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guilar\Desktop\RESOLUCIONES FEBRERO 2023\ANEXOS RESPUESTA SOLICITUD 2023-00021\"/>
    </mc:Choice>
  </mc:AlternateContent>
  <xr:revisionPtr revIDLastSave="0" documentId="8_{BF802A14-D497-4604-A977-E10DC017E432}" xr6:coauthVersionLast="36" xr6:coauthVersionMax="36" xr10:uidLastSave="{00000000-0000-0000-0000-000000000000}"/>
  <bookViews>
    <workbookView xWindow="0" yWindow="0" windowWidth="28800" windowHeight="11505" activeTab="1" xr2:uid="{00000000-000D-0000-FFFF-FFFF00000000}"/>
  </bookViews>
  <sheets>
    <sheet name="texto" sheetId="3" r:id="rId1"/>
    <sheet name="mareas" sheetId="2" r:id="rId2"/>
    <sheet name="vivas" sheetId="4" r:id="rId3"/>
  </sheets>
  <definedNames>
    <definedName name="_xlnm._FilterDatabase" localSheetId="1" hidden="1">mareas!$B$11:$N$1460</definedName>
    <definedName name="_xlnm._FilterDatabase" localSheetId="0" hidden="1">texto!#REF!</definedName>
    <definedName name="_xlnm.Print_Area" localSheetId="1">mareas!$B$11:$K$1461</definedName>
  </definedNames>
  <calcPr calcId="179021"/>
</workbook>
</file>

<file path=xl/calcChain.xml><?xml version="1.0" encoding="utf-8"?>
<calcChain xmlns="http://schemas.openxmlformats.org/spreadsheetml/2006/main">
  <c r="R10" i="2" l="1"/>
  <c r="Q10" i="2"/>
  <c r="V10" i="2" l="1"/>
  <c r="U10" i="2"/>
  <c r="T10" i="2"/>
  <c r="S10" i="2"/>
  <c r="O10" i="2"/>
  <c r="P10" i="2"/>
  <c r="K171" i="4" l="1"/>
  <c r="K170" i="4"/>
  <c r="I171" i="4"/>
  <c r="I170" i="4"/>
  <c r="G171" i="4"/>
  <c r="G170" i="4"/>
  <c r="E171" i="4"/>
  <c r="E170" i="4"/>
  <c r="U1404" i="2" l="1"/>
  <c r="S1404" i="2"/>
  <c r="U1318" i="2"/>
  <c r="U1291" i="2"/>
  <c r="S1291" i="2"/>
  <c r="U1174" i="2"/>
  <c r="S1174" i="2"/>
  <c r="U1131" i="2"/>
  <c r="S1131" i="2"/>
  <c r="U710" i="2"/>
  <c r="S710" i="2"/>
  <c r="U597" i="2"/>
  <c r="S597" i="2"/>
  <c r="U543" i="2"/>
  <c r="S543" i="2"/>
  <c r="U136" i="2"/>
  <c r="S136" i="2"/>
  <c r="U1003" i="2"/>
  <c r="S1003" i="2"/>
  <c r="U773" i="2"/>
  <c r="S773" i="2"/>
  <c r="U366" i="2"/>
  <c r="S366" i="2"/>
  <c r="U163" i="2"/>
  <c r="S163" i="2"/>
  <c r="U24" i="2"/>
  <c r="S24" i="2"/>
  <c r="Q1435" i="2"/>
  <c r="Q1434" i="2"/>
  <c r="Q1433" i="2"/>
  <c r="Q1430" i="2"/>
  <c r="Q1429" i="2"/>
  <c r="Q1428" i="2"/>
  <c r="Q1427" i="2"/>
  <c r="Q1426" i="2"/>
  <c r="Q1425" i="2"/>
  <c r="Q1424" i="2"/>
  <c r="Q1423" i="2"/>
  <c r="Q1422" i="2"/>
  <c r="Q1421" i="2"/>
  <c r="Q1420" i="2"/>
  <c r="Q1419" i="2"/>
  <c r="Q1418" i="2"/>
  <c r="Q1417" i="2"/>
  <c r="Q1416" i="2"/>
  <c r="Q1415" i="2"/>
  <c r="Q1414" i="2"/>
  <c r="Q1413" i="2"/>
  <c r="Q1412" i="2"/>
  <c r="Q1411" i="2"/>
  <c r="Q1410" i="2"/>
  <c r="Q1409" i="2"/>
  <c r="Q1408" i="2"/>
  <c r="Q1407" i="2"/>
  <c r="Q1406" i="2"/>
  <c r="Q1405" i="2"/>
  <c r="Q1404" i="2"/>
  <c r="Q1403" i="2"/>
  <c r="Q1402" i="2"/>
  <c r="Q1401" i="2"/>
  <c r="Q1400" i="2"/>
  <c r="Q1399" i="2"/>
  <c r="Q1398" i="2"/>
  <c r="Q1397" i="2"/>
  <c r="Q1396" i="2"/>
  <c r="Q1395" i="2"/>
  <c r="Q1394" i="2"/>
  <c r="Q1393" i="2"/>
  <c r="Q1392" i="2"/>
  <c r="Q1391" i="2"/>
  <c r="Q1390" i="2"/>
  <c r="Q1389" i="2"/>
  <c r="Q1388" i="2"/>
  <c r="Q1387" i="2"/>
  <c r="Q1386" i="2"/>
  <c r="Q1385" i="2"/>
  <c r="Q1384" i="2"/>
  <c r="Q1383" i="2"/>
  <c r="Q1382" i="2"/>
  <c r="Q1381" i="2"/>
  <c r="Q1380" i="2"/>
  <c r="Q1379" i="2"/>
  <c r="Q1378" i="2"/>
  <c r="Q1377" i="2"/>
  <c r="Q1376" i="2"/>
  <c r="Q1375" i="2"/>
  <c r="Q1374" i="2"/>
  <c r="Q1373" i="2"/>
  <c r="Q1372" i="2"/>
  <c r="Q1371" i="2"/>
  <c r="Q1370" i="2"/>
  <c r="Q1367" i="2"/>
  <c r="Q1366" i="2"/>
  <c r="Q1365" i="2"/>
  <c r="Q1364" i="2"/>
  <c r="Q1363" i="2"/>
  <c r="Q1362" i="2"/>
  <c r="Q1361" i="2"/>
  <c r="Q1360" i="2"/>
  <c r="Q1359" i="2"/>
  <c r="Q1358" i="2"/>
  <c r="Q1357" i="2"/>
  <c r="Q1356" i="2"/>
  <c r="Q1355" i="2"/>
  <c r="Q1354" i="2"/>
  <c r="Q1353" i="2"/>
  <c r="Q1352" i="2"/>
  <c r="Q1351" i="2"/>
  <c r="Q1350" i="2"/>
  <c r="Q1349" i="2"/>
  <c r="Q1348" i="2"/>
  <c r="Q1347" i="2"/>
  <c r="Q1346" i="2"/>
  <c r="Q1345" i="2"/>
  <c r="Q1344" i="2"/>
  <c r="Q1343" i="2"/>
  <c r="Q1342" i="2"/>
  <c r="Q1341" i="2"/>
  <c r="Q1340" i="2"/>
  <c r="Q1339" i="2"/>
  <c r="Q1338" i="2"/>
  <c r="Q1337" i="2"/>
  <c r="Q1336" i="2"/>
  <c r="Q1335" i="2"/>
  <c r="Q1334" i="2"/>
  <c r="Q1333" i="2"/>
  <c r="Q1332" i="2"/>
  <c r="Q1331" i="2"/>
  <c r="Q1330" i="2"/>
  <c r="Q1329" i="2"/>
  <c r="Q1328" i="2"/>
  <c r="Q1327" i="2"/>
  <c r="Q1326" i="2"/>
  <c r="Q1325" i="2"/>
  <c r="Q1324" i="2"/>
  <c r="Q1323" i="2"/>
  <c r="Q1322" i="2"/>
  <c r="Q1321" i="2"/>
  <c r="Q1320" i="2"/>
  <c r="Q1319" i="2"/>
  <c r="Q1318" i="2"/>
  <c r="Q1317" i="2"/>
  <c r="Q1316" i="2"/>
  <c r="Q1315" i="2"/>
  <c r="Q1314" i="2"/>
  <c r="Q1313" i="2"/>
  <c r="Q1312" i="2"/>
  <c r="Q1311" i="2"/>
  <c r="Q1310" i="2"/>
  <c r="Q1309" i="2"/>
  <c r="Q1308" i="2"/>
  <c r="Q1307" i="2"/>
  <c r="Q1306" i="2"/>
  <c r="Q1305" i="2"/>
  <c r="Q1304" i="2"/>
  <c r="Q1303" i="2"/>
  <c r="Q1302" i="2"/>
  <c r="Q1301" i="2"/>
  <c r="Q1300" i="2"/>
  <c r="Q1299" i="2"/>
  <c r="Q1298" i="2"/>
  <c r="Q1297" i="2"/>
  <c r="Q1296" i="2"/>
  <c r="Q1295" i="2"/>
  <c r="Q1294" i="2"/>
  <c r="Q1293" i="2"/>
  <c r="Q1292" i="2"/>
  <c r="Q1291" i="2"/>
  <c r="Q1290" i="2"/>
  <c r="Q1289" i="2"/>
  <c r="Q1288" i="2"/>
  <c r="Q1287" i="2"/>
  <c r="Q1286" i="2"/>
  <c r="Q1285" i="2"/>
  <c r="Q1284" i="2"/>
  <c r="Q1283" i="2"/>
  <c r="Q1282" i="2"/>
  <c r="Q1281" i="2"/>
  <c r="Q1280" i="2"/>
  <c r="Q1279" i="2"/>
  <c r="Q1278" i="2"/>
  <c r="Q1277" i="2"/>
  <c r="Q1276" i="2"/>
  <c r="Q1275" i="2"/>
  <c r="Q1274" i="2"/>
  <c r="Q1273" i="2"/>
  <c r="Q1272" i="2"/>
  <c r="Q1271" i="2"/>
  <c r="Q1270" i="2"/>
  <c r="Q1269" i="2"/>
  <c r="Q1268" i="2"/>
  <c r="Q1267" i="2"/>
  <c r="Q1266" i="2"/>
  <c r="Q1265" i="2"/>
  <c r="Q1264" i="2"/>
  <c r="Q1263" i="2"/>
  <c r="Q1262" i="2"/>
  <c r="Q1261" i="2"/>
  <c r="Q1260" i="2"/>
  <c r="Q1259" i="2"/>
  <c r="Q1258" i="2"/>
  <c r="Q1257" i="2"/>
  <c r="Q1256" i="2"/>
  <c r="Q1255" i="2"/>
  <c r="Q1254" i="2"/>
  <c r="Q1253" i="2"/>
  <c r="Q1252" i="2"/>
  <c r="Q1251" i="2"/>
  <c r="Q1250" i="2"/>
  <c r="Q1249" i="2"/>
  <c r="Q1248" i="2"/>
  <c r="Q1247" i="2"/>
  <c r="Q1246" i="2"/>
  <c r="Q1245" i="2"/>
  <c r="Q1244" i="2"/>
  <c r="Q1243" i="2"/>
  <c r="Q1242" i="2"/>
  <c r="Q1241" i="2"/>
  <c r="Q1240" i="2"/>
  <c r="Q1239" i="2"/>
  <c r="Q1238" i="2"/>
  <c r="Q1237" i="2"/>
  <c r="Q1236" i="2"/>
  <c r="Q1235" i="2"/>
  <c r="Q1234" i="2"/>
  <c r="Q1233" i="2"/>
  <c r="Q1232" i="2"/>
  <c r="Q1231" i="2"/>
  <c r="Q1230" i="2"/>
  <c r="Q1229" i="2"/>
  <c r="Q1228" i="2"/>
  <c r="Q1227" i="2"/>
  <c r="Q1226" i="2"/>
  <c r="Q1225" i="2"/>
  <c r="Q1224" i="2"/>
  <c r="Q1223" i="2"/>
  <c r="Q1222" i="2"/>
  <c r="Q1221" i="2"/>
  <c r="Q1220" i="2"/>
  <c r="Q1219" i="2"/>
  <c r="Q1218" i="2"/>
  <c r="Q1217" i="2"/>
  <c r="Q1216" i="2"/>
  <c r="Q1215" i="2"/>
  <c r="Q1214" i="2"/>
  <c r="Q1213" i="2"/>
  <c r="Q1212" i="2"/>
  <c r="Q1211" i="2"/>
  <c r="Q1210" i="2"/>
  <c r="Q1209" i="2"/>
  <c r="Q1208" i="2"/>
  <c r="Q1207" i="2"/>
  <c r="Q1206" i="2"/>
  <c r="Q1205" i="2"/>
  <c r="Q1204" i="2"/>
  <c r="Q1203" i="2"/>
  <c r="Q1202" i="2"/>
  <c r="Q1200" i="2"/>
  <c r="Q1199" i="2"/>
  <c r="Q1198" i="2"/>
  <c r="Q1197" i="2"/>
  <c r="Q1196" i="2"/>
  <c r="Q1195" i="2"/>
  <c r="Q1194" i="2"/>
  <c r="Q1193" i="2"/>
  <c r="Q1192" i="2"/>
  <c r="Q1191" i="2"/>
  <c r="Q1190" i="2"/>
  <c r="Q1189" i="2"/>
  <c r="Q1188" i="2"/>
  <c r="Q1187" i="2"/>
  <c r="Q1186" i="2"/>
  <c r="Q1185" i="2"/>
  <c r="Q1184" i="2"/>
  <c r="Q1183" i="2"/>
  <c r="Q1182" i="2"/>
  <c r="Q1181" i="2"/>
  <c r="Q1180" i="2"/>
  <c r="Q1179" i="2"/>
  <c r="Q1178" i="2"/>
  <c r="Q1177" i="2"/>
  <c r="Q1176" i="2"/>
  <c r="Q1175" i="2"/>
  <c r="Q1174" i="2"/>
  <c r="Q1173" i="2"/>
  <c r="Q1172" i="2"/>
  <c r="Q1171" i="2"/>
  <c r="Q1170" i="2"/>
  <c r="Q1169" i="2"/>
  <c r="Q1168" i="2"/>
  <c r="Q1167" i="2"/>
  <c r="Q1166" i="2"/>
  <c r="Q1165" i="2"/>
  <c r="Q1164" i="2"/>
  <c r="Q1163" i="2"/>
  <c r="Q1162" i="2"/>
  <c r="Q1161" i="2"/>
  <c r="Q1160" i="2"/>
  <c r="Q1159" i="2"/>
  <c r="Q1158" i="2"/>
  <c r="Q1157" i="2"/>
  <c r="Q1156" i="2"/>
  <c r="Q1155" i="2"/>
  <c r="Q1154" i="2"/>
  <c r="Q1153" i="2"/>
  <c r="Q1152" i="2"/>
  <c r="Q1151" i="2"/>
  <c r="Q1150" i="2"/>
  <c r="Q1149" i="2"/>
  <c r="Q1148" i="2"/>
  <c r="Q1147" i="2"/>
  <c r="Q1146" i="2"/>
  <c r="Q1145" i="2"/>
  <c r="Q1144" i="2"/>
  <c r="Q1143" i="2"/>
  <c r="Q1142" i="2"/>
  <c r="Q1141" i="2"/>
  <c r="Q1140" i="2"/>
  <c r="Q1139" i="2"/>
  <c r="Q1137" i="2"/>
  <c r="Q1136" i="2"/>
  <c r="Q1135" i="2"/>
  <c r="Q1134" i="2"/>
  <c r="Q1133" i="2"/>
  <c r="Q1132" i="2"/>
  <c r="Q1131" i="2"/>
  <c r="Q1130" i="2"/>
  <c r="Q1129" i="2"/>
  <c r="Q1128" i="2"/>
  <c r="Q1127" i="2"/>
  <c r="Q1126" i="2"/>
  <c r="Q1125" i="2"/>
  <c r="Q1124" i="2"/>
  <c r="Q1123" i="2"/>
  <c r="Q1122" i="2"/>
  <c r="Q1121" i="2"/>
  <c r="Q1120" i="2"/>
  <c r="Q1119" i="2"/>
  <c r="Q1118" i="2"/>
  <c r="Q1117" i="2"/>
  <c r="Q1116" i="2"/>
  <c r="Q1115" i="2"/>
  <c r="Q1114" i="2"/>
  <c r="Q1113" i="2"/>
  <c r="Q1112" i="2"/>
  <c r="Q1111" i="2"/>
  <c r="Q1110" i="2"/>
  <c r="Q1109" i="2"/>
  <c r="Q1108" i="2"/>
  <c r="Q1107" i="2"/>
  <c r="Q1106" i="2"/>
  <c r="Q1105" i="2"/>
  <c r="Q1104" i="2"/>
  <c r="Q1103" i="2"/>
  <c r="Q1102" i="2"/>
  <c r="Q1101" i="2"/>
  <c r="Q1100" i="2"/>
  <c r="Q1099" i="2"/>
  <c r="Q1098" i="2"/>
  <c r="Q1097" i="2"/>
  <c r="Q1096" i="2"/>
  <c r="Q1095" i="2"/>
  <c r="Q1094" i="2"/>
  <c r="Q1093" i="2"/>
  <c r="Q1092" i="2"/>
  <c r="Q1091" i="2"/>
  <c r="Q1090" i="2"/>
  <c r="Q1089" i="2"/>
  <c r="Q1088" i="2"/>
  <c r="Q1087" i="2"/>
  <c r="Q1086" i="2"/>
  <c r="Q1085" i="2"/>
  <c r="Q1084" i="2"/>
  <c r="Q1083" i="2"/>
  <c r="Q1082" i="2"/>
  <c r="Q1081" i="2"/>
  <c r="Q1080" i="2"/>
  <c r="Q1079" i="2"/>
  <c r="Q1078" i="2"/>
  <c r="Q1077" i="2"/>
  <c r="Q1076" i="2"/>
  <c r="Q1075" i="2"/>
  <c r="Q1074" i="2"/>
  <c r="Q1073" i="2"/>
  <c r="Q1072" i="2"/>
  <c r="Q1071" i="2"/>
  <c r="Q1070" i="2"/>
  <c r="Q1069" i="2"/>
  <c r="Q1068" i="2"/>
  <c r="Q1067" i="2"/>
  <c r="Q1066" i="2"/>
  <c r="Q1065" i="2"/>
  <c r="Q1064" i="2"/>
  <c r="Q1063" i="2"/>
  <c r="Q1062" i="2"/>
  <c r="Q1061" i="2"/>
  <c r="Q1060" i="2"/>
  <c r="Q1059" i="2"/>
  <c r="Q1058" i="2"/>
  <c r="Q1057" i="2"/>
  <c r="Q1056" i="2"/>
  <c r="Q1055" i="2"/>
  <c r="Q1054" i="2"/>
  <c r="Q1053" i="2"/>
  <c r="Q1052" i="2"/>
  <c r="Q1051" i="2"/>
  <c r="Q1050" i="2"/>
  <c r="Q1049" i="2"/>
  <c r="Q1048" i="2"/>
  <c r="Q1047" i="2"/>
  <c r="Q1046" i="2"/>
  <c r="Q1045" i="2"/>
  <c r="Q1044" i="2"/>
  <c r="Q1043" i="2"/>
  <c r="Q1042" i="2"/>
  <c r="Q1041" i="2"/>
  <c r="Q1040" i="2"/>
  <c r="Q1039" i="2"/>
  <c r="Q1038" i="2"/>
  <c r="Q1037" i="2"/>
  <c r="Q1036" i="2"/>
  <c r="Q1035" i="2"/>
  <c r="Q1034" i="2"/>
  <c r="Q1033" i="2"/>
  <c r="Q1032" i="2"/>
  <c r="Q1031" i="2"/>
  <c r="Q1030" i="2"/>
  <c r="Q1029" i="2"/>
  <c r="Q1028" i="2"/>
  <c r="Q1027" i="2"/>
  <c r="Q1026" i="2"/>
  <c r="Q1025" i="2"/>
  <c r="Q1024" i="2"/>
  <c r="Q1023" i="2"/>
  <c r="Q1022" i="2"/>
  <c r="Q1021" i="2"/>
  <c r="Q1020" i="2"/>
  <c r="Q1019" i="2"/>
  <c r="Q1018" i="2"/>
  <c r="Q1017" i="2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1" i="2"/>
  <c r="Q1000" i="2"/>
  <c r="Q999" i="2"/>
  <c r="Q998" i="2"/>
  <c r="Q997" i="2"/>
  <c r="Q996" i="2"/>
  <c r="Q995" i="2"/>
  <c r="Q994" i="2"/>
  <c r="Q993" i="2"/>
  <c r="Q992" i="2"/>
  <c r="Q991" i="2"/>
  <c r="Q990" i="2"/>
  <c r="Q989" i="2"/>
  <c r="Q988" i="2"/>
  <c r="Q987" i="2"/>
  <c r="Q986" i="2"/>
  <c r="Q985" i="2"/>
  <c r="Q984" i="2"/>
  <c r="Q983" i="2"/>
  <c r="Q982" i="2"/>
  <c r="Q981" i="2"/>
  <c r="Q980" i="2"/>
  <c r="Q979" i="2"/>
  <c r="Q978" i="2"/>
  <c r="Q977" i="2"/>
  <c r="Q976" i="2"/>
  <c r="Q975" i="2"/>
  <c r="Q974" i="2"/>
  <c r="Q973" i="2"/>
  <c r="Q972" i="2"/>
  <c r="Q971" i="2"/>
  <c r="Q970" i="2"/>
  <c r="Q969" i="2"/>
  <c r="Q968" i="2"/>
  <c r="Q967" i="2"/>
  <c r="Q966" i="2"/>
  <c r="Q965" i="2"/>
  <c r="Q964" i="2"/>
  <c r="Q963" i="2"/>
  <c r="Q962" i="2"/>
  <c r="Q961" i="2"/>
  <c r="Q960" i="2"/>
  <c r="Q959" i="2"/>
  <c r="Q958" i="2"/>
  <c r="Q957" i="2"/>
  <c r="Q956" i="2"/>
  <c r="Q955" i="2"/>
  <c r="Q954" i="2"/>
  <c r="Q953" i="2"/>
  <c r="Q952" i="2"/>
  <c r="Q951" i="2"/>
  <c r="Q950" i="2"/>
  <c r="Q949" i="2"/>
  <c r="Q948" i="2"/>
  <c r="Q947" i="2"/>
  <c r="Q946" i="2"/>
  <c r="Q945" i="2"/>
  <c r="Q944" i="2"/>
  <c r="Q943" i="2"/>
  <c r="Q942" i="2"/>
  <c r="Q941" i="2"/>
  <c r="Q940" i="2"/>
  <c r="Q939" i="2"/>
  <c r="Q938" i="2"/>
  <c r="Q937" i="2"/>
  <c r="Q936" i="2"/>
  <c r="Q935" i="2"/>
  <c r="Q934" i="2"/>
  <c r="Q933" i="2"/>
  <c r="Q932" i="2"/>
  <c r="Q931" i="2"/>
  <c r="Q930" i="2"/>
  <c r="Q929" i="2"/>
  <c r="Q928" i="2"/>
  <c r="Q927" i="2"/>
  <c r="Q926" i="2"/>
  <c r="Q925" i="2"/>
  <c r="Q924" i="2"/>
  <c r="Q923" i="2"/>
  <c r="Q922" i="2"/>
  <c r="Q921" i="2"/>
  <c r="Q920" i="2"/>
  <c r="Q919" i="2"/>
  <c r="Q918" i="2"/>
  <c r="Q917" i="2"/>
  <c r="Q916" i="2"/>
  <c r="Q915" i="2"/>
  <c r="Q914" i="2"/>
  <c r="Q913" i="2"/>
  <c r="Q912" i="2"/>
  <c r="Q911" i="2"/>
  <c r="Q910" i="2"/>
  <c r="Q909" i="2"/>
  <c r="Q908" i="2"/>
  <c r="Q907" i="2"/>
  <c r="Q906" i="2"/>
  <c r="Q905" i="2"/>
  <c r="Q904" i="2"/>
  <c r="Q903" i="2"/>
  <c r="Q902" i="2"/>
  <c r="Q901" i="2"/>
  <c r="Q900" i="2"/>
  <c r="Q899" i="2"/>
  <c r="Q898" i="2"/>
  <c r="Q897" i="2"/>
  <c r="Q896" i="2"/>
  <c r="Q895" i="2"/>
  <c r="Q894" i="2"/>
  <c r="Q893" i="2"/>
  <c r="Q892" i="2"/>
  <c r="Q891" i="2"/>
  <c r="Q890" i="2"/>
  <c r="Q889" i="2"/>
  <c r="Q888" i="2"/>
  <c r="Q887" i="2"/>
  <c r="Q886" i="2"/>
  <c r="Q885" i="2"/>
  <c r="Q884" i="2"/>
  <c r="Q883" i="2"/>
  <c r="Q882" i="2"/>
  <c r="Q881" i="2"/>
  <c r="Q880" i="2"/>
  <c r="Q879" i="2"/>
  <c r="Q878" i="2"/>
  <c r="Q877" i="2"/>
  <c r="Q876" i="2"/>
  <c r="Q875" i="2"/>
  <c r="Q874" i="2"/>
  <c r="Q873" i="2"/>
  <c r="Q872" i="2"/>
  <c r="Q871" i="2"/>
  <c r="Q870" i="2"/>
  <c r="Q869" i="2"/>
  <c r="Q868" i="2"/>
  <c r="Q867" i="2"/>
  <c r="Q866" i="2"/>
  <c r="Q865" i="2"/>
  <c r="Q864" i="2"/>
  <c r="Q863" i="2"/>
  <c r="Q862" i="2"/>
  <c r="Q861" i="2"/>
  <c r="Q860" i="2"/>
  <c r="Q859" i="2"/>
  <c r="Q858" i="2"/>
  <c r="Q857" i="2"/>
  <c r="Q856" i="2"/>
  <c r="Q853" i="2"/>
  <c r="Q852" i="2"/>
  <c r="Q851" i="2"/>
  <c r="Q850" i="2"/>
  <c r="Q849" i="2"/>
  <c r="Q848" i="2"/>
  <c r="Q847" i="2"/>
  <c r="Q846" i="2"/>
  <c r="Q845" i="2"/>
  <c r="Q844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1" i="2"/>
  <c r="Q830" i="2"/>
  <c r="Q829" i="2"/>
  <c r="Q828" i="2"/>
  <c r="Q827" i="2"/>
  <c r="Q826" i="2"/>
  <c r="Q825" i="2"/>
  <c r="Q824" i="2"/>
  <c r="Q823" i="2"/>
  <c r="Q822" i="2"/>
  <c r="Q821" i="2"/>
  <c r="Q820" i="2"/>
  <c r="Q819" i="2"/>
  <c r="Q818" i="2"/>
  <c r="Q817" i="2"/>
  <c r="Q816" i="2"/>
  <c r="Q815" i="2"/>
  <c r="Q814" i="2"/>
  <c r="Q813" i="2"/>
  <c r="Q812" i="2"/>
  <c r="Q811" i="2"/>
  <c r="Q810" i="2"/>
  <c r="Q809" i="2"/>
  <c r="Q808" i="2"/>
  <c r="Q807" i="2"/>
  <c r="Q806" i="2"/>
  <c r="Q805" i="2"/>
  <c r="Q804" i="2"/>
  <c r="Q803" i="2"/>
  <c r="Q802" i="2"/>
  <c r="Q801" i="2"/>
  <c r="Q800" i="2"/>
  <c r="Q799" i="2"/>
  <c r="Q798" i="2"/>
  <c r="Q797" i="2"/>
  <c r="Q796" i="2"/>
  <c r="Q795" i="2"/>
  <c r="Q794" i="2"/>
  <c r="Q793" i="2"/>
  <c r="Q792" i="2"/>
  <c r="Q791" i="2"/>
  <c r="Q790" i="2"/>
  <c r="Q789" i="2"/>
  <c r="Q788" i="2"/>
  <c r="Q787" i="2"/>
  <c r="Q786" i="2"/>
  <c r="Q785" i="2"/>
  <c r="Q784" i="2"/>
  <c r="Q783" i="2"/>
  <c r="Q782" i="2"/>
  <c r="Q781" i="2"/>
  <c r="Q780" i="2"/>
  <c r="Q779" i="2"/>
  <c r="Q778" i="2"/>
  <c r="Q777" i="2"/>
  <c r="Q776" i="2"/>
  <c r="Q775" i="2"/>
  <c r="Q774" i="2"/>
  <c r="Q771" i="2"/>
  <c r="Q770" i="2"/>
  <c r="Q769" i="2"/>
  <c r="Q768" i="2"/>
  <c r="Q767" i="2"/>
  <c r="Q766" i="2"/>
  <c r="Q765" i="2"/>
  <c r="Q764" i="2"/>
  <c r="Q763" i="2"/>
  <c r="Q762" i="2"/>
  <c r="Q761" i="2"/>
  <c r="Q760" i="2"/>
  <c r="Q759" i="2"/>
  <c r="Q758" i="2"/>
  <c r="Q757" i="2"/>
  <c r="Q756" i="2"/>
  <c r="Q755" i="2"/>
  <c r="Q754" i="2"/>
  <c r="Q753" i="2"/>
  <c r="Q752" i="2"/>
  <c r="Q751" i="2"/>
  <c r="Q750" i="2"/>
  <c r="Q749" i="2"/>
  <c r="Q748" i="2"/>
  <c r="Q747" i="2"/>
  <c r="Q746" i="2"/>
  <c r="Q745" i="2"/>
  <c r="Q744" i="2"/>
  <c r="Q743" i="2"/>
  <c r="Q742" i="2"/>
  <c r="Q741" i="2"/>
  <c r="Q740" i="2"/>
  <c r="Q739" i="2"/>
  <c r="Q738" i="2"/>
  <c r="Q737" i="2"/>
  <c r="Q736" i="2"/>
  <c r="Q735" i="2"/>
  <c r="Q734" i="2"/>
  <c r="Q733" i="2"/>
  <c r="Q732" i="2"/>
  <c r="Q731" i="2"/>
  <c r="Q730" i="2"/>
  <c r="Q729" i="2"/>
  <c r="Q728" i="2"/>
  <c r="Q727" i="2"/>
  <c r="Q726" i="2"/>
  <c r="Q725" i="2"/>
  <c r="Q724" i="2"/>
  <c r="Q723" i="2"/>
  <c r="Q722" i="2"/>
  <c r="Q721" i="2"/>
  <c r="Q720" i="2"/>
  <c r="Q719" i="2"/>
  <c r="Q718" i="2"/>
  <c r="Q717" i="2"/>
  <c r="Q716" i="2"/>
  <c r="Q715" i="2"/>
  <c r="Q714" i="2"/>
  <c r="Q713" i="2"/>
  <c r="Q712" i="2"/>
  <c r="Q711" i="2"/>
  <c r="Q710" i="2"/>
  <c r="Q709" i="2"/>
  <c r="Q708" i="2"/>
  <c r="Q707" i="2"/>
  <c r="Q706" i="2"/>
  <c r="Q705" i="2"/>
  <c r="Q704" i="2"/>
  <c r="Q703" i="2"/>
  <c r="Q702" i="2"/>
  <c r="Q701" i="2"/>
  <c r="Q700" i="2"/>
  <c r="Q699" i="2"/>
  <c r="Q698" i="2"/>
  <c r="Q697" i="2"/>
  <c r="Q696" i="2"/>
  <c r="Q695" i="2"/>
  <c r="Q694" i="2"/>
  <c r="Q693" i="2"/>
  <c r="Q692" i="2"/>
  <c r="Q691" i="2"/>
  <c r="Q690" i="2"/>
  <c r="Q689" i="2"/>
  <c r="Q688" i="2"/>
  <c r="Q687" i="2"/>
  <c r="Q686" i="2"/>
  <c r="Q685" i="2"/>
  <c r="Q684" i="2"/>
  <c r="Q681" i="2"/>
  <c r="Q680" i="2"/>
  <c r="Q679" i="2"/>
  <c r="Q678" i="2"/>
  <c r="Q677" i="2"/>
  <c r="Q676" i="2"/>
  <c r="Q675" i="2"/>
  <c r="Q674" i="2"/>
  <c r="Q673" i="2"/>
  <c r="Q672" i="2"/>
  <c r="Q671" i="2"/>
  <c r="Q670" i="2"/>
  <c r="Q669" i="2"/>
  <c r="Q668" i="2"/>
  <c r="Q667" i="2"/>
  <c r="Q666" i="2"/>
  <c r="Q665" i="2"/>
  <c r="Q664" i="2"/>
  <c r="Q663" i="2"/>
  <c r="Q662" i="2"/>
  <c r="Q661" i="2"/>
  <c r="Q660" i="2"/>
  <c r="Q659" i="2"/>
  <c r="Q658" i="2"/>
  <c r="Q657" i="2"/>
  <c r="Q656" i="2"/>
  <c r="Q655" i="2"/>
  <c r="Q654" i="2"/>
  <c r="Q653" i="2"/>
  <c r="Q652" i="2"/>
  <c r="Q651" i="2"/>
  <c r="Q650" i="2"/>
  <c r="Q649" i="2"/>
  <c r="Q648" i="2"/>
  <c r="Q647" i="2"/>
  <c r="Q646" i="2"/>
  <c r="Q645" i="2"/>
  <c r="Q644" i="2"/>
  <c r="Q643" i="2"/>
  <c r="Q642" i="2"/>
  <c r="Q641" i="2"/>
  <c r="Q640" i="2"/>
  <c r="Q639" i="2"/>
  <c r="Q638" i="2"/>
  <c r="Q637" i="2"/>
  <c r="Q636" i="2"/>
  <c r="Q635" i="2"/>
  <c r="Q634" i="2"/>
  <c r="Q633" i="2"/>
  <c r="Q632" i="2"/>
  <c r="Q631" i="2"/>
  <c r="Q630" i="2"/>
  <c r="Q629" i="2"/>
  <c r="Q628" i="2"/>
  <c r="Q627" i="2"/>
  <c r="Q626" i="2"/>
  <c r="Q625" i="2"/>
  <c r="Q624" i="2"/>
  <c r="Q623" i="2"/>
  <c r="Q622" i="2"/>
  <c r="Q621" i="2"/>
  <c r="Q620" i="2"/>
  <c r="Q619" i="2"/>
  <c r="Q618" i="2"/>
  <c r="Q617" i="2"/>
  <c r="Q616" i="2"/>
  <c r="Q615" i="2"/>
  <c r="Q614" i="2"/>
  <c r="Q613" i="2"/>
  <c r="Q612" i="2"/>
  <c r="Q611" i="2"/>
  <c r="Q610" i="2"/>
  <c r="Q609" i="2"/>
  <c r="Q608" i="2"/>
  <c r="Q607" i="2"/>
  <c r="Q606" i="2"/>
  <c r="Q605" i="2"/>
  <c r="Q604" i="2"/>
  <c r="Q603" i="2"/>
  <c r="Q602" i="2"/>
  <c r="Q601" i="2"/>
  <c r="Q600" i="2"/>
  <c r="Q599" i="2"/>
  <c r="Q598" i="2"/>
  <c r="Q597" i="2"/>
  <c r="Q596" i="2"/>
  <c r="Q595" i="2"/>
  <c r="Q594" i="2"/>
  <c r="Q593" i="2"/>
  <c r="Q592" i="2"/>
  <c r="Q591" i="2"/>
  <c r="Q590" i="2"/>
  <c r="Q589" i="2"/>
  <c r="Q588" i="2"/>
  <c r="Q587" i="2"/>
  <c r="Q586" i="2"/>
  <c r="Q585" i="2"/>
  <c r="Q584" i="2"/>
  <c r="Q583" i="2"/>
  <c r="Q582" i="2"/>
  <c r="Q581" i="2"/>
  <c r="Q580" i="2"/>
  <c r="Q579" i="2"/>
  <c r="Q578" i="2"/>
  <c r="Q577" i="2"/>
  <c r="Q576" i="2"/>
  <c r="Q575" i="2"/>
  <c r="Q574" i="2"/>
  <c r="Q573" i="2"/>
  <c r="Q572" i="2"/>
  <c r="Q571" i="2"/>
  <c r="Q570" i="2"/>
  <c r="Q569" i="2"/>
  <c r="Q568" i="2"/>
  <c r="Q567" i="2"/>
  <c r="Q566" i="2"/>
  <c r="Q565" i="2"/>
  <c r="Q564" i="2"/>
  <c r="Q563" i="2"/>
  <c r="Q562" i="2"/>
  <c r="Q561" i="2"/>
  <c r="Q560" i="2"/>
  <c r="Q559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8" i="2"/>
  <c r="Q517" i="2"/>
  <c r="Q516" i="2"/>
  <c r="Q515" i="2"/>
  <c r="Q514" i="2"/>
  <c r="Q513" i="2"/>
  <c r="Q512" i="2"/>
  <c r="Q511" i="2"/>
  <c r="Q510" i="2"/>
  <c r="Q509" i="2"/>
  <c r="Q508" i="2"/>
  <c r="Q507" i="2"/>
  <c r="Q506" i="2"/>
  <c r="Q505" i="2"/>
  <c r="Q504" i="2"/>
  <c r="Q503" i="2"/>
  <c r="Q502" i="2"/>
  <c r="Q501" i="2"/>
  <c r="Q500" i="2"/>
  <c r="Q499" i="2"/>
  <c r="Q498" i="2"/>
  <c r="Q497" i="2"/>
  <c r="Q496" i="2"/>
  <c r="Q495" i="2"/>
  <c r="Q494" i="2"/>
  <c r="Q493" i="2"/>
  <c r="Q492" i="2"/>
  <c r="Q491" i="2"/>
  <c r="Q490" i="2"/>
  <c r="Q489" i="2"/>
  <c r="Q488" i="2"/>
  <c r="Q487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4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2" i="2"/>
  <c r="Q451" i="2"/>
  <c r="Q450" i="2"/>
  <c r="Q449" i="2"/>
  <c r="Q448" i="2"/>
  <c r="Q447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4" i="2"/>
  <c r="Q433" i="2"/>
  <c r="Q432" i="2"/>
  <c r="Q431" i="2"/>
  <c r="Q430" i="2"/>
  <c r="Q429" i="2"/>
  <c r="Q428" i="2"/>
  <c r="Q427" i="2"/>
  <c r="Q424" i="2"/>
  <c r="Q423" i="2"/>
  <c r="Q422" i="2"/>
  <c r="Q421" i="2"/>
  <c r="Q420" i="2"/>
  <c r="Q419" i="2"/>
  <c r="Q418" i="2"/>
  <c r="Q417" i="2"/>
  <c r="Q416" i="2"/>
  <c r="Q415" i="2"/>
  <c r="Q414" i="2"/>
  <c r="Q413" i="2"/>
  <c r="Q412" i="2"/>
  <c r="Q411" i="2"/>
  <c r="Q410" i="2"/>
  <c r="Q409" i="2"/>
  <c r="Q408" i="2"/>
  <c r="Q407" i="2"/>
  <c r="Q406" i="2"/>
  <c r="Q405" i="2"/>
  <c r="Q404" i="2"/>
  <c r="Q403" i="2"/>
  <c r="Q402" i="2"/>
  <c r="Q401" i="2"/>
  <c r="Q400" i="2"/>
  <c r="Q399" i="2"/>
  <c r="Q398" i="2"/>
  <c r="Q397" i="2"/>
  <c r="Q396" i="2"/>
  <c r="Q395" i="2"/>
  <c r="Q394" i="2"/>
  <c r="Q393" i="2"/>
  <c r="Q392" i="2"/>
  <c r="Q391" i="2"/>
  <c r="Q390" i="2"/>
  <c r="Q388" i="2"/>
  <c r="Q387" i="2"/>
  <c r="Q386" i="2"/>
  <c r="Q385" i="2"/>
  <c r="Q384" i="2"/>
  <c r="Q383" i="2"/>
  <c r="Q382" i="2"/>
  <c r="Q381" i="2"/>
  <c r="Q380" i="2"/>
  <c r="Q379" i="2"/>
  <c r="Q378" i="2"/>
  <c r="Q377" i="2"/>
  <c r="Q376" i="2"/>
  <c r="Q375" i="2"/>
  <c r="Q374" i="2"/>
  <c r="Q373" i="2"/>
  <c r="Q372" i="2"/>
  <c r="Q371" i="2"/>
  <c r="Q370" i="2"/>
  <c r="Q369" i="2"/>
  <c r="Q368" i="2"/>
  <c r="Q367" i="2"/>
  <c r="Q364" i="2"/>
  <c r="Q363" i="2"/>
  <c r="Q362" i="2"/>
  <c r="Q361" i="2"/>
  <c r="Q360" i="2"/>
  <c r="Q359" i="2"/>
  <c r="Q358" i="2"/>
  <c r="Q357" i="2"/>
  <c r="Q356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3" i="2"/>
  <c r="Q342" i="2"/>
  <c r="Q341" i="2"/>
  <c r="Q340" i="2"/>
  <c r="Q339" i="2"/>
  <c r="Q338" i="2"/>
  <c r="Q337" i="2"/>
  <c r="Q336" i="2"/>
  <c r="Q335" i="2"/>
  <c r="Q334" i="2"/>
  <c r="Q333" i="2"/>
  <c r="Q332" i="2"/>
  <c r="Q331" i="2"/>
  <c r="Q330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K1435" i="2"/>
  <c r="K1434" i="2"/>
  <c r="K1433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J1435" i="2"/>
  <c r="J1434" i="2"/>
  <c r="J1433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I1435" i="2"/>
  <c r="I1434" i="2"/>
  <c r="I1433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H1435" i="2"/>
  <c r="H1434" i="2"/>
  <c r="H1433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G1435" i="2"/>
  <c r="G1434" i="2"/>
  <c r="G1433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F1435" i="2"/>
  <c r="F1434" i="2"/>
  <c r="F1433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B885" i="2" s="1"/>
  <c r="B886" i="2" s="1"/>
  <c r="B887" i="2" s="1"/>
  <c r="B888" i="2" s="1"/>
  <c r="B889" i="2" s="1"/>
  <c r="B890" i="2" s="1"/>
  <c r="B891" i="2" s="1"/>
  <c r="B892" i="2" s="1"/>
  <c r="B893" i="2" s="1"/>
  <c r="B894" i="2" s="1"/>
  <c r="B895" i="2" s="1"/>
  <c r="B896" i="2" s="1"/>
  <c r="B897" i="2" s="1"/>
  <c r="B898" i="2" s="1"/>
  <c r="B899" i="2" s="1"/>
  <c r="B900" i="2" s="1"/>
  <c r="B901" i="2" s="1"/>
  <c r="B902" i="2" s="1"/>
  <c r="B903" i="2" s="1"/>
  <c r="B904" i="2" s="1"/>
  <c r="B905" i="2" s="1"/>
  <c r="B906" i="2" s="1"/>
  <c r="B907" i="2" s="1"/>
  <c r="B908" i="2" s="1"/>
  <c r="B909" i="2" s="1"/>
  <c r="B910" i="2" s="1"/>
  <c r="B911" i="2" s="1"/>
  <c r="B912" i="2" s="1"/>
  <c r="B913" i="2" s="1"/>
  <c r="B914" i="2" s="1"/>
  <c r="B915" i="2" s="1"/>
  <c r="B916" i="2" s="1"/>
  <c r="B917" i="2" s="1"/>
  <c r="B918" i="2" s="1"/>
  <c r="B919" i="2" s="1"/>
  <c r="B920" i="2" s="1"/>
  <c r="B921" i="2" s="1"/>
  <c r="B922" i="2" s="1"/>
  <c r="B923" i="2" s="1"/>
  <c r="B924" i="2" s="1"/>
  <c r="B925" i="2" s="1"/>
  <c r="B926" i="2" s="1"/>
  <c r="B927" i="2" s="1"/>
  <c r="B928" i="2" s="1"/>
  <c r="B929" i="2" s="1"/>
  <c r="B930" i="2" s="1"/>
  <c r="B931" i="2" s="1"/>
  <c r="B932" i="2" s="1"/>
  <c r="B933" i="2" s="1"/>
  <c r="B934" i="2" s="1"/>
  <c r="B935" i="2" s="1"/>
  <c r="B936" i="2" s="1"/>
  <c r="B937" i="2" s="1"/>
  <c r="B938" i="2" s="1"/>
  <c r="B939" i="2" s="1"/>
  <c r="B940" i="2" s="1"/>
  <c r="B941" i="2" s="1"/>
  <c r="B942" i="2" s="1"/>
  <c r="B943" i="2" s="1"/>
  <c r="B944" i="2" s="1"/>
  <c r="B945" i="2" s="1"/>
  <c r="B946" i="2" s="1"/>
  <c r="B947" i="2" s="1"/>
  <c r="B948" i="2" s="1"/>
  <c r="B949" i="2" s="1"/>
  <c r="B950" i="2" s="1"/>
  <c r="B951" i="2" s="1"/>
  <c r="B952" i="2" s="1"/>
  <c r="B953" i="2" s="1"/>
  <c r="B954" i="2" s="1"/>
  <c r="B955" i="2" s="1"/>
  <c r="B956" i="2" s="1"/>
  <c r="B957" i="2" s="1"/>
  <c r="B958" i="2" s="1"/>
  <c r="B959" i="2" s="1"/>
  <c r="B960" i="2" s="1"/>
  <c r="B961" i="2" s="1"/>
  <c r="B962" i="2" s="1"/>
  <c r="B963" i="2" s="1"/>
  <c r="B964" i="2" s="1"/>
  <c r="B965" i="2" s="1"/>
  <c r="B966" i="2" s="1"/>
  <c r="B967" i="2" s="1"/>
  <c r="B968" i="2" s="1"/>
  <c r="B969" i="2" s="1"/>
  <c r="B970" i="2" s="1"/>
  <c r="B971" i="2" s="1"/>
  <c r="B972" i="2" s="1"/>
  <c r="B973" i="2" s="1"/>
  <c r="B974" i="2" s="1"/>
  <c r="B975" i="2" s="1"/>
  <c r="B976" i="2" s="1"/>
  <c r="B977" i="2" s="1"/>
  <c r="B978" i="2" s="1"/>
  <c r="B979" i="2" s="1"/>
  <c r="B980" i="2" s="1"/>
  <c r="B981" i="2" s="1"/>
  <c r="B982" i="2" s="1"/>
  <c r="B983" i="2" s="1"/>
  <c r="B984" i="2" s="1"/>
  <c r="B985" i="2" s="1"/>
  <c r="B986" i="2" s="1"/>
  <c r="B987" i="2" s="1"/>
  <c r="B988" i="2" s="1"/>
  <c r="B989" i="2" s="1"/>
  <c r="B990" i="2" s="1"/>
  <c r="B991" i="2" s="1"/>
  <c r="B992" i="2" s="1"/>
  <c r="B993" i="2" s="1"/>
  <c r="B994" i="2" s="1"/>
  <c r="B995" i="2" s="1"/>
  <c r="B996" i="2" s="1"/>
  <c r="B997" i="2" s="1"/>
  <c r="B998" i="2" s="1"/>
  <c r="B999" i="2" s="1"/>
  <c r="B1000" i="2" s="1"/>
  <c r="B1001" i="2" s="1"/>
  <c r="B1003" i="2" s="1"/>
  <c r="B1004" i="2" s="1"/>
  <c r="B1005" i="2" s="1"/>
  <c r="B1006" i="2" s="1"/>
  <c r="B1007" i="2" s="1"/>
  <c r="B1008" i="2" s="1"/>
  <c r="B1009" i="2" s="1"/>
  <c r="B1010" i="2" s="1"/>
  <c r="B1011" i="2" s="1"/>
  <c r="B1012" i="2" s="1"/>
  <c r="B1013" i="2" s="1"/>
  <c r="B1014" i="2" s="1"/>
  <c r="B1015" i="2" s="1"/>
  <c r="B1016" i="2" s="1"/>
  <c r="B1017" i="2" s="1"/>
  <c r="B1018" i="2" s="1"/>
  <c r="B1019" i="2" s="1"/>
  <c r="B1020" i="2" s="1"/>
  <c r="B1021" i="2" s="1"/>
  <c r="B1022" i="2" s="1"/>
  <c r="B1023" i="2" s="1"/>
  <c r="B1024" i="2" s="1"/>
  <c r="B1025" i="2" s="1"/>
  <c r="B1026" i="2" s="1"/>
  <c r="B1027" i="2" s="1"/>
  <c r="B1028" i="2" s="1"/>
  <c r="B1029" i="2" s="1"/>
  <c r="B1030" i="2" s="1"/>
  <c r="B1031" i="2" s="1"/>
  <c r="B1032" i="2" s="1"/>
  <c r="B1033" i="2" s="1"/>
  <c r="B1034" i="2" s="1"/>
  <c r="B1035" i="2" s="1"/>
  <c r="B1036" i="2" s="1"/>
  <c r="B1037" i="2" s="1"/>
  <c r="B1038" i="2" s="1"/>
  <c r="B1039" i="2" s="1"/>
  <c r="B1040" i="2" s="1"/>
  <c r="B1041" i="2" s="1"/>
  <c r="B1042" i="2" s="1"/>
  <c r="B1043" i="2" s="1"/>
  <c r="B1044" i="2" s="1"/>
  <c r="B1045" i="2" s="1"/>
  <c r="B1046" i="2" s="1"/>
  <c r="B1047" i="2" s="1"/>
  <c r="B1048" i="2" s="1"/>
  <c r="B1049" i="2" s="1"/>
  <c r="B1050" i="2" s="1"/>
  <c r="B1051" i="2" s="1"/>
  <c r="B1052" i="2" s="1"/>
  <c r="B1053" i="2" s="1"/>
  <c r="B1054" i="2" s="1"/>
  <c r="B1055" i="2" s="1"/>
  <c r="B1056" i="2" s="1"/>
  <c r="B1057" i="2" s="1"/>
  <c r="B1058" i="2" s="1"/>
  <c r="B1059" i="2" s="1"/>
  <c r="B1060" i="2" s="1"/>
  <c r="B1061" i="2" s="1"/>
  <c r="B1062" i="2" s="1"/>
  <c r="B1063" i="2" s="1"/>
  <c r="B1064" i="2" s="1"/>
  <c r="B1065" i="2" s="1"/>
  <c r="B1066" i="2" s="1"/>
  <c r="B1067" i="2" s="1"/>
  <c r="B1068" i="2" s="1"/>
  <c r="B1069" i="2" s="1"/>
  <c r="B1070" i="2" s="1"/>
  <c r="B1071" i="2" s="1"/>
  <c r="B1072" i="2" s="1"/>
  <c r="B1073" i="2" s="1"/>
  <c r="B1074" i="2" s="1"/>
  <c r="B1075" i="2" s="1"/>
  <c r="B1076" i="2" s="1"/>
  <c r="B1077" i="2" s="1"/>
  <c r="B1078" i="2" s="1"/>
  <c r="B1079" i="2" s="1"/>
  <c r="B1080" i="2" s="1"/>
  <c r="B1081" i="2" s="1"/>
  <c r="B1082" i="2" s="1"/>
  <c r="B1083" i="2" s="1"/>
  <c r="B1084" i="2" s="1"/>
  <c r="B1085" i="2" s="1"/>
  <c r="B1086" i="2" s="1"/>
  <c r="B1087" i="2" s="1"/>
  <c r="B1088" i="2" s="1"/>
  <c r="B1089" i="2" s="1"/>
  <c r="B1090" i="2" s="1"/>
  <c r="B1091" i="2" s="1"/>
  <c r="B1092" i="2" s="1"/>
  <c r="B1093" i="2" s="1"/>
  <c r="B1094" i="2" s="1"/>
  <c r="B1095" i="2" s="1"/>
  <c r="B1096" i="2" s="1"/>
  <c r="B1097" i="2" s="1"/>
  <c r="B1098" i="2" s="1"/>
  <c r="B1099" i="2" s="1"/>
  <c r="B1100" i="2" s="1"/>
  <c r="B1101" i="2" s="1"/>
  <c r="B1102" i="2" s="1"/>
  <c r="B1103" i="2" s="1"/>
  <c r="B1104" i="2" s="1"/>
  <c r="B1105" i="2" s="1"/>
  <c r="B1106" i="2" s="1"/>
  <c r="B1107" i="2" s="1"/>
  <c r="B1108" i="2" s="1"/>
  <c r="B1109" i="2" s="1"/>
  <c r="B1110" i="2" s="1"/>
  <c r="B1111" i="2" s="1"/>
  <c r="B1112" i="2" s="1"/>
  <c r="B1113" i="2" s="1"/>
  <c r="B1114" i="2" s="1"/>
  <c r="B1115" i="2" s="1"/>
  <c r="B1116" i="2" s="1"/>
  <c r="B1117" i="2" s="1"/>
  <c r="B1118" i="2" s="1"/>
  <c r="B1119" i="2" s="1"/>
  <c r="B1120" i="2" s="1"/>
  <c r="B1121" i="2" s="1"/>
  <c r="B1122" i="2" s="1"/>
  <c r="B1123" i="2" s="1"/>
  <c r="B1124" i="2" s="1"/>
  <c r="B1125" i="2" s="1"/>
  <c r="B1126" i="2" s="1"/>
  <c r="B1127" i="2" s="1"/>
  <c r="B1128" i="2" s="1"/>
  <c r="B1129" i="2" s="1"/>
  <c r="B1130" i="2" s="1"/>
  <c r="B1131" i="2" s="1"/>
  <c r="B1132" i="2" s="1"/>
  <c r="B1133" i="2" s="1"/>
  <c r="B1134" i="2" s="1"/>
  <c r="B1135" i="2" s="1"/>
  <c r="B1136" i="2" s="1"/>
  <c r="B1137" i="2" s="1"/>
  <c r="B1139" i="2" s="1"/>
  <c r="B1140" i="2" s="1"/>
  <c r="B1141" i="2" s="1"/>
  <c r="B1142" i="2" s="1"/>
  <c r="B1143" i="2" s="1"/>
  <c r="B1144" i="2" s="1"/>
  <c r="B1145" i="2" s="1"/>
  <c r="B1146" i="2" s="1"/>
  <c r="B1147" i="2" s="1"/>
  <c r="B1148" i="2" s="1"/>
  <c r="B1149" i="2" s="1"/>
  <c r="B1150" i="2" s="1"/>
  <c r="B1151" i="2" s="1"/>
  <c r="B1152" i="2" s="1"/>
  <c r="B1153" i="2" s="1"/>
  <c r="B1154" i="2" s="1"/>
  <c r="B1155" i="2" s="1"/>
  <c r="B1156" i="2" s="1"/>
  <c r="B1157" i="2" s="1"/>
  <c r="B1158" i="2" s="1"/>
  <c r="B1159" i="2" s="1"/>
  <c r="B1160" i="2" s="1"/>
  <c r="B1161" i="2" s="1"/>
  <c r="B1162" i="2" s="1"/>
  <c r="B1163" i="2" s="1"/>
  <c r="B1164" i="2" s="1"/>
  <c r="B1165" i="2" s="1"/>
  <c r="B1166" i="2" s="1"/>
  <c r="B1167" i="2" s="1"/>
  <c r="B1168" i="2" s="1"/>
  <c r="B1169" i="2" s="1"/>
  <c r="B1170" i="2" s="1"/>
  <c r="B1171" i="2" s="1"/>
  <c r="B1172" i="2" s="1"/>
  <c r="B1173" i="2" s="1"/>
  <c r="B1174" i="2" s="1"/>
  <c r="B1175" i="2" s="1"/>
  <c r="B1176" i="2" s="1"/>
  <c r="B1177" i="2" s="1"/>
  <c r="B1178" i="2" s="1"/>
  <c r="B1179" i="2" s="1"/>
  <c r="B1180" i="2" s="1"/>
  <c r="B1181" i="2" s="1"/>
  <c r="B1182" i="2" s="1"/>
  <c r="B1183" i="2" s="1"/>
  <c r="B1184" i="2" s="1"/>
  <c r="B1185" i="2" s="1"/>
  <c r="B1186" i="2" s="1"/>
  <c r="B1187" i="2" s="1"/>
  <c r="B1188" i="2" s="1"/>
  <c r="B1189" i="2" s="1"/>
  <c r="B1190" i="2" s="1"/>
  <c r="B1191" i="2" s="1"/>
  <c r="B1192" i="2" s="1"/>
  <c r="B1193" i="2" s="1"/>
  <c r="B1194" i="2" s="1"/>
  <c r="B1195" i="2" s="1"/>
  <c r="B1196" i="2" s="1"/>
  <c r="B1197" i="2" s="1"/>
  <c r="B1198" i="2" s="1"/>
  <c r="B1199" i="2" s="1"/>
  <c r="B1200" i="2" s="1"/>
  <c r="B1202" i="2" s="1"/>
  <c r="B1203" i="2" s="1"/>
  <c r="B1204" i="2" s="1"/>
  <c r="B1205" i="2" s="1"/>
  <c r="B1206" i="2" s="1"/>
  <c r="B1207" i="2" s="1"/>
  <c r="B1208" i="2" s="1"/>
  <c r="B1209" i="2" s="1"/>
  <c r="B1210" i="2" s="1"/>
  <c r="B1211" i="2" s="1"/>
  <c r="B1212" i="2" s="1"/>
  <c r="B1213" i="2" s="1"/>
  <c r="B1214" i="2" s="1"/>
  <c r="B1215" i="2" s="1"/>
  <c r="B1216" i="2" s="1"/>
  <c r="B1217" i="2" s="1"/>
  <c r="B1218" i="2" s="1"/>
  <c r="B1219" i="2" s="1"/>
  <c r="B1220" i="2" s="1"/>
  <c r="B1221" i="2" s="1"/>
  <c r="B1222" i="2" s="1"/>
  <c r="B1223" i="2" s="1"/>
  <c r="B1224" i="2" s="1"/>
  <c r="B1225" i="2" s="1"/>
  <c r="B1226" i="2" s="1"/>
  <c r="B1227" i="2" s="1"/>
  <c r="B1228" i="2" s="1"/>
  <c r="B1229" i="2" s="1"/>
  <c r="B1230" i="2" s="1"/>
  <c r="B1231" i="2" s="1"/>
  <c r="B1232" i="2" s="1"/>
  <c r="B1233" i="2" s="1"/>
  <c r="B1234" i="2" s="1"/>
  <c r="B1235" i="2" s="1"/>
  <c r="B1236" i="2" s="1"/>
  <c r="B1237" i="2" s="1"/>
  <c r="B1238" i="2" s="1"/>
  <c r="B1239" i="2" s="1"/>
  <c r="B1240" i="2" s="1"/>
  <c r="B1241" i="2" s="1"/>
  <c r="B1242" i="2" s="1"/>
  <c r="B1243" i="2" s="1"/>
  <c r="B1244" i="2" s="1"/>
  <c r="B1245" i="2" s="1"/>
  <c r="B1246" i="2" s="1"/>
  <c r="B1247" i="2" s="1"/>
  <c r="B1248" i="2" s="1"/>
  <c r="B1249" i="2" s="1"/>
  <c r="B1250" i="2" s="1"/>
  <c r="B1251" i="2" s="1"/>
  <c r="B1252" i="2" s="1"/>
  <c r="B1253" i="2" s="1"/>
  <c r="B1254" i="2" s="1"/>
  <c r="B1255" i="2" s="1"/>
  <c r="B1256" i="2" s="1"/>
  <c r="B1257" i="2" s="1"/>
  <c r="B1258" i="2" s="1"/>
  <c r="B1259" i="2" s="1"/>
  <c r="B1260" i="2" s="1"/>
  <c r="B1261" i="2" s="1"/>
  <c r="B1262" i="2" s="1"/>
  <c r="B1263" i="2" s="1"/>
  <c r="B1264" i="2" s="1"/>
  <c r="B1265" i="2" s="1"/>
  <c r="B1266" i="2" s="1"/>
  <c r="B1267" i="2" s="1"/>
  <c r="B1268" i="2" s="1"/>
  <c r="B1269" i="2" s="1"/>
  <c r="B1270" i="2" s="1"/>
  <c r="B1271" i="2" s="1"/>
  <c r="B1272" i="2" s="1"/>
  <c r="B1273" i="2" s="1"/>
  <c r="B1274" i="2" s="1"/>
  <c r="B1275" i="2" s="1"/>
  <c r="B1276" i="2" s="1"/>
  <c r="B1277" i="2" s="1"/>
  <c r="B1278" i="2" s="1"/>
  <c r="B1279" i="2" s="1"/>
  <c r="B1280" i="2" s="1"/>
  <c r="B1281" i="2" s="1"/>
  <c r="B1282" i="2" s="1"/>
  <c r="B1283" i="2" s="1"/>
  <c r="B1284" i="2" s="1"/>
  <c r="B1285" i="2" s="1"/>
  <c r="B1286" i="2" s="1"/>
  <c r="B1287" i="2" s="1"/>
  <c r="B1288" i="2" s="1"/>
  <c r="B1289" i="2" s="1"/>
  <c r="B1290" i="2" s="1"/>
  <c r="B1291" i="2" s="1"/>
  <c r="B1292" i="2" s="1"/>
  <c r="B1293" i="2" s="1"/>
  <c r="B1294" i="2" s="1"/>
  <c r="B1295" i="2" s="1"/>
  <c r="B1296" i="2" s="1"/>
  <c r="B1297" i="2" s="1"/>
  <c r="B1298" i="2" s="1"/>
  <c r="B1299" i="2" s="1"/>
  <c r="B1300" i="2" s="1"/>
  <c r="B1301" i="2" s="1"/>
  <c r="B1302" i="2" s="1"/>
  <c r="B1303" i="2" s="1"/>
  <c r="B1304" i="2" s="1"/>
  <c r="B1305" i="2" s="1"/>
  <c r="B1306" i="2" s="1"/>
  <c r="B1307" i="2" s="1"/>
  <c r="B1308" i="2" s="1"/>
  <c r="B1309" i="2" s="1"/>
  <c r="B1310" i="2" s="1"/>
  <c r="B1311" i="2" s="1"/>
  <c r="B1312" i="2" s="1"/>
  <c r="B1313" i="2" s="1"/>
  <c r="B1314" i="2" s="1"/>
  <c r="B1315" i="2" s="1"/>
  <c r="B1316" i="2" s="1"/>
  <c r="B1317" i="2" s="1"/>
  <c r="B1318" i="2" s="1"/>
  <c r="B1319" i="2" s="1"/>
  <c r="B1320" i="2" s="1"/>
  <c r="B1321" i="2" s="1"/>
  <c r="B1322" i="2" s="1"/>
  <c r="B1323" i="2" s="1"/>
  <c r="B1324" i="2" s="1"/>
  <c r="B1325" i="2" s="1"/>
  <c r="B1326" i="2" s="1"/>
  <c r="B1327" i="2" s="1"/>
  <c r="B1328" i="2" s="1"/>
  <c r="B1329" i="2" s="1"/>
  <c r="B1330" i="2" s="1"/>
  <c r="B1331" i="2" s="1"/>
  <c r="B1332" i="2" s="1"/>
  <c r="B1333" i="2" s="1"/>
  <c r="B1334" i="2" s="1"/>
  <c r="B1335" i="2" s="1"/>
  <c r="B1336" i="2" s="1"/>
  <c r="B1337" i="2" s="1"/>
  <c r="B1338" i="2" s="1"/>
  <c r="B1339" i="2" s="1"/>
  <c r="B1340" i="2" s="1"/>
  <c r="B1341" i="2" s="1"/>
  <c r="B1342" i="2" s="1"/>
  <c r="B1343" i="2" s="1"/>
  <c r="B1344" i="2" s="1"/>
  <c r="B1345" i="2" s="1"/>
  <c r="B1346" i="2" s="1"/>
  <c r="B1347" i="2" s="1"/>
  <c r="B1348" i="2" s="1"/>
  <c r="B1349" i="2" s="1"/>
  <c r="B1350" i="2" s="1"/>
  <c r="B1351" i="2" s="1"/>
  <c r="B1352" i="2" s="1"/>
  <c r="B1353" i="2" s="1"/>
  <c r="B1354" i="2" s="1"/>
  <c r="B1355" i="2" s="1"/>
  <c r="B1356" i="2" s="1"/>
  <c r="B1357" i="2" s="1"/>
  <c r="B1358" i="2" s="1"/>
  <c r="B1359" i="2" s="1"/>
  <c r="B1360" i="2" s="1"/>
  <c r="B1361" i="2" s="1"/>
  <c r="B1362" i="2" s="1"/>
  <c r="B1363" i="2" s="1"/>
  <c r="B1364" i="2" s="1"/>
  <c r="B1365" i="2" s="1"/>
  <c r="B1366" i="2" s="1"/>
  <c r="B1367" i="2" s="1"/>
  <c r="B1369" i="2" s="1"/>
  <c r="B1370" i="2" s="1"/>
  <c r="B1371" i="2" s="1"/>
  <c r="B1372" i="2" s="1"/>
  <c r="B1373" i="2" s="1"/>
  <c r="B1374" i="2" s="1"/>
  <c r="B1375" i="2" s="1"/>
  <c r="B1376" i="2" s="1"/>
  <c r="B1377" i="2" s="1"/>
  <c r="B1378" i="2" s="1"/>
  <c r="B1379" i="2" s="1"/>
  <c r="B1380" i="2" s="1"/>
  <c r="B1381" i="2" s="1"/>
  <c r="B1382" i="2" s="1"/>
  <c r="B1383" i="2" s="1"/>
  <c r="B1384" i="2" s="1"/>
  <c r="B1385" i="2" s="1"/>
  <c r="B1386" i="2" s="1"/>
  <c r="B1387" i="2" s="1"/>
  <c r="B1388" i="2" s="1"/>
  <c r="B1389" i="2" s="1"/>
  <c r="B1390" i="2" s="1"/>
  <c r="B1391" i="2" s="1"/>
  <c r="B1392" i="2" s="1"/>
  <c r="B1393" i="2" s="1"/>
  <c r="B1394" i="2" s="1"/>
  <c r="B1395" i="2" s="1"/>
  <c r="B1396" i="2" s="1"/>
  <c r="B1397" i="2" s="1"/>
  <c r="B1398" i="2" s="1"/>
  <c r="B1399" i="2" s="1"/>
  <c r="B1400" i="2" s="1"/>
  <c r="B1401" i="2" s="1"/>
  <c r="B1402" i="2" s="1"/>
  <c r="B1403" i="2" s="1"/>
  <c r="B1404" i="2" s="1"/>
  <c r="B1405" i="2" s="1"/>
  <c r="B1406" i="2" s="1"/>
  <c r="B1407" i="2" s="1"/>
  <c r="B1408" i="2" s="1"/>
  <c r="B1409" i="2" s="1"/>
  <c r="B1410" i="2" s="1"/>
  <c r="B1411" i="2" s="1"/>
  <c r="B1412" i="2" s="1"/>
  <c r="B1413" i="2" s="1"/>
  <c r="B1414" i="2" s="1"/>
  <c r="B1415" i="2" s="1"/>
  <c r="B1416" i="2" s="1"/>
  <c r="B1417" i="2" s="1"/>
  <c r="B1418" i="2" s="1"/>
  <c r="B1419" i="2" s="1"/>
  <c r="B1420" i="2" s="1"/>
  <c r="B1421" i="2" s="1"/>
  <c r="B1422" i="2" s="1"/>
  <c r="B1423" i="2" s="1"/>
  <c r="B1424" i="2" s="1"/>
  <c r="B1425" i="2" s="1"/>
  <c r="B1426" i="2" s="1"/>
  <c r="B1427" i="2" s="1"/>
  <c r="B1428" i="2" s="1"/>
  <c r="B1429" i="2" s="1"/>
  <c r="B1430" i="2" s="1"/>
  <c r="B1432" i="2" s="1"/>
  <c r="B1433" i="2" s="1"/>
  <c r="B1434" i="2" s="1"/>
  <c r="B1435" i="2" s="1"/>
  <c r="E1412" i="3" l="1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1413" i="3" l="1"/>
  <c r="E1413" i="3"/>
  <c r="P9" i="2"/>
  <c r="P8" i="2"/>
  <c r="P7" i="2"/>
  <c r="P6" i="2"/>
  <c r="P5" i="2"/>
  <c r="P4" i="2"/>
  <c r="P3" i="2"/>
  <c r="P1435" i="2" l="1"/>
  <c r="P1426" i="2"/>
  <c r="P1418" i="2"/>
  <c r="P1410" i="2"/>
  <c r="P1402" i="2"/>
  <c r="P1394" i="2"/>
  <c r="P1386" i="2"/>
  <c r="P1378" i="2"/>
  <c r="P1370" i="2"/>
  <c r="P1361" i="2"/>
  <c r="P1353" i="2"/>
  <c r="P1345" i="2"/>
  <c r="P1337" i="2"/>
  <c r="P1329" i="2"/>
  <c r="P1321" i="2"/>
  <c r="P1313" i="2"/>
  <c r="P1305" i="2"/>
  <c r="P1297" i="2"/>
  <c r="P1289" i="2"/>
  <c r="P1281" i="2"/>
  <c r="P1273" i="2"/>
  <c r="P1265" i="2"/>
  <c r="P1257" i="2"/>
  <c r="P1249" i="2"/>
  <c r="P1241" i="2"/>
  <c r="P1233" i="2"/>
  <c r="P1225" i="2"/>
  <c r="P1217" i="2"/>
  <c r="P1209" i="2"/>
  <c r="P1200" i="2"/>
  <c r="P1192" i="2"/>
  <c r="P1184" i="2"/>
  <c r="P1176" i="2"/>
  <c r="P1168" i="2"/>
  <c r="P1160" i="2"/>
  <c r="P1152" i="2"/>
  <c r="P1144" i="2"/>
  <c r="P1135" i="2"/>
  <c r="P1127" i="2"/>
  <c r="P1119" i="2"/>
  <c r="P1111" i="2"/>
  <c r="P1103" i="2"/>
  <c r="P1095" i="2"/>
  <c r="P1087" i="2"/>
  <c r="P1079" i="2"/>
  <c r="P1071" i="2"/>
  <c r="P1063" i="2"/>
  <c r="P1055" i="2"/>
  <c r="P1047" i="2"/>
  <c r="P1039" i="2"/>
  <c r="P1031" i="2"/>
  <c r="P1023" i="2"/>
  <c r="P1015" i="2"/>
  <c r="P1007" i="2"/>
  <c r="P998" i="2"/>
  <c r="P990" i="2"/>
  <c r="P982" i="2"/>
  <c r="P974" i="2"/>
  <c r="P966" i="2"/>
  <c r="P958" i="2"/>
  <c r="P950" i="2"/>
  <c r="P942" i="2"/>
  <c r="P934" i="2"/>
  <c r="P926" i="2"/>
  <c r="P918" i="2"/>
  <c r="P910" i="2"/>
  <c r="P902" i="2"/>
  <c r="P894" i="2"/>
  <c r="P886" i="2"/>
  <c r="P878" i="2"/>
  <c r="P870" i="2"/>
  <c r="P862" i="2"/>
  <c r="P853" i="2"/>
  <c r="P845" i="2"/>
  <c r="P837" i="2"/>
  <c r="P829" i="2"/>
  <c r="P821" i="2"/>
  <c r="P813" i="2"/>
  <c r="P805" i="2"/>
  <c r="P797" i="2"/>
  <c r="P789" i="2"/>
  <c r="P781" i="2"/>
  <c r="P773" i="2"/>
  <c r="P764" i="2"/>
  <c r="P756" i="2"/>
  <c r="P1434" i="2"/>
  <c r="P1425" i="2"/>
  <c r="P1417" i="2"/>
  <c r="P1409" i="2"/>
  <c r="P1401" i="2"/>
  <c r="P1393" i="2"/>
  <c r="P1385" i="2"/>
  <c r="P1377" i="2"/>
  <c r="P1369" i="2"/>
  <c r="P1360" i="2"/>
  <c r="P1352" i="2"/>
  <c r="P1344" i="2"/>
  <c r="P1336" i="2"/>
  <c r="P1328" i="2"/>
  <c r="P1433" i="2"/>
  <c r="P1424" i="2"/>
  <c r="P1416" i="2"/>
  <c r="P1408" i="2"/>
  <c r="P1400" i="2"/>
  <c r="P1392" i="2"/>
  <c r="P1384" i="2"/>
  <c r="P1376" i="2"/>
  <c r="P1367" i="2"/>
  <c r="P1359" i="2"/>
  <c r="P1351" i="2"/>
  <c r="P1343" i="2"/>
  <c r="P1335" i="2"/>
  <c r="P1327" i="2"/>
  <c r="P1319" i="2"/>
  <c r="P1311" i="2"/>
  <c r="P1303" i="2"/>
  <c r="P1295" i="2"/>
  <c r="P1287" i="2"/>
  <c r="P1279" i="2"/>
  <c r="P1271" i="2"/>
  <c r="P1263" i="2"/>
  <c r="P1255" i="2"/>
  <c r="P1247" i="2"/>
  <c r="P1239" i="2"/>
  <c r="P1231" i="2"/>
  <c r="P1223" i="2"/>
  <c r="P1215" i="2"/>
  <c r="P1207" i="2"/>
  <c r="P1198" i="2"/>
  <c r="P1190" i="2"/>
  <c r="P1182" i="2"/>
  <c r="P1174" i="2"/>
  <c r="P1166" i="2"/>
  <c r="P1158" i="2"/>
  <c r="P1150" i="2"/>
  <c r="P1142" i="2"/>
  <c r="P1133" i="2"/>
  <c r="P1125" i="2"/>
  <c r="P1117" i="2"/>
  <c r="P1109" i="2"/>
  <c r="P1101" i="2"/>
  <c r="P1093" i="2"/>
  <c r="P1085" i="2"/>
  <c r="P1077" i="2"/>
  <c r="P1069" i="2"/>
  <c r="P1061" i="2"/>
  <c r="P1053" i="2"/>
  <c r="P1045" i="2"/>
  <c r="P1037" i="2"/>
  <c r="P1029" i="2"/>
  <c r="P1021" i="2"/>
  <c r="P1013" i="2"/>
  <c r="P1005" i="2"/>
  <c r="P996" i="2"/>
  <c r="P988" i="2"/>
  <c r="P980" i="2"/>
  <c r="P972" i="2"/>
  <c r="P964" i="2"/>
  <c r="P956" i="2"/>
  <c r="P948" i="2"/>
  <c r="P940" i="2"/>
  <c r="P932" i="2"/>
  <c r="P924" i="2"/>
  <c r="P916" i="2"/>
  <c r="P908" i="2"/>
  <c r="P900" i="2"/>
  <c r="P892" i="2"/>
  <c r="P884" i="2"/>
  <c r="P876" i="2"/>
  <c r="P868" i="2"/>
  <c r="P860" i="2"/>
  <c r="P851" i="2"/>
  <c r="P843" i="2"/>
  <c r="P835" i="2"/>
  <c r="P827" i="2"/>
  <c r="P819" i="2"/>
  <c r="P811" i="2"/>
  <c r="P803" i="2"/>
  <c r="P795" i="2"/>
  <c r="P787" i="2"/>
  <c r="P779" i="2"/>
  <c r="P770" i="2"/>
  <c r="P762" i="2"/>
  <c r="P754" i="2"/>
  <c r="P1432" i="2"/>
  <c r="P1423" i="2"/>
  <c r="P1415" i="2"/>
  <c r="P1407" i="2"/>
  <c r="P1399" i="2"/>
  <c r="P1391" i="2"/>
  <c r="P1383" i="2"/>
  <c r="P1375" i="2"/>
  <c r="P1366" i="2"/>
  <c r="P1358" i="2"/>
  <c r="P1350" i="2"/>
  <c r="P1342" i="2"/>
  <c r="P1334" i="2"/>
  <c r="P1326" i="2"/>
  <c r="P1318" i="2"/>
  <c r="P1310" i="2"/>
  <c r="P1302" i="2"/>
  <c r="P1294" i="2"/>
  <c r="P1286" i="2"/>
  <c r="P1278" i="2"/>
  <c r="P1270" i="2"/>
  <c r="P1262" i="2"/>
  <c r="P1254" i="2"/>
  <c r="P1246" i="2"/>
  <c r="P1238" i="2"/>
  <c r="P1230" i="2"/>
  <c r="P1222" i="2"/>
  <c r="P1214" i="2"/>
  <c r="P1206" i="2"/>
  <c r="P1197" i="2"/>
  <c r="P1189" i="2"/>
  <c r="P1181" i="2"/>
  <c r="P1173" i="2"/>
  <c r="P1165" i="2"/>
  <c r="P1157" i="2"/>
  <c r="P1149" i="2"/>
  <c r="P1141" i="2"/>
  <c r="P1132" i="2"/>
  <c r="P1124" i="2"/>
  <c r="P1116" i="2"/>
  <c r="P1108" i="2"/>
  <c r="P1100" i="2"/>
  <c r="P1092" i="2"/>
  <c r="P1430" i="2"/>
  <c r="P1422" i="2"/>
  <c r="P1414" i="2"/>
  <c r="P1406" i="2"/>
  <c r="P1398" i="2"/>
  <c r="P1390" i="2"/>
  <c r="P1382" i="2"/>
  <c r="P1374" i="2"/>
  <c r="P1365" i="2"/>
  <c r="P1357" i="2"/>
  <c r="P1349" i="2"/>
  <c r="P1341" i="2"/>
  <c r="P1333" i="2"/>
  <c r="P1325" i="2"/>
  <c r="P1317" i="2"/>
  <c r="P1309" i="2"/>
  <c r="P1301" i="2"/>
  <c r="P1293" i="2"/>
  <c r="P1285" i="2"/>
  <c r="P1277" i="2"/>
  <c r="P1269" i="2"/>
  <c r="P1261" i="2"/>
  <c r="P1253" i="2"/>
  <c r="P1245" i="2"/>
  <c r="P1237" i="2"/>
  <c r="P1229" i="2"/>
  <c r="P1221" i="2"/>
  <c r="P1213" i="2"/>
  <c r="P1205" i="2"/>
  <c r="P1196" i="2"/>
  <c r="P1188" i="2"/>
  <c r="P1180" i="2"/>
  <c r="P1172" i="2"/>
  <c r="P1164" i="2"/>
  <c r="P1156" i="2"/>
  <c r="P1148" i="2"/>
  <c r="P1140" i="2"/>
  <c r="P1131" i="2"/>
  <c r="P1123" i="2"/>
  <c r="P1115" i="2"/>
  <c r="P1107" i="2"/>
  <c r="P1099" i="2"/>
  <c r="P1091" i="2"/>
  <c r="P1083" i="2"/>
  <c r="P1075" i="2"/>
  <c r="P1067" i="2"/>
  <c r="P1059" i="2"/>
  <c r="P1051" i="2"/>
  <c r="P1043" i="2"/>
  <c r="P1035" i="2"/>
  <c r="P1027" i="2"/>
  <c r="P1019" i="2"/>
  <c r="P1011" i="2"/>
  <c r="P1003" i="2"/>
  <c r="P994" i="2"/>
  <c r="P986" i="2"/>
  <c r="P978" i="2"/>
  <c r="P970" i="2"/>
  <c r="P962" i="2"/>
  <c r="P954" i="2"/>
  <c r="P946" i="2"/>
  <c r="P938" i="2"/>
  <c r="P930" i="2"/>
  <c r="P922" i="2"/>
  <c r="P914" i="2"/>
  <c r="P906" i="2"/>
  <c r="P898" i="2"/>
  <c r="P890" i="2"/>
  <c r="P882" i="2"/>
  <c r="P874" i="2"/>
  <c r="P866" i="2"/>
  <c r="P858" i="2"/>
  <c r="P849" i="2"/>
  <c r="P841" i="2"/>
  <c r="P833" i="2"/>
  <c r="P825" i="2"/>
  <c r="P817" i="2"/>
  <c r="P809" i="2"/>
  <c r="P801" i="2"/>
  <c r="P793" i="2"/>
  <c r="P785" i="2"/>
  <c r="P777" i="2"/>
  <c r="P768" i="2"/>
  <c r="P760" i="2"/>
  <c r="P752" i="2"/>
  <c r="P1428" i="2"/>
  <c r="P1420" i="2"/>
  <c r="P1412" i="2"/>
  <c r="P1404" i="2"/>
  <c r="P1396" i="2"/>
  <c r="P1388" i="2"/>
  <c r="P1380" i="2"/>
  <c r="P1372" i="2"/>
  <c r="P1363" i="2"/>
  <c r="P1355" i="2"/>
  <c r="P1347" i="2"/>
  <c r="P1339" i="2"/>
  <c r="P1331" i="2"/>
  <c r="P1323" i="2"/>
  <c r="P1315" i="2"/>
  <c r="P1307" i="2"/>
  <c r="P1299" i="2"/>
  <c r="P1291" i="2"/>
  <c r="P1283" i="2"/>
  <c r="P1275" i="2"/>
  <c r="P1267" i="2"/>
  <c r="P1259" i="2"/>
  <c r="P1251" i="2"/>
  <c r="P1243" i="2"/>
  <c r="P1235" i="2"/>
  <c r="P1227" i="2"/>
  <c r="P1219" i="2"/>
  <c r="P1211" i="2"/>
  <c r="P1203" i="2"/>
  <c r="P1194" i="2"/>
  <c r="P1186" i="2"/>
  <c r="P1178" i="2"/>
  <c r="P1170" i="2"/>
  <c r="P1162" i="2"/>
  <c r="P1154" i="2"/>
  <c r="P1146" i="2"/>
  <c r="P1137" i="2"/>
  <c r="P1129" i="2"/>
  <c r="P1121" i="2"/>
  <c r="P1113" i="2"/>
  <c r="P1105" i="2"/>
  <c r="P1097" i="2"/>
  <c r="P1089" i="2"/>
  <c r="P1081" i="2"/>
  <c r="P1073" i="2"/>
  <c r="P1065" i="2"/>
  <c r="P1057" i="2"/>
  <c r="P1049" i="2"/>
  <c r="P1041" i="2"/>
  <c r="P1033" i="2"/>
  <c r="P1025" i="2"/>
  <c r="P1017" i="2"/>
  <c r="P1009" i="2"/>
  <c r="P1000" i="2"/>
  <c r="P992" i="2"/>
  <c r="P984" i="2"/>
  <c r="P976" i="2"/>
  <c r="P968" i="2"/>
  <c r="P960" i="2"/>
  <c r="P952" i="2"/>
  <c r="P944" i="2"/>
  <c r="P936" i="2"/>
  <c r="P928" i="2"/>
  <c r="P920" i="2"/>
  <c r="P912" i="2"/>
  <c r="P904" i="2"/>
  <c r="P896" i="2"/>
  <c r="P888" i="2"/>
  <c r="P880" i="2"/>
  <c r="P872" i="2"/>
  <c r="P864" i="2"/>
  <c r="P856" i="2"/>
  <c r="P847" i="2"/>
  <c r="P839" i="2"/>
  <c r="P831" i="2"/>
  <c r="P823" i="2"/>
  <c r="P815" i="2"/>
  <c r="P807" i="2"/>
  <c r="P799" i="2"/>
  <c r="P791" i="2"/>
  <c r="P783" i="2"/>
  <c r="P775" i="2"/>
  <c r="P766" i="2"/>
  <c r="P758" i="2"/>
  <c r="P750" i="2"/>
  <c r="P1429" i="2"/>
  <c r="P1397" i="2"/>
  <c r="P1364" i="2"/>
  <c r="P1332" i="2"/>
  <c r="P1308" i="2"/>
  <c r="P1288" i="2"/>
  <c r="P1266" i="2"/>
  <c r="P1244" i="2"/>
  <c r="P1224" i="2"/>
  <c r="P1202" i="2"/>
  <c r="P1179" i="2"/>
  <c r="P1159" i="2"/>
  <c r="P1136" i="2"/>
  <c r="P1114" i="2"/>
  <c r="P1094" i="2"/>
  <c r="P1076" i="2"/>
  <c r="P1060" i="2"/>
  <c r="P1044" i="2"/>
  <c r="P1028" i="2"/>
  <c r="P1012" i="2"/>
  <c r="P995" i="2"/>
  <c r="P979" i="2"/>
  <c r="P963" i="2"/>
  <c r="P947" i="2"/>
  <c r="P931" i="2"/>
  <c r="P915" i="2"/>
  <c r="P899" i="2"/>
  <c r="P883" i="2"/>
  <c r="P867" i="2"/>
  <c r="P850" i="2"/>
  <c r="P834" i="2"/>
  <c r="P818" i="2"/>
  <c r="P802" i="2"/>
  <c r="P786" i="2"/>
  <c r="P769" i="2"/>
  <c r="P753" i="2"/>
  <c r="P743" i="2"/>
  <c r="P735" i="2"/>
  <c r="P727" i="2"/>
  <c r="P719" i="2"/>
  <c r="P711" i="2"/>
  <c r="P703" i="2"/>
  <c r="P695" i="2"/>
  <c r="P687" i="2"/>
  <c r="P678" i="2"/>
  <c r="P670" i="2"/>
  <c r="P662" i="2"/>
  <c r="P654" i="2"/>
  <c r="P646" i="2"/>
  <c r="P638" i="2"/>
  <c r="P630" i="2"/>
  <c r="P622" i="2"/>
  <c r="P1427" i="2"/>
  <c r="P1395" i="2"/>
  <c r="P1362" i="2"/>
  <c r="P1330" i="2"/>
  <c r="P1306" i="2"/>
  <c r="P1284" i="2"/>
  <c r="P1264" i="2"/>
  <c r="P1242" i="2"/>
  <c r="P1220" i="2"/>
  <c r="P1199" i="2"/>
  <c r="P1177" i="2"/>
  <c r="P1155" i="2"/>
  <c r="P1134" i="2"/>
  <c r="P1112" i="2"/>
  <c r="P1090" i="2"/>
  <c r="P1074" i="2"/>
  <c r="P1058" i="2"/>
  <c r="P1042" i="2"/>
  <c r="P1026" i="2"/>
  <c r="P1010" i="2"/>
  <c r="P993" i="2"/>
  <c r="P977" i="2"/>
  <c r="P961" i="2"/>
  <c r="P945" i="2"/>
  <c r="P929" i="2"/>
  <c r="P913" i="2"/>
  <c r="P897" i="2"/>
  <c r="P881" i="2"/>
  <c r="P865" i="2"/>
  <c r="P848" i="2"/>
  <c r="P832" i="2"/>
  <c r="P816" i="2"/>
  <c r="P800" i="2"/>
  <c r="P784" i="2"/>
  <c r="P767" i="2"/>
  <c r="P751" i="2"/>
  <c r="P742" i="2"/>
  <c r="P734" i="2"/>
  <c r="P726" i="2"/>
  <c r="P718" i="2"/>
  <c r="P710" i="2"/>
  <c r="P702" i="2"/>
  <c r="P694" i="2"/>
  <c r="P686" i="2"/>
  <c r="P677" i="2"/>
  <c r="P669" i="2"/>
  <c r="P661" i="2"/>
  <c r="P653" i="2"/>
  <c r="P645" i="2"/>
  <c r="P637" i="2"/>
  <c r="P629" i="2"/>
  <c r="P621" i="2"/>
  <c r="P613" i="2"/>
  <c r="P605" i="2"/>
  <c r="P597" i="2"/>
  <c r="P589" i="2"/>
  <c r="P581" i="2"/>
  <c r="P573" i="2"/>
  <c r="P565" i="2"/>
  <c r="P557" i="2"/>
  <c r="P549" i="2"/>
  <c r="P541" i="2"/>
  <c r="P533" i="2"/>
  <c r="P525" i="2"/>
  <c r="P517" i="2"/>
  <c r="P509" i="2"/>
  <c r="P501" i="2"/>
  <c r="P493" i="2"/>
  <c r="P485" i="2"/>
  <c r="P477" i="2"/>
  <c r="P469" i="2"/>
  <c r="P461" i="2"/>
  <c r="P452" i="2"/>
  <c r="P444" i="2"/>
  <c r="P436" i="2"/>
  <c r="P428" i="2"/>
  <c r="P419" i="2"/>
  <c r="P411" i="2"/>
  <c r="P403" i="2"/>
  <c r="P395" i="2"/>
  <c r="P386" i="2"/>
  <c r="P378" i="2"/>
  <c r="P370" i="2"/>
  <c r="P361" i="2"/>
  <c r="P353" i="2"/>
  <c r="P1421" i="2"/>
  <c r="P1389" i="2"/>
  <c r="P1356" i="2"/>
  <c r="P1324" i="2"/>
  <c r="P1304" i="2"/>
  <c r="P1282" i="2"/>
  <c r="P1260" i="2"/>
  <c r="P1240" i="2"/>
  <c r="P1218" i="2"/>
  <c r="P1195" i="2"/>
  <c r="P1175" i="2"/>
  <c r="P1153" i="2"/>
  <c r="P1130" i="2"/>
  <c r="P1110" i="2"/>
  <c r="P1088" i="2"/>
  <c r="P1072" i="2"/>
  <c r="P1056" i="2"/>
  <c r="P1040" i="2"/>
  <c r="P1024" i="2"/>
  <c r="P1008" i="2"/>
  <c r="P991" i="2"/>
  <c r="P975" i="2"/>
  <c r="P959" i="2"/>
  <c r="P943" i="2"/>
  <c r="P927" i="2"/>
  <c r="P911" i="2"/>
  <c r="P895" i="2"/>
  <c r="P879" i="2"/>
  <c r="P863" i="2"/>
  <c r="P846" i="2"/>
  <c r="P830" i="2"/>
  <c r="P814" i="2"/>
  <c r="P798" i="2"/>
  <c r="P782" i="2"/>
  <c r="P765" i="2"/>
  <c r="P749" i="2"/>
  <c r="P741" i="2"/>
  <c r="P733" i="2"/>
  <c r="P725" i="2"/>
  <c r="P717" i="2"/>
  <c r="P709" i="2"/>
  <c r="P701" i="2"/>
  <c r="P693" i="2"/>
  <c r="P685" i="2"/>
  <c r="P676" i="2"/>
  <c r="P668" i="2"/>
  <c r="P660" i="2"/>
  <c r="P652" i="2"/>
  <c r="P644" i="2"/>
  <c r="P636" i="2"/>
  <c r="P628" i="2"/>
  <c r="P620" i="2"/>
  <c r="P612" i="2"/>
  <c r="P604" i="2"/>
  <c r="P596" i="2"/>
  <c r="P588" i="2"/>
  <c r="P580" i="2"/>
  <c r="P572" i="2"/>
  <c r="P564" i="2"/>
  <c r="P556" i="2"/>
  <c r="P548" i="2"/>
  <c r="P540" i="2"/>
  <c r="P1419" i="2"/>
  <c r="P1387" i="2"/>
  <c r="P1354" i="2"/>
  <c r="P1322" i="2"/>
  <c r="P1300" i="2"/>
  <c r="P1280" i="2"/>
  <c r="P1258" i="2"/>
  <c r="P1236" i="2"/>
  <c r="P1216" i="2"/>
  <c r="P1193" i="2"/>
  <c r="P1171" i="2"/>
  <c r="P1151" i="2"/>
  <c r="P1128" i="2"/>
  <c r="P1106" i="2"/>
  <c r="P1086" i="2"/>
  <c r="P1070" i="2"/>
  <c r="P1054" i="2"/>
  <c r="P1038" i="2"/>
  <c r="P1022" i="2"/>
  <c r="P1006" i="2"/>
  <c r="P989" i="2"/>
  <c r="P973" i="2"/>
  <c r="P957" i="2"/>
  <c r="P941" i="2"/>
  <c r="P925" i="2"/>
  <c r="P909" i="2"/>
  <c r="P893" i="2"/>
  <c r="P877" i="2"/>
  <c r="P861" i="2"/>
  <c r="P844" i="2"/>
  <c r="P828" i="2"/>
  <c r="P812" i="2"/>
  <c r="P796" i="2"/>
  <c r="P780" i="2"/>
  <c r="P763" i="2"/>
  <c r="P748" i="2"/>
  <c r="P740" i="2"/>
  <c r="P732" i="2"/>
  <c r="P724" i="2"/>
  <c r="P716" i="2"/>
  <c r="P708" i="2"/>
  <c r="P700" i="2"/>
  <c r="P692" i="2"/>
  <c r="P684" i="2"/>
  <c r="P675" i="2"/>
  <c r="P667" i="2"/>
  <c r="P659" i="2"/>
  <c r="P651" i="2"/>
  <c r="P643" i="2"/>
  <c r="P635" i="2"/>
  <c r="P627" i="2"/>
  <c r="P619" i="2"/>
  <c r="P611" i="2"/>
  <c r="P603" i="2"/>
  <c r="P595" i="2"/>
  <c r="P587" i="2"/>
  <c r="P579" i="2"/>
  <c r="P571" i="2"/>
  <c r="P563" i="2"/>
  <c r="P555" i="2"/>
  <c r="P547" i="2"/>
  <c r="P539" i="2"/>
  <c r="P531" i="2"/>
  <c r="P523" i="2"/>
  <c r="P515" i="2"/>
  <c r="P507" i="2"/>
  <c r="P499" i="2"/>
  <c r="P491" i="2"/>
  <c r="P483" i="2"/>
  <c r="P475" i="2"/>
  <c r="P467" i="2"/>
  <c r="P459" i="2"/>
  <c r="P450" i="2"/>
  <c r="P442" i="2"/>
  <c r="P434" i="2"/>
  <c r="P426" i="2"/>
  <c r="P417" i="2"/>
  <c r="P409" i="2"/>
  <c r="P401" i="2"/>
  <c r="P393" i="2"/>
  <c r="P384" i="2"/>
  <c r="P376" i="2"/>
  <c r="P368" i="2"/>
  <c r="P359" i="2"/>
  <c r="P351" i="2"/>
  <c r="P1413" i="2"/>
  <c r="P1381" i="2"/>
  <c r="P1348" i="2"/>
  <c r="P1320" i="2"/>
  <c r="P1405" i="2"/>
  <c r="P1373" i="2"/>
  <c r="P1340" i="2"/>
  <c r="P1314" i="2"/>
  <c r="P1292" i="2"/>
  <c r="P1272" i="2"/>
  <c r="P1250" i="2"/>
  <c r="P1228" i="2"/>
  <c r="P1208" i="2"/>
  <c r="P1185" i="2"/>
  <c r="P1163" i="2"/>
  <c r="P1143" i="2"/>
  <c r="P1120" i="2"/>
  <c r="P1098" i="2"/>
  <c r="P1080" i="2"/>
  <c r="P1064" i="2"/>
  <c r="P1048" i="2"/>
  <c r="P1032" i="2"/>
  <c r="P1016" i="2"/>
  <c r="P999" i="2"/>
  <c r="P983" i="2"/>
  <c r="P967" i="2"/>
  <c r="P951" i="2"/>
  <c r="P935" i="2"/>
  <c r="P919" i="2"/>
  <c r="P903" i="2"/>
  <c r="P887" i="2"/>
  <c r="P871" i="2"/>
  <c r="P855" i="2"/>
  <c r="P838" i="2"/>
  <c r="P822" i="2"/>
  <c r="P806" i="2"/>
  <c r="P790" i="2"/>
  <c r="P774" i="2"/>
  <c r="P757" i="2"/>
  <c r="P745" i="2"/>
  <c r="P737" i="2"/>
  <c r="P729" i="2"/>
  <c r="P721" i="2"/>
  <c r="P713" i="2"/>
  <c r="P705" i="2"/>
  <c r="P697" i="2"/>
  <c r="P689" i="2"/>
  <c r="P680" i="2"/>
  <c r="P672" i="2"/>
  <c r="P664" i="2"/>
  <c r="P656" i="2"/>
  <c r="P648" i="2"/>
  <c r="P640" i="2"/>
  <c r="P632" i="2"/>
  <c r="P624" i="2"/>
  <c r="P616" i="2"/>
  <c r="P608" i="2"/>
  <c r="P600" i="2"/>
  <c r="P592" i="2"/>
  <c r="P584" i="2"/>
  <c r="P576" i="2"/>
  <c r="P568" i="2"/>
  <c r="P560" i="2"/>
  <c r="P552" i="2"/>
  <c r="P544" i="2"/>
  <c r="P536" i="2"/>
  <c r="P528" i="2"/>
  <c r="P520" i="2"/>
  <c r="P512" i="2"/>
  <c r="P504" i="2"/>
  <c r="P496" i="2"/>
  <c r="P488" i="2"/>
  <c r="P480" i="2"/>
  <c r="P472" i="2"/>
  <c r="P464" i="2"/>
  <c r="P456" i="2"/>
  <c r="P447" i="2"/>
  <c r="P439" i="2"/>
  <c r="P431" i="2"/>
  <c r="P422" i="2"/>
  <c r="P414" i="2"/>
  <c r="P406" i="2"/>
  <c r="P398" i="2"/>
  <c r="P390" i="2"/>
  <c r="P381" i="2"/>
  <c r="P373" i="2"/>
  <c r="P364" i="2"/>
  <c r="P356" i="2"/>
  <c r="P348" i="2"/>
  <c r="P1403" i="2"/>
  <c r="P1371" i="2"/>
  <c r="P1338" i="2"/>
  <c r="P1312" i="2"/>
  <c r="P1290" i="2"/>
  <c r="P1268" i="2"/>
  <c r="P1248" i="2"/>
  <c r="P1226" i="2"/>
  <c r="P1204" i="2"/>
  <c r="P1183" i="2"/>
  <c r="P1161" i="2"/>
  <c r="P1139" i="2"/>
  <c r="P1118" i="2"/>
  <c r="P1096" i="2"/>
  <c r="P1078" i="2"/>
  <c r="P1062" i="2"/>
  <c r="P1046" i="2"/>
  <c r="P1030" i="2"/>
  <c r="P1014" i="2"/>
  <c r="P997" i="2"/>
  <c r="P981" i="2"/>
  <c r="P965" i="2"/>
  <c r="P949" i="2"/>
  <c r="P933" i="2"/>
  <c r="P917" i="2"/>
  <c r="P901" i="2"/>
  <c r="P885" i="2"/>
  <c r="P869" i="2"/>
  <c r="P852" i="2"/>
  <c r="P836" i="2"/>
  <c r="P820" i="2"/>
  <c r="P804" i="2"/>
  <c r="P788" i="2"/>
  <c r="P771" i="2"/>
  <c r="P755" i="2"/>
  <c r="P744" i="2"/>
  <c r="P736" i="2"/>
  <c r="P728" i="2"/>
  <c r="P1411" i="2"/>
  <c r="P1256" i="2"/>
  <c r="P1169" i="2"/>
  <c r="P1084" i="2"/>
  <c r="P1020" i="2"/>
  <c r="P955" i="2"/>
  <c r="P891" i="2"/>
  <c r="P826" i="2"/>
  <c r="P761" i="2"/>
  <c r="P723" i="2"/>
  <c r="P704" i="2"/>
  <c r="P681" i="2"/>
  <c r="P658" i="2"/>
  <c r="P639" i="2"/>
  <c r="P617" i="2"/>
  <c r="P601" i="2"/>
  <c r="P585" i="2"/>
  <c r="P569" i="2"/>
  <c r="P553" i="2"/>
  <c r="P537" i="2"/>
  <c r="P524" i="2"/>
  <c r="P511" i="2"/>
  <c r="P498" i="2"/>
  <c r="P486" i="2"/>
  <c r="P473" i="2"/>
  <c r="P460" i="2"/>
  <c r="P446" i="2"/>
  <c r="P433" i="2"/>
  <c r="P420" i="2"/>
  <c r="P407" i="2"/>
  <c r="P394" i="2"/>
  <c r="P380" i="2"/>
  <c r="P367" i="2"/>
  <c r="P354" i="2"/>
  <c r="P343" i="2"/>
  <c r="P335" i="2"/>
  <c r="P327" i="2"/>
  <c r="P319" i="2"/>
  <c r="P311" i="2"/>
  <c r="P303" i="2"/>
  <c r="P295" i="2"/>
  <c r="P287" i="2"/>
  <c r="P279" i="2"/>
  <c r="P271" i="2"/>
  <c r="P263" i="2"/>
  <c r="P255" i="2"/>
  <c r="P247" i="2"/>
  <c r="P239" i="2"/>
  <c r="P231" i="2"/>
  <c r="P223" i="2"/>
  <c r="P214" i="2"/>
  <c r="P206" i="2"/>
  <c r="P198" i="2"/>
  <c r="P190" i="2"/>
  <c r="P182" i="2"/>
  <c r="P174" i="2"/>
  <c r="P166" i="2"/>
  <c r="P158" i="2"/>
  <c r="P150" i="2"/>
  <c r="P142" i="2"/>
  <c r="P134" i="2"/>
  <c r="P126" i="2"/>
  <c r="P118" i="2"/>
  <c r="P110" i="2"/>
  <c r="P102" i="2"/>
  <c r="P94" i="2"/>
  <c r="P86" i="2"/>
  <c r="P78" i="2"/>
  <c r="P70" i="2"/>
  <c r="P62" i="2"/>
  <c r="P54" i="2"/>
  <c r="P46" i="2"/>
  <c r="P38" i="2"/>
  <c r="P30" i="2"/>
  <c r="P22" i="2"/>
  <c r="P14" i="2"/>
  <c r="P1379" i="2"/>
  <c r="P1252" i="2"/>
  <c r="P1167" i="2"/>
  <c r="P1082" i="2"/>
  <c r="P1018" i="2"/>
  <c r="P953" i="2"/>
  <c r="P889" i="2"/>
  <c r="P824" i="2"/>
  <c r="P759" i="2"/>
  <c r="P722" i="2"/>
  <c r="P699" i="2"/>
  <c r="P679" i="2"/>
  <c r="P657" i="2"/>
  <c r="P634" i="2"/>
  <c r="P615" i="2"/>
  <c r="P599" i="2"/>
  <c r="P583" i="2"/>
  <c r="P567" i="2"/>
  <c r="P551" i="2"/>
  <c r="P535" i="2"/>
  <c r="P522" i="2"/>
  <c r="P510" i="2"/>
  <c r="P497" i="2"/>
  <c r="P484" i="2"/>
  <c r="P471" i="2"/>
  <c r="P458" i="2"/>
  <c r="P445" i="2"/>
  <c r="P432" i="2"/>
  <c r="P418" i="2"/>
  <c r="P405" i="2"/>
  <c r="P392" i="2"/>
  <c r="P379" i="2"/>
  <c r="P366" i="2"/>
  <c r="P352" i="2"/>
  <c r="P342" i="2"/>
  <c r="P334" i="2"/>
  <c r="P326" i="2"/>
  <c r="P318" i="2"/>
  <c r="P310" i="2"/>
  <c r="P302" i="2"/>
  <c r="P294" i="2"/>
  <c r="P286" i="2"/>
  <c r="P278" i="2"/>
  <c r="P270" i="2"/>
  <c r="P262" i="2"/>
  <c r="P254" i="2"/>
  <c r="P246" i="2"/>
  <c r="P238" i="2"/>
  <c r="P230" i="2"/>
  <c r="P222" i="2"/>
  <c r="P213" i="2"/>
  <c r="P205" i="2"/>
  <c r="P197" i="2"/>
  <c r="P189" i="2"/>
  <c r="P181" i="2"/>
  <c r="P173" i="2"/>
  <c r="P165" i="2"/>
  <c r="P157" i="2"/>
  <c r="P149" i="2"/>
  <c r="P141" i="2"/>
  <c r="P133" i="2"/>
  <c r="P125" i="2"/>
  <c r="P117" i="2"/>
  <c r="P109" i="2"/>
  <c r="P101" i="2"/>
  <c r="P93" i="2"/>
  <c r="P85" i="2"/>
  <c r="P77" i="2"/>
  <c r="P69" i="2"/>
  <c r="P61" i="2"/>
  <c r="P53" i="2"/>
  <c r="P45" i="2"/>
  <c r="P37" i="2"/>
  <c r="P29" i="2"/>
  <c r="P21" i="2"/>
  <c r="P13" i="2"/>
  <c r="P1346" i="2"/>
  <c r="P1234" i="2"/>
  <c r="P1147" i="2"/>
  <c r="P1068" i="2"/>
  <c r="P1004" i="2"/>
  <c r="P939" i="2"/>
  <c r="P875" i="2"/>
  <c r="P810" i="2"/>
  <c r="P747" i="2"/>
  <c r="P720" i="2"/>
  <c r="P698" i="2"/>
  <c r="P674" i="2"/>
  <c r="P655" i="2"/>
  <c r="P633" i="2"/>
  <c r="P614" i="2"/>
  <c r="P598" i="2"/>
  <c r="P582" i="2"/>
  <c r="P566" i="2"/>
  <c r="P550" i="2"/>
  <c r="P534" i="2"/>
  <c r="P521" i="2"/>
  <c r="P508" i="2"/>
  <c r="P495" i="2"/>
  <c r="P482" i="2"/>
  <c r="P470" i="2"/>
  <c r="P457" i="2"/>
  <c r="P443" i="2"/>
  <c r="P430" i="2"/>
  <c r="P416" i="2"/>
  <c r="P404" i="2"/>
  <c r="P391" i="2"/>
  <c r="P377" i="2"/>
  <c r="P363" i="2"/>
  <c r="P350" i="2"/>
  <c r="P341" i="2"/>
  <c r="P333" i="2"/>
  <c r="P325" i="2"/>
  <c r="P317" i="2"/>
  <c r="P309" i="2"/>
  <c r="P301" i="2"/>
  <c r="P293" i="2"/>
  <c r="P285" i="2"/>
  <c r="P277" i="2"/>
  <c r="P269" i="2"/>
  <c r="P261" i="2"/>
  <c r="P253" i="2"/>
  <c r="P245" i="2"/>
  <c r="P237" i="2"/>
  <c r="P229" i="2"/>
  <c r="P220" i="2"/>
  <c r="P212" i="2"/>
  <c r="P204" i="2"/>
  <c r="P196" i="2"/>
  <c r="P188" i="2"/>
  <c r="P180" i="2"/>
  <c r="P172" i="2"/>
  <c r="P164" i="2"/>
  <c r="P156" i="2"/>
  <c r="P148" i="2"/>
  <c r="P140" i="2"/>
  <c r="P132" i="2"/>
  <c r="P124" i="2"/>
  <c r="P116" i="2"/>
  <c r="P108" i="2"/>
  <c r="P100" i="2"/>
  <c r="P92" i="2"/>
  <c r="P84" i="2"/>
  <c r="P76" i="2"/>
  <c r="P68" i="2"/>
  <c r="P60" i="2"/>
  <c r="P52" i="2"/>
  <c r="P44" i="2"/>
  <c r="P36" i="2"/>
  <c r="P28" i="2"/>
  <c r="P20" i="2"/>
  <c r="P1316" i="2"/>
  <c r="P1232" i="2"/>
  <c r="P1145" i="2"/>
  <c r="P1066" i="2"/>
  <c r="P1001" i="2"/>
  <c r="P937" i="2"/>
  <c r="P873" i="2"/>
  <c r="P808" i="2"/>
  <c r="P746" i="2"/>
  <c r="P715" i="2"/>
  <c r="P696" i="2"/>
  <c r="P673" i="2"/>
  <c r="P650" i="2"/>
  <c r="P631" i="2"/>
  <c r="P610" i="2"/>
  <c r="P594" i="2"/>
  <c r="P578" i="2"/>
  <c r="P562" i="2"/>
  <c r="P546" i="2"/>
  <c r="P532" i="2"/>
  <c r="P519" i="2"/>
  <c r="P506" i="2"/>
  <c r="P494" i="2"/>
  <c r="P481" i="2"/>
  <c r="P468" i="2"/>
  <c r="P455" i="2"/>
  <c r="P441" i="2"/>
  <c r="P429" i="2"/>
  <c r="P415" i="2"/>
  <c r="P402" i="2"/>
  <c r="P388" i="2"/>
  <c r="P375" i="2"/>
  <c r="P362" i="2"/>
  <c r="P349" i="2"/>
  <c r="P340" i="2"/>
  <c r="P332" i="2"/>
  <c r="P324" i="2"/>
  <c r="P316" i="2"/>
  <c r="P308" i="2"/>
  <c r="P300" i="2"/>
  <c r="P292" i="2"/>
  <c r="P284" i="2"/>
  <c r="P276" i="2"/>
  <c r="P268" i="2"/>
  <c r="P260" i="2"/>
  <c r="P252" i="2"/>
  <c r="P244" i="2"/>
  <c r="P236" i="2"/>
  <c r="P228" i="2"/>
  <c r="P219" i="2"/>
  <c r="P211" i="2"/>
  <c r="P203" i="2"/>
  <c r="P195" i="2"/>
  <c r="P187" i="2"/>
  <c r="P179" i="2"/>
  <c r="P171" i="2"/>
  <c r="P163" i="2"/>
  <c r="P155" i="2"/>
  <c r="P147" i="2"/>
  <c r="P139" i="2"/>
  <c r="P131" i="2"/>
  <c r="P123" i="2"/>
  <c r="P115" i="2"/>
  <c r="P107" i="2"/>
  <c r="P99" i="2"/>
  <c r="P91" i="2"/>
  <c r="P83" i="2"/>
  <c r="P75" i="2"/>
  <c r="P67" i="2"/>
  <c r="P59" i="2"/>
  <c r="P51" i="2"/>
  <c r="P43" i="2"/>
  <c r="P35" i="2"/>
  <c r="P27" i="2"/>
  <c r="P19" i="2"/>
  <c r="P1298" i="2"/>
  <c r="P1212" i="2"/>
  <c r="P1126" i="2"/>
  <c r="P1052" i="2"/>
  <c r="P987" i="2"/>
  <c r="P923" i="2"/>
  <c r="P859" i="2"/>
  <c r="P794" i="2"/>
  <c r="P739" i="2"/>
  <c r="P714" i="2"/>
  <c r="P691" i="2"/>
  <c r="P671" i="2"/>
  <c r="P649" i="2"/>
  <c r="P626" i="2"/>
  <c r="P609" i="2"/>
  <c r="P593" i="2"/>
  <c r="P577" i="2"/>
  <c r="P561" i="2"/>
  <c r="P545" i="2"/>
  <c r="P530" i="2"/>
  <c r="P518" i="2"/>
  <c r="P505" i="2"/>
  <c r="P492" i="2"/>
  <c r="P479" i="2"/>
  <c r="P466" i="2"/>
  <c r="P454" i="2"/>
  <c r="P440" i="2"/>
  <c r="P427" i="2"/>
  <c r="P413" i="2"/>
  <c r="P400" i="2"/>
  <c r="P387" i="2"/>
  <c r="P374" i="2"/>
  <c r="P360" i="2"/>
  <c r="P347" i="2"/>
  <c r="P339" i="2"/>
  <c r="P331" i="2"/>
  <c r="P323" i="2"/>
  <c r="P315" i="2"/>
  <c r="P307" i="2"/>
  <c r="P299" i="2"/>
  <c r="P291" i="2"/>
  <c r="P283" i="2"/>
  <c r="P275" i="2"/>
  <c r="P267" i="2"/>
  <c r="P259" i="2"/>
  <c r="P251" i="2"/>
  <c r="P243" i="2"/>
  <c r="P235" i="2"/>
  <c r="P227" i="2"/>
  <c r="P218" i="2"/>
  <c r="P210" i="2"/>
  <c r="P202" i="2"/>
  <c r="P194" i="2"/>
  <c r="P186" i="2"/>
  <c r="P178" i="2"/>
  <c r="P170" i="2"/>
  <c r="P162" i="2"/>
  <c r="P154" i="2"/>
  <c r="P146" i="2"/>
  <c r="P138" i="2"/>
  <c r="P130" i="2"/>
  <c r="P122" i="2"/>
  <c r="P114" i="2"/>
  <c r="P106" i="2"/>
  <c r="P98" i="2"/>
  <c r="P90" i="2"/>
  <c r="P82" i="2"/>
  <c r="P74" i="2"/>
  <c r="P66" i="2"/>
  <c r="P58" i="2"/>
  <c r="P50" i="2"/>
  <c r="P42" i="2"/>
  <c r="P34" i="2"/>
  <c r="P26" i="2"/>
  <c r="P18" i="2"/>
  <c r="P1296" i="2"/>
  <c r="P1210" i="2"/>
  <c r="P1122" i="2"/>
  <c r="P1050" i="2"/>
  <c r="P985" i="2"/>
  <c r="P921" i="2"/>
  <c r="P857" i="2"/>
  <c r="P792" i="2"/>
  <c r="P738" i="2"/>
  <c r="P712" i="2"/>
  <c r="P690" i="2"/>
  <c r="P666" i="2"/>
  <c r="P647" i="2"/>
  <c r="P625" i="2"/>
  <c r="P607" i="2"/>
  <c r="P591" i="2"/>
  <c r="P575" i="2"/>
  <c r="P559" i="2"/>
  <c r="P543" i="2"/>
  <c r="P529" i="2"/>
  <c r="P516" i="2"/>
  <c r="P503" i="2"/>
  <c r="P490" i="2"/>
  <c r="P478" i="2"/>
  <c r="P465" i="2"/>
  <c r="P451" i="2"/>
  <c r="P438" i="2"/>
  <c r="P424" i="2"/>
  <c r="P412" i="2"/>
  <c r="P399" i="2"/>
  <c r="P385" i="2"/>
  <c r="P372" i="2"/>
  <c r="P358" i="2"/>
  <c r="P346" i="2"/>
  <c r="P338" i="2"/>
  <c r="P330" i="2"/>
  <c r="P322" i="2"/>
  <c r="P314" i="2"/>
  <c r="P306" i="2"/>
  <c r="P298" i="2"/>
  <c r="P290" i="2"/>
  <c r="P282" i="2"/>
  <c r="P274" i="2"/>
  <c r="P266" i="2"/>
  <c r="P258" i="2"/>
  <c r="P250" i="2"/>
  <c r="P242" i="2"/>
  <c r="P234" i="2"/>
  <c r="P226" i="2"/>
  <c r="P217" i="2"/>
  <c r="P209" i="2"/>
  <c r="P201" i="2"/>
  <c r="P193" i="2"/>
  <c r="P185" i="2"/>
  <c r="P177" i="2"/>
  <c r="P169" i="2"/>
  <c r="P161" i="2"/>
  <c r="P153" i="2"/>
  <c r="P145" i="2"/>
  <c r="P137" i="2"/>
  <c r="P129" i="2"/>
  <c r="P121" i="2"/>
  <c r="P113" i="2"/>
  <c r="P105" i="2"/>
  <c r="P97" i="2"/>
  <c r="P89" i="2"/>
  <c r="P81" i="2"/>
  <c r="P73" i="2"/>
  <c r="P65" i="2"/>
  <c r="P57" i="2"/>
  <c r="P49" i="2"/>
  <c r="P41" i="2"/>
  <c r="P33" i="2"/>
  <c r="P25" i="2"/>
  <c r="P17" i="2"/>
  <c r="P1276" i="2"/>
  <c r="P1191" i="2"/>
  <c r="P1104" i="2"/>
  <c r="P1036" i="2"/>
  <c r="P971" i="2"/>
  <c r="P907" i="2"/>
  <c r="P842" i="2"/>
  <c r="P778" i="2"/>
  <c r="P731" i="2"/>
  <c r="P707" i="2"/>
  <c r="P688" i="2"/>
  <c r="P665" i="2"/>
  <c r="P642" i="2"/>
  <c r="P623" i="2"/>
  <c r="P606" i="2"/>
  <c r="P590" i="2"/>
  <c r="P574" i="2"/>
  <c r="P558" i="2"/>
  <c r="P542" i="2"/>
  <c r="P527" i="2"/>
  <c r="P514" i="2"/>
  <c r="P502" i="2"/>
  <c r="P489" i="2"/>
  <c r="P476" i="2"/>
  <c r="P463" i="2"/>
  <c r="P449" i="2"/>
  <c r="P437" i="2"/>
  <c r="P423" i="2"/>
  <c r="P410" i="2"/>
  <c r="P397" i="2"/>
  <c r="P383" i="2"/>
  <c r="P371" i="2"/>
  <c r="P357" i="2"/>
  <c r="P345" i="2"/>
  <c r="P337" i="2"/>
  <c r="P329" i="2"/>
  <c r="P321" i="2"/>
  <c r="P313" i="2"/>
  <c r="P305" i="2"/>
  <c r="P297" i="2"/>
  <c r="P289" i="2"/>
  <c r="P281" i="2"/>
  <c r="P273" i="2"/>
  <c r="P265" i="2"/>
  <c r="P257" i="2"/>
  <c r="P249" i="2"/>
  <c r="P241" i="2"/>
  <c r="P233" i="2"/>
  <c r="P225" i="2"/>
  <c r="P216" i="2"/>
  <c r="P208" i="2"/>
  <c r="P200" i="2"/>
  <c r="P192" i="2"/>
  <c r="P184" i="2"/>
  <c r="P176" i="2"/>
  <c r="P168" i="2"/>
  <c r="P160" i="2"/>
  <c r="P152" i="2"/>
  <c r="P144" i="2"/>
  <c r="P136" i="2"/>
  <c r="P128" i="2"/>
  <c r="P120" i="2"/>
  <c r="P112" i="2"/>
  <c r="P104" i="2"/>
  <c r="P96" i="2"/>
  <c r="P88" i="2"/>
  <c r="P80" i="2"/>
  <c r="P72" i="2"/>
  <c r="P64" i="2"/>
  <c r="P56" i="2"/>
  <c r="P48" i="2"/>
  <c r="P40" i="2"/>
  <c r="P32" i="2"/>
  <c r="P24" i="2"/>
  <c r="P16" i="2"/>
  <c r="P1274" i="2"/>
  <c r="P1187" i="2"/>
  <c r="P1102" i="2"/>
  <c r="P1034" i="2"/>
  <c r="P969" i="2"/>
  <c r="P905" i="2"/>
  <c r="P840" i="2"/>
  <c r="P776" i="2"/>
  <c r="P730" i="2"/>
  <c r="P706" i="2"/>
  <c r="P683" i="2"/>
  <c r="P663" i="2"/>
  <c r="P641" i="2"/>
  <c r="P618" i="2"/>
  <c r="P602" i="2"/>
  <c r="P586" i="2"/>
  <c r="P570" i="2"/>
  <c r="P554" i="2"/>
  <c r="P538" i="2"/>
  <c r="P526" i="2"/>
  <c r="P513" i="2"/>
  <c r="P500" i="2"/>
  <c r="P487" i="2"/>
  <c r="P474" i="2"/>
  <c r="P462" i="2"/>
  <c r="P448" i="2"/>
  <c r="P435" i="2"/>
  <c r="P421" i="2"/>
  <c r="P408" i="2"/>
  <c r="P396" i="2"/>
  <c r="P382" i="2"/>
  <c r="P369" i="2"/>
  <c r="P355" i="2"/>
  <c r="P344" i="2"/>
  <c r="P336" i="2"/>
  <c r="P328" i="2"/>
  <c r="P320" i="2"/>
  <c r="P312" i="2"/>
  <c r="P304" i="2"/>
  <c r="P296" i="2"/>
  <c r="P288" i="2"/>
  <c r="P280" i="2"/>
  <c r="P272" i="2"/>
  <c r="P264" i="2"/>
  <c r="P256" i="2"/>
  <c r="P248" i="2"/>
  <c r="P240" i="2"/>
  <c r="P232" i="2"/>
  <c r="P224" i="2"/>
  <c r="P215" i="2"/>
  <c r="P207" i="2"/>
  <c r="P199" i="2"/>
  <c r="P191" i="2"/>
  <c r="P183" i="2"/>
  <c r="P175" i="2"/>
  <c r="P167" i="2"/>
  <c r="P159" i="2"/>
  <c r="P151" i="2"/>
  <c r="P143" i="2"/>
  <c r="P135" i="2"/>
  <c r="P127" i="2"/>
  <c r="P119" i="2"/>
  <c r="P111" i="2"/>
  <c r="P103" i="2"/>
  <c r="P95" i="2"/>
  <c r="P87" i="2"/>
  <c r="P79" i="2"/>
  <c r="P71" i="2"/>
  <c r="P63" i="2"/>
  <c r="P55" i="2"/>
  <c r="P47" i="2"/>
  <c r="P39" i="2"/>
  <c r="P31" i="2"/>
  <c r="P23" i="2"/>
  <c r="P15" i="2"/>
  <c r="U1069" i="2"/>
  <c r="S1069" i="2"/>
  <c r="U613" i="2"/>
  <c r="S613" i="2"/>
  <c r="U1361" i="2"/>
  <c r="S1361" i="2"/>
  <c r="U1299" i="2"/>
  <c r="S1299" i="2"/>
  <c r="U902" i="2"/>
  <c r="S902" i="2"/>
  <c r="U319" i="2"/>
  <c r="S319" i="2"/>
  <c r="S269" i="2"/>
  <c r="M14" i="2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M198" i="2" s="1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M214" i="2" s="1"/>
  <c r="M215" i="2" s="1"/>
  <c r="M216" i="2" s="1"/>
  <c r="M217" i="2" s="1"/>
  <c r="M218" i="2" s="1"/>
  <c r="M219" i="2" s="1"/>
  <c r="M220" i="2" s="1"/>
  <c r="M222" i="2" s="1"/>
  <c r="M223" i="2" s="1"/>
  <c r="M224" i="2" s="1"/>
  <c r="M225" i="2" s="1"/>
  <c r="M226" i="2" s="1"/>
  <c r="M227" i="2" s="1"/>
  <c r="M228" i="2" s="1"/>
  <c r="M229" i="2" s="1"/>
  <c r="M230" i="2" s="1"/>
  <c r="M231" i="2" s="1"/>
  <c r="M232" i="2" s="1"/>
  <c r="M233" i="2" s="1"/>
  <c r="M234" i="2" s="1"/>
  <c r="M235" i="2" s="1"/>
  <c r="M236" i="2" s="1"/>
  <c r="M237" i="2" s="1"/>
  <c r="M238" i="2" s="1"/>
  <c r="M239" i="2" s="1"/>
  <c r="M240" i="2" s="1"/>
  <c r="M241" i="2" s="1"/>
  <c r="M242" i="2" s="1"/>
  <c r="M243" i="2" s="1"/>
  <c r="M244" i="2" s="1"/>
  <c r="M245" i="2" s="1"/>
  <c r="M246" i="2" s="1"/>
  <c r="M247" i="2" s="1"/>
  <c r="M248" i="2" s="1"/>
  <c r="M249" i="2" s="1"/>
  <c r="M250" i="2" s="1"/>
  <c r="M251" i="2" s="1"/>
  <c r="M252" i="2" s="1"/>
  <c r="M253" i="2" s="1"/>
  <c r="M254" i="2" s="1"/>
  <c r="M255" i="2" s="1"/>
  <c r="M256" i="2" s="1"/>
  <c r="M257" i="2" s="1"/>
  <c r="M258" i="2" s="1"/>
  <c r="M259" i="2" s="1"/>
  <c r="M260" i="2" s="1"/>
  <c r="M261" i="2" s="1"/>
  <c r="M262" i="2" s="1"/>
  <c r="M263" i="2" s="1"/>
  <c r="M264" i="2" s="1"/>
  <c r="M265" i="2" s="1"/>
  <c r="M266" i="2" s="1"/>
  <c r="M267" i="2" s="1"/>
  <c r="M268" i="2" s="1"/>
  <c r="M269" i="2" s="1"/>
  <c r="M270" i="2" s="1"/>
  <c r="M271" i="2" s="1"/>
  <c r="M272" i="2" s="1"/>
  <c r="M273" i="2" s="1"/>
  <c r="M274" i="2" s="1"/>
  <c r="M275" i="2" s="1"/>
  <c r="M276" i="2" s="1"/>
  <c r="M277" i="2" s="1"/>
  <c r="M278" i="2" s="1"/>
  <c r="M279" i="2" s="1"/>
  <c r="M280" i="2" s="1"/>
  <c r="M281" i="2" s="1"/>
  <c r="M282" i="2" s="1"/>
  <c r="M283" i="2" s="1"/>
  <c r="M284" i="2" s="1"/>
  <c r="M285" i="2" s="1"/>
  <c r="M286" i="2" s="1"/>
  <c r="M287" i="2" s="1"/>
  <c r="M288" i="2" s="1"/>
  <c r="M289" i="2" s="1"/>
  <c r="M290" i="2" s="1"/>
  <c r="M291" i="2" s="1"/>
  <c r="M292" i="2" s="1"/>
  <c r="M293" i="2" s="1"/>
  <c r="M294" i="2" s="1"/>
  <c r="M295" i="2" s="1"/>
  <c r="M296" i="2" s="1"/>
  <c r="M297" i="2" s="1"/>
  <c r="M298" i="2" s="1"/>
  <c r="M299" i="2" s="1"/>
  <c r="M300" i="2" s="1"/>
  <c r="M301" i="2" s="1"/>
  <c r="M302" i="2" s="1"/>
  <c r="M303" i="2" s="1"/>
  <c r="M304" i="2" s="1"/>
  <c r="M305" i="2" s="1"/>
  <c r="M306" i="2" s="1"/>
  <c r="M307" i="2" s="1"/>
  <c r="M308" i="2" s="1"/>
  <c r="M309" i="2" s="1"/>
  <c r="M310" i="2" s="1"/>
  <c r="M311" i="2" s="1"/>
  <c r="M312" i="2" s="1"/>
  <c r="M313" i="2" s="1"/>
  <c r="M314" i="2" s="1"/>
  <c r="M315" i="2" s="1"/>
  <c r="M316" i="2" s="1"/>
  <c r="M317" i="2" s="1"/>
  <c r="M318" i="2" s="1"/>
  <c r="M319" i="2" s="1"/>
  <c r="M320" i="2" s="1"/>
  <c r="M321" i="2" s="1"/>
  <c r="M322" i="2" s="1"/>
  <c r="M323" i="2" s="1"/>
  <c r="M324" i="2" s="1"/>
  <c r="M325" i="2" s="1"/>
  <c r="M326" i="2" s="1"/>
  <c r="M327" i="2" s="1"/>
  <c r="M328" i="2" s="1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M339" i="2" s="1"/>
  <c r="M340" i="2" s="1"/>
  <c r="M341" i="2" s="1"/>
  <c r="M342" i="2" s="1"/>
  <c r="M343" i="2" s="1"/>
  <c r="M344" i="2" s="1"/>
  <c r="M345" i="2" s="1"/>
  <c r="M346" i="2" s="1"/>
  <c r="M347" i="2" s="1"/>
  <c r="M348" i="2" s="1"/>
  <c r="M349" i="2" s="1"/>
  <c r="M350" i="2" s="1"/>
  <c r="M351" i="2" s="1"/>
  <c r="M352" i="2" s="1"/>
  <c r="M353" i="2" s="1"/>
  <c r="M354" i="2" s="1"/>
  <c r="M355" i="2" s="1"/>
  <c r="M356" i="2" s="1"/>
  <c r="M357" i="2" s="1"/>
  <c r="M358" i="2" s="1"/>
  <c r="M359" i="2" s="1"/>
  <c r="M360" i="2" s="1"/>
  <c r="M361" i="2" s="1"/>
  <c r="M362" i="2" s="1"/>
  <c r="M363" i="2" s="1"/>
  <c r="M364" i="2" s="1"/>
  <c r="M366" i="2" s="1"/>
  <c r="M367" i="2" s="1"/>
  <c r="M368" i="2" s="1"/>
  <c r="M369" i="2" s="1"/>
  <c r="M370" i="2" s="1"/>
  <c r="M371" i="2" s="1"/>
  <c r="M372" i="2" s="1"/>
  <c r="M373" i="2" s="1"/>
  <c r="M374" i="2" s="1"/>
  <c r="M375" i="2" s="1"/>
  <c r="M376" i="2" s="1"/>
  <c r="M377" i="2" s="1"/>
  <c r="M378" i="2" s="1"/>
  <c r="M379" i="2" s="1"/>
  <c r="M380" i="2" s="1"/>
  <c r="M381" i="2" s="1"/>
  <c r="M382" i="2" s="1"/>
  <c r="M383" i="2" s="1"/>
  <c r="M384" i="2" s="1"/>
  <c r="M385" i="2" s="1"/>
  <c r="M386" i="2" s="1"/>
  <c r="M387" i="2" s="1"/>
  <c r="M388" i="2" s="1"/>
  <c r="M390" i="2" s="1"/>
  <c r="M391" i="2" s="1"/>
  <c r="M392" i="2" s="1"/>
  <c r="M393" i="2" s="1"/>
  <c r="M394" i="2" s="1"/>
  <c r="M395" i="2" s="1"/>
  <c r="M396" i="2" s="1"/>
  <c r="M397" i="2" s="1"/>
  <c r="M398" i="2" s="1"/>
  <c r="M399" i="2" s="1"/>
  <c r="M400" i="2" s="1"/>
  <c r="M401" i="2" s="1"/>
  <c r="M402" i="2" s="1"/>
  <c r="M403" i="2" s="1"/>
  <c r="M404" i="2" s="1"/>
  <c r="M405" i="2" s="1"/>
  <c r="M406" i="2" s="1"/>
  <c r="M407" i="2" s="1"/>
  <c r="M408" i="2" s="1"/>
  <c r="M409" i="2" s="1"/>
  <c r="M410" i="2" s="1"/>
  <c r="M411" i="2" s="1"/>
  <c r="M412" i="2" s="1"/>
  <c r="M413" i="2" s="1"/>
  <c r="M414" i="2" s="1"/>
  <c r="M415" i="2" s="1"/>
  <c r="M416" i="2" s="1"/>
  <c r="M417" i="2" s="1"/>
  <c r="M418" i="2" s="1"/>
  <c r="M419" i="2" s="1"/>
  <c r="M420" i="2" s="1"/>
  <c r="M421" i="2" s="1"/>
  <c r="M422" i="2" s="1"/>
  <c r="M423" i="2" s="1"/>
  <c r="M424" i="2" s="1"/>
  <c r="M426" i="2" s="1"/>
  <c r="M427" i="2" s="1"/>
  <c r="M428" i="2" s="1"/>
  <c r="M429" i="2" s="1"/>
  <c r="M430" i="2" s="1"/>
  <c r="M431" i="2" s="1"/>
  <c r="M432" i="2" s="1"/>
  <c r="M433" i="2" s="1"/>
  <c r="M434" i="2" s="1"/>
  <c r="M435" i="2" s="1"/>
  <c r="M436" i="2" s="1"/>
  <c r="M437" i="2" s="1"/>
  <c r="M438" i="2" s="1"/>
  <c r="M439" i="2" s="1"/>
  <c r="M440" i="2" s="1"/>
  <c r="M441" i="2" s="1"/>
  <c r="M442" i="2" s="1"/>
  <c r="M443" i="2" s="1"/>
  <c r="M444" i="2" s="1"/>
  <c r="M445" i="2" s="1"/>
  <c r="M446" i="2" s="1"/>
  <c r="M447" i="2" s="1"/>
  <c r="M448" i="2" s="1"/>
  <c r="M449" i="2" s="1"/>
  <c r="M450" i="2" s="1"/>
  <c r="M451" i="2" s="1"/>
  <c r="M452" i="2" s="1"/>
  <c r="M454" i="2" s="1"/>
  <c r="M455" i="2" s="1"/>
  <c r="M456" i="2" s="1"/>
  <c r="M457" i="2" s="1"/>
  <c r="M458" i="2" s="1"/>
  <c r="M459" i="2" s="1"/>
  <c r="M460" i="2" s="1"/>
  <c r="M461" i="2" s="1"/>
  <c r="M462" i="2" s="1"/>
  <c r="M463" i="2" s="1"/>
  <c r="M464" i="2" s="1"/>
  <c r="M465" i="2" s="1"/>
  <c r="M466" i="2" s="1"/>
  <c r="M467" i="2" s="1"/>
  <c r="M468" i="2" s="1"/>
  <c r="M469" i="2" s="1"/>
  <c r="M470" i="2" s="1"/>
  <c r="M471" i="2" s="1"/>
  <c r="M472" i="2" s="1"/>
  <c r="M473" i="2" s="1"/>
  <c r="M474" i="2" s="1"/>
  <c r="M475" i="2" s="1"/>
  <c r="M476" i="2" s="1"/>
  <c r="M477" i="2" s="1"/>
  <c r="M478" i="2" s="1"/>
  <c r="M479" i="2" s="1"/>
  <c r="M480" i="2" s="1"/>
  <c r="M481" i="2" s="1"/>
  <c r="M482" i="2" s="1"/>
  <c r="M483" i="2" s="1"/>
  <c r="M484" i="2" s="1"/>
  <c r="M485" i="2" s="1"/>
  <c r="M486" i="2" s="1"/>
  <c r="M487" i="2" s="1"/>
  <c r="M488" i="2" s="1"/>
  <c r="M489" i="2" s="1"/>
  <c r="M490" i="2" s="1"/>
  <c r="M491" i="2" s="1"/>
  <c r="M492" i="2" s="1"/>
  <c r="M493" i="2" s="1"/>
  <c r="M494" i="2" s="1"/>
  <c r="M495" i="2" s="1"/>
  <c r="M496" i="2" s="1"/>
  <c r="M497" i="2" s="1"/>
  <c r="M498" i="2" s="1"/>
  <c r="M499" i="2" s="1"/>
  <c r="M500" i="2" s="1"/>
  <c r="M501" i="2" s="1"/>
  <c r="M502" i="2" s="1"/>
  <c r="M503" i="2" s="1"/>
  <c r="M504" i="2" s="1"/>
  <c r="M505" i="2" s="1"/>
  <c r="M506" i="2" s="1"/>
  <c r="M507" i="2" s="1"/>
  <c r="M508" i="2" s="1"/>
  <c r="M509" i="2" s="1"/>
  <c r="M510" i="2" s="1"/>
  <c r="M511" i="2" s="1"/>
  <c r="M512" i="2" s="1"/>
  <c r="M513" i="2" s="1"/>
  <c r="M514" i="2" s="1"/>
  <c r="M515" i="2" s="1"/>
  <c r="M516" i="2" s="1"/>
  <c r="M517" i="2" s="1"/>
  <c r="M518" i="2" s="1"/>
  <c r="M519" i="2" s="1"/>
  <c r="M520" i="2" s="1"/>
  <c r="M521" i="2" s="1"/>
  <c r="M522" i="2" s="1"/>
  <c r="M523" i="2" s="1"/>
  <c r="M524" i="2" s="1"/>
  <c r="M525" i="2" s="1"/>
  <c r="M526" i="2" s="1"/>
  <c r="M527" i="2" s="1"/>
  <c r="M528" i="2" s="1"/>
  <c r="M529" i="2" s="1"/>
  <c r="M530" i="2" s="1"/>
  <c r="M531" i="2" s="1"/>
  <c r="M532" i="2" s="1"/>
  <c r="M533" i="2" s="1"/>
  <c r="M534" i="2" s="1"/>
  <c r="M535" i="2" s="1"/>
  <c r="M536" i="2" s="1"/>
  <c r="M537" i="2" s="1"/>
  <c r="M538" i="2" s="1"/>
  <c r="M539" i="2" s="1"/>
  <c r="M540" i="2" s="1"/>
  <c r="M541" i="2" s="1"/>
  <c r="M542" i="2" s="1"/>
  <c r="M543" i="2" s="1"/>
  <c r="M544" i="2" s="1"/>
  <c r="M545" i="2" s="1"/>
  <c r="M546" i="2" s="1"/>
  <c r="M547" i="2" s="1"/>
  <c r="M548" i="2" s="1"/>
  <c r="M549" i="2" s="1"/>
  <c r="M550" i="2" s="1"/>
  <c r="M551" i="2" s="1"/>
  <c r="M552" i="2" s="1"/>
  <c r="M553" i="2" s="1"/>
  <c r="M554" i="2" s="1"/>
  <c r="M555" i="2" s="1"/>
  <c r="M556" i="2" s="1"/>
  <c r="M557" i="2" s="1"/>
  <c r="M558" i="2" s="1"/>
  <c r="M559" i="2" s="1"/>
  <c r="M560" i="2" s="1"/>
  <c r="M561" i="2" s="1"/>
  <c r="M562" i="2" s="1"/>
  <c r="M563" i="2" s="1"/>
  <c r="M564" i="2" s="1"/>
  <c r="M565" i="2" s="1"/>
  <c r="M566" i="2" s="1"/>
  <c r="M567" i="2" s="1"/>
  <c r="M568" i="2" s="1"/>
  <c r="M569" i="2" s="1"/>
  <c r="M570" i="2" s="1"/>
  <c r="M571" i="2" s="1"/>
  <c r="M572" i="2" s="1"/>
  <c r="M573" i="2" s="1"/>
  <c r="M574" i="2" s="1"/>
  <c r="M575" i="2" s="1"/>
  <c r="M576" i="2" s="1"/>
  <c r="M577" i="2" s="1"/>
  <c r="M578" i="2" s="1"/>
  <c r="M579" i="2" s="1"/>
  <c r="M580" i="2" s="1"/>
  <c r="M581" i="2" s="1"/>
  <c r="M582" i="2" s="1"/>
  <c r="M583" i="2" s="1"/>
  <c r="M584" i="2" s="1"/>
  <c r="M585" i="2" s="1"/>
  <c r="M586" i="2" s="1"/>
  <c r="M587" i="2" s="1"/>
  <c r="M588" i="2" s="1"/>
  <c r="M589" i="2" s="1"/>
  <c r="M590" i="2" s="1"/>
  <c r="M591" i="2" s="1"/>
  <c r="M592" i="2" s="1"/>
  <c r="M593" i="2" s="1"/>
  <c r="M594" i="2" s="1"/>
  <c r="M595" i="2" s="1"/>
  <c r="M596" i="2" s="1"/>
  <c r="M597" i="2" s="1"/>
  <c r="M598" i="2" s="1"/>
  <c r="M599" i="2" s="1"/>
  <c r="M600" i="2" s="1"/>
  <c r="M601" i="2" s="1"/>
  <c r="M602" i="2" s="1"/>
  <c r="M603" i="2" s="1"/>
  <c r="M604" i="2" s="1"/>
  <c r="M605" i="2" s="1"/>
  <c r="M606" i="2" s="1"/>
  <c r="M607" i="2" s="1"/>
  <c r="M608" i="2" s="1"/>
  <c r="M609" i="2" s="1"/>
  <c r="M610" i="2" s="1"/>
  <c r="M611" i="2" s="1"/>
  <c r="M612" i="2" s="1"/>
  <c r="M613" i="2" s="1"/>
  <c r="M614" i="2" s="1"/>
  <c r="M615" i="2" s="1"/>
  <c r="M616" i="2" s="1"/>
  <c r="M617" i="2" s="1"/>
  <c r="M618" i="2" s="1"/>
  <c r="M619" i="2" s="1"/>
  <c r="M620" i="2" s="1"/>
  <c r="M621" i="2" s="1"/>
  <c r="M622" i="2" s="1"/>
  <c r="M623" i="2" s="1"/>
  <c r="M624" i="2" s="1"/>
  <c r="M625" i="2" s="1"/>
  <c r="M626" i="2" s="1"/>
  <c r="M627" i="2" s="1"/>
  <c r="M628" i="2" s="1"/>
  <c r="M629" i="2" s="1"/>
  <c r="M630" i="2" s="1"/>
  <c r="M631" i="2" s="1"/>
  <c r="M632" i="2" s="1"/>
  <c r="M633" i="2" s="1"/>
  <c r="M634" i="2" s="1"/>
  <c r="M635" i="2" s="1"/>
  <c r="M636" i="2" s="1"/>
  <c r="M637" i="2" s="1"/>
  <c r="M638" i="2" s="1"/>
  <c r="M639" i="2" s="1"/>
  <c r="M640" i="2" s="1"/>
  <c r="M641" i="2" s="1"/>
  <c r="M642" i="2" s="1"/>
  <c r="M643" i="2" s="1"/>
  <c r="M644" i="2" s="1"/>
  <c r="M645" i="2" s="1"/>
  <c r="M646" i="2" s="1"/>
  <c r="M647" i="2" s="1"/>
  <c r="M648" i="2" s="1"/>
  <c r="M649" i="2" s="1"/>
  <c r="M650" i="2" s="1"/>
  <c r="M651" i="2" s="1"/>
  <c r="M652" i="2" s="1"/>
  <c r="M653" i="2" s="1"/>
  <c r="M654" i="2" s="1"/>
  <c r="M655" i="2" s="1"/>
  <c r="M656" i="2" s="1"/>
  <c r="M657" i="2" s="1"/>
  <c r="M658" i="2" s="1"/>
  <c r="M659" i="2" s="1"/>
  <c r="M660" i="2" s="1"/>
  <c r="M661" i="2" s="1"/>
  <c r="M662" i="2" s="1"/>
  <c r="M663" i="2" s="1"/>
  <c r="M664" i="2" s="1"/>
  <c r="M665" i="2" s="1"/>
  <c r="M666" i="2" s="1"/>
  <c r="M667" i="2" s="1"/>
  <c r="M668" i="2" s="1"/>
  <c r="M669" i="2" s="1"/>
  <c r="M670" i="2" s="1"/>
  <c r="M671" i="2" s="1"/>
  <c r="M672" i="2" s="1"/>
  <c r="M673" i="2" s="1"/>
  <c r="M674" i="2" s="1"/>
  <c r="M675" i="2" s="1"/>
  <c r="M676" i="2" s="1"/>
  <c r="M677" i="2" s="1"/>
  <c r="M678" i="2" s="1"/>
  <c r="M679" i="2" s="1"/>
  <c r="M680" i="2" s="1"/>
  <c r="M681" i="2" s="1"/>
  <c r="M683" i="2" s="1"/>
  <c r="M684" i="2" s="1"/>
  <c r="M685" i="2" s="1"/>
  <c r="M686" i="2" s="1"/>
  <c r="M687" i="2" s="1"/>
  <c r="M688" i="2" s="1"/>
  <c r="M689" i="2" s="1"/>
  <c r="M690" i="2" s="1"/>
  <c r="M691" i="2" s="1"/>
  <c r="M692" i="2" s="1"/>
  <c r="M693" i="2" s="1"/>
  <c r="M694" i="2" s="1"/>
  <c r="M695" i="2" s="1"/>
  <c r="M696" i="2" s="1"/>
  <c r="M697" i="2" s="1"/>
  <c r="M698" i="2" s="1"/>
  <c r="M699" i="2" s="1"/>
  <c r="M700" i="2" s="1"/>
  <c r="M701" i="2" s="1"/>
  <c r="M702" i="2" s="1"/>
  <c r="M703" i="2" s="1"/>
  <c r="M704" i="2" s="1"/>
  <c r="M705" i="2" s="1"/>
  <c r="M706" i="2" s="1"/>
  <c r="M707" i="2" s="1"/>
  <c r="M708" i="2" s="1"/>
  <c r="M709" i="2" s="1"/>
  <c r="M710" i="2" s="1"/>
  <c r="M711" i="2" s="1"/>
  <c r="M712" i="2" s="1"/>
  <c r="M713" i="2" s="1"/>
  <c r="M714" i="2" s="1"/>
  <c r="M715" i="2" s="1"/>
  <c r="M716" i="2" s="1"/>
  <c r="M717" i="2" s="1"/>
  <c r="M718" i="2" s="1"/>
  <c r="M719" i="2" s="1"/>
  <c r="M720" i="2" s="1"/>
  <c r="M721" i="2" s="1"/>
  <c r="M722" i="2" s="1"/>
  <c r="M723" i="2" s="1"/>
  <c r="M724" i="2" s="1"/>
  <c r="M725" i="2" s="1"/>
  <c r="M726" i="2" s="1"/>
  <c r="M727" i="2" s="1"/>
  <c r="M728" i="2" s="1"/>
  <c r="M729" i="2" s="1"/>
  <c r="M730" i="2" s="1"/>
  <c r="M731" i="2" s="1"/>
  <c r="M732" i="2" s="1"/>
  <c r="M733" i="2" s="1"/>
  <c r="M734" i="2" s="1"/>
  <c r="M735" i="2" s="1"/>
  <c r="M736" i="2" s="1"/>
  <c r="M737" i="2" s="1"/>
  <c r="M738" i="2" s="1"/>
  <c r="M739" i="2" s="1"/>
  <c r="M740" i="2" s="1"/>
  <c r="M741" i="2" s="1"/>
  <c r="M742" i="2" s="1"/>
  <c r="M743" i="2" s="1"/>
  <c r="M744" i="2" s="1"/>
  <c r="M745" i="2" s="1"/>
  <c r="M746" i="2" s="1"/>
  <c r="M747" i="2" s="1"/>
  <c r="M748" i="2" s="1"/>
  <c r="M749" i="2" s="1"/>
  <c r="M750" i="2" s="1"/>
  <c r="M751" i="2" s="1"/>
  <c r="M752" i="2" s="1"/>
  <c r="M753" i="2" s="1"/>
  <c r="M754" i="2" s="1"/>
  <c r="M755" i="2" s="1"/>
  <c r="M756" i="2" s="1"/>
  <c r="M757" i="2" s="1"/>
  <c r="M758" i="2" s="1"/>
  <c r="M759" i="2" s="1"/>
  <c r="M760" i="2" s="1"/>
  <c r="M761" i="2" s="1"/>
  <c r="M762" i="2" s="1"/>
  <c r="M763" i="2" s="1"/>
  <c r="M764" i="2" s="1"/>
  <c r="M765" i="2" s="1"/>
  <c r="M766" i="2" s="1"/>
  <c r="M767" i="2" s="1"/>
  <c r="M768" i="2" s="1"/>
  <c r="M769" i="2" s="1"/>
  <c r="M770" i="2" s="1"/>
  <c r="M771" i="2" s="1"/>
  <c r="M773" i="2" s="1"/>
  <c r="M774" i="2" s="1"/>
  <c r="M775" i="2" s="1"/>
  <c r="M776" i="2" s="1"/>
  <c r="M777" i="2" s="1"/>
  <c r="M778" i="2" s="1"/>
  <c r="M779" i="2" s="1"/>
  <c r="M780" i="2" s="1"/>
  <c r="M781" i="2" s="1"/>
  <c r="M782" i="2" s="1"/>
  <c r="M783" i="2" s="1"/>
  <c r="M784" i="2" s="1"/>
  <c r="M785" i="2" s="1"/>
  <c r="M786" i="2" s="1"/>
  <c r="M787" i="2" s="1"/>
  <c r="M788" i="2" s="1"/>
  <c r="M789" i="2" s="1"/>
  <c r="M790" i="2" s="1"/>
  <c r="M791" i="2" s="1"/>
  <c r="M792" i="2" s="1"/>
  <c r="M793" i="2" s="1"/>
  <c r="M794" i="2" s="1"/>
  <c r="M795" i="2" s="1"/>
  <c r="M796" i="2" s="1"/>
  <c r="M797" i="2" s="1"/>
  <c r="M798" i="2" s="1"/>
  <c r="M799" i="2" s="1"/>
  <c r="M800" i="2" s="1"/>
  <c r="M801" i="2" s="1"/>
  <c r="M802" i="2" s="1"/>
  <c r="M803" i="2" s="1"/>
  <c r="M804" i="2" s="1"/>
  <c r="M805" i="2" s="1"/>
  <c r="M806" i="2" s="1"/>
  <c r="M807" i="2" s="1"/>
  <c r="M808" i="2" s="1"/>
  <c r="M809" i="2" s="1"/>
  <c r="M810" i="2" s="1"/>
  <c r="M811" i="2" s="1"/>
  <c r="M812" i="2" s="1"/>
  <c r="M813" i="2" s="1"/>
  <c r="M814" i="2" s="1"/>
  <c r="M815" i="2" s="1"/>
  <c r="M816" i="2" s="1"/>
  <c r="M817" i="2" s="1"/>
  <c r="M818" i="2" s="1"/>
  <c r="M819" i="2" s="1"/>
  <c r="M820" i="2" s="1"/>
  <c r="M821" i="2" s="1"/>
  <c r="M822" i="2" s="1"/>
  <c r="M823" i="2" s="1"/>
  <c r="M824" i="2" s="1"/>
  <c r="M825" i="2" s="1"/>
  <c r="M826" i="2" s="1"/>
  <c r="M827" i="2" s="1"/>
  <c r="M828" i="2" s="1"/>
  <c r="M829" i="2" s="1"/>
  <c r="M830" i="2" s="1"/>
  <c r="M831" i="2" s="1"/>
  <c r="M832" i="2" s="1"/>
  <c r="M833" i="2" s="1"/>
  <c r="M834" i="2" s="1"/>
  <c r="M835" i="2" s="1"/>
  <c r="M836" i="2" s="1"/>
  <c r="M837" i="2" s="1"/>
  <c r="M838" i="2" s="1"/>
  <c r="M839" i="2" s="1"/>
  <c r="M840" i="2" s="1"/>
  <c r="M841" i="2" s="1"/>
  <c r="M842" i="2" s="1"/>
  <c r="M843" i="2" s="1"/>
  <c r="M844" i="2" s="1"/>
  <c r="M845" i="2" s="1"/>
  <c r="M846" i="2" s="1"/>
  <c r="M847" i="2" s="1"/>
  <c r="M848" i="2" s="1"/>
  <c r="M849" i="2" s="1"/>
  <c r="M850" i="2" s="1"/>
  <c r="M851" i="2" s="1"/>
  <c r="M852" i="2" s="1"/>
  <c r="M853" i="2" s="1"/>
  <c r="M855" i="2" s="1"/>
  <c r="M856" i="2" s="1"/>
  <c r="M857" i="2" s="1"/>
  <c r="M858" i="2" s="1"/>
  <c r="M859" i="2" s="1"/>
  <c r="M860" i="2" s="1"/>
  <c r="M861" i="2" s="1"/>
  <c r="M862" i="2" s="1"/>
  <c r="M863" i="2" s="1"/>
  <c r="M864" i="2" s="1"/>
  <c r="M865" i="2" s="1"/>
  <c r="M866" i="2" s="1"/>
  <c r="M867" i="2" s="1"/>
  <c r="M868" i="2" s="1"/>
  <c r="M869" i="2" s="1"/>
  <c r="M870" i="2" s="1"/>
  <c r="M871" i="2" s="1"/>
  <c r="M872" i="2" s="1"/>
  <c r="M873" i="2" s="1"/>
  <c r="M874" i="2" s="1"/>
  <c r="M875" i="2" s="1"/>
  <c r="M876" i="2" s="1"/>
  <c r="M877" i="2" s="1"/>
  <c r="M878" i="2" s="1"/>
  <c r="M879" i="2" s="1"/>
  <c r="M880" i="2" s="1"/>
  <c r="M881" i="2" s="1"/>
  <c r="M882" i="2" s="1"/>
  <c r="M883" i="2" s="1"/>
  <c r="M884" i="2" s="1"/>
  <c r="M885" i="2" s="1"/>
  <c r="M886" i="2" s="1"/>
  <c r="M887" i="2" s="1"/>
  <c r="M888" i="2" s="1"/>
  <c r="M889" i="2" s="1"/>
  <c r="M890" i="2" s="1"/>
  <c r="M891" i="2" s="1"/>
  <c r="M892" i="2" s="1"/>
  <c r="M893" i="2" s="1"/>
  <c r="M894" i="2" s="1"/>
  <c r="M895" i="2" s="1"/>
  <c r="M896" i="2" s="1"/>
  <c r="M897" i="2" s="1"/>
  <c r="M898" i="2" s="1"/>
  <c r="M899" i="2" s="1"/>
  <c r="M900" i="2" s="1"/>
  <c r="M901" i="2" s="1"/>
  <c r="M902" i="2" s="1"/>
  <c r="M903" i="2" s="1"/>
  <c r="M904" i="2" s="1"/>
  <c r="M905" i="2" s="1"/>
  <c r="M906" i="2" s="1"/>
  <c r="M907" i="2" s="1"/>
  <c r="M908" i="2" s="1"/>
  <c r="M909" i="2" s="1"/>
  <c r="M910" i="2" s="1"/>
  <c r="M911" i="2" s="1"/>
  <c r="M912" i="2" s="1"/>
  <c r="M913" i="2" s="1"/>
  <c r="M914" i="2" s="1"/>
  <c r="M915" i="2" s="1"/>
  <c r="M916" i="2" s="1"/>
  <c r="M917" i="2" s="1"/>
  <c r="M918" i="2" s="1"/>
  <c r="M919" i="2" s="1"/>
  <c r="M920" i="2" s="1"/>
  <c r="M921" i="2" s="1"/>
  <c r="M922" i="2" s="1"/>
  <c r="M923" i="2" s="1"/>
  <c r="M924" i="2" s="1"/>
  <c r="M925" i="2" s="1"/>
  <c r="M926" i="2" s="1"/>
  <c r="M927" i="2" s="1"/>
  <c r="M928" i="2" s="1"/>
  <c r="M929" i="2" s="1"/>
  <c r="M930" i="2" s="1"/>
  <c r="M931" i="2" s="1"/>
  <c r="M932" i="2" s="1"/>
  <c r="M933" i="2" s="1"/>
  <c r="M934" i="2" s="1"/>
  <c r="M935" i="2" s="1"/>
  <c r="M936" i="2" s="1"/>
  <c r="M937" i="2" s="1"/>
  <c r="M938" i="2" s="1"/>
  <c r="M939" i="2" s="1"/>
  <c r="M940" i="2" s="1"/>
  <c r="M941" i="2" s="1"/>
  <c r="M942" i="2" s="1"/>
  <c r="M943" i="2" s="1"/>
  <c r="M944" i="2" s="1"/>
  <c r="M945" i="2" s="1"/>
  <c r="M946" i="2" s="1"/>
  <c r="M947" i="2" s="1"/>
  <c r="M948" i="2" s="1"/>
  <c r="M949" i="2" s="1"/>
  <c r="M950" i="2" s="1"/>
  <c r="M951" i="2" s="1"/>
  <c r="M952" i="2" s="1"/>
  <c r="M953" i="2" s="1"/>
  <c r="M954" i="2" s="1"/>
  <c r="M955" i="2" s="1"/>
  <c r="M956" i="2" s="1"/>
  <c r="M957" i="2" s="1"/>
  <c r="M958" i="2" s="1"/>
  <c r="M959" i="2" s="1"/>
  <c r="M960" i="2" s="1"/>
  <c r="M961" i="2" s="1"/>
  <c r="M962" i="2" s="1"/>
  <c r="M963" i="2" s="1"/>
  <c r="M964" i="2" s="1"/>
  <c r="M965" i="2" s="1"/>
  <c r="M966" i="2" s="1"/>
  <c r="M967" i="2" s="1"/>
  <c r="M968" i="2" s="1"/>
  <c r="M969" i="2" s="1"/>
  <c r="M970" i="2" s="1"/>
  <c r="M971" i="2" s="1"/>
  <c r="M972" i="2" s="1"/>
  <c r="M973" i="2" s="1"/>
  <c r="M974" i="2" s="1"/>
  <c r="M975" i="2" s="1"/>
  <c r="M976" i="2" s="1"/>
  <c r="M977" i="2" s="1"/>
  <c r="M978" i="2" s="1"/>
  <c r="M979" i="2" s="1"/>
  <c r="M980" i="2" s="1"/>
  <c r="M981" i="2" s="1"/>
  <c r="M982" i="2" s="1"/>
  <c r="M983" i="2" s="1"/>
  <c r="M984" i="2" s="1"/>
  <c r="M985" i="2" s="1"/>
  <c r="M986" i="2" s="1"/>
  <c r="M987" i="2" s="1"/>
  <c r="M988" i="2" s="1"/>
  <c r="M989" i="2" s="1"/>
  <c r="M990" i="2" s="1"/>
  <c r="M991" i="2" s="1"/>
  <c r="M992" i="2" s="1"/>
  <c r="M993" i="2" s="1"/>
  <c r="M994" i="2" s="1"/>
  <c r="M995" i="2" s="1"/>
  <c r="M996" i="2" s="1"/>
  <c r="M997" i="2" s="1"/>
  <c r="M998" i="2" s="1"/>
  <c r="M999" i="2" s="1"/>
  <c r="M1000" i="2" s="1"/>
  <c r="M1001" i="2" s="1"/>
  <c r="M1003" i="2" s="1"/>
  <c r="M1004" i="2" s="1"/>
  <c r="M1005" i="2" s="1"/>
  <c r="M1006" i="2" s="1"/>
  <c r="M1007" i="2" s="1"/>
  <c r="M1008" i="2" s="1"/>
  <c r="M1009" i="2" s="1"/>
  <c r="M1010" i="2" s="1"/>
  <c r="M1011" i="2" s="1"/>
  <c r="M1012" i="2" s="1"/>
  <c r="M1013" i="2" s="1"/>
  <c r="M1014" i="2" s="1"/>
  <c r="M1015" i="2" s="1"/>
  <c r="M1016" i="2" s="1"/>
  <c r="M1017" i="2" s="1"/>
  <c r="M1018" i="2" s="1"/>
  <c r="M1019" i="2" s="1"/>
  <c r="M1020" i="2" s="1"/>
  <c r="M1021" i="2" s="1"/>
  <c r="M1022" i="2" s="1"/>
  <c r="M1023" i="2" s="1"/>
  <c r="M1024" i="2" s="1"/>
  <c r="M1025" i="2" s="1"/>
  <c r="M1026" i="2" s="1"/>
  <c r="M1027" i="2" s="1"/>
  <c r="M1028" i="2" s="1"/>
  <c r="M1029" i="2" s="1"/>
  <c r="M1030" i="2" s="1"/>
  <c r="M1031" i="2" s="1"/>
  <c r="M1032" i="2" s="1"/>
  <c r="M1033" i="2" s="1"/>
  <c r="M1034" i="2" s="1"/>
  <c r="M1035" i="2" s="1"/>
  <c r="M1036" i="2" s="1"/>
  <c r="M1037" i="2" s="1"/>
  <c r="M1038" i="2" s="1"/>
  <c r="M1039" i="2" s="1"/>
  <c r="M1040" i="2" s="1"/>
  <c r="M1041" i="2" s="1"/>
  <c r="M1042" i="2" s="1"/>
  <c r="M1043" i="2" s="1"/>
  <c r="M1044" i="2" s="1"/>
  <c r="M1045" i="2" s="1"/>
  <c r="M1046" i="2" s="1"/>
  <c r="M1047" i="2" s="1"/>
  <c r="M1048" i="2" s="1"/>
  <c r="M1049" i="2" s="1"/>
  <c r="M1050" i="2" s="1"/>
  <c r="M1051" i="2" s="1"/>
  <c r="M1052" i="2" s="1"/>
  <c r="M1053" i="2" s="1"/>
  <c r="M1054" i="2" s="1"/>
  <c r="M1055" i="2" s="1"/>
  <c r="M1056" i="2" s="1"/>
  <c r="M1057" i="2" s="1"/>
  <c r="M1058" i="2" s="1"/>
  <c r="M1059" i="2" s="1"/>
  <c r="M1060" i="2" s="1"/>
  <c r="M1061" i="2" s="1"/>
  <c r="M1062" i="2" s="1"/>
  <c r="M1063" i="2" s="1"/>
  <c r="M1064" i="2" s="1"/>
  <c r="M1065" i="2" s="1"/>
  <c r="M1066" i="2" s="1"/>
  <c r="M1067" i="2" s="1"/>
  <c r="M1068" i="2" s="1"/>
  <c r="M1069" i="2" s="1"/>
  <c r="M1070" i="2" s="1"/>
  <c r="M1071" i="2" s="1"/>
  <c r="M1072" i="2" s="1"/>
  <c r="M1073" i="2" s="1"/>
  <c r="M1074" i="2" s="1"/>
  <c r="M1075" i="2" s="1"/>
  <c r="M1076" i="2" s="1"/>
  <c r="M1077" i="2" s="1"/>
  <c r="M1078" i="2" s="1"/>
  <c r="M1079" i="2" s="1"/>
  <c r="M1080" i="2" s="1"/>
  <c r="M1081" i="2" s="1"/>
  <c r="M1082" i="2" s="1"/>
  <c r="M1083" i="2" s="1"/>
  <c r="M1084" i="2" s="1"/>
  <c r="M1085" i="2" s="1"/>
  <c r="M1086" i="2" s="1"/>
  <c r="M1087" i="2" s="1"/>
  <c r="M1088" i="2" s="1"/>
  <c r="M1089" i="2" s="1"/>
  <c r="M1090" i="2" s="1"/>
  <c r="M1091" i="2" s="1"/>
  <c r="M1092" i="2" s="1"/>
  <c r="M1093" i="2" s="1"/>
  <c r="M1094" i="2" s="1"/>
  <c r="M1095" i="2" s="1"/>
  <c r="M1096" i="2" s="1"/>
  <c r="M1097" i="2" s="1"/>
  <c r="M1098" i="2" s="1"/>
  <c r="M1099" i="2" s="1"/>
  <c r="M1100" i="2" s="1"/>
  <c r="M1101" i="2" s="1"/>
  <c r="M1102" i="2" s="1"/>
  <c r="M1103" i="2" s="1"/>
  <c r="M1104" i="2" s="1"/>
  <c r="M1105" i="2" s="1"/>
  <c r="M1106" i="2" s="1"/>
  <c r="M1107" i="2" s="1"/>
  <c r="M1108" i="2" s="1"/>
  <c r="M1109" i="2" s="1"/>
  <c r="M1110" i="2" s="1"/>
  <c r="M1111" i="2" s="1"/>
  <c r="M1112" i="2" s="1"/>
  <c r="M1113" i="2" s="1"/>
  <c r="M1114" i="2" s="1"/>
  <c r="M1115" i="2" s="1"/>
  <c r="M1116" i="2" s="1"/>
  <c r="M1117" i="2" s="1"/>
  <c r="M1118" i="2" s="1"/>
  <c r="M1119" i="2" s="1"/>
  <c r="M1120" i="2" s="1"/>
  <c r="M1121" i="2" s="1"/>
  <c r="M1122" i="2" s="1"/>
  <c r="M1123" i="2" s="1"/>
  <c r="M1124" i="2" s="1"/>
  <c r="M1125" i="2" s="1"/>
  <c r="M1126" i="2" s="1"/>
  <c r="M1127" i="2" s="1"/>
  <c r="M1128" i="2" s="1"/>
  <c r="M1129" i="2" s="1"/>
  <c r="M1130" i="2" s="1"/>
  <c r="M1131" i="2" s="1"/>
  <c r="M1132" i="2" s="1"/>
  <c r="M1133" i="2" s="1"/>
  <c r="M1134" i="2" s="1"/>
  <c r="M1135" i="2" s="1"/>
  <c r="M1136" i="2" s="1"/>
  <c r="M1137" i="2" s="1"/>
  <c r="M1139" i="2" s="1"/>
  <c r="M1140" i="2" s="1"/>
  <c r="M1141" i="2" s="1"/>
  <c r="M1142" i="2" s="1"/>
  <c r="M1143" i="2" s="1"/>
  <c r="M1144" i="2" s="1"/>
  <c r="M1145" i="2" s="1"/>
  <c r="M1146" i="2" s="1"/>
  <c r="M1147" i="2" s="1"/>
  <c r="M1148" i="2" s="1"/>
  <c r="M1149" i="2" s="1"/>
  <c r="M1150" i="2" s="1"/>
  <c r="M1151" i="2" s="1"/>
  <c r="M1152" i="2" s="1"/>
  <c r="M1153" i="2" s="1"/>
  <c r="M1154" i="2" s="1"/>
  <c r="M1155" i="2" s="1"/>
  <c r="M1156" i="2" s="1"/>
  <c r="M1157" i="2" s="1"/>
  <c r="M1158" i="2" s="1"/>
  <c r="M1159" i="2" s="1"/>
  <c r="M1160" i="2" s="1"/>
  <c r="M1161" i="2" s="1"/>
  <c r="M1162" i="2" s="1"/>
  <c r="M1163" i="2" s="1"/>
  <c r="M1164" i="2" s="1"/>
  <c r="M1165" i="2" s="1"/>
  <c r="M1166" i="2" s="1"/>
  <c r="M1167" i="2" s="1"/>
  <c r="M1168" i="2" s="1"/>
  <c r="M1169" i="2" s="1"/>
  <c r="M1170" i="2" s="1"/>
  <c r="M1171" i="2" s="1"/>
  <c r="M1172" i="2" s="1"/>
  <c r="M1173" i="2" s="1"/>
  <c r="M1174" i="2" s="1"/>
  <c r="M1175" i="2" s="1"/>
  <c r="M1176" i="2" s="1"/>
  <c r="M1177" i="2" s="1"/>
  <c r="M1178" i="2" s="1"/>
  <c r="M1179" i="2" s="1"/>
  <c r="M1180" i="2" s="1"/>
  <c r="M1181" i="2" s="1"/>
  <c r="M1182" i="2" s="1"/>
  <c r="M1183" i="2" s="1"/>
  <c r="M1184" i="2" s="1"/>
  <c r="M1185" i="2" s="1"/>
  <c r="M1186" i="2" s="1"/>
  <c r="M1187" i="2" s="1"/>
  <c r="M1188" i="2" s="1"/>
  <c r="M1189" i="2" s="1"/>
  <c r="M1190" i="2" s="1"/>
  <c r="M1191" i="2" s="1"/>
  <c r="M1192" i="2" s="1"/>
  <c r="M1193" i="2" s="1"/>
  <c r="M1194" i="2" s="1"/>
  <c r="M1195" i="2" s="1"/>
  <c r="M1196" i="2" s="1"/>
  <c r="M1197" i="2" s="1"/>
  <c r="M1198" i="2" s="1"/>
  <c r="M1199" i="2" s="1"/>
  <c r="M1200" i="2" s="1"/>
  <c r="M1202" i="2" s="1"/>
  <c r="M1203" i="2" s="1"/>
  <c r="M1204" i="2" s="1"/>
  <c r="M1205" i="2" s="1"/>
  <c r="M1206" i="2" s="1"/>
  <c r="M1207" i="2" s="1"/>
  <c r="M1208" i="2" s="1"/>
  <c r="M1209" i="2" s="1"/>
  <c r="M1210" i="2" s="1"/>
  <c r="M1211" i="2" s="1"/>
  <c r="M1212" i="2" s="1"/>
  <c r="M1213" i="2" s="1"/>
  <c r="M1214" i="2" s="1"/>
  <c r="M1215" i="2" s="1"/>
  <c r="M1216" i="2" s="1"/>
  <c r="M1217" i="2" s="1"/>
  <c r="M1218" i="2" s="1"/>
  <c r="M1219" i="2" s="1"/>
  <c r="M1220" i="2" s="1"/>
  <c r="M1221" i="2" s="1"/>
  <c r="M1222" i="2" s="1"/>
  <c r="M1223" i="2" s="1"/>
  <c r="M1224" i="2" s="1"/>
  <c r="M1225" i="2" s="1"/>
  <c r="M1226" i="2" s="1"/>
  <c r="M1227" i="2" s="1"/>
  <c r="M1228" i="2" s="1"/>
  <c r="M1229" i="2" s="1"/>
  <c r="M1230" i="2" s="1"/>
  <c r="M1231" i="2" s="1"/>
  <c r="M1232" i="2" s="1"/>
  <c r="M1233" i="2" s="1"/>
  <c r="M1234" i="2" s="1"/>
  <c r="M1235" i="2" s="1"/>
  <c r="M1236" i="2" s="1"/>
  <c r="M1237" i="2" s="1"/>
  <c r="M1238" i="2" s="1"/>
  <c r="M1239" i="2" s="1"/>
  <c r="M1240" i="2" s="1"/>
  <c r="M1241" i="2" s="1"/>
  <c r="M1242" i="2" s="1"/>
  <c r="M1243" i="2" s="1"/>
  <c r="M1244" i="2" s="1"/>
  <c r="M1245" i="2" s="1"/>
  <c r="M1246" i="2" s="1"/>
  <c r="M1247" i="2" s="1"/>
  <c r="M1248" i="2" s="1"/>
  <c r="M1249" i="2" s="1"/>
  <c r="M1250" i="2" s="1"/>
  <c r="M1251" i="2" s="1"/>
  <c r="M1252" i="2" s="1"/>
  <c r="M1253" i="2" s="1"/>
  <c r="M1254" i="2" s="1"/>
  <c r="M1255" i="2" s="1"/>
  <c r="M1256" i="2" s="1"/>
  <c r="M1257" i="2" s="1"/>
  <c r="M1258" i="2" s="1"/>
  <c r="M1259" i="2" s="1"/>
  <c r="M1260" i="2" s="1"/>
  <c r="M1261" i="2" s="1"/>
  <c r="M1262" i="2" s="1"/>
  <c r="M1263" i="2" s="1"/>
  <c r="M1264" i="2" s="1"/>
  <c r="M1265" i="2" s="1"/>
  <c r="M1266" i="2" s="1"/>
  <c r="M1267" i="2" s="1"/>
  <c r="M1268" i="2" s="1"/>
  <c r="M1269" i="2" s="1"/>
  <c r="M1270" i="2" s="1"/>
  <c r="M1271" i="2" s="1"/>
  <c r="M1272" i="2" s="1"/>
  <c r="M1273" i="2" s="1"/>
  <c r="M1274" i="2" s="1"/>
  <c r="M1275" i="2" s="1"/>
  <c r="M1276" i="2" s="1"/>
  <c r="M1277" i="2" s="1"/>
  <c r="M1278" i="2" s="1"/>
  <c r="M1279" i="2" s="1"/>
  <c r="M1280" i="2" s="1"/>
  <c r="M1281" i="2" s="1"/>
  <c r="M1282" i="2" s="1"/>
  <c r="M1283" i="2" s="1"/>
  <c r="M1284" i="2" s="1"/>
  <c r="M1285" i="2" s="1"/>
  <c r="M1286" i="2" s="1"/>
  <c r="M1287" i="2" s="1"/>
  <c r="M1288" i="2" s="1"/>
  <c r="M1289" i="2" s="1"/>
  <c r="M1290" i="2" s="1"/>
  <c r="M1291" i="2" s="1"/>
  <c r="M1292" i="2" s="1"/>
  <c r="M1293" i="2" s="1"/>
  <c r="M1294" i="2" s="1"/>
  <c r="M1295" i="2" s="1"/>
  <c r="M1296" i="2" s="1"/>
  <c r="M1297" i="2" s="1"/>
  <c r="M1298" i="2" s="1"/>
  <c r="M1299" i="2" s="1"/>
  <c r="M1300" i="2" s="1"/>
  <c r="M1301" i="2" s="1"/>
  <c r="M1302" i="2" s="1"/>
  <c r="M1303" i="2" s="1"/>
  <c r="M1304" i="2" s="1"/>
  <c r="M1305" i="2" s="1"/>
  <c r="M1306" i="2" s="1"/>
  <c r="M1307" i="2" s="1"/>
  <c r="M1308" i="2" s="1"/>
  <c r="M1309" i="2" s="1"/>
  <c r="M1310" i="2" s="1"/>
  <c r="M1311" i="2" s="1"/>
  <c r="M1312" i="2" s="1"/>
  <c r="M1313" i="2" s="1"/>
  <c r="M1314" i="2" s="1"/>
  <c r="M1315" i="2" s="1"/>
  <c r="M1316" i="2" s="1"/>
  <c r="M1317" i="2" s="1"/>
  <c r="M1318" i="2" s="1"/>
  <c r="M1319" i="2" s="1"/>
  <c r="M1320" i="2" s="1"/>
  <c r="M1321" i="2" s="1"/>
  <c r="M1322" i="2" s="1"/>
  <c r="M1323" i="2" s="1"/>
  <c r="M1324" i="2" s="1"/>
  <c r="M1325" i="2" s="1"/>
  <c r="M1326" i="2" s="1"/>
  <c r="M1327" i="2" s="1"/>
  <c r="M1328" i="2" s="1"/>
  <c r="M1329" i="2" s="1"/>
  <c r="M1330" i="2" s="1"/>
  <c r="M1331" i="2" s="1"/>
  <c r="M1332" i="2" s="1"/>
  <c r="M1333" i="2" s="1"/>
  <c r="M1334" i="2" s="1"/>
  <c r="M1335" i="2" s="1"/>
  <c r="M1336" i="2" s="1"/>
  <c r="M1337" i="2" s="1"/>
  <c r="M1338" i="2" s="1"/>
  <c r="M1339" i="2" s="1"/>
  <c r="M1340" i="2" s="1"/>
  <c r="M1341" i="2" s="1"/>
  <c r="M1342" i="2" s="1"/>
  <c r="M1343" i="2" s="1"/>
  <c r="M1344" i="2" s="1"/>
  <c r="M1345" i="2" s="1"/>
  <c r="M1346" i="2" s="1"/>
  <c r="M1347" i="2" s="1"/>
  <c r="M1348" i="2" s="1"/>
  <c r="M1349" i="2" s="1"/>
  <c r="M1350" i="2" s="1"/>
  <c r="M1351" i="2" s="1"/>
  <c r="M1352" i="2" s="1"/>
  <c r="M1353" i="2" s="1"/>
  <c r="M1354" i="2" s="1"/>
  <c r="M1355" i="2" s="1"/>
  <c r="M1356" i="2" s="1"/>
  <c r="M1357" i="2" s="1"/>
  <c r="M1358" i="2" s="1"/>
  <c r="M1359" i="2" s="1"/>
  <c r="M1360" i="2" s="1"/>
  <c r="M1361" i="2" s="1"/>
  <c r="M1362" i="2" s="1"/>
  <c r="M1363" i="2" s="1"/>
  <c r="M1364" i="2" s="1"/>
  <c r="M1365" i="2" s="1"/>
  <c r="M1366" i="2" s="1"/>
  <c r="M1367" i="2" s="1"/>
  <c r="M1369" i="2" s="1"/>
  <c r="M1370" i="2" s="1"/>
  <c r="M1371" i="2" s="1"/>
  <c r="M1372" i="2" s="1"/>
  <c r="M1373" i="2" s="1"/>
  <c r="M1374" i="2" s="1"/>
  <c r="M1375" i="2" s="1"/>
  <c r="M1376" i="2" s="1"/>
  <c r="M1377" i="2" s="1"/>
  <c r="M1378" i="2" s="1"/>
  <c r="M1379" i="2" s="1"/>
  <c r="M1380" i="2" s="1"/>
  <c r="M1381" i="2" s="1"/>
  <c r="M1382" i="2" s="1"/>
  <c r="M1383" i="2" s="1"/>
  <c r="M1384" i="2" s="1"/>
  <c r="M1385" i="2" s="1"/>
  <c r="M1386" i="2" s="1"/>
  <c r="M1387" i="2" s="1"/>
  <c r="M1388" i="2" s="1"/>
  <c r="M1389" i="2" s="1"/>
  <c r="M1390" i="2" s="1"/>
  <c r="M1391" i="2" s="1"/>
  <c r="M1392" i="2" s="1"/>
  <c r="M1393" i="2" s="1"/>
  <c r="M1394" i="2" s="1"/>
  <c r="M1395" i="2" s="1"/>
  <c r="M1396" i="2" s="1"/>
  <c r="M1397" i="2" s="1"/>
  <c r="M1398" i="2" s="1"/>
  <c r="M1399" i="2" s="1"/>
  <c r="M1400" i="2" s="1"/>
  <c r="M1401" i="2" s="1"/>
  <c r="M1402" i="2" s="1"/>
  <c r="M1403" i="2" s="1"/>
  <c r="M1404" i="2" s="1"/>
  <c r="M1405" i="2" s="1"/>
  <c r="M1406" i="2" s="1"/>
  <c r="M1407" i="2" s="1"/>
  <c r="M1408" i="2" s="1"/>
  <c r="M1409" i="2" s="1"/>
  <c r="M1410" i="2" s="1"/>
  <c r="M1411" i="2" s="1"/>
  <c r="M1412" i="2" s="1"/>
  <c r="M1413" i="2" s="1"/>
  <c r="M1414" i="2" s="1"/>
  <c r="M1415" i="2" s="1"/>
  <c r="M1416" i="2" s="1"/>
  <c r="M1417" i="2" s="1"/>
  <c r="M1418" i="2" s="1"/>
  <c r="M1419" i="2" s="1"/>
  <c r="M1420" i="2" s="1"/>
  <c r="M1421" i="2" s="1"/>
  <c r="M1422" i="2" s="1"/>
  <c r="M1423" i="2" s="1"/>
  <c r="M1424" i="2" s="1"/>
  <c r="M1425" i="2" s="1"/>
  <c r="M1426" i="2" s="1"/>
  <c r="M1427" i="2" s="1"/>
  <c r="M1428" i="2" s="1"/>
  <c r="M1429" i="2" s="1"/>
  <c r="M1430" i="2" s="1"/>
  <c r="M1432" i="2" s="1"/>
  <c r="M1433" i="2" s="1"/>
  <c r="M1434" i="2" s="1"/>
  <c r="M1435" i="2" s="1"/>
  <c r="U578" i="2" l="1"/>
  <c r="S578" i="2"/>
  <c r="U808" i="2"/>
  <c r="S808" i="2"/>
  <c r="U871" i="2"/>
  <c r="S871" i="2"/>
  <c r="U1155" i="2"/>
  <c r="S1155" i="2"/>
  <c r="U1272" i="2"/>
  <c r="S1272" i="2"/>
  <c r="U1326" i="2"/>
  <c r="S1326" i="2"/>
  <c r="U1389" i="2"/>
  <c r="S1389" i="2"/>
  <c r="U843" i="2"/>
  <c r="U234" i="2"/>
  <c r="S234" i="2"/>
  <c r="U59" i="2"/>
  <c r="S59" i="2"/>
  <c r="U1038" i="2"/>
  <c r="S1038" i="2"/>
  <c r="U983" i="2"/>
  <c r="S983" i="2"/>
  <c r="U640" i="2"/>
  <c r="S640" i="2"/>
  <c r="U175" i="2"/>
  <c r="S175" i="2"/>
  <c r="U121" i="2"/>
  <c r="S121" i="2"/>
  <c r="U94" i="2"/>
  <c r="U323" i="2"/>
  <c r="S94" i="2" l="1"/>
  <c r="U1435" i="2"/>
  <c r="U1434" i="2"/>
  <c r="U1433" i="2"/>
  <c r="U1430" i="2"/>
  <c r="U1429" i="2"/>
  <c r="U1428" i="2"/>
  <c r="U1427" i="2"/>
  <c r="U1426" i="2"/>
  <c r="U1425" i="2"/>
  <c r="U1424" i="2"/>
  <c r="U1423" i="2"/>
  <c r="U1422" i="2"/>
  <c r="U1421" i="2"/>
  <c r="U1420" i="2"/>
  <c r="U1419" i="2"/>
  <c r="U1418" i="2"/>
  <c r="U1417" i="2"/>
  <c r="U1416" i="2"/>
  <c r="U1415" i="2"/>
  <c r="U1414" i="2"/>
  <c r="U1413" i="2"/>
  <c r="U1412" i="2"/>
  <c r="U1411" i="2"/>
  <c r="U1410" i="2"/>
  <c r="U1409" i="2"/>
  <c r="U1408" i="2"/>
  <c r="U1407" i="2"/>
  <c r="U1406" i="2"/>
  <c r="U1405" i="2"/>
  <c r="U1403" i="2"/>
  <c r="U1402" i="2"/>
  <c r="U1401" i="2"/>
  <c r="U1399" i="2"/>
  <c r="U1398" i="2"/>
  <c r="U1397" i="2"/>
  <c r="U1396" i="2"/>
  <c r="U1395" i="2"/>
  <c r="U1394" i="2"/>
  <c r="U1393" i="2"/>
  <c r="U1392" i="2"/>
  <c r="U1391" i="2"/>
  <c r="U1390" i="2"/>
  <c r="U1388" i="2"/>
  <c r="U1387" i="2"/>
  <c r="U1386" i="2"/>
  <c r="U1385" i="2"/>
  <c r="U1384" i="2"/>
  <c r="U1383" i="2"/>
  <c r="U1382" i="2"/>
  <c r="U1381" i="2"/>
  <c r="U1380" i="2"/>
  <c r="U1379" i="2"/>
  <c r="U1378" i="2"/>
  <c r="U1377" i="2"/>
  <c r="U1376" i="2"/>
  <c r="U1375" i="2"/>
  <c r="U1374" i="2"/>
  <c r="U1373" i="2"/>
  <c r="U1372" i="2"/>
  <c r="U1371" i="2"/>
  <c r="U1370" i="2"/>
  <c r="U1367" i="2"/>
  <c r="U1366" i="2"/>
  <c r="U1365" i="2"/>
  <c r="U1364" i="2"/>
  <c r="U1363" i="2"/>
  <c r="U1362" i="2"/>
  <c r="U1360" i="2"/>
  <c r="U1359" i="2"/>
  <c r="U1358" i="2"/>
  <c r="U1357" i="2"/>
  <c r="U1356" i="2"/>
  <c r="U1355" i="2"/>
  <c r="U1354" i="2"/>
  <c r="U1353" i="2"/>
  <c r="U1352" i="2"/>
  <c r="U1351" i="2"/>
  <c r="U1350" i="2"/>
  <c r="U1349" i="2"/>
  <c r="U1348" i="2"/>
  <c r="U1347" i="2"/>
  <c r="U1346" i="2"/>
  <c r="U1345" i="2"/>
  <c r="U1344" i="2"/>
  <c r="U1343" i="2"/>
  <c r="U1342" i="2"/>
  <c r="U1341" i="2"/>
  <c r="U1340" i="2"/>
  <c r="U1339" i="2"/>
  <c r="U1338" i="2"/>
  <c r="U1337" i="2"/>
  <c r="U1336" i="2"/>
  <c r="U1335" i="2"/>
  <c r="U1334" i="2"/>
  <c r="U1333" i="2"/>
  <c r="U1332" i="2"/>
  <c r="U1331" i="2"/>
  <c r="U1330" i="2"/>
  <c r="U1329" i="2"/>
  <c r="U1328" i="2"/>
  <c r="U1327" i="2"/>
  <c r="U1325" i="2"/>
  <c r="U1324" i="2"/>
  <c r="U1323" i="2"/>
  <c r="U1322" i="2"/>
  <c r="U1321" i="2"/>
  <c r="U1320" i="2"/>
  <c r="U1319" i="2"/>
  <c r="U1317" i="2"/>
  <c r="U1316" i="2"/>
  <c r="U1315" i="2"/>
  <c r="U1314" i="2"/>
  <c r="U1313" i="2"/>
  <c r="U1312" i="2"/>
  <c r="U1311" i="2"/>
  <c r="U1310" i="2"/>
  <c r="U1309" i="2"/>
  <c r="U1308" i="2"/>
  <c r="U1307" i="2"/>
  <c r="U1306" i="2"/>
  <c r="U1305" i="2"/>
  <c r="U1304" i="2"/>
  <c r="U1303" i="2"/>
  <c r="U1302" i="2"/>
  <c r="U1301" i="2"/>
  <c r="U1300" i="2"/>
  <c r="U1298" i="2"/>
  <c r="U1297" i="2"/>
  <c r="U1296" i="2"/>
  <c r="U1295" i="2"/>
  <c r="U1294" i="2"/>
  <c r="U1293" i="2"/>
  <c r="U1292" i="2"/>
  <c r="U1290" i="2"/>
  <c r="U1289" i="2"/>
  <c r="U1288" i="2"/>
  <c r="U1287" i="2"/>
  <c r="U1286" i="2"/>
  <c r="U1285" i="2"/>
  <c r="U1284" i="2"/>
  <c r="U1283" i="2"/>
  <c r="U1282" i="2"/>
  <c r="U1281" i="2"/>
  <c r="U1280" i="2"/>
  <c r="U1279" i="2"/>
  <c r="U1278" i="2"/>
  <c r="U1277" i="2"/>
  <c r="U1276" i="2"/>
  <c r="U1275" i="2"/>
  <c r="U1274" i="2"/>
  <c r="U1273" i="2"/>
  <c r="U1271" i="2"/>
  <c r="U1270" i="2"/>
  <c r="U1269" i="2"/>
  <c r="U1268" i="2"/>
  <c r="U1267" i="2"/>
  <c r="U1266" i="2"/>
  <c r="U1265" i="2"/>
  <c r="U1264" i="2"/>
  <c r="U1263" i="2"/>
  <c r="U1262" i="2"/>
  <c r="U1261" i="2"/>
  <c r="U1260" i="2"/>
  <c r="U1259" i="2"/>
  <c r="U1258" i="2"/>
  <c r="U1257" i="2"/>
  <c r="U1256" i="2"/>
  <c r="U1255" i="2"/>
  <c r="U1254" i="2"/>
  <c r="U1253" i="2"/>
  <c r="U1252" i="2"/>
  <c r="U1251" i="2"/>
  <c r="U1250" i="2"/>
  <c r="U1249" i="2"/>
  <c r="U1248" i="2"/>
  <c r="U1247" i="2"/>
  <c r="U1246" i="2"/>
  <c r="U1245" i="2"/>
  <c r="U1244" i="2"/>
  <c r="U1243" i="2"/>
  <c r="U1242" i="2"/>
  <c r="U1241" i="2"/>
  <c r="U1240" i="2"/>
  <c r="U1239" i="2"/>
  <c r="U1238" i="2"/>
  <c r="U1237" i="2"/>
  <c r="U1236" i="2"/>
  <c r="U1235" i="2"/>
  <c r="U1234" i="2"/>
  <c r="U1233" i="2"/>
  <c r="U1232" i="2"/>
  <c r="U1231" i="2"/>
  <c r="U1230" i="2"/>
  <c r="U1229" i="2"/>
  <c r="U1228" i="2"/>
  <c r="U1227" i="2"/>
  <c r="U1226" i="2"/>
  <c r="U1225" i="2"/>
  <c r="U1224" i="2"/>
  <c r="U1223" i="2"/>
  <c r="U1222" i="2"/>
  <c r="U1221" i="2"/>
  <c r="U1220" i="2"/>
  <c r="U1219" i="2"/>
  <c r="U1218" i="2"/>
  <c r="U1217" i="2"/>
  <c r="U1216" i="2"/>
  <c r="U1215" i="2"/>
  <c r="U1214" i="2"/>
  <c r="U1213" i="2"/>
  <c r="U1212" i="2"/>
  <c r="U1211" i="2"/>
  <c r="U1210" i="2"/>
  <c r="U1209" i="2"/>
  <c r="U1208" i="2"/>
  <c r="U1207" i="2"/>
  <c r="U1206" i="2"/>
  <c r="U1205" i="2"/>
  <c r="U1204" i="2"/>
  <c r="U1203" i="2"/>
  <c r="U1200" i="2"/>
  <c r="U1199" i="2"/>
  <c r="U1198" i="2"/>
  <c r="U1197" i="2"/>
  <c r="U1196" i="2"/>
  <c r="U1195" i="2"/>
  <c r="U1194" i="2"/>
  <c r="U1193" i="2"/>
  <c r="U1192" i="2"/>
  <c r="U1191" i="2"/>
  <c r="U1190" i="2"/>
  <c r="U1189" i="2"/>
  <c r="U1188" i="2"/>
  <c r="U1187" i="2"/>
  <c r="U1186" i="2"/>
  <c r="U1185" i="2"/>
  <c r="U1184" i="2"/>
  <c r="U1183" i="2"/>
  <c r="U1182" i="2"/>
  <c r="U1181" i="2"/>
  <c r="U1180" i="2"/>
  <c r="U1179" i="2"/>
  <c r="U1178" i="2"/>
  <c r="U1177" i="2"/>
  <c r="U1176" i="2"/>
  <c r="U1175" i="2"/>
  <c r="U1173" i="2"/>
  <c r="U1172" i="2"/>
  <c r="U1171" i="2"/>
  <c r="U1170" i="2"/>
  <c r="U1169" i="2"/>
  <c r="U1168" i="2"/>
  <c r="U1167" i="2"/>
  <c r="U1166" i="2"/>
  <c r="U1165" i="2"/>
  <c r="U1164" i="2"/>
  <c r="U1163" i="2"/>
  <c r="U1162" i="2"/>
  <c r="U1161" i="2"/>
  <c r="U1160" i="2"/>
  <c r="U1159" i="2"/>
  <c r="U1158" i="2"/>
  <c r="U1157" i="2"/>
  <c r="U1156" i="2"/>
  <c r="U1154" i="2"/>
  <c r="U1153" i="2"/>
  <c r="U1152" i="2"/>
  <c r="U1151" i="2"/>
  <c r="U1150" i="2"/>
  <c r="U1149" i="2"/>
  <c r="U1148" i="2"/>
  <c r="U1147" i="2"/>
  <c r="U1146" i="2"/>
  <c r="U1145" i="2"/>
  <c r="U1144" i="2"/>
  <c r="U1143" i="2"/>
  <c r="U1142" i="2"/>
  <c r="U1141" i="2"/>
  <c r="U1140" i="2"/>
  <c r="U1137" i="2"/>
  <c r="U1136" i="2"/>
  <c r="U1135" i="2"/>
  <c r="U1134" i="2"/>
  <c r="U1133" i="2"/>
  <c r="U1132" i="2"/>
  <c r="U1130" i="2"/>
  <c r="U1129" i="2"/>
  <c r="U1128" i="2"/>
  <c r="U1127" i="2"/>
  <c r="U1126" i="2"/>
  <c r="U1125" i="2"/>
  <c r="U1124" i="2"/>
  <c r="U1123" i="2"/>
  <c r="U1122" i="2"/>
  <c r="U1121" i="2"/>
  <c r="U1120" i="2"/>
  <c r="U1119" i="2"/>
  <c r="U1118" i="2"/>
  <c r="U1117" i="2"/>
  <c r="U1116" i="2"/>
  <c r="U1115" i="2"/>
  <c r="U1114" i="2"/>
  <c r="U1113" i="2"/>
  <c r="U1112" i="2"/>
  <c r="U1111" i="2"/>
  <c r="U1110" i="2"/>
  <c r="U1109" i="2"/>
  <c r="U1108" i="2"/>
  <c r="U1107" i="2"/>
  <c r="U1106" i="2"/>
  <c r="U1105" i="2"/>
  <c r="U1104" i="2"/>
  <c r="U1103" i="2"/>
  <c r="U1102" i="2"/>
  <c r="U1101" i="2"/>
  <c r="U1100" i="2"/>
  <c r="U1099" i="2"/>
  <c r="U1098" i="2"/>
  <c r="U1097" i="2"/>
  <c r="U1096" i="2"/>
  <c r="U1095" i="2"/>
  <c r="U1094" i="2"/>
  <c r="U1093" i="2"/>
  <c r="U1092" i="2"/>
  <c r="U1091" i="2"/>
  <c r="U1090" i="2"/>
  <c r="U1089" i="2"/>
  <c r="U1088" i="2"/>
  <c r="U1087" i="2"/>
  <c r="U1086" i="2"/>
  <c r="U1085" i="2"/>
  <c r="U1084" i="2"/>
  <c r="U1083" i="2"/>
  <c r="U1082" i="2"/>
  <c r="U1081" i="2"/>
  <c r="U1080" i="2"/>
  <c r="U1079" i="2"/>
  <c r="U1078" i="2"/>
  <c r="U1077" i="2"/>
  <c r="U1076" i="2"/>
  <c r="U1075" i="2"/>
  <c r="U1074" i="2"/>
  <c r="U1073" i="2"/>
  <c r="U1072" i="2"/>
  <c r="U1071" i="2"/>
  <c r="U1070" i="2"/>
  <c r="U1068" i="2"/>
  <c r="U1067" i="2"/>
  <c r="U1066" i="2"/>
  <c r="U1065" i="2"/>
  <c r="U1064" i="2"/>
  <c r="U1063" i="2"/>
  <c r="U1062" i="2"/>
  <c r="U1061" i="2"/>
  <c r="U1060" i="2"/>
  <c r="U1059" i="2"/>
  <c r="U1058" i="2"/>
  <c r="U1056" i="2"/>
  <c r="U1055" i="2"/>
  <c r="U1054" i="2"/>
  <c r="U1053" i="2"/>
  <c r="U1052" i="2"/>
  <c r="U1051" i="2"/>
  <c r="U1050" i="2"/>
  <c r="U1049" i="2"/>
  <c r="U1048" i="2"/>
  <c r="U1047" i="2"/>
  <c r="U1046" i="2"/>
  <c r="U1045" i="2"/>
  <c r="U1044" i="2"/>
  <c r="U1043" i="2"/>
  <c r="U1042" i="2"/>
  <c r="U1041" i="2"/>
  <c r="U1040" i="2"/>
  <c r="U1039" i="2"/>
  <c r="U1037" i="2"/>
  <c r="U1036" i="2"/>
  <c r="U1035" i="2"/>
  <c r="U1034" i="2"/>
  <c r="U1033" i="2"/>
  <c r="U1032" i="2"/>
  <c r="U1031" i="2"/>
  <c r="U1030" i="2"/>
  <c r="U1029" i="2"/>
  <c r="U1028" i="2"/>
  <c r="U1027" i="2"/>
  <c r="U1026" i="2"/>
  <c r="U1025" i="2"/>
  <c r="U1024" i="2"/>
  <c r="U1023" i="2"/>
  <c r="U1022" i="2"/>
  <c r="U1021" i="2"/>
  <c r="U1020" i="2"/>
  <c r="U1019" i="2"/>
  <c r="U1018" i="2"/>
  <c r="U1017" i="2"/>
  <c r="U1016" i="2"/>
  <c r="U1015" i="2"/>
  <c r="U1014" i="2"/>
  <c r="U1013" i="2"/>
  <c r="U1012" i="2"/>
  <c r="U1011" i="2"/>
  <c r="U1010" i="2"/>
  <c r="U1009" i="2"/>
  <c r="U1008" i="2"/>
  <c r="U1007" i="2"/>
  <c r="U1006" i="2"/>
  <c r="U1005" i="2"/>
  <c r="U1004" i="2"/>
  <c r="U1001" i="2"/>
  <c r="U1000" i="2"/>
  <c r="U999" i="2"/>
  <c r="U998" i="2"/>
  <c r="U997" i="2"/>
  <c r="U996" i="2"/>
  <c r="U995" i="2"/>
  <c r="U993" i="2"/>
  <c r="U992" i="2"/>
  <c r="U991" i="2"/>
  <c r="U990" i="2"/>
  <c r="U989" i="2"/>
  <c r="U988" i="2"/>
  <c r="U987" i="2"/>
  <c r="U986" i="2"/>
  <c r="U985" i="2"/>
  <c r="U984" i="2"/>
  <c r="U982" i="2"/>
  <c r="U981" i="2"/>
  <c r="U980" i="2"/>
  <c r="U979" i="2"/>
  <c r="U978" i="2"/>
  <c r="U977" i="2"/>
  <c r="U976" i="2"/>
  <c r="U975" i="2"/>
  <c r="U974" i="2"/>
  <c r="U973" i="2"/>
  <c r="U972" i="2"/>
  <c r="U970" i="2"/>
  <c r="U969" i="2"/>
  <c r="U968" i="2"/>
  <c r="U967" i="2"/>
  <c r="U966" i="2"/>
  <c r="U965" i="2"/>
  <c r="U964" i="2"/>
  <c r="U963" i="2"/>
  <c r="U962" i="2"/>
  <c r="U961" i="2"/>
  <c r="U960" i="2"/>
  <c r="U959" i="2"/>
  <c r="U958" i="2"/>
  <c r="U957" i="2"/>
  <c r="U956" i="2"/>
  <c r="U955" i="2"/>
  <c r="U954" i="2"/>
  <c r="U953" i="2"/>
  <c r="U952" i="2"/>
  <c r="U951" i="2"/>
  <c r="U950" i="2"/>
  <c r="U949" i="2"/>
  <c r="U948" i="2"/>
  <c r="U947" i="2"/>
  <c r="U946" i="2"/>
  <c r="U945" i="2"/>
  <c r="U943" i="2"/>
  <c r="U942" i="2"/>
  <c r="U941" i="2"/>
  <c r="U940" i="2"/>
  <c r="U939" i="2"/>
  <c r="U938" i="2"/>
  <c r="U937" i="2"/>
  <c r="U936" i="2"/>
  <c r="U935" i="2"/>
  <c r="U934" i="2"/>
  <c r="U933" i="2"/>
  <c r="U932" i="2"/>
  <c r="U931" i="2"/>
  <c r="U930" i="2"/>
  <c r="U929" i="2"/>
  <c r="U928" i="2"/>
  <c r="U927" i="2"/>
  <c r="U926" i="2"/>
  <c r="U925" i="2"/>
  <c r="U924" i="2"/>
  <c r="U923" i="2"/>
  <c r="U922" i="2"/>
  <c r="U921" i="2"/>
  <c r="U920" i="2"/>
  <c r="U919" i="2"/>
  <c r="U918" i="2"/>
  <c r="U917" i="2"/>
  <c r="U916" i="2"/>
  <c r="U915" i="2"/>
  <c r="U914" i="2"/>
  <c r="U913" i="2"/>
  <c r="U912" i="2"/>
  <c r="U911" i="2"/>
  <c r="U910" i="2"/>
  <c r="U909" i="2"/>
  <c r="U908" i="2"/>
  <c r="U907" i="2"/>
  <c r="U906" i="2"/>
  <c r="U905" i="2"/>
  <c r="U904" i="2"/>
  <c r="U903" i="2"/>
  <c r="U901" i="2"/>
  <c r="U900" i="2"/>
  <c r="U899" i="2"/>
  <c r="U898" i="2"/>
  <c r="U897" i="2"/>
  <c r="U896" i="2"/>
  <c r="U895" i="2"/>
  <c r="U894" i="2"/>
  <c r="U893" i="2"/>
  <c r="U892" i="2"/>
  <c r="U891" i="2"/>
  <c r="U890" i="2"/>
  <c r="U889" i="2"/>
  <c r="U888" i="2"/>
  <c r="U887" i="2"/>
  <c r="U886" i="2"/>
  <c r="U885" i="2"/>
  <c r="U884" i="2"/>
  <c r="U883" i="2"/>
  <c r="U882" i="2"/>
  <c r="U881" i="2"/>
  <c r="U880" i="2"/>
  <c r="U879" i="2"/>
  <c r="U878" i="2"/>
  <c r="U877" i="2"/>
  <c r="U876" i="2"/>
  <c r="U875" i="2"/>
  <c r="U874" i="2"/>
  <c r="U873" i="2"/>
  <c r="U872" i="2"/>
  <c r="U870" i="2"/>
  <c r="U869" i="2"/>
  <c r="U868" i="2"/>
  <c r="U867" i="2"/>
  <c r="U866" i="2"/>
  <c r="U865" i="2"/>
  <c r="U864" i="2"/>
  <c r="U863" i="2"/>
  <c r="U862" i="2"/>
  <c r="U861" i="2"/>
  <c r="U860" i="2"/>
  <c r="U859" i="2"/>
  <c r="U858" i="2"/>
  <c r="U857" i="2"/>
  <c r="U856" i="2"/>
  <c r="U853" i="2"/>
  <c r="U852" i="2"/>
  <c r="U851" i="2"/>
  <c r="U850" i="2"/>
  <c r="U849" i="2"/>
  <c r="U848" i="2"/>
  <c r="U847" i="2"/>
  <c r="U846" i="2"/>
  <c r="U845" i="2"/>
  <c r="U844" i="2"/>
  <c r="U842" i="2"/>
  <c r="U841" i="2"/>
  <c r="U840" i="2"/>
  <c r="U839" i="2"/>
  <c r="U838" i="2"/>
  <c r="U837" i="2"/>
  <c r="U836" i="2"/>
  <c r="U835" i="2"/>
  <c r="U834" i="2"/>
  <c r="U833" i="2"/>
  <c r="U832" i="2"/>
  <c r="U831" i="2"/>
  <c r="U830" i="2"/>
  <c r="U829" i="2"/>
  <c r="U828" i="2"/>
  <c r="U826" i="2"/>
  <c r="U825" i="2"/>
  <c r="U824" i="2"/>
  <c r="U823" i="2"/>
  <c r="U822" i="2"/>
  <c r="U821" i="2"/>
  <c r="U820" i="2"/>
  <c r="U819" i="2"/>
  <c r="U818" i="2"/>
  <c r="U817" i="2"/>
  <c r="U816" i="2"/>
  <c r="U815" i="2"/>
  <c r="U814" i="2"/>
  <c r="U813" i="2"/>
  <c r="U812" i="2"/>
  <c r="U811" i="2"/>
  <c r="U810" i="2"/>
  <c r="U809" i="2"/>
  <c r="U807" i="2"/>
  <c r="U806" i="2"/>
  <c r="U805" i="2"/>
  <c r="U804" i="2"/>
  <c r="U803" i="2"/>
  <c r="U802" i="2"/>
  <c r="U801" i="2"/>
  <c r="U800" i="2"/>
  <c r="U799" i="2"/>
  <c r="U798" i="2"/>
  <c r="U797" i="2"/>
  <c r="U796" i="2"/>
  <c r="U795" i="2"/>
  <c r="U794" i="2"/>
  <c r="U793" i="2"/>
  <c r="U792" i="2"/>
  <c r="U791" i="2"/>
  <c r="U790" i="2"/>
  <c r="U789" i="2"/>
  <c r="U788" i="2"/>
  <c r="U787" i="2"/>
  <c r="U786" i="2"/>
  <c r="U785" i="2"/>
  <c r="U784" i="2"/>
  <c r="U783" i="2"/>
  <c r="U782" i="2"/>
  <c r="U781" i="2"/>
  <c r="U780" i="2"/>
  <c r="U779" i="2"/>
  <c r="U778" i="2"/>
  <c r="U777" i="2"/>
  <c r="U776" i="2"/>
  <c r="U775" i="2"/>
  <c r="U774" i="2"/>
  <c r="U771" i="2"/>
  <c r="U770" i="2"/>
  <c r="U769" i="2"/>
  <c r="U768" i="2"/>
  <c r="U767" i="2"/>
  <c r="U766" i="2"/>
  <c r="U765" i="2"/>
  <c r="U764" i="2"/>
  <c r="U763" i="2"/>
  <c r="U762" i="2"/>
  <c r="U761" i="2"/>
  <c r="U760" i="2"/>
  <c r="U759" i="2"/>
  <c r="U758" i="2"/>
  <c r="U757" i="2"/>
  <c r="U756" i="2"/>
  <c r="U755" i="2"/>
  <c r="U754" i="2"/>
  <c r="U753" i="2"/>
  <c r="U752" i="2"/>
  <c r="U751" i="2"/>
  <c r="U750" i="2"/>
  <c r="U749" i="2"/>
  <c r="U748" i="2"/>
  <c r="U747" i="2"/>
  <c r="U746" i="2"/>
  <c r="U745" i="2"/>
  <c r="U744" i="2"/>
  <c r="U743" i="2"/>
  <c r="U742" i="2"/>
  <c r="U741" i="2"/>
  <c r="U740" i="2"/>
  <c r="U739" i="2"/>
  <c r="U738" i="2"/>
  <c r="U737" i="2"/>
  <c r="U736" i="2"/>
  <c r="U735" i="2"/>
  <c r="U734" i="2"/>
  <c r="U733" i="2"/>
  <c r="U732" i="2"/>
  <c r="U731" i="2"/>
  <c r="U730" i="2"/>
  <c r="U729" i="2"/>
  <c r="U728" i="2"/>
  <c r="U727" i="2"/>
  <c r="U726" i="2"/>
  <c r="U725" i="2"/>
  <c r="U724" i="2"/>
  <c r="U723" i="2"/>
  <c r="U722" i="2"/>
  <c r="U721" i="2"/>
  <c r="U720" i="2"/>
  <c r="U719" i="2"/>
  <c r="U718" i="2"/>
  <c r="U717" i="2"/>
  <c r="U716" i="2"/>
  <c r="U715" i="2"/>
  <c r="U713" i="2"/>
  <c r="U712" i="2"/>
  <c r="U711" i="2"/>
  <c r="U709" i="2"/>
  <c r="U708" i="2"/>
  <c r="U707" i="2"/>
  <c r="U706" i="2"/>
  <c r="U705" i="2"/>
  <c r="U704" i="2"/>
  <c r="U703" i="2"/>
  <c r="U702" i="2"/>
  <c r="U701" i="2"/>
  <c r="U700" i="2"/>
  <c r="U699" i="2"/>
  <c r="U698" i="2"/>
  <c r="U697" i="2"/>
  <c r="U696" i="2"/>
  <c r="U695" i="2"/>
  <c r="U694" i="2"/>
  <c r="U693" i="2"/>
  <c r="U692" i="2"/>
  <c r="U691" i="2"/>
  <c r="U690" i="2"/>
  <c r="U689" i="2"/>
  <c r="U688" i="2"/>
  <c r="U687" i="2"/>
  <c r="U686" i="2"/>
  <c r="U685" i="2"/>
  <c r="U684" i="2"/>
  <c r="U681" i="2"/>
  <c r="U680" i="2"/>
  <c r="U679" i="2"/>
  <c r="U678" i="2"/>
  <c r="U677" i="2"/>
  <c r="U676" i="2"/>
  <c r="U675" i="2"/>
  <c r="U674" i="2"/>
  <c r="U673" i="2"/>
  <c r="U672" i="2"/>
  <c r="U671" i="2"/>
  <c r="U670" i="2"/>
  <c r="U669" i="2"/>
  <c r="U668" i="2"/>
  <c r="U667" i="2"/>
  <c r="U666" i="2"/>
  <c r="U665" i="2"/>
  <c r="U664" i="2"/>
  <c r="U663" i="2"/>
  <c r="U662" i="2"/>
  <c r="U661" i="2"/>
  <c r="U660" i="2"/>
  <c r="U659" i="2"/>
  <c r="U658" i="2"/>
  <c r="U657" i="2"/>
  <c r="U656" i="2"/>
  <c r="U655" i="2"/>
  <c r="U654" i="2"/>
  <c r="U653" i="2"/>
  <c r="U652" i="2"/>
  <c r="U650" i="2"/>
  <c r="U649" i="2"/>
  <c r="U648" i="2"/>
  <c r="U647" i="2"/>
  <c r="U646" i="2"/>
  <c r="U645" i="2"/>
  <c r="U644" i="2"/>
  <c r="U643" i="2"/>
  <c r="U642" i="2"/>
  <c r="U641" i="2"/>
  <c r="U639" i="2"/>
  <c r="U638" i="2"/>
  <c r="U637" i="2"/>
  <c r="U636" i="2"/>
  <c r="U635" i="2"/>
  <c r="U634" i="2"/>
  <c r="U633" i="2"/>
  <c r="U632" i="2"/>
  <c r="U631" i="2"/>
  <c r="U630" i="2"/>
  <c r="U629" i="2"/>
  <c r="U628" i="2"/>
  <c r="U627" i="2"/>
  <c r="U626" i="2"/>
  <c r="U625" i="2"/>
  <c r="U624" i="2"/>
  <c r="U623" i="2"/>
  <c r="U622" i="2"/>
  <c r="U621" i="2"/>
  <c r="U620" i="2"/>
  <c r="U619" i="2"/>
  <c r="U618" i="2"/>
  <c r="U617" i="2"/>
  <c r="U616" i="2"/>
  <c r="U615" i="2"/>
  <c r="U614" i="2"/>
  <c r="U612" i="2"/>
  <c r="U611" i="2"/>
  <c r="U610" i="2"/>
  <c r="U609" i="2"/>
  <c r="U608" i="2"/>
  <c r="U607" i="2"/>
  <c r="U606" i="2"/>
  <c r="U605" i="2"/>
  <c r="U604" i="2"/>
  <c r="U603" i="2"/>
  <c r="U602" i="2"/>
  <c r="U601" i="2"/>
  <c r="U600" i="2"/>
  <c r="U599" i="2"/>
  <c r="U598" i="2"/>
  <c r="U596" i="2"/>
  <c r="U595" i="2"/>
  <c r="U594" i="2"/>
  <c r="U593" i="2"/>
  <c r="U592" i="2"/>
  <c r="U591" i="2"/>
  <c r="U590" i="2"/>
  <c r="U589" i="2"/>
  <c r="U588" i="2"/>
  <c r="U587" i="2"/>
  <c r="U586" i="2"/>
  <c r="U585" i="2"/>
  <c r="U584" i="2"/>
  <c r="U583" i="2"/>
  <c r="U582" i="2"/>
  <c r="U581" i="2"/>
  <c r="U580" i="2"/>
  <c r="U579" i="2"/>
  <c r="U577" i="2"/>
  <c r="U576" i="2"/>
  <c r="U575" i="2"/>
  <c r="U574" i="2"/>
  <c r="U573" i="2"/>
  <c r="U572" i="2"/>
  <c r="U571" i="2"/>
  <c r="U570" i="2"/>
  <c r="U569" i="2"/>
  <c r="U568" i="2"/>
  <c r="U567" i="2"/>
  <c r="U566" i="2"/>
  <c r="U565" i="2"/>
  <c r="U564" i="2"/>
  <c r="U563" i="2"/>
  <c r="U562" i="2"/>
  <c r="U561" i="2"/>
  <c r="U560" i="2"/>
  <c r="U559" i="2"/>
  <c r="U558" i="2"/>
  <c r="U557" i="2"/>
  <c r="U556" i="2"/>
  <c r="U555" i="2"/>
  <c r="U554" i="2"/>
  <c r="U553" i="2"/>
  <c r="U552" i="2"/>
  <c r="U551" i="2"/>
  <c r="U550" i="2"/>
  <c r="U549" i="2"/>
  <c r="U548" i="2"/>
  <c r="U547" i="2"/>
  <c r="U546" i="2"/>
  <c r="U545" i="2"/>
  <c r="U544" i="2"/>
  <c r="U542" i="2"/>
  <c r="U541" i="2"/>
  <c r="U540" i="2"/>
  <c r="U539" i="2"/>
  <c r="U538" i="2"/>
  <c r="U537" i="2"/>
  <c r="U536" i="2"/>
  <c r="U535" i="2"/>
  <c r="U534" i="2"/>
  <c r="U533" i="2"/>
  <c r="U532" i="2"/>
  <c r="U531" i="2"/>
  <c r="U530" i="2"/>
  <c r="U529" i="2"/>
  <c r="U528" i="2"/>
  <c r="U527" i="2"/>
  <c r="U526" i="2"/>
  <c r="U525" i="2"/>
  <c r="U524" i="2"/>
  <c r="U523" i="2"/>
  <c r="U522" i="2"/>
  <c r="U521" i="2"/>
  <c r="U520" i="2"/>
  <c r="U519" i="2"/>
  <c r="U518" i="2"/>
  <c r="U517" i="2"/>
  <c r="U516" i="2"/>
  <c r="U515" i="2"/>
  <c r="U514" i="2"/>
  <c r="U513" i="2"/>
  <c r="U512" i="2"/>
  <c r="U511" i="2"/>
  <c r="U510" i="2"/>
  <c r="U509" i="2"/>
  <c r="U508" i="2"/>
  <c r="U507" i="2"/>
  <c r="U506" i="2"/>
  <c r="U505" i="2"/>
  <c r="U504" i="2"/>
  <c r="U503" i="2"/>
  <c r="U502" i="2"/>
  <c r="U501" i="2"/>
  <c r="U500" i="2"/>
  <c r="U499" i="2"/>
  <c r="U498" i="2"/>
  <c r="U497" i="2"/>
  <c r="U496" i="2"/>
  <c r="U495" i="2"/>
  <c r="U494" i="2"/>
  <c r="U493" i="2"/>
  <c r="U492" i="2"/>
  <c r="U491" i="2"/>
  <c r="U490" i="2"/>
  <c r="U489" i="2"/>
  <c r="U488" i="2"/>
  <c r="U487" i="2"/>
  <c r="U486" i="2"/>
  <c r="U485" i="2"/>
  <c r="U484" i="2"/>
  <c r="U483" i="2"/>
  <c r="U482" i="2"/>
  <c r="U480" i="2"/>
  <c r="U479" i="2"/>
  <c r="U478" i="2"/>
  <c r="U477" i="2"/>
  <c r="U476" i="2"/>
  <c r="U475" i="2"/>
  <c r="U474" i="2"/>
  <c r="U473" i="2"/>
  <c r="U472" i="2"/>
  <c r="U471" i="2"/>
  <c r="U470" i="2"/>
  <c r="U469" i="2"/>
  <c r="U468" i="2"/>
  <c r="U467" i="2"/>
  <c r="U466" i="2"/>
  <c r="U465" i="2"/>
  <c r="U464" i="2"/>
  <c r="U463" i="2"/>
  <c r="U462" i="2"/>
  <c r="U461" i="2"/>
  <c r="U460" i="2"/>
  <c r="U459" i="2"/>
  <c r="U458" i="2"/>
  <c r="U457" i="2"/>
  <c r="U456" i="2"/>
  <c r="U455" i="2"/>
  <c r="U452" i="2"/>
  <c r="U451" i="2"/>
  <c r="U450" i="2"/>
  <c r="U449" i="2"/>
  <c r="U448" i="2"/>
  <c r="U447" i="2"/>
  <c r="U446" i="2"/>
  <c r="U445" i="2"/>
  <c r="U444" i="2"/>
  <c r="U443" i="2"/>
  <c r="U442" i="2"/>
  <c r="U441" i="2"/>
  <c r="U440" i="2"/>
  <c r="U439" i="2"/>
  <c r="U438" i="2"/>
  <c r="U437" i="2"/>
  <c r="U436" i="2"/>
  <c r="U435" i="2"/>
  <c r="U434" i="2"/>
  <c r="U433" i="2"/>
  <c r="U432" i="2"/>
  <c r="U431" i="2"/>
  <c r="U430" i="2"/>
  <c r="U429" i="2"/>
  <c r="U428" i="2"/>
  <c r="U427" i="2"/>
  <c r="U424" i="2"/>
  <c r="U423" i="2"/>
  <c r="U422" i="2"/>
  <c r="U421" i="2"/>
  <c r="U420" i="2"/>
  <c r="U419" i="2"/>
  <c r="U418" i="2"/>
  <c r="U417" i="2"/>
  <c r="U416" i="2"/>
  <c r="U415" i="2"/>
  <c r="U414" i="2"/>
  <c r="U413" i="2"/>
  <c r="U412" i="2"/>
  <c r="U411" i="2"/>
  <c r="U410" i="2"/>
  <c r="U409" i="2"/>
  <c r="U408" i="2"/>
  <c r="U407" i="2"/>
  <c r="U406" i="2"/>
  <c r="U405" i="2"/>
  <c r="U404" i="2"/>
  <c r="U403" i="2"/>
  <c r="U402" i="2"/>
  <c r="U401" i="2"/>
  <c r="U400" i="2"/>
  <c r="U399" i="2"/>
  <c r="U397" i="2"/>
  <c r="U396" i="2"/>
  <c r="U395" i="2"/>
  <c r="U394" i="2"/>
  <c r="U393" i="2"/>
  <c r="U392" i="2"/>
  <c r="U391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U368" i="2"/>
  <c r="U367" i="2"/>
  <c r="U364" i="2"/>
  <c r="U363" i="2"/>
  <c r="U362" i="2"/>
  <c r="U360" i="2"/>
  <c r="U359" i="2"/>
  <c r="U358" i="2"/>
  <c r="U357" i="2"/>
  <c r="U356" i="2"/>
  <c r="U355" i="2"/>
  <c r="U354" i="2"/>
  <c r="U353" i="2"/>
  <c r="U352" i="2"/>
  <c r="U351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2" i="2"/>
  <c r="U321" i="2"/>
  <c r="U320" i="2"/>
  <c r="U318" i="2"/>
  <c r="U317" i="2"/>
  <c r="U316" i="2"/>
  <c r="U315" i="2"/>
  <c r="U314" i="2"/>
  <c r="U313" i="2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3" i="2"/>
  <c r="U232" i="2"/>
  <c r="U231" i="2"/>
  <c r="U230" i="2"/>
  <c r="U229" i="2"/>
  <c r="U228" i="2"/>
  <c r="U227" i="2"/>
  <c r="U226" i="2"/>
  <c r="U225" i="2"/>
  <c r="U224" i="2"/>
  <c r="U223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4" i="2"/>
  <c r="U173" i="2"/>
  <c r="U172" i="2"/>
  <c r="U171" i="2"/>
  <c r="U170" i="2"/>
  <c r="U169" i="2"/>
  <c r="U168" i="2"/>
  <c r="U167" i="2"/>
  <c r="U166" i="2"/>
  <c r="U165" i="2"/>
  <c r="U164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5" i="2"/>
  <c r="U134" i="2"/>
  <c r="U133" i="2"/>
  <c r="U131" i="2"/>
  <c r="U130" i="2"/>
  <c r="U129" i="2"/>
  <c r="U128" i="2"/>
  <c r="U127" i="2"/>
  <c r="U126" i="2"/>
  <c r="U125" i="2"/>
  <c r="U124" i="2"/>
  <c r="U123" i="2"/>
  <c r="U122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8" i="2"/>
  <c r="U57" i="2"/>
  <c r="U56" i="2"/>
  <c r="U55" i="2"/>
  <c r="U54" i="2"/>
  <c r="U53" i="2"/>
  <c r="U52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3" i="2"/>
  <c r="U22" i="2"/>
  <c r="U21" i="2"/>
  <c r="U20" i="2"/>
  <c r="U19" i="2"/>
  <c r="U18" i="2"/>
  <c r="U17" i="2"/>
  <c r="U16" i="2"/>
  <c r="U15" i="2"/>
  <c r="U14" i="2"/>
  <c r="S1435" i="2"/>
  <c r="S1434" i="2"/>
  <c r="S1433" i="2"/>
  <c r="S1430" i="2"/>
  <c r="S1429" i="2"/>
  <c r="S1428" i="2"/>
  <c r="S1427" i="2"/>
  <c r="S1426" i="2"/>
  <c r="S1425" i="2"/>
  <c r="S1424" i="2"/>
  <c r="S1423" i="2"/>
  <c r="S1422" i="2"/>
  <c r="S1421" i="2"/>
  <c r="S1420" i="2"/>
  <c r="S1419" i="2"/>
  <c r="S1418" i="2"/>
  <c r="S1417" i="2"/>
  <c r="S1416" i="2"/>
  <c r="S1415" i="2"/>
  <c r="S1414" i="2"/>
  <c r="S1413" i="2"/>
  <c r="S1412" i="2"/>
  <c r="S1411" i="2"/>
  <c r="S1410" i="2"/>
  <c r="S1409" i="2"/>
  <c r="S1408" i="2"/>
  <c r="S1407" i="2"/>
  <c r="S1406" i="2"/>
  <c r="S1405" i="2"/>
  <c r="S1403" i="2"/>
  <c r="S1402" i="2"/>
  <c r="S1401" i="2"/>
  <c r="S1399" i="2"/>
  <c r="S1398" i="2"/>
  <c r="S1397" i="2"/>
  <c r="S1396" i="2"/>
  <c r="S1395" i="2"/>
  <c r="S1394" i="2"/>
  <c r="S1393" i="2"/>
  <c r="S1392" i="2"/>
  <c r="S1391" i="2"/>
  <c r="S1390" i="2"/>
  <c r="S1388" i="2"/>
  <c r="S1387" i="2"/>
  <c r="S1386" i="2"/>
  <c r="S1385" i="2"/>
  <c r="S1384" i="2"/>
  <c r="S1383" i="2"/>
  <c r="S1382" i="2"/>
  <c r="S1381" i="2"/>
  <c r="S1380" i="2"/>
  <c r="S1379" i="2"/>
  <c r="S1378" i="2"/>
  <c r="S1377" i="2"/>
  <c r="S1376" i="2"/>
  <c r="S1375" i="2"/>
  <c r="S1374" i="2"/>
  <c r="S1373" i="2"/>
  <c r="S1372" i="2"/>
  <c r="S1371" i="2"/>
  <c r="S1370" i="2"/>
  <c r="S1367" i="2"/>
  <c r="S1366" i="2"/>
  <c r="S1365" i="2"/>
  <c r="S1364" i="2"/>
  <c r="S1363" i="2"/>
  <c r="S1362" i="2"/>
  <c r="S1360" i="2"/>
  <c r="S1359" i="2"/>
  <c r="S1358" i="2"/>
  <c r="S1357" i="2"/>
  <c r="S1356" i="2"/>
  <c r="S1355" i="2"/>
  <c r="S1354" i="2"/>
  <c r="S1353" i="2"/>
  <c r="S1352" i="2"/>
  <c r="S1351" i="2"/>
  <c r="S1350" i="2"/>
  <c r="S1349" i="2"/>
  <c r="S1348" i="2"/>
  <c r="S1347" i="2"/>
  <c r="S1346" i="2"/>
  <c r="S1345" i="2"/>
  <c r="S1344" i="2"/>
  <c r="S1343" i="2"/>
  <c r="S1342" i="2"/>
  <c r="S1341" i="2"/>
  <c r="S1340" i="2"/>
  <c r="S1339" i="2"/>
  <c r="S1338" i="2"/>
  <c r="S1337" i="2"/>
  <c r="S1336" i="2"/>
  <c r="S1335" i="2"/>
  <c r="S1334" i="2"/>
  <c r="S1333" i="2"/>
  <c r="S1332" i="2"/>
  <c r="S1331" i="2"/>
  <c r="S1330" i="2"/>
  <c r="S1329" i="2"/>
  <c r="S1328" i="2"/>
  <c r="S1327" i="2"/>
  <c r="S1325" i="2"/>
  <c r="S1324" i="2"/>
  <c r="S1323" i="2"/>
  <c r="S1322" i="2"/>
  <c r="S1321" i="2"/>
  <c r="S1320" i="2"/>
  <c r="S1319" i="2"/>
  <c r="S1318" i="2"/>
  <c r="S1317" i="2"/>
  <c r="S1316" i="2"/>
  <c r="S1315" i="2"/>
  <c r="S1314" i="2"/>
  <c r="S1313" i="2"/>
  <c r="S1312" i="2"/>
  <c r="S1311" i="2"/>
  <c r="S1310" i="2"/>
  <c r="S1309" i="2"/>
  <c r="S1308" i="2"/>
  <c r="S1307" i="2"/>
  <c r="S1306" i="2"/>
  <c r="S1305" i="2"/>
  <c r="S1304" i="2"/>
  <c r="S1303" i="2"/>
  <c r="S1302" i="2"/>
  <c r="S1301" i="2"/>
  <c r="S1300" i="2"/>
  <c r="S1298" i="2"/>
  <c r="S1297" i="2"/>
  <c r="S1296" i="2"/>
  <c r="S1295" i="2"/>
  <c r="S1294" i="2"/>
  <c r="S1293" i="2"/>
  <c r="S1292" i="2"/>
  <c r="S1290" i="2"/>
  <c r="S1289" i="2"/>
  <c r="S1288" i="2"/>
  <c r="S1287" i="2"/>
  <c r="S1286" i="2"/>
  <c r="S1285" i="2"/>
  <c r="S1284" i="2"/>
  <c r="S1283" i="2"/>
  <c r="S1282" i="2"/>
  <c r="S1281" i="2"/>
  <c r="S1280" i="2"/>
  <c r="S1279" i="2"/>
  <c r="S1278" i="2"/>
  <c r="S1277" i="2"/>
  <c r="S1276" i="2"/>
  <c r="S1275" i="2"/>
  <c r="S1274" i="2"/>
  <c r="S1273" i="2"/>
  <c r="S1271" i="2"/>
  <c r="S1270" i="2"/>
  <c r="S1269" i="2"/>
  <c r="S1268" i="2"/>
  <c r="S1267" i="2"/>
  <c r="S1266" i="2"/>
  <c r="S1265" i="2"/>
  <c r="S1264" i="2"/>
  <c r="S1263" i="2"/>
  <c r="S1262" i="2"/>
  <c r="S1261" i="2"/>
  <c r="S1260" i="2"/>
  <c r="S1259" i="2"/>
  <c r="S1258" i="2"/>
  <c r="S1257" i="2"/>
  <c r="S1256" i="2"/>
  <c r="S1255" i="2"/>
  <c r="S1254" i="2"/>
  <c r="S1253" i="2"/>
  <c r="S1252" i="2"/>
  <c r="S1251" i="2"/>
  <c r="S1250" i="2"/>
  <c r="S1249" i="2"/>
  <c r="S1248" i="2"/>
  <c r="S1247" i="2"/>
  <c r="S1246" i="2"/>
  <c r="S1245" i="2"/>
  <c r="S1244" i="2"/>
  <c r="S1243" i="2"/>
  <c r="S1242" i="2"/>
  <c r="S1241" i="2"/>
  <c r="S1240" i="2"/>
  <c r="S1239" i="2"/>
  <c r="S1238" i="2"/>
  <c r="S1237" i="2"/>
  <c r="S1236" i="2"/>
  <c r="S1235" i="2"/>
  <c r="S1234" i="2"/>
  <c r="S1233" i="2"/>
  <c r="S1232" i="2"/>
  <c r="S1231" i="2"/>
  <c r="S1230" i="2"/>
  <c r="S1229" i="2"/>
  <c r="S1228" i="2"/>
  <c r="S1227" i="2"/>
  <c r="S1226" i="2"/>
  <c r="S1225" i="2"/>
  <c r="S1224" i="2"/>
  <c r="S1223" i="2"/>
  <c r="S1222" i="2"/>
  <c r="S1221" i="2"/>
  <c r="S1220" i="2"/>
  <c r="S1219" i="2"/>
  <c r="S1218" i="2"/>
  <c r="S1217" i="2"/>
  <c r="S1216" i="2"/>
  <c r="S1215" i="2"/>
  <c r="S1214" i="2"/>
  <c r="S1213" i="2"/>
  <c r="S1212" i="2"/>
  <c r="S1211" i="2"/>
  <c r="S1210" i="2"/>
  <c r="S1209" i="2"/>
  <c r="S1208" i="2"/>
  <c r="S1207" i="2"/>
  <c r="S1206" i="2"/>
  <c r="S1205" i="2"/>
  <c r="S1204" i="2"/>
  <c r="S1203" i="2"/>
  <c r="S1200" i="2"/>
  <c r="S1199" i="2"/>
  <c r="S1198" i="2"/>
  <c r="S1197" i="2"/>
  <c r="S1196" i="2"/>
  <c r="S1195" i="2"/>
  <c r="S1194" i="2"/>
  <c r="S1193" i="2"/>
  <c r="S1192" i="2"/>
  <c r="S1191" i="2"/>
  <c r="S1190" i="2"/>
  <c r="S1189" i="2"/>
  <c r="S1188" i="2"/>
  <c r="S1187" i="2"/>
  <c r="S1186" i="2"/>
  <c r="S1185" i="2"/>
  <c r="S1184" i="2"/>
  <c r="S1183" i="2"/>
  <c r="S1182" i="2"/>
  <c r="S1181" i="2"/>
  <c r="S1180" i="2"/>
  <c r="S1179" i="2"/>
  <c r="S1178" i="2"/>
  <c r="S1177" i="2"/>
  <c r="S1176" i="2"/>
  <c r="S1175" i="2"/>
  <c r="S1173" i="2"/>
  <c r="S1172" i="2"/>
  <c r="S1171" i="2"/>
  <c r="S1170" i="2"/>
  <c r="S1169" i="2"/>
  <c r="S1168" i="2"/>
  <c r="S1167" i="2"/>
  <c r="S1166" i="2"/>
  <c r="S1165" i="2"/>
  <c r="S1164" i="2"/>
  <c r="S1163" i="2"/>
  <c r="S1162" i="2"/>
  <c r="S1161" i="2"/>
  <c r="S1160" i="2"/>
  <c r="S1159" i="2"/>
  <c r="S1158" i="2"/>
  <c r="S1157" i="2"/>
  <c r="S1156" i="2"/>
  <c r="S1154" i="2"/>
  <c r="S1153" i="2"/>
  <c r="S1152" i="2"/>
  <c r="S1151" i="2"/>
  <c r="S1150" i="2"/>
  <c r="S1149" i="2"/>
  <c r="S1148" i="2"/>
  <c r="S1147" i="2"/>
  <c r="S1146" i="2"/>
  <c r="S1145" i="2"/>
  <c r="S1144" i="2"/>
  <c r="S1143" i="2"/>
  <c r="S1142" i="2"/>
  <c r="S1141" i="2"/>
  <c r="S1140" i="2"/>
  <c r="S1137" i="2"/>
  <c r="S1136" i="2"/>
  <c r="S1135" i="2"/>
  <c r="S1134" i="2"/>
  <c r="S1133" i="2"/>
  <c r="S1132" i="2"/>
  <c r="S1130" i="2"/>
  <c r="S1129" i="2"/>
  <c r="S1128" i="2"/>
  <c r="S1127" i="2"/>
  <c r="S1126" i="2"/>
  <c r="S1125" i="2"/>
  <c r="S1124" i="2"/>
  <c r="S1123" i="2"/>
  <c r="S1122" i="2"/>
  <c r="S1121" i="2"/>
  <c r="S1120" i="2"/>
  <c r="S1119" i="2"/>
  <c r="S1118" i="2"/>
  <c r="S1117" i="2"/>
  <c r="S1116" i="2"/>
  <c r="S1115" i="2"/>
  <c r="S1114" i="2"/>
  <c r="S1113" i="2"/>
  <c r="S1112" i="2"/>
  <c r="S1111" i="2"/>
  <c r="S1110" i="2"/>
  <c r="S1109" i="2"/>
  <c r="S1108" i="2"/>
  <c r="S1107" i="2"/>
  <c r="S1106" i="2"/>
  <c r="S1105" i="2"/>
  <c r="S1104" i="2"/>
  <c r="S1103" i="2"/>
  <c r="S1102" i="2"/>
  <c r="S1101" i="2"/>
  <c r="S1100" i="2"/>
  <c r="S1099" i="2"/>
  <c r="S1098" i="2"/>
  <c r="S1097" i="2"/>
  <c r="S1096" i="2"/>
  <c r="S1095" i="2"/>
  <c r="S1094" i="2"/>
  <c r="S1093" i="2"/>
  <c r="S1092" i="2"/>
  <c r="S1091" i="2"/>
  <c r="S1090" i="2"/>
  <c r="S1089" i="2"/>
  <c r="S1088" i="2"/>
  <c r="S1087" i="2"/>
  <c r="S1086" i="2"/>
  <c r="S1085" i="2"/>
  <c r="S1084" i="2"/>
  <c r="S1083" i="2"/>
  <c r="S1082" i="2"/>
  <c r="S1081" i="2"/>
  <c r="S1080" i="2"/>
  <c r="S1079" i="2"/>
  <c r="S1078" i="2"/>
  <c r="S1077" i="2"/>
  <c r="S1076" i="2"/>
  <c r="S1075" i="2"/>
  <c r="S1074" i="2"/>
  <c r="S1073" i="2"/>
  <c r="S1072" i="2"/>
  <c r="S1071" i="2"/>
  <c r="S1070" i="2"/>
  <c r="S1068" i="2"/>
  <c r="S1067" i="2"/>
  <c r="S1066" i="2"/>
  <c r="S1065" i="2"/>
  <c r="S1064" i="2"/>
  <c r="S1063" i="2"/>
  <c r="S1062" i="2"/>
  <c r="S1061" i="2"/>
  <c r="S1060" i="2"/>
  <c r="S1059" i="2"/>
  <c r="S1058" i="2"/>
  <c r="S1056" i="2"/>
  <c r="S1055" i="2"/>
  <c r="S1054" i="2"/>
  <c r="S1053" i="2"/>
  <c r="S1052" i="2"/>
  <c r="S1051" i="2"/>
  <c r="S1050" i="2"/>
  <c r="S1049" i="2"/>
  <c r="S1048" i="2"/>
  <c r="S1047" i="2"/>
  <c r="S1046" i="2"/>
  <c r="S1045" i="2"/>
  <c r="S1044" i="2"/>
  <c r="S1043" i="2"/>
  <c r="S1042" i="2"/>
  <c r="S1041" i="2"/>
  <c r="S1040" i="2"/>
  <c r="S1039" i="2"/>
  <c r="S1037" i="2"/>
  <c r="S1036" i="2"/>
  <c r="S1035" i="2"/>
  <c r="S1034" i="2"/>
  <c r="S1033" i="2"/>
  <c r="S1032" i="2"/>
  <c r="S1031" i="2"/>
  <c r="S1030" i="2"/>
  <c r="S1029" i="2"/>
  <c r="S1028" i="2"/>
  <c r="S1027" i="2"/>
  <c r="S1026" i="2"/>
  <c r="S1025" i="2"/>
  <c r="S1024" i="2"/>
  <c r="S1023" i="2"/>
  <c r="S1022" i="2"/>
  <c r="S1021" i="2"/>
  <c r="S1020" i="2"/>
  <c r="S1019" i="2"/>
  <c r="S1018" i="2"/>
  <c r="S1017" i="2"/>
  <c r="S1016" i="2"/>
  <c r="S1015" i="2"/>
  <c r="S1014" i="2"/>
  <c r="S1013" i="2"/>
  <c r="S1012" i="2"/>
  <c r="S1011" i="2"/>
  <c r="S1010" i="2"/>
  <c r="S1009" i="2"/>
  <c r="S1008" i="2"/>
  <c r="S1007" i="2"/>
  <c r="S1006" i="2"/>
  <c r="S1005" i="2"/>
  <c r="S1004" i="2"/>
  <c r="S1001" i="2"/>
  <c r="S1000" i="2"/>
  <c r="S999" i="2"/>
  <c r="S998" i="2"/>
  <c r="S997" i="2"/>
  <c r="S996" i="2"/>
  <c r="S995" i="2"/>
  <c r="S993" i="2"/>
  <c r="S992" i="2"/>
  <c r="S991" i="2"/>
  <c r="S990" i="2"/>
  <c r="S989" i="2"/>
  <c r="S988" i="2"/>
  <c r="S987" i="2"/>
  <c r="S986" i="2"/>
  <c r="S985" i="2"/>
  <c r="S984" i="2"/>
  <c r="S982" i="2"/>
  <c r="S981" i="2"/>
  <c r="S980" i="2"/>
  <c r="S979" i="2"/>
  <c r="S978" i="2"/>
  <c r="S977" i="2"/>
  <c r="S976" i="2"/>
  <c r="S975" i="2"/>
  <c r="S974" i="2"/>
  <c r="S973" i="2"/>
  <c r="S972" i="2"/>
  <c r="S971" i="2"/>
  <c r="S970" i="2"/>
  <c r="S969" i="2"/>
  <c r="S968" i="2"/>
  <c r="S967" i="2"/>
  <c r="S966" i="2"/>
  <c r="S965" i="2"/>
  <c r="S964" i="2"/>
  <c r="S963" i="2"/>
  <c r="S962" i="2"/>
  <c r="S961" i="2"/>
  <c r="S960" i="2"/>
  <c r="S959" i="2"/>
  <c r="S958" i="2"/>
  <c r="S957" i="2"/>
  <c r="S956" i="2"/>
  <c r="S955" i="2"/>
  <c r="S954" i="2"/>
  <c r="S953" i="2"/>
  <c r="S952" i="2"/>
  <c r="S951" i="2"/>
  <c r="S950" i="2"/>
  <c r="S949" i="2"/>
  <c r="S948" i="2"/>
  <c r="S947" i="2"/>
  <c r="S946" i="2"/>
  <c r="S945" i="2"/>
  <c r="S943" i="2"/>
  <c r="S942" i="2"/>
  <c r="S941" i="2"/>
  <c r="S940" i="2"/>
  <c r="S939" i="2"/>
  <c r="S938" i="2"/>
  <c r="S937" i="2"/>
  <c r="S936" i="2"/>
  <c r="S935" i="2"/>
  <c r="S934" i="2"/>
  <c r="S933" i="2"/>
  <c r="S932" i="2"/>
  <c r="S931" i="2"/>
  <c r="S930" i="2"/>
  <c r="S929" i="2"/>
  <c r="S928" i="2"/>
  <c r="S927" i="2"/>
  <c r="S926" i="2"/>
  <c r="S925" i="2"/>
  <c r="S924" i="2"/>
  <c r="S923" i="2"/>
  <c r="S922" i="2"/>
  <c r="S921" i="2"/>
  <c r="S920" i="2"/>
  <c r="S919" i="2"/>
  <c r="S918" i="2"/>
  <c r="S917" i="2"/>
  <c r="S916" i="2"/>
  <c r="S915" i="2"/>
  <c r="S914" i="2"/>
  <c r="S913" i="2"/>
  <c r="S912" i="2"/>
  <c r="S911" i="2"/>
  <c r="S910" i="2"/>
  <c r="S909" i="2"/>
  <c r="S908" i="2"/>
  <c r="S907" i="2"/>
  <c r="S906" i="2"/>
  <c r="S905" i="2"/>
  <c r="S904" i="2"/>
  <c r="S903" i="2"/>
  <c r="S901" i="2"/>
  <c r="S900" i="2"/>
  <c r="S899" i="2"/>
  <c r="S898" i="2"/>
  <c r="S897" i="2"/>
  <c r="S896" i="2"/>
  <c r="S895" i="2"/>
  <c r="S894" i="2"/>
  <c r="S893" i="2"/>
  <c r="S892" i="2"/>
  <c r="S891" i="2"/>
  <c r="S890" i="2"/>
  <c r="S889" i="2"/>
  <c r="S888" i="2"/>
  <c r="S887" i="2"/>
  <c r="S886" i="2"/>
  <c r="S885" i="2"/>
  <c r="S884" i="2"/>
  <c r="S883" i="2"/>
  <c r="S882" i="2"/>
  <c r="S881" i="2"/>
  <c r="S880" i="2"/>
  <c r="S879" i="2"/>
  <c r="S878" i="2"/>
  <c r="S877" i="2"/>
  <c r="S876" i="2"/>
  <c r="S875" i="2"/>
  <c r="S874" i="2"/>
  <c r="S873" i="2"/>
  <c r="S872" i="2"/>
  <c r="S870" i="2"/>
  <c r="S869" i="2"/>
  <c r="S868" i="2"/>
  <c r="S867" i="2"/>
  <c r="S866" i="2"/>
  <c r="S865" i="2"/>
  <c r="S864" i="2"/>
  <c r="S863" i="2"/>
  <c r="S862" i="2"/>
  <c r="S861" i="2"/>
  <c r="S860" i="2"/>
  <c r="S859" i="2"/>
  <c r="S858" i="2"/>
  <c r="S857" i="2"/>
  <c r="S856" i="2"/>
  <c r="S853" i="2"/>
  <c r="S852" i="2"/>
  <c r="S851" i="2"/>
  <c r="S850" i="2"/>
  <c r="S849" i="2"/>
  <c r="S848" i="2"/>
  <c r="S847" i="2"/>
  <c r="S846" i="2"/>
  <c r="S845" i="2"/>
  <c r="S844" i="2"/>
  <c r="S843" i="2"/>
  <c r="S842" i="2"/>
  <c r="S841" i="2"/>
  <c r="S840" i="2"/>
  <c r="S839" i="2"/>
  <c r="S838" i="2"/>
  <c r="S837" i="2"/>
  <c r="S836" i="2"/>
  <c r="S835" i="2"/>
  <c r="S834" i="2"/>
  <c r="S833" i="2"/>
  <c r="S832" i="2"/>
  <c r="S831" i="2"/>
  <c r="S830" i="2"/>
  <c r="S829" i="2"/>
  <c r="S828" i="2"/>
  <c r="S826" i="2"/>
  <c r="S825" i="2"/>
  <c r="S824" i="2"/>
  <c r="S823" i="2"/>
  <c r="S822" i="2"/>
  <c r="S821" i="2"/>
  <c r="S820" i="2"/>
  <c r="S819" i="2"/>
  <c r="S818" i="2"/>
  <c r="S817" i="2"/>
  <c r="S816" i="2"/>
  <c r="S815" i="2"/>
  <c r="S814" i="2"/>
  <c r="S813" i="2"/>
  <c r="S812" i="2"/>
  <c r="S811" i="2"/>
  <c r="S810" i="2"/>
  <c r="S809" i="2"/>
  <c r="S807" i="2"/>
  <c r="S806" i="2"/>
  <c r="S805" i="2"/>
  <c r="S804" i="2"/>
  <c r="S803" i="2"/>
  <c r="S802" i="2"/>
  <c r="S801" i="2"/>
  <c r="S800" i="2"/>
  <c r="S799" i="2"/>
  <c r="S798" i="2"/>
  <c r="S797" i="2"/>
  <c r="S796" i="2"/>
  <c r="S795" i="2"/>
  <c r="S794" i="2"/>
  <c r="S793" i="2"/>
  <c r="S792" i="2"/>
  <c r="S791" i="2"/>
  <c r="S790" i="2"/>
  <c r="S789" i="2"/>
  <c r="S788" i="2"/>
  <c r="S787" i="2"/>
  <c r="S786" i="2"/>
  <c r="S785" i="2"/>
  <c r="S784" i="2"/>
  <c r="S783" i="2"/>
  <c r="S782" i="2"/>
  <c r="S781" i="2"/>
  <c r="S780" i="2"/>
  <c r="S779" i="2"/>
  <c r="S778" i="2"/>
  <c r="S777" i="2"/>
  <c r="S776" i="2"/>
  <c r="S775" i="2"/>
  <c r="S774" i="2"/>
  <c r="S771" i="2"/>
  <c r="S770" i="2"/>
  <c r="S769" i="2"/>
  <c r="S768" i="2"/>
  <c r="S767" i="2"/>
  <c r="S766" i="2"/>
  <c r="S765" i="2"/>
  <c r="S764" i="2"/>
  <c r="S763" i="2"/>
  <c r="S762" i="2"/>
  <c r="S761" i="2"/>
  <c r="S760" i="2"/>
  <c r="S759" i="2"/>
  <c r="S758" i="2"/>
  <c r="S757" i="2"/>
  <c r="S756" i="2"/>
  <c r="S755" i="2"/>
  <c r="S754" i="2"/>
  <c r="S753" i="2"/>
  <c r="S752" i="2"/>
  <c r="S751" i="2"/>
  <c r="S750" i="2"/>
  <c r="S749" i="2"/>
  <c r="S748" i="2"/>
  <c r="S747" i="2"/>
  <c r="S746" i="2"/>
  <c r="S745" i="2"/>
  <c r="S744" i="2"/>
  <c r="S743" i="2"/>
  <c r="S742" i="2"/>
  <c r="S741" i="2"/>
  <c r="S740" i="2"/>
  <c r="S739" i="2"/>
  <c r="S738" i="2"/>
  <c r="S737" i="2"/>
  <c r="S736" i="2"/>
  <c r="S735" i="2"/>
  <c r="S734" i="2"/>
  <c r="S733" i="2"/>
  <c r="S732" i="2"/>
  <c r="S731" i="2"/>
  <c r="S730" i="2"/>
  <c r="S729" i="2"/>
  <c r="S728" i="2"/>
  <c r="S727" i="2"/>
  <c r="S726" i="2"/>
  <c r="S725" i="2"/>
  <c r="S724" i="2"/>
  <c r="S723" i="2"/>
  <c r="S722" i="2"/>
  <c r="S721" i="2"/>
  <c r="S720" i="2"/>
  <c r="S719" i="2"/>
  <c r="S718" i="2"/>
  <c r="S717" i="2"/>
  <c r="S716" i="2"/>
  <c r="S715" i="2"/>
  <c r="S713" i="2"/>
  <c r="S712" i="2"/>
  <c r="S711" i="2"/>
  <c r="S709" i="2"/>
  <c r="S708" i="2"/>
  <c r="S707" i="2"/>
  <c r="S706" i="2"/>
  <c r="S705" i="2"/>
  <c r="S704" i="2"/>
  <c r="S703" i="2"/>
  <c r="S702" i="2"/>
  <c r="S701" i="2"/>
  <c r="S700" i="2"/>
  <c r="S699" i="2"/>
  <c r="S698" i="2"/>
  <c r="S697" i="2"/>
  <c r="S696" i="2"/>
  <c r="S695" i="2"/>
  <c r="S694" i="2"/>
  <c r="S693" i="2"/>
  <c r="S692" i="2"/>
  <c r="S691" i="2"/>
  <c r="S690" i="2"/>
  <c r="S689" i="2"/>
  <c r="S688" i="2"/>
  <c r="S687" i="2"/>
  <c r="S686" i="2"/>
  <c r="S685" i="2"/>
  <c r="S684" i="2"/>
  <c r="S681" i="2"/>
  <c r="S680" i="2"/>
  <c r="S679" i="2"/>
  <c r="S678" i="2"/>
  <c r="S677" i="2"/>
  <c r="S676" i="2"/>
  <c r="S675" i="2"/>
  <c r="S674" i="2"/>
  <c r="S673" i="2"/>
  <c r="S672" i="2"/>
  <c r="S671" i="2"/>
  <c r="S670" i="2"/>
  <c r="S669" i="2"/>
  <c r="S668" i="2"/>
  <c r="S667" i="2"/>
  <c r="S666" i="2"/>
  <c r="S665" i="2"/>
  <c r="S664" i="2"/>
  <c r="S663" i="2"/>
  <c r="S662" i="2"/>
  <c r="S661" i="2"/>
  <c r="S660" i="2"/>
  <c r="S659" i="2"/>
  <c r="S658" i="2"/>
  <c r="S657" i="2"/>
  <c r="S656" i="2"/>
  <c r="S655" i="2"/>
  <c r="S654" i="2"/>
  <c r="S653" i="2"/>
  <c r="S652" i="2"/>
  <c r="S650" i="2"/>
  <c r="S649" i="2"/>
  <c r="S648" i="2"/>
  <c r="S647" i="2"/>
  <c r="S646" i="2"/>
  <c r="S645" i="2"/>
  <c r="S644" i="2"/>
  <c r="S643" i="2"/>
  <c r="S642" i="2"/>
  <c r="S641" i="2"/>
  <c r="S639" i="2"/>
  <c r="S638" i="2"/>
  <c r="S637" i="2"/>
  <c r="S636" i="2"/>
  <c r="S635" i="2"/>
  <c r="S634" i="2"/>
  <c r="S633" i="2"/>
  <c r="S632" i="2"/>
  <c r="S631" i="2"/>
  <c r="S630" i="2"/>
  <c r="S629" i="2"/>
  <c r="S628" i="2"/>
  <c r="S627" i="2"/>
  <c r="S626" i="2"/>
  <c r="S625" i="2"/>
  <c r="S624" i="2"/>
  <c r="S623" i="2"/>
  <c r="S622" i="2"/>
  <c r="S621" i="2"/>
  <c r="S620" i="2"/>
  <c r="S619" i="2"/>
  <c r="S618" i="2"/>
  <c r="S617" i="2"/>
  <c r="S616" i="2"/>
  <c r="S615" i="2"/>
  <c r="S614" i="2"/>
  <c r="S612" i="2"/>
  <c r="S611" i="2"/>
  <c r="S610" i="2"/>
  <c r="S609" i="2"/>
  <c r="S608" i="2"/>
  <c r="S607" i="2"/>
  <c r="S606" i="2"/>
  <c r="S605" i="2"/>
  <c r="S604" i="2"/>
  <c r="S603" i="2"/>
  <c r="S602" i="2"/>
  <c r="S601" i="2"/>
  <c r="S600" i="2"/>
  <c r="S599" i="2"/>
  <c r="S598" i="2"/>
  <c r="S596" i="2"/>
  <c r="S595" i="2"/>
  <c r="S594" i="2"/>
  <c r="S593" i="2"/>
  <c r="S592" i="2"/>
  <c r="S591" i="2"/>
  <c r="S590" i="2"/>
  <c r="S589" i="2"/>
  <c r="S588" i="2"/>
  <c r="S587" i="2"/>
  <c r="S586" i="2"/>
  <c r="S585" i="2"/>
  <c r="S584" i="2"/>
  <c r="S583" i="2"/>
  <c r="S582" i="2"/>
  <c r="S581" i="2"/>
  <c r="S580" i="2"/>
  <c r="S579" i="2"/>
  <c r="S577" i="2"/>
  <c r="S576" i="2"/>
  <c r="S575" i="2"/>
  <c r="S574" i="2"/>
  <c r="S573" i="2"/>
  <c r="S572" i="2"/>
  <c r="S571" i="2"/>
  <c r="S570" i="2"/>
  <c r="S569" i="2"/>
  <c r="S568" i="2"/>
  <c r="S567" i="2"/>
  <c r="S566" i="2"/>
  <c r="S565" i="2"/>
  <c r="S564" i="2"/>
  <c r="S563" i="2"/>
  <c r="S562" i="2"/>
  <c r="S561" i="2"/>
  <c r="S560" i="2"/>
  <c r="S559" i="2"/>
  <c r="S558" i="2"/>
  <c r="S557" i="2"/>
  <c r="S556" i="2"/>
  <c r="S555" i="2"/>
  <c r="S554" i="2"/>
  <c r="S553" i="2"/>
  <c r="S552" i="2"/>
  <c r="S551" i="2"/>
  <c r="S550" i="2"/>
  <c r="S549" i="2"/>
  <c r="S548" i="2"/>
  <c r="S547" i="2"/>
  <c r="S546" i="2"/>
  <c r="S545" i="2"/>
  <c r="S544" i="2"/>
  <c r="S542" i="2"/>
  <c r="S541" i="2"/>
  <c r="S540" i="2"/>
  <c r="S539" i="2"/>
  <c r="S538" i="2"/>
  <c r="S537" i="2"/>
  <c r="S536" i="2"/>
  <c r="S535" i="2"/>
  <c r="S534" i="2"/>
  <c r="S533" i="2"/>
  <c r="S532" i="2"/>
  <c r="S531" i="2"/>
  <c r="S530" i="2"/>
  <c r="S529" i="2"/>
  <c r="S528" i="2"/>
  <c r="S527" i="2"/>
  <c r="S526" i="2"/>
  <c r="S525" i="2"/>
  <c r="S524" i="2"/>
  <c r="S523" i="2"/>
  <c r="S522" i="2"/>
  <c r="S521" i="2"/>
  <c r="S520" i="2"/>
  <c r="S519" i="2"/>
  <c r="S518" i="2"/>
  <c r="S517" i="2"/>
  <c r="S516" i="2"/>
  <c r="S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0" i="2"/>
  <c r="S479" i="2"/>
  <c r="S478" i="2"/>
  <c r="S477" i="2"/>
  <c r="S476" i="2"/>
  <c r="S475" i="2"/>
  <c r="S474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88" i="2"/>
  <c r="S387" i="2"/>
  <c r="S386" i="2"/>
  <c r="S385" i="2"/>
  <c r="S384" i="2"/>
  <c r="S383" i="2"/>
  <c r="S382" i="2"/>
  <c r="S381" i="2"/>
  <c r="S380" i="2"/>
  <c r="S379" i="2"/>
  <c r="S378" i="2"/>
  <c r="S377" i="2"/>
  <c r="S376" i="2"/>
  <c r="S375" i="2"/>
  <c r="S374" i="2"/>
  <c r="S373" i="2"/>
  <c r="S372" i="2"/>
  <c r="S371" i="2"/>
  <c r="S370" i="2"/>
  <c r="S369" i="2"/>
  <c r="S368" i="2"/>
  <c r="S367" i="2"/>
  <c r="S364" i="2"/>
  <c r="S363" i="2"/>
  <c r="S362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3" i="2"/>
  <c r="S232" i="2"/>
  <c r="S231" i="2"/>
  <c r="S230" i="2"/>
  <c r="S229" i="2"/>
  <c r="S228" i="2"/>
  <c r="S227" i="2"/>
  <c r="S226" i="2"/>
  <c r="S225" i="2"/>
  <c r="S224" i="2"/>
  <c r="S223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4" i="2"/>
  <c r="S173" i="2"/>
  <c r="S172" i="2"/>
  <c r="S171" i="2"/>
  <c r="S170" i="2"/>
  <c r="S169" i="2"/>
  <c r="S168" i="2"/>
  <c r="S167" i="2"/>
  <c r="S166" i="2"/>
  <c r="S165" i="2"/>
  <c r="S164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5" i="2"/>
  <c r="S134" i="2"/>
  <c r="S133" i="2"/>
  <c r="S131" i="2"/>
  <c r="S130" i="2"/>
  <c r="S129" i="2"/>
  <c r="S128" i="2"/>
  <c r="S127" i="2"/>
  <c r="S126" i="2"/>
  <c r="S125" i="2"/>
  <c r="S124" i="2"/>
  <c r="S123" i="2"/>
  <c r="S122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3" i="2"/>
  <c r="S22" i="2"/>
  <c r="S21" i="2"/>
  <c r="S20" i="2"/>
  <c r="S19" i="2"/>
  <c r="S18" i="2"/>
  <c r="S17" i="2"/>
  <c r="S16" i="2"/>
  <c r="S15" i="2"/>
  <c r="S14" i="2"/>
  <c r="R5" i="2" l="1"/>
  <c r="V9" i="2"/>
  <c r="V5" i="2"/>
  <c r="V8" i="2"/>
  <c r="V4" i="2"/>
  <c r="V3" i="2"/>
  <c r="V6" i="2"/>
  <c r="T8" i="2"/>
  <c r="T4" i="2"/>
  <c r="T3" i="2"/>
  <c r="T6" i="2"/>
  <c r="T9" i="2"/>
  <c r="T5" i="2"/>
  <c r="V7" i="2"/>
  <c r="R7" i="2"/>
  <c r="R6" i="2"/>
  <c r="R3" i="2"/>
  <c r="R9" i="2"/>
  <c r="R4" i="2"/>
  <c r="R8" i="2"/>
  <c r="T7" i="2"/>
  <c r="V163" i="2" l="1"/>
  <c r="V1003" i="2"/>
  <c r="V1291" i="2"/>
  <c r="V366" i="2"/>
  <c r="V1131" i="2"/>
  <c r="V710" i="2"/>
  <c r="V773" i="2"/>
  <c r="V1318" i="2"/>
  <c r="V1404" i="2"/>
  <c r="V1174" i="2"/>
  <c r="V24" i="2"/>
  <c r="V597" i="2"/>
  <c r="V543" i="2"/>
  <c r="V136" i="2"/>
  <c r="R710" i="2"/>
  <c r="R1318" i="2"/>
  <c r="R136" i="2"/>
  <c r="R1404" i="2"/>
  <c r="R1174" i="2"/>
  <c r="R163" i="2"/>
  <c r="T24" i="2"/>
  <c r="T136" i="2"/>
  <c r="T773" i="2"/>
  <c r="T1404" i="2"/>
  <c r="T597" i="2"/>
  <c r="T1174" i="2"/>
  <c r="T163" i="2"/>
  <c r="T1003" i="2"/>
  <c r="T1291" i="2"/>
  <c r="T366" i="2"/>
  <c r="T1131" i="2"/>
  <c r="T543" i="2"/>
  <c r="T710" i="2"/>
  <c r="V13" i="2"/>
  <c r="V1069" i="2"/>
  <c r="V613" i="2"/>
  <c r="V1361" i="2"/>
  <c r="V1299" i="2"/>
  <c r="V902" i="2"/>
  <c r="V319" i="2"/>
  <c r="T13" i="2"/>
  <c r="T902" i="2"/>
  <c r="T319" i="2"/>
  <c r="T269" i="2"/>
  <c r="T1069" i="2"/>
  <c r="T613" i="2"/>
  <c r="T1361" i="2"/>
  <c r="T1299" i="2"/>
  <c r="R13" i="2"/>
  <c r="R1299" i="2"/>
  <c r="R757" i="2"/>
  <c r="R902" i="2"/>
  <c r="R319" i="2"/>
  <c r="R296" i="2"/>
  <c r="R827" i="2"/>
  <c r="R497" i="2"/>
  <c r="R59" i="2"/>
  <c r="R94" i="2"/>
  <c r="R1303" i="2"/>
  <c r="R983" i="2"/>
  <c r="R1245" i="2"/>
  <c r="R1038" i="2"/>
  <c r="R323" i="2"/>
  <c r="R843" i="2"/>
  <c r="R898" i="2"/>
  <c r="R234" i="2"/>
  <c r="T1272" i="2"/>
  <c r="T983" i="2"/>
  <c r="T871" i="2"/>
  <c r="T59" i="2"/>
  <c r="T808" i="2"/>
  <c r="T1326" i="2"/>
  <c r="T121" i="2"/>
  <c r="T1389" i="2"/>
  <c r="T1155" i="2"/>
  <c r="T234" i="2"/>
  <c r="T1038" i="2"/>
  <c r="T175" i="2"/>
  <c r="T578" i="2"/>
  <c r="T640" i="2"/>
  <c r="V1038" i="2"/>
  <c r="V1326" i="2"/>
  <c r="V1155" i="2"/>
  <c r="V234" i="2"/>
  <c r="V94" i="2"/>
  <c r="V871" i="2"/>
  <c r="V640" i="2"/>
  <c r="V121" i="2"/>
  <c r="V983" i="2"/>
  <c r="V323" i="2"/>
  <c r="V59" i="2"/>
  <c r="V808" i="2"/>
  <c r="V1389" i="2"/>
  <c r="V175" i="2"/>
  <c r="V1272" i="2"/>
  <c r="V843" i="2"/>
  <c r="V578" i="2"/>
  <c r="R1409" i="2"/>
  <c r="R29" i="2"/>
  <c r="R542" i="2"/>
  <c r="R650" i="2"/>
  <c r="R666" i="2"/>
  <c r="R776" i="2"/>
  <c r="R889" i="2"/>
  <c r="R1006" i="2"/>
  <c r="R891" i="2"/>
  <c r="R1008" i="2"/>
  <c r="R1296" i="2"/>
  <c r="R25" i="2"/>
  <c r="R141" i="2"/>
  <c r="R554" i="2"/>
  <c r="R662" i="2"/>
  <c r="R771" i="2"/>
  <c r="R885" i="2"/>
  <c r="R1001" i="2"/>
  <c r="R887" i="2"/>
  <c r="R1004" i="2"/>
  <c r="R1292" i="2"/>
  <c r="R1413" i="2"/>
  <c r="R17" i="2"/>
  <c r="R133" i="2"/>
  <c r="R546" i="2"/>
  <c r="R654" i="2"/>
  <c r="R763" i="2"/>
  <c r="R780" i="2"/>
  <c r="R893" i="2"/>
  <c r="R143" i="2"/>
  <c r="R895" i="2"/>
  <c r="R1112" i="2"/>
  <c r="R1405" i="2"/>
  <c r="R21" i="2"/>
  <c r="R137" i="2"/>
  <c r="R550" i="2"/>
  <c r="R658" i="2"/>
  <c r="R767" i="2"/>
  <c r="R881" i="2"/>
  <c r="R997" i="2"/>
  <c r="R256" i="2"/>
  <c r="R999" i="2"/>
  <c r="R1116" i="2"/>
  <c r="R1428" i="2"/>
  <c r="V1428" i="2"/>
  <c r="R26" i="2"/>
  <c r="R58" i="2"/>
  <c r="R110" i="2"/>
  <c r="R142" i="2"/>
  <c r="R174" i="2"/>
  <c r="R206" i="2"/>
  <c r="R239" i="2"/>
  <c r="R287" i="2"/>
  <c r="R303" i="2"/>
  <c r="R335" i="2"/>
  <c r="R368" i="2"/>
  <c r="R384" i="2"/>
  <c r="R417" i="2"/>
  <c r="R503" i="2"/>
  <c r="R567" i="2"/>
  <c r="R631" i="2"/>
  <c r="R696" i="2"/>
  <c r="R760" i="2"/>
  <c r="R825" i="2"/>
  <c r="R890" i="2"/>
  <c r="R954" i="2"/>
  <c r="R1019" i="2"/>
  <c r="R1083" i="2"/>
  <c r="R1115" i="2"/>
  <c r="R1180" i="2"/>
  <c r="R1213" i="2"/>
  <c r="R89" i="2"/>
  <c r="R149" i="2"/>
  <c r="R213" i="2"/>
  <c r="R278" i="2"/>
  <c r="R342" i="2"/>
  <c r="R408" i="2"/>
  <c r="R478" i="2"/>
  <c r="R622" i="2"/>
  <c r="R812" i="2"/>
  <c r="R957" i="2"/>
  <c r="R1014" i="2"/>
  <c r="R1102" i="2"/>
  <c r="R1187" i="2"/>
  <c r="R36" i="2"/>
  <c r="R124" i="2"/>
  <c r="R208" i="2"/>
  <c r="R293" i="2"/>
  <c r="R382" i="2"/>
  <c r="R469" i="2"/>
  <c r="R553" i="2"/>
  <c r="R641" i="2"/>
  <c r="R726" i="2"/>
  <c r="R811" i="2"/>
  <c r="R940" i="2"/>
  <c r="R1029" i="2"/>
  <c r="R1113" i="2"/>
  <c r="R1198" i="2"/>
  <c r="R139" i="2"/>
  <c r="R219" i="2"/>
  <c r="R288" i="2"/>
  <c r="R377" i="2"/>
  <c r="R464" i="2"/>
  <c r="R508" i="2"/>
  <c r="R592" i="2"/>
  <c r="R676" i="2"/>
  <c r="R765" i="2"/>
  <c r="R850" i="2"/>
  <c r="R927" i="2"/>
  <c r="R1193" i="2"/>
  <c r="R1270" i="2"/>
  <c r="R1354" i="2"/>
  <c r="R1241" i="2"/>
  <c r="R1329" i="2"/>
  <c r="R1284" i="2"/>
  <c r="R1319" i="2"/>
  <c r="R14" i="2"/>
  <c r="R30" i="2"/>
  <c r="R46" i="2"/>
  <c r="R62" i="2"/>
  <c r="R78" i="2"/>
  <c r="R98" i="2"/>
  <c r="R114" i="2"/>
  <c r="R130" i="2"/>
  <c r="R146" i="2"/>
  <c r="R162" i="2"/>
  <c r="R178" i="2"/>
  <c r="R194" i="2"/>
  <c r="R210" i="2"/>
  <c r="R227" i="2"/>
  <c r="R243" i="2"/>
  <c r="R259" i="2"/>
  <c r="R275" i="2"/>
  <c r="R291" i="2"/>
  <c r="R307" i="2"/>
  <c r="R339" i="2"/>
  <c r="R355" i="2"/>
  <c r="R372" i="2"/>
  <c r="R388" i="2"/>
  <c r="R405" i="2"/>
  <c r="R421" i="2"/>
  <c r="R450" i="2"/>
  <c r="R483" i="2"/>
  <c r="R515" i="2"/>
  <c r="R547" i="2"/>
  <c r="R579" i="2"/>
  <c r="R611" i="2"/>
  <c r="R643" i="2"/>
  <c r="R675" i="2"/>
  <c r="R708" i="2"/>
  <c r="R740" i="2"/>
  <c r="R805" i="2"/>
  <c r="R837" i="2"/>
  <c r="R870" i="2"/>
  <c r="R934" i="2"/>
  <c r="R966" i="2"/>
  <c r="R998" i="2"/>
  <c r="R1031" i="2"/>
  <c r="R1063" i="2"/>
  <c r="R1095" i="2"/>
  <c r="R1127" i="2"/>
  <c r="R1160" i="2"/>
  <c r="R1192" i="2"/>
  <c r="R1225" i="2"/>
  <c r="R37" i="2"/>
  <c r="R69" i="2"/>
  <c r="R101" i="2"/>
  <c r="R153" i="2"/>
  <c r="R185" i="2"/>
  <c r="R217" i="2"/>
  <c r="R250" i="2"/>
  <c r="R282" i="2"/>
  <c r="R314" i="2"/>
  <c r="R346" i="2"/>
  <c r="R379" i="2"/>
  <c r="R412" i="2"/>
  <c r="R445" i="2"/>
  <c r="R482" i="2"/>
  <c r="R526" i="2"/>
  <c r="R586" i="2"/>
  <c r="R626" i="2"/>
  <c r="R687" i="2"/>
  <c r="R731" i="2"/>
  <c r="R784" i="2"/>
  <c r="R828" i="2"/>
  <c r="R869" i="2"/>
  <c r="R929" i="2"/>
  <c r="R973" i="2"/>
  <c r="R1030" i="2"/>
  <c r="R1074" i="2"/>
  <c r="R1118" i="2"/>
  <c r="R1159" i="2"/>
  <c r="R1204" i="2"/>
  <c r="R1259" i="2"/>
  <c r="R52" i="2"/>
  <c r="R96" i="2"/>
  <c r="R140" i="2"/>
  <c r="R180" i="2"/>
  <c r="R225" i="2"/>
  <c r="R269" i="2"/>
  <c r="R309" i="2"/>
  <c r="R353" i="2"/>
  <c r="R399" i="2"/>
  <c r="R440" i="2"/>
  <c r="R485" i="2"/>
  <c r="R529" i="2"/>
  <c r="R569" i="2"/>
  <c r="R613" i="2"/>
  <c r="R657" i="2"/>
  <c r="R698" i="2"/>
  <c r="R742" i="2"/>
  <c r="R787" i="2"/>
  <c r="R872" i="2"/>
  <c r="R916" i="2"/>
  <c r="R956" i="2"/>
  <c r="R1000" i="2"/>
  <c r="R1045" i="2"/>
  <c r="R1085" i="2"/>
  <c r="R1129" i="2"/>
  <c r="R1215" i="2"/>
  <c r="R23" i="2"/>
  <c r="R71" i="2"/>
  <c r="R111" i="2"/>
  <c r="R183" i="2"/>
  <c r="R224" i="2"/>
  <c r="R264" i="2"/>
  <c r="R304" i="2"/>
  <c r="R348" i="2"/>
  <c r="R394" i="2"/>
  <c r="R435" i="2"/>
  <c r="R480" i="2"/>
  <c r="R524" i="2"/>
  <c r="R564" i="2"/>
  <c r="R608" i="2"/>
  <c r="R652" i="2"/>
  <c r="R693" i="2"/>
  <c r="R737" i="2"/>
  <c r="R782" i="2"/>
  <c r="R822" i="2"/>
  <c r="R867" i="2"/>
  <c r="R931" i="2"/>
  <c r="R975" i="2"/>
  <c r="R1032" i="2"/>
  <c r="R1076" i="2"/>
  <c r="R1157" i="2"/>
  <c r="R1247" i="2"/>
  <c r="R1274" i="2"/>
  <c r="R1358" i="2"/>
  <c r="R1403" i="2"/>
  <c r="R1249" i="2"/>
  <c r="R1289" i="2"/>
  <c r="R1333" i="2"/>
  <c r="R1378" i="2"/>
  <c r="R1418" i="2"/>
  <c r="R1288" i="2"/>
  <c r="R1304" i="2"/>
  <c r="R1348" i="2"/>
  <c r="R1389" i="2"/>
  <c r="R1421" i="2"/>
  <c r="R1291" i="2"/>
  <c r="R1335" i="2"/>
  <c r="R1376" i="2"/>
  <c r="R1420" i="2"/>
  <c r="R42" i="2"/>
  <c r="R74" i="2"/>
  <c r="R90" i="2"/>
  <c r="R126" i="2"/>
  <c r="R158" i="2"/>
  <c r="R190" i="2"/>
  <c r="R223" i="2"/>
  <c r="R255" i="2"/>
  <c r="R271" i="2"/>
  <c r="R351" i="2"/>
  <c r="R401" i="2"/>
  <c r="R438" i="2"/>
  <c r="R471" i="2"/>
  <c r="R535" i="2"/>
  <c r="R599" i="2"/>
  <c r="R663" i="2"/>
  <c r="R728" i="2"/>
  <c r="R793" i="2"/>
  <c r="R858" i="2"/>
  <c r="R922" i="2"/>
  <c r="R986" i="2"/>
  <c r="R1051" i="2"/>
  <c r="R1148" i="2"/>
  <c r="R1252" i="2"/>
  <c r="R57" i="2"/>
  <c r="R121" i="2"/>
  <c r="R181" i="2"/>
  <c r="R246" i="2"/>
  <c r="R310" i="2"/>
  <c r="R375" i="2"/>
  <c r="R441" i="2"/>
  <c r="R522" i="2"/>
  <c r="R578" i="2"/>
  <c r="R723" i="2"/>
  <c r="R852" i="2"/>
  <c r="R913" i="2"/>
  <c r="R1058" i="2"/>
  <c r="R1143" i="2"/>
  <c r="R1232" i="2"/>
  <c r="R80" i="2"/>
  <c r="R164" i="2"/>
  <c r="R253" i="2"/>
  <c r="R337" i="2"/>
  <c r="R423" i="2"/>
  <c r="R513" i="2"/>
  <c r="R597" i="2"/>
  <c r="R681" i="2"/>
  <c r="R770" i="2"/>
  <c r="R856" i="2"/>
  <c r="R900" i="2"/>
  <c r="R984" i="2"/>
  <c r="R1069" i="2"/>
  <c r="R1158" i="2"/>
  <c r="R1248" i="2"/>
  <c r="R95" i="2"/>
  <c r="R175" i="2"/>
  <c r="R332" i="2"/>
  <c r="R418" i="2"/>
  <c r="R548" i="2"/>
  <c r="R636" i="2"/>
  <c r="R721" i="2"/>
  <c r="R806" i="2"/>
  <c r="R967" i="2"/>
  <c r="R1028" i="2"/>
  <c r="R1072" i="2"/>
  <c r="R1153" i="2"/>
  <c r="R1239" i="2"/>
  <c r="R1310" i="2"/>
  <c r="R1399" i="2"/>
  <c r="R1285" i="2"/>
  <c r="R1370" i="2"/>
  <c r="R1414" i="2"/>
  <c r="R1300" i="2"/>
  <c r="R1340" i="2"/>
  <c r="R1385" i="2"/>
  <c r="R1275" i="2"/>
  <c r="R1359" i="2"/>
  <c r="R38" i="2"/>
  <c r="R70" i="2"/>
  <c r="R106" i="2"/>
  <c r="R138" i="2"/>
  <c r="R170" i="2"/>
  <c r="R202" i="2"/>
  <c r="R235" i="2"/>
  <c r="R267" i="2"/>
  <c r="R299" i="2"/>
  <c r="R331" i="2"/>
  <c r="R380" i="2"/>
  <c r="R434" i="2"/>
  <c r="R499" i="2"/>
  <c r="R563" i="2"/>
  <c r="R627" i="2"/>
  <c r="R692" i="2"/>
  <c r="R756" i="2"/>
  <c r="R821" i="2"/>
  <c r="R886" i="2"/>
  <c r="R950" i="2"/>
  <c r="R1015" i="2"/>
  <c r="R1047" i="2"/>
  <c r="R1111" i="2"/>
  <c r="R1176" i="2"/>
  <c r="R1244" i="2"/>
  <c r="R53" i="2"/>
  <c r="R117" i="2"/>
  <c r="R169" i="2"/>
  <c r="R298" i="2"/>
  <c r="R362" i="2"/>
  <c r="R429" i="2"/>
  <c r="R506" i="2"/>
  <c r="R562" i="2"/>
  <c r="R707" i="2"/>
  <c r="R848" i="2"/>
  <c r="R909" i="2"/>
  <c r="R993" i="2"/>
  <c r="R1054" i="2"/>
  <c r="R1139" i="2"/>
  <c r="R1224" i="2"/>
  <c r="R76" i="2"/>
  <c r="R160" i="2"/>
  <c r="R289" i="2"/>
  <c r="R374" i="2"/>
  <c r="R465" i="2"/>
  <c r="R549" i="2"/>
  <c r="R593" i="2"/>
  <c r="R677" i="2"/>
  <c r="R807" i="2"/>
  <c r="R892" i="2"/>
  <c r="R980" i="2"/>
  <c r="R1065" i="2"/>
  <c r="R1150" i="2"/>
  <c r="R1240" i="2"/>
  <c r="R91" i="2"/>
  <c r="R159" i="2"/>
  <c r="R248" i="2"/>
  <c r="R328" i="2"/>
  <c r="R460" i="2"/>
  <c r="R544" i="2"/>
  <c r="R628" i="2"/>
  <c r="R717" i="2"/>
  <c r="R802" i="2"/>
  <c r="R846" i="2"/>
  <c r="R911" i="2"/>
  <c r="R995" i="2"/>
  <c r="R1056" i="2"/>
  <c r="R1136" i="2"/>
  <c r="R1222" i="2"/>
  <c r="R1294" i="2"/>
  <c r="R1423" i="2"/>
  <c r="R1313" i="2"/>
  <c r="R1353" i="2"/>
  <c r="R1311" i="2"/>
  <c r="R22" i="2"/>
  <c r="R54" i="2"/>
  <c r="R86" i="2"/>
  <c r="R122" i="2"/>
  <c r="R154" i="2"/>
  <c r="R186" i="2"/>
  <c r="R218" i="2"/>
  <c r="R283" i="2"/>
  <c r="R315" i="2"/>
  <c r="R347" i="2"/>
  <c r="R397" i="2"/>
  <c r="R413" i="2"/>
  <c r="R531" i="2"/>
  <c r="R595" i="2"/>
  <c r="R659" i="2"/>
  <c r="R724" i="2"/>
  <c r="R789" i="2"/>
  <c r="R853" i="2"/>
  <c r="R918" i="2"/>
  <c r="R982" i="2"/>
  <c r="R1079" i="2"/>
  <c r="R1144" i="2"/>
  <c r="R1209" i="2"/>
  <c r="R85" i="2"/>
  <c r="R201" i="2"/>
  <c r="R266" i="2"/>
  <c r="R330" i="2"/>
  <c r="R396" i="2"/>
  <c r="R462" i="2"/>
  <c r="R606" i="2"/>
  <c r="R751" i="2"/>
  <c r="R804" i="2"/>
  <c r="R949" i="2"/>
  <c r="R1010" i="2"/>
  <c r="R1094" i="2"/>
  <c r="R1183" i="2"/>
  <c r="R32" i="2"/>
  <c r="R116" i="2"/>
  <c r="R204" i="2"/>
  <c r="R245" i="2"/>
  <c r="R333" i="2"/>
  <c r="R419" i="2"/>
  <c r="R505" i="2"/>
  <c r="R633" i="2"/>
  <c r="R722" i="2"/>
  <c r="R762" i="2"/>
  <c r="R851" i="2"/>
  <c r="R936" i="2"/>
  <c r="R1021" i="2"/>
  <c r="R1109" i="2"/>
  <c r="R1194" i="2"/>
  <c r="R43" i="2"/>
  <c r="R135" i="2"/>
  <c r="R203" i="2"/>
  <c r="R284" i="2"/>
  <c r="R369" i="2"/>
  <c r="R414" i="2"/>
  <c r="R500" i="2"/>
  <c r="R588" i="2"/>
  <c r="R672" i="2"/>
  <c r="R951" i="2"/>
  <c r="R1012" i="2"/>
  <c r="R1096" i="2"/>
  <c r="R1177" i="2"/>
  <c r="R1254" i="2"/>
  <c r="R1338" i="2"/>
  <c r="R1383" i="2"/>
  <c r="R1269" i="2"/>
  <c r="R1398" i="2"/>
  <c r="R1268" i="2"/>
  <c r="R1324" i="2"/>
  <c r="R1271" i="2"/>
  <c r="R1355" i="2"/>
  <c r="R18" i="2"/>
  <c r="R34" i="2"/>
  <c r="R50" i="2"/>
  <c r="R66" i="2"/>
  <c r="R82" i="2"/>
  <c r="R102" i="2"/>
  <c r="R118" i="2"/>
  <c r="R134" i="2"/>
  <c r="R150" i="2"/>
  <c r="R166" i="2"/>
  <c r="R182" i="2"/>
  <c r="R198" i="2"/>
  <c r="R214" i="2"/>
  <c r="R231" i="2"/>
  <c r="R247" i="2"/>
  <c r="R263" i="2"/>
  <c r="R279" i="2"/>
  <c r="R295" i="2"/>
  <c r="R311" i="2"/>
  <c r="R327" i="2"/>
  <c r="R343" i="2"/>
  <c r="R359" i="2"/>
  <c r="R376" i="2"/>
  <c r="R393" i="2"/>
  <c r="R409" i="2"/>
  <c r="R430" i="2"/>
  <c r="R455" i="2"/>
  <c r="R487" i="2"/>
  <c r="R519" i="2"/>
  <c r="R551" i="2"/>
  <c r="R583" i="2"/>
  <c r="R615" i="2"/>
  <c r="R647" i="2"/>
  <c r="R679" i="2"/>
  <c r="R712" i="2"/>
  <c r="R744" i="2"/>
  <c r="R777" i="2"/>
  <c r="R809" i="2"/>
  <c r="R841" i="2"/>
  <c r="R874" i="2"/>
  <c r="R906" i="2"/>
  <c r="R938" i="2"/>
  <c r="R970" i="2"/>
  <c r="R1035" i="2"/>
  <c r="R1067" i="2"/>
  <c r="R1099" i="2"/>
  <c r="R1131" i="2"/>
  <c r="R1164" i="2"/>
  <c r="R1196" i="2"/>
  <c r="R1229" i="2"/>
  <c r="R41" i="2"/>
  <c r="R73" i="2"/>
  <c r="R105" i="2"/>
  <c r="R165" i="2"/>
  <c r="R197" i="2"/>
  <c r="R230" i="2"/>
  <c r="R262" i="2"/>
  <c r="R294" i="2"/>
  <c r="R326" i="2"/>
  <c r="R358" i="2"/>
  <c r="R392" i="2"/>
  <c r="R424" i="2"/>
  <c r="R458" i="2"/>
  <c r="R498" i="2"/>
  <c r="R558" i="2"/>
  <c r="R602" i="2"/>
  <c r="R642" i="2"/>
  <c r="R703" i="2"/>
  <c r="R747" i="2"/>
  <c r="R788" i="2"/>
  <c r="R832" i="2"/>
  <c r="R877" i="2"/>
  <c r="R933" i="2"/>
  <c r="R977" i="2"/>
  <c r="R1078" i="2"/>
  <c r="R1122" i="2"/>
  <c r="R1167" i="2"/>
  <c r="R1208" i="2"/>
  <c r="R16" i="2"/>
  <c r="R60" i="2"/>
  <c r="R100" i="2"/>
  <c r="R144" i="2"/>
  <c r="R188" i="2"/>
  <c r="R229" i="2"/>
  <c r="R273" i="2"/>
  <c r="R317" i="2"/>
  <c r="R357" i="2"/>
  <c r="R403" i="2"/>
  <c r="R448" i="2"/>
  <c r="R489" i="2"/>
  <c r="R533" i="2"/>
  <c r="R577" i="2"/>
  <c r="R617" i="2"/>
  <c r="R661" i="2"/>
  <c r="R706" i="2"/>
  <c r="R746" i="2"/>
  <c r="R791" i="2"/>
  <c r="R835" i="2"/>
  <c r="R876" i="2"/>
  <c r="R920" i="2"/>
  <c r="R964" i="2"/>
  <c r="R1005" i="2"/>
  <c r="R1049" i="2"/>
  <c r="R1093" i="2"/>
  <c r="R1133" i="2"/>
  <c r="R1178" i="2"/>
  <c r="R1223" i="2"/>
  <c r="R27" i="2"/>
  <c r="R75" i="2"/>
  <c r="R119" i="2"/>
  <c r="R155" i="2"/>
  <c r="R199" i="2"/>
  <c r="R240" i="2"/>
  <c r="R268" i="2"/>
  <c r="R312" i="2"/>
  <c r="R352" i="2"/>
  <c r="R443" i="2"/>
  <c r="R484" i="2"/>
  <c r="R528" i="2"/>
  <c r="R572" i="2"/>
  <c r="R612" i="2"/>
  <c r="R656" i="2"/>
  <c r="R701" i="2"/>
  <c r="R741" i="2"/>
  <c r="R786" i="2"/>
  <c r="R830" i="2"/>
  <c r="R871" i="2"/>
  <c r="R903" i="2"/>
  <c r="R947" i="2"/>
  <c r="R991" i="2"/>
  <c r="R1048" i="2"/>
  <c r="R1092" i="2"/>
  <c r="R1128" i="2"/>
  <c r="R1173" i="2"/>
  <c r="R1218" i="2"/>
  <c r="R1246" i="2"/>
  <c r="R1290" i="2"/>
  <c r="R1334" i="2"/>
  <c r="R1375" i="2"/>
  <c r="R1419" i="2"/>
  <c r="R1265" i="2"/>
  <c r="R1305" i="2"/>
  <c r="R1349" i="2"/>
  <c r="R1394" i="2"/>
  <c r="R1435" i="2"/>
  <c r="R1320" i="2"/>
  <c r="R1364" i="2"/>
  <c r="R1429" i="2"/>
  <c r="R1295" i="2"/>
  <c r="R1339" i="2"/>
  <c r="R1384" i="2"/>
  <c r="R1424" i="2"/>
  <c r="R446" i="2"/>
  <c r="R463" i="2"/>
  <c r="R479" i="2"/>
  <c r="R495" i="2"/>
  <c r="R511" i="2"/>
  <c r="R527" i="2"/>
  <c r="R543" i="2"/>
  <c r="R559" i="2"/>
  <c r="R575" i="2"/>
  <c r="R591" i="2"/>
  <c r="R607" i="2"/>
  <c r="R623" i="2"/>
  <c r="R639" i="2"/>
  <c r="R655" i="2"/>
  <c r="R671" i="2"/>
  <c r="R688" i="2"/>
  <c r="R704" i="2"/>
  <c r="R720" i="2"/>
  <c r="R736" i="2"/>
  <c r="R752" i="2"/>
  <c r="R768" i="2"/>
  <c r="R785" i="2"/>
  <c r="R801" i="2"/>
  <c r="R817" i="2"/>
  <c r="R833" i="2"/>
  <c r="R849" i="2"/>
  <c r="R866" i="2"/>
  <c r="R882" i="2"/>
  <c r="R914" i="2"/>
  <c r="R930" i="2"/>
  <c r="R946" i="2"/>
  <c r="R962" i="2"/>
  <c r="R978" i="2"/>
  <c r="R1011" i="2"/>
  <c r="R1027" i="2"/>
  <c r="R1043" i="2"/>
  <c r="R1059" i="2"/>
  <c r="R1075" i="2"/>
  <c r="R1091" i="2"/>
  <c r="R1107" i="2"/>
  <c r="R1123" i="2"/>
  <c r="R1140" i="2"/>
  <c r="R1156" i="2"/>
  <c r="R1172" i="2"/>
  <c r="R1188" i="2"/>
  <c r="R1205" i="2"/>
  <c r="R1221" i="2"/>
  <c r="R1237" i="2"/>
  <c r="R33" i="2"/>
  <c r="R49" i="2"/>
  <c r="R65" i="2"/>
  <c r="R81" i="2"/>
  <c r="R97" i="2"/>
  <c r="R113" i="2"/>
  <c r="R129" i="2"/>
  <c r="R145" i="2"/>
  <c r="R161" i="2"/>
  <c r="R177" i="2"/>
  <c r="R193" i="2"/>
  <c r="R209" i="2"/>
  <c r="R226" i="2"/>
  <c r="R242" i="2"/>
  <c r="R258" i="2"/>
  <c r="R274" i="2"/>
  <c r="R290" i="2"/>
  <c r="R306" i="2"/>
  <c r="R322" i="2"/>
  <c r="R338" i="2"/>
  <c r="R354" i="2"/>
  <c r="R371" i="2"/>
  <c r="R387" i="2"/>
  <c r="R404" i="2"/>
  <c r="R420" i="2"/>
  <c r="R437" i="2"/>
  <c r="R494" i="2"/>
  <c r="R514" i="2"/>
  <c r="R538" i="2"/>
  <c r="R574" i="2"/>
  <c r="R594" i="2"/>
  <c r="R618" i="2"/>
  <c r="R638" i="2"/>
  <c r="R674" i="2"/>
  <c r="R699" i="2"/>
  <c r="R719" i="2"/>
  <c r="R739" i="2"/>
  <c r="R820" i="2"/>
  <c r="R844" i="2"/>
  <c r="R865" i="2"/>
  <c r="R901" i="2"/>
  <c r="R925" i="2"/>
  <c r="R945" i="2"/>
  <c r="R965" i="2"/>
  <c r="R989" i="2"/>
  <c r="R1026" i="2"/>
  <c r="R1046" i="2"/>
  <c r="R1070" i="2"/>
  <c r="R1090" i="2"/>
  <c r="R1110" i="2"/>
  <c r="R1134" i="2"/>
  <c r="R1155" i="2"/>
  <c r="R1175" i="2"/>
  <c r="R1199" i="2"/>
  <c r="R1220" i="2"/>
  <c r="R1243" i="2"/>
  <c r="R28" i="2"/>
  <c r="R48" i="2"/>
  <c r="R68" i="2"/>
  <c r="R92" i="2"/>
  <c r="R112" i="2"/>
  <c r="R132" i="2"/>
  <c r="R156" i="2"/>
  <c r="R176" i="2"/>
  <c r="R196" i="2"/>
  <c r="R220" i="2"/>
  <c r="R241" i="2"/>
  <c r="R261" i="2"/>
  <c r="R285" i="2"/>
  <c r="R305" i="2"/>
  <c r="R325" i="2"/>
  <c r="R349" i="2"/>
  <c r="R370" i="2"/>
  <c r="R391" i="2"/>
  <c r="R415" i="2"/>
  <c r="R436" i="2"/>
  <c r="R457" i="2"/>
  <c r="R501" i="2"/>
  <c r="R521" i="2"/>
  <c r="R545" i="2"/>
  <c r="R565" i="2"/>
  <c r="R585" i="2"/>
  <c r="R609" i="2"/>
  <c r="R629" i="2"/>
  <c r="R649" i="2"/>
  <c r="R673" i="2"/>
  <c r="R694" i="2"/>
  <c r="R714" i="2"/>
  <c r="R738" i="2"/>
  <c r="R758" i="2"/>
  <c r="R779" i="2"/>
  <c r="R803" i="2"/>
  <c r="R823" i="2"/>
  <c r="R868" i="2"/>
  <c r="R888" i="2"/>
  <c r="R908" i="2"/>
  <c r="R932" i="2"/>
  <c r="R952" i="2"/>
  <c r="R972" i="2"/>
  <c r="R996" i="2"/>
  <c r="R1017" i="2"/>
  <c r="R1037" i="2"/>
  <c r="R1061" i="2"/>
  <c r="R1081" i="2"/>
  <c r="R1101" i="2"/>
  <c r="R1125" i="2"/>
  <c r="R1146" i="2"/>
  <c r="R1166" i="2"/>
  <c r="R1190" i="2"/>
  <c r="R1211" i="2"/>
  <c r="R1231" i="2"/>
  <c r="R19" i="2"/>
  <c r="R39" i="2"/>
  <c r="R63" i="2"/>
  <c r="R87" i="2"/>
  <c r="R107" i="2"/>
  <c r="R127" i="2"/>
  <c r="R151" i="2"/>
  <c r="R171" i="2"/>
  <c r="R191" i="2"/>
  <c r="R215" i="2"/>
  <c r="R236" i="2"/>
  <c r="R280" i="2"/>
  <c r="R300" i="2"/>
  <c r="R320" i="2"/>
  <c r="R344" i="2"/>
  <c r="R364" i="2"/>
  <c r="R385" i="2"/>
  <c r="R410" i="2"/>
  <c r="R431" i="2"/>
  <c r="R451" i="2"/>
  <c r="R476" i="2"/>
  <c r="R496" i="2"/>
  <c r="R516" i="2"/>
  <c r="R540" i="2"/>
  <c r="R560" i="2"/>
  <c r="R580" i="2"/>
  <c r="R604" i="2"/>
  <c r="R624" i="2"/>
  <c r="R644" i="2"/>
  <c r="R668" i="2"/>
  <c r="R689" i="2"/>
  <c r="R709" i="2"/>
  <c r="R733" i="2"/>
  <c r="R753" i="2"/>
  <c r="R774" i="2"/>
  <c r="R798" i="2"/>
  <c r="R818" i="2"/>
  <c r="R838" i="2"/>
  <c r="R863" i="2"/>
  <c r="R883" i="2"/>
  <c r="R899" i="2"/>
  <c r="R919" i="2"/>
  <c r="R943" i="2"/>
  <c r="R963" i="2"/>
  <c r="R1024" i="2"/>
  <c r="R1044" i="2"/>
  <c r="R1064" i="2"/>
  <c r="R1088" i="2"/>
  <c r="R1108" i="2"/>
  <c r="R1124" i="2"/>
  <c r="R1145" i="2"/>
  <c r="R1169" i="2"/>
  <c r="R1189" i="2"/>
  <c r="R1210" i="2"/>
  <c r="R1234" i="2"/>
  <c r="R1242" i="2"/>
  <c r="R1262" i="2"/>
  <c r="R1286" i="2"/>
  <c r="R1306" i="2"/>
  <c r="R1326" i="2"/>
  <c r="R1350" i="2"/>
  <c r="R1371" i="2"/>
  <c r="R1391" i="2"/>
  <c r="R1415" i="2"/>
  <c r="R1257" i="2"/>
  <c r="R1281" i="2"/>
  <c r="R1301" i="2"/>
  <c r="R1321" i="2"/>
  <c r="R1345" i="2"/>
  <c r="R1365" i="2"/>
  <c r="R1386" i="2"/>
  <c r="R1410" i="2"/>
  <c r="R1430" i="2"/>
  <c r="R1316" i="2"/>
  <c r="R1336" i="2"/>
  <c r="R1356" i="2"/>
  <c r="R1381" i="2"/>
  <c r="R1401" i="2"/>
  <c r="R1417" i="2"/>
  <c r="R1263" i="2"/>
  <c r="R1287" i="2"/>
  <c r="R1307" i="2"/>
  <c r="R1327" i="2"/>
  <c r="R1351" i="2"/>
  <c r="R1372" i="2"/>
  <c r="R1392" i="2"/>
  <c r="R1416" i="2"/>
  <c r="R442" i="2"/>
  <c r="R459" i="2"/>
  <c r="R475" i="2"/>
  <c r="R491" i="2"/>
  <c r="R507" i="2"/>
  <c r="R523" i="2"/>
  <c r="R539" i="2"/>
  <c r="R555" i="2"/>
  <c r="R571" i="2"/>
  <c r="R587" i="2"/>
  <c r="R603" i="2"/>
  <c r="R619" i="2"/>
  <c r="R635" i="2"/>
  <c r="R667" i="2"/>
  <c r="R684" i="2"/>
  <c r="R700" i="2"/>
  <c r="R716" i="2"/>
  <c r="R732" i="2"/>
  <c r="R748" i="2"/>
  <c r="R764" i="2"/>
  <c r="R781" i="2"/>
  <c r="R797" i="2"/>
  <c r="R813" i="2"/>
  <c r="R829" i="2"/>
  <c r="R845" i="2"/>
  <c r="R862" i="2"/>
  <c r="R878" i="2"/>
  <c r="R894" i="2"/>
  <c r="R910" i="2"/>
  <c r="R926" i="2"/>
  <c r="R942" i="2"/>
  <c r="R958" i="2"/>
  <c r="R974" i="2"/>
  <c r="R990" i="2"/>
  <c r="R1007" i="2"/>
  <c r="R1023" i="2"/>
  <c r="R1039" i="2"/>
  <c r="R1055" i="2"/>
  <c r="R1071" i="2"/>
  <c r="R1087" i="2"/>
  <c r="R1103" i="2"/>
  <c r="R1119" i="2"/>
  <c r="R1135" i="2"/>
  <c r="R1152" i="2"/>
  <c r="R1168" i="2"/>
  <c r="R1184" i="2"/>
  <c r="R1200" i="2"/>
  <c r="R1217" i="2"/>
  <c r="R1233" i="2"/>
  <c r="R1260" i="2"/>
  <c r="R45" i="2"/>
  <c r="R61" i="2"/>
  <c r="R77" i="2"/>
  <c r="R93" i="2"/>
  <c r="R109" i="2"/>
  <c r="R125" i="2"/>
  <c r="R157" i="2"/>
  <c r="R173" i="2"/>
  <c r="R189" i="2"/>
  <c r="R205" i="2"/>
  <c r="R222" i="2"/>
  <c r="R238" i="2"/>
  <c r="R254" i="2"/>
  <c r="R270" i="2"/>
  <c r="R286" i="2"/>
  <c r="R302" i="2"/>
  <c r="R318" i="2"/>
  <c r="R334" i="2"/>
  <c r="R350" i="2"/>
  <c r="R367" i="2"/>
  <c r="R383" i="2"/>
  <c r="R400" i="2"/>
  <c r="R416" i="2"/>
  <c r="R433" i="2"/>
  <c r="R449" i="2"/>
  <c r="R466" i="2"/>
  <c r="R490" i="2"/>
  <c r="R510" i="2"/>
  <c r="R530" i="2"/>
  <c r="R570" i="2"/>
  <c r="R590" i="2"/>
  <c r="R610" i="2"/>
  <c r="R634" i="2"/>
  <c r="R670" i="2"/>
  <c r="R691" i="2"/>
  <c r="R715" i="2"/>
  <c r="R735" i="2"/>
  <c r="R755" i="2"/>
  <c r="R796" i="2"/>
  <c r="R816" i="2"/>
  <c r="R836" i="2"/>
  <c r="R861" i="2"/>
  <c r="R897" i="2"/>
  <c r="R941" i="2"/>
  <c r="R961" i="2"/>
  <c r="R981" i="2"/>
  <c r="R1022" i="2"/>
  <c r="R1042" i="2"/>
  <c r="R1062" i="2"/>
  <c r="R1086" i="2"/>
  <c r="R1106" i="2"/>
  <c r="R1126" i="2"/>
  <c r="R1151" i="2"/>
  <c r="R1171" i="2"/>
  <c r="R1191" i="2"/>
  <c r="R1216" i="2"/>
  <c r="R1236" i="2"/>
  <c r="R20" i="2"/>
  <c r="R44" i="2"/>
  <c r="R64" i="2"/>
  <c r="R84" i="2"/>
  <c r="R108" i="2"/>
  <c r="R128" i="2"/>
  <c r="R148" i="2"/>
  <c r="R172" i="2"/>
  <c r="R192" i="2"/>
  <c r="R212" i="2"/>
  <c r="R237" i="2"/>
  <c r="R257" i="2"/>
  <c r="R277" i="2"/>
  <c r="R301" i="2"/>
  <c r="R321" i="2"/>
  <c r="R341" i="2"/>
  <c r="R386" i="2"/>
  <c r="R407" i="2"/>
  <c r="R432" i="2"/>
  <c r="R452" i="2"/>
  <c r="R473" i="2"/>
  <c r="R517" i="2"/>
  <c r="R537" i="2"/>
  <c r="R561" i="2"/>
  <c r="R581" i="2"/>
  <c r="R601" i="2"/>
  <c r="R625" i="2"/>
  <c r="R645" i="2"/>
  <c r="R665" i="2"/>
  <c r="R690" i="2"/>
  <c r="R730" i="2"/>
  <c r="R754" i="2"/>
  <c r="R775" i="2"/>
  <c r="R795" i="2"/>
  <c r="R819" i="2"/>
  <c r="R839" i="2"/>
  <c r="R860" i="2"/>
  <c r="R884" i="2"/>
  <c r="R904" i="2"/>
  <c r="R924" i="2"/>
  <c r="R948" i="2"/>
  <c r="R968" i="2"/>
  <c r="R988" i="2"/>
  <c r="R1013" i="2"/>
  <c r="R1033" i="2"/>
  <c r="R1053" i="2"/>
  <c r="R1077" i="2"/>
  <c r="R1097" i="2"/>
  <c r="R1117" i="2"/>
  <c r="R1142" i="2"/>
  <c r="R1162" i="2"/>
  <c r="R1182" i="2"/>
  <c r="R1207" i="2"/>
  <c r="R1227" i="2"/>
  <c r="R1256" i="2"/>
  <c r="R35" i="2"/>
  <c r="R55" i="2"/>
  <c r="R79" i="2"/>
  <c r="R103" i="2"/>
  <c r="R123" i="2"/>
  <c r="R167" i="2"/>
  <c r="R187" i="2"/>
  <c r="R207" i="2"/>
  <c r="R232" i="2"/>
  <c r="R252" i="2"/>
  <c r="R272" i="2"/>
  <c r="R316" i="2"/>
  <c r="R336" i="2"/>
  <c r="R360" i="2"/>
  <c r="R381" i="2"/>
  <c r="R402" i="2"/>
  <c r="R427" i="2"/>
  <c r="R447" i="2"/>
  <c r="R468" i="2"/>
  <c r="R492" i="2"/>
  <c r="R512" i="2"/>
  <c r="R532" i="2"/>
  <c r="R556" i="2"/>
  <c r="R576" i="2"/>
  <c r="R596" i="2"/>
  <c r="R620" i="2"/>
  <c r="R640" i="2"/>
  <c r="R660" i="2"/>
  <c r="R685" i="2"/>
  <c r="R705" i="2"/>
  <c r="R725" i="2"/>
  <c r="R749" i="2"/>
  <c r="R769" i="2"/>
  <c r="R790" i="2"/>
  <c r="R814" i="2"/>
  <c r="R834" i="2"/>
  <c r="R879" i="2"/>
  <c r="R915" i="2"/>
  <c r="R935" i="2"/>
  <c r="R959" i="2"/>
  <c r="R979" i="2"/>
  <c r="R1016" i="2"/>
  <c r="R1040" i="2"/>
  <c r="R1060" i="2"/>
  <c r="R1080" i="2"/>
  <c r="R1104" i="2"/>
  <c r="R1120" i="2"/>
  <c r="R1141" i="2"/>
  <c r="R1161" i="2"/>
  <c r="R1185" i="2"/>
  <c r="R1206" i="2"/>
  <c r="R1226" i="2"/>
  <c r="R1238" i="2"/>
  <c r="R1258" i="2"/>
  <c r="R1278" i="2"/>
  <c r="R1302" i="2"/>
  <c r="R1322" i="2"/>
  <c r="R1342" i="2"/>
  <c r="R1366" i="2"/>
  <c r="R1387" i="2"/>
  <c r="R1407" i="2"/>
  <c r="R1253" i="2"/>
  <c r="R1273" i="2"/>
  <c r="R1297" i="2"/>
  <c r="R1317" i="2"/>
  <c r="R1337" i="2"/>
  <c r="R1361" i="2"/>
  <c r="R1382" i="2"/>
  <c r="R1402" i="2"/>
  <c r="R1426" i="2"/>
  <c r="R1272" i="2"/>
  <c r="R1308" i="2"/>
  <c r="R1332" i="2"/>
  <c r="R1352" i="2"/>
  <c r="R1373" i="2"/>
  <c r="R1397" i="2"/>
  <c r="R1434" i="2"/>
  <c r="R1279" i="2"/>
  <c r="R1323" i="2"/>
  <c r="R1343" i="2"/>
  <c r="R1367" i="2"/>
  <c r="R1388" i="2"/>
  <c r="R1408" i="2"/>
  <c r="R1433" i="2"/>
  <c r="T94" i="2"/>
  <c r="R470" i="2"/>
  <c r="R486" i="2"/>
  <c r="R502" i="2"/>
  <c r="R518" i="2"/>
  <c r="R534" i="2"/>
  <c r="R566" i="2"/>
  <c r="R582" i="2"/>
  <c r="R598" i="2"/>
  <c r="R614" i="2"/>
  <c r="R630" i="2"/>
  <c r="R646" i="2"/>
  <c r="R678" i="2"/>
  <c r="R695" i="2"/>
  <c r="R711" i="2"/>
  <c r="R727" i="2"/>
  <c r="R743" i="2"/>
  <c r="R759" i="2"/>
  <c r="R792" i="2"/>
  <c r="R808" i="2"/>
  <c r="R824" i="2"/>
  <c r="R840" i="2"/>
  <c r="R857" i="2"/>
  <c r="R873" i="2"/>
  <c r="R905" i="2"/>
  <c r="R921" i="2"/>
  <c r="R937" i="2"/>
  <c r="R953" i="2"/>
  <c r="R969" i="2"/>
  <c r="R985" i="2"/>
  <c r="R1018" i="2"/>
  <c r="R1034" i="2"/>
  <c r="R1050" i="2"/>
  <c r="R1066" i="2"/>
  <c r="R1082" i="2"/>
  <c r="R1098" i="2"/>
  <c r="R1114" i="2"/>
  <c r="R1130" i="2"/>
  <c r="R1147" i="2"/>
  <c r="R1163" i="2"/>
  <c r="R1179" i="2"/>
  <c r="R1195" i="2"/>
  <c r="R1212" i="2"/>
  <c r="R1228" i="2"/>
  <c r="R1251" i="2"/>
  <c r="R24" i="2"/>
  <c r="R40" i="2"/>
  <c r="R56" i="2"/>
  <c r="R72" i="2"/>
  <c r="R88" i="2"/>
  <c r="R104" i="2"/>
  <c r="R120" i="2"/>
  <c r="R152" i="2"/>
  <c r="R168" i="2"/>
  <c r="R184" i="2"/>
  <c r="R200" i="2"/>
  <c r="R216" i="2"/>
  <c r="R233" i="2"/>
  <c r="R249" i="2"/>
  <c r="R265" i="2"/>
  <c r="R281" i="2"/>
  <c r="R297" i="2"/>
  <c r="R313" i="2"/>
  <c r="R329" i="2"/>
  <c r="R345" i="2"/>
  <c r="R378" i="2"/>
  <c r="R395" i="2"/>
  <c r="R411" i="2"/>
  <c r="R428" i="2"/>
  <c r="R444" i="2"/>
  <c r="R461" i="2"/>
  <c r="R477" i="2"/>
  <c r="R493" i="2"/>
  <c r="R509" i="2"/>
  <c r="R525" i="2"/>
  <c r="R541" i="2"/>
  <c r="R557" i="2"/>
  <c r="R573" i="2"/>
  <c r="R589" i="2"/>
  <c r="R605" i="2"/>
  <c r="R621" i="2"/>
  <c r="R637" i="2"/>
  <c r="R653" i="2"/>
  <c r="R669" i="2"/>
  <c r="R686" i="2"/>
  <c r="R702" i="2"/>
  <c r="R718" i="2"/>
  <c r="R734" i="2"/>
  <c r="R750" i="2"/>
  <c r="R766" i="2"/>
  <c r="R783" i="2"/>
  <c r="R799" i="2"/>
  <c r="R815" i="2"/>
  <c r="R831" i="2"/>
  <c r="R847" i="2"/>
  <c r="R864" i="2"/>
  <c r="R880" i="2"/>
  <c r="R896" i="2"/>
  <c r="R912" i="2"/>
  <c r="R928" i="2"/>
  <c r="R944" i="2"/>
  <c r="R960" i="2"/>
  <c r="R976" i="2"/>
  <c r="R992" i="2"/>
  <c r="R1009" i="2"/>
  <c r="R1025" i="2"/>
  <c r="R1041" i="2"/>
  <c r="R1073" i="2"/>
  <c r="R1089" i="2"/>
  <c r="R1105" i="2"/>
  <c r="R1121" i="2"/>
  <c r="R1137" i="2"/>
  <c r="R1154" i="2"/>
  <c r="R1170" i="2"/>
  <c r="R1186" i="2"/>
  <c r="R1203" i="2"/>
  <c r="R1219" i="2"/>
  <c r="R1235" i="2"/>
  <c r="R15" i="2"/>
  <c r="R31" i="2"/>
  <c r="R47" i="2"/>
  <c r="R67" i="2"/>
  <c r="R83" i="2"/>
  <c r="R99" i="2"/>
  <c r="R115" i="2"/>
  <c r="R131" i="2"/>
  <c r="R147" i="2"/>
  <c r="R179" i="2"/>
  <c r="R195" i="2"/>
  <c r="R211" i="2"/>
  <c r="R228" i="2"/>
  <c r="R244" i="2"/>
  <c r="R260" i="2"/>
  <c r="R276" i="2"/>
  <c r="R292" i="2"/>
  <c r="R308" i="2"/>
  <c r="R324" i="2"/>
  <c r="R340" i="2"/>
  <c r="R356" i="2"/>
  <c r="R373" i="2"/>
  <c r="R390" i="2"/>
  <c r="R406" i="2"/>
  <c r="R422" i="2"/>
  <c r="R439" i="2"/>
  <c r="R456" i="2"/>
  <c r="R472" i="2"/>
  <c r="R488" i="2"/>
  <c r="R504" i="2"/>
  <c r="R520" i="2"/>
  <c r="R536" i="2"/>
  <c r="R552" i="2"/>
  <c r="R568" i="2"/>
  <c r="R584" i="2"/>
  <c r="R600" i="2"/>
  <c r="R616" i="2"/>
  <c r="R632" i="2"/>
  <c r="R648" i="2"/>
  <c r="R664" i="2"/>
  <c r="R680" i="2"/>
  <c r="R697" i="2"/>
  <c r="R713" i="2"/>
  <c r="R729" i="2"/>
  <c r="R745" i="2"/>
  <c r="R761" i="2"/>
  <c r="R778" i="2"/>
  <c r="R794" i="2"/>
  <c r="R810" i="2"/>
  <c r="R826" i="2"/>
  <c r="R842" i="2"/>
  <c r="R859" i="2"/>
  <c r="R875" i="2"/>
  <c r="R907" i="2"/>
  <c r="R923" i="2"/>
  <c r="R939" i="2"/>
  <c r="R955" i="2"/>
  <c r="R987" i="2"/>
  <c r="R1020" i="2"/>
  <c r="R1036" i="2"/>
  <c r="R1052" i="2"/>
  <c r="R1068" i="2"/>
  <c r="R1084" i="2"/>
  <c r="R1100" i="2"/>
  <c r="R1132" i="2"/>
  <c r="R1149" i="2"/>
  <c r="R1165" i="2"/>
  <c r="R1181" i="2"/>
  <c r="R1197" i="2"/>
  <c r="R1214" i="2"/>
  <c r="R1230" i="2"/>
  <c r="R1255" i="2"/>
  <c r="R1250" i="2"/>
  <c r="R1266" i="2"/>
  <c r="R1282" i="2"/>
  <c r="R1298" i="2"/>
  <c r="R1314" i="2"/>
  <c r="R1330" i="2"/>
  <c r="R1346" i="2"/>
  <c r="R1362" i="2"/>
  <c r="R1379" i="2"/>
  <c r="R1395" i="2"/>
  <c r="R1411" i="2"/>
  <c r="R1427" i="2"/>
  <c r="R1261" i="2"/>
  <c r="R1277" i="2"/>
  <c r="R1293" i="2"/>
  <c r="R1309" i="2"/>
  <c r="R1325" i="2"/>
  <c r="R1341" i="2"/>
  <c r="R1357" i="2"/>
  <c r="R1374" i="2"/>
  <c r="R1390" i="2"/>
  <c r="R1406" i="2"/>
  <c r="R1422" i="2"/>
  <c r="R1264" i="2"/>
  <c r="R1280" i="2"/>
  <c r="R1312" i="2"/>
  <c r="R1328" i="2"/>
  <c r="R1344" i="2"/>
  <c r="R1360" i="2"/>
  <c r="R1393" i="2"/>
  <c r="R1425" i="2"/>
  <c r="R1267" i="2"/>
  <c r="R1283" i="2"/>
  <c r="R1315" i="2"/>
  <c r="R1331" i="2"/>
  <c r="R1347" i="2"/>
  <c r="R1363" i="2"/>
  <c r="R1380" i="2"/>
  <c r="R1396" i="2"/>
  <c r="R1412" i="2"/>
  <c r="V65" i="2"/>
  <c r="V133" i="2"/>
  <c r="V217" i="2"/>
  <c r="V306" i="2"/>
  <c r="V392" i="2"/>
  <c r="V112" i="2"/>
  <c r="V196" i="2"/>
  <c r="V281" i="2"/>
  <c r="V370" i="2"/>
  <c r="V509" i="2"/>
  <c r="V91" i="2"/>
  <c r="V179" i="2"/>
  <c r="V264" i="2"/>
  <c r="V348" i="2"/>
  <c r="V475" i="2"/>
  <c r="V70" i="2"/>
  <c r="V154" i="2"/>
  <c r="V243" i="2"/>
  <c r="V327" i="2"/>
  <c r="V423" i="2"/>
  <c r="V443" i="2"/>
  <c r="V528" i="2"/>
  <c r="V612" i="2"/>
  <c r="V701" i="2"/>
  <c r="V786" i="2"/>
  <c r="V959" i="2"/>
  <c r="V1044" i="2"/>
  <c r="V1128" i="2"/>
  <c r="V1218" i="2"/>
  <c r="V1302" i="2"/>
  <c r="T1182" i="2"/>
  <c r="V113" i="2"/>
  <c r="V282" i="2"/>
  <c r="V511" i="2"/>
  <c r="V176" i="2"/>
  <c r="V345" i="2"/>
  <c r="V71" i="2"/>
  <c r="V244" i="2"/>
  <c r="V134" i="2"/>
  <c r="V307" i="2"/>
  <c r="V418" i="2"/>
  <c r="V592" i="2"/>
  <c r="V765" i="2"/>
  <c r="V935" i="2"/>
  <c r="V1108" i="2"/>
  <c r="V1193" i="2"/>
  <c r="V33" i="2"/>
  <c r="V97" i="2"/>
  <c r="V177" i="2"/>
  <c r="V262" i="2"/>
  <c r="V346" i="2"/>
  <c r="V471" i="2"/>
  <c r="V68" i="2"/>
  <c r="V152" i="2"/>
  <c r="V241" i="2"/>
  <c r="V325" i="2"/>
  <c r="V419" i="2"/>
  <c r="V47" i="2"/>
  <c r="V135" i="2"/>
  <c r="V219" i="2"/>
  <c r="V308" i="2"/>
  <c r="V394" i="2"/>
  <c r="V26" i="2"/>
  <c r="V114" i="2"/>
  <c r="V198" i="2"/>
  <c r="V283" i="2"/>
  <c r="V372" i="2"/>
  <c r="V513" i="2"/>
  <c r="V484" i="2"/>
  <c r="V572" i="2"/>
  <c r="V656" i="2"/>
  <c r="V741" i="2"/>
  <c r="V830" i="2"/>
  <c r="V915" i="2"/>
  <c r="V999" i="2"/>
  <c r="V1088" i="2"/>
  <c r="V1173" i="2"/>
  <c r="V1258" i="2"/>
  <c r="V49" i="2"/>
  <c r="V197" i="2"/>
  <c r="V371" i="2"/>
  <c r="V88" i="2"/>
  <c r="V261" i="2"/>
  <c r="V469" i="2"/>
  <c r="V155" i="2"/>
  <c r="V328" i="2"/>
  <c r="V50" i="2"/>
  <c r="V218" i="2"/>
  <c r="V393" i="2"/>
  <c r="V508" i="2"/>
  <c r="V676" i="2"/>
  <c r="V850" i="2"/>
  <c r="V1024" i="2"/>
  <c r="V1282" i="2"/>
  <c r="V17" i="2"/>
  <c r="V81" i="2"/>
  <c r="V153" i="2"/>
  <c r="V242" i="2"/>
  <c r="V326" i="2"/>
  <c r="V421" i="2"/>
  <c r="V48" i="2"/>
  <c r="V216" i="2"/>
  <c r="V305" i="2"/>
  <c r="V391" i="2"/>
  <c r="V23" i="2"/>
  <c r="V115" i="2"/>
  <c r="V199" i="2"/>
  <c r="V284" i="2"/>
  <c r="V373" i="2"/>
  <c r="V515" i="2"/>
  <c r="V90" i="2"/>
  <c r="V178" i="2"/>
  <c r="V263" i="2"/>
  <c r="V347" i="2"/>
  <c r="V473" i="2"/>
  <c r="V464" i="2"/>
  <c r="V548" i="2"/>
  <c r="V636" i="2"/>
  <c r="V721" i="2"/>
  <c r="V806" i="2"/>
  <c r="V895" i="2"/>
  <c r="V979" i="2"/>
  <c r="V1064" i="2"/>
  <c r="V1153" i="2"/>
  <c r="V1238" i="2"/>
  <c r="V1366" i="2"/>
  <c r="V587" i="2"/>
  <c r="V684" i="2"/>
  <c r="V781" i="2"/>
  <c r="V878" i="2"/>
  <c r="V974" i="2"/>
  <c r="V1071" i="2"/>
  <c r="V1168" i="2"/>
  <c r="V1265" i="2"/>
  <c r="V1297" i="2"/>
  <c r="V1394" i="2"/>
  <c r="V458" i="2"/>
  <c r="V554" i="2"/>
  <c r="V812" i="2"/>
  <c r="V909" i="2"/>
  <c r="V1006" i="2"/>
  <c r="V1102" i="2"/>
  <c r="V1199" i="2"/>
  <c r="V1264" i="2"/>
  <c r="V1328" i="2"/>
  <c r="V1425" i="2"/>
  <c r="V807" i="2"/>
  <c r="V904" i="2"/>
  <c r="V968" i="2"/>
  <c r="V1065" i="2"/>
  <c r="V1162" i="2"/>
  <c r="V1259" i="2"/>
  <c r="V1388" i="2"/>
  <c r="V297" i="2"/>
  <c r="V21" i="2"/>
  <c r="V37" i="2"/>
  <c r="V53" i="2"/>
  <c r="V69" i="2"/>
  <c r="V85" i="2"/>
  <c r="V101" i="2"/>
  <c r="V117" i="2"/>
  <c r="V137" i="2"/>
  <c r="V161" i="2"/>
  <c r="V181" i="2"/>
  <c r="V201" i="2"/>
  <c r="V226" i="2"/>
  <c r="V246" i="2"/>
  <c r="V266" i="2"/>
  <c r="V290" i="2"/>
  <c r="V310" i="2"/>
  <c r="V330" i="2"/>
  <c r="V354" i="2"/>
  <c r="V375" i="2"/>
  <c r="V396" i="2"/>
  <c r="V438" i="2"/>
  <c r="V479" i="2"/>
  <c r="V519" i="2"/>
  <c r="V32" i="2"/>
  <c r="V52" i="2"/>
  <c r="V72" i="2"/>
  <c r="V96" i="2"/>
  <c r="V116" i="2"/>
  <c r="V160" i="2"/>
  <c r="V180" i="2"/>
  <c r="V200" i="2"/>
  <c r="V225" i="2"/>
  <c r="V245" i="2"/>
  <c r="V265" i="2"/>
  <c r="V289" i="2"/>
  <c r="V309" i="2"/>
  <c r="V329" i="2"/>
  <c r="V353" i="2"/>
  <c r="V374" i="2"/>
  <c r="V395" i="2"/>
  <c r="V436" i="2"/>
  <c r="V477" i="2"/>
  <c r="V517" i="2"/>
  <c r="V31" i="2"/>
  <c r="V75" i="2"/>
  <c r="V99" i="2"/>
  <c r="V119" i="2"/>
  <c r="V139" i="2"/>
  <c r="V183" i="2"/>
  <c r="V203" i="2"/>
  <c r="V228" i="2"/>
  <c r="V248" i="2"/>
  <c r="V268" i="2"/>
  <c r="V292" i="2"/>
  <c r="V312" i="2"/>
  <c r="V332" i="2"/>
  <c r="V356" i="2"/>
  <c r="V377" i="2"/>
  <c r="V442" i="2"/>
  <c r="V483" i="2"/>
  <c r="V523" i="2"/>
  <c r="V34" i="2"/>
  <c r="V54" i="2"/>
  <c r="V74" i="2"/>
  <c r="V98" i="2"/>
  <c r="V118" i="2"/>
  <c r="V138" i="2"/>
  <c r="V162" i="2"/>
  <c r="V182" i="2"/>
  <c r="V202" i="2"/>
  <c r="V227" i="2"/>
  <c r="V247" i="2"/>
  <c r="V267" i="2"/>
  <c r="V291" i="2"/>
  <c r="V311" i="2"/>
  <c r="V331" i="2"/>
  <c r="V355" i="2"/>
  <c r="V376" i="2"/>
  <c r="V397" i="2"/>
  <c r="V440" i="2"/>
  <c r="V521" i="2"/>
  <c r="V427" i="2"/>
  <c r="V447" i="2"/>
  <c r="V468" i="2"/>
  <c r="V492" i="2"/>
  <c r="V512" i="2"/>
  <c r="V532" i="2"/>
  <c r="V556" i="2"/>
  <c r="V576" i="2"/>
  <c r="V596" i="2"/>
  <c r="V620" i="2"/>
  <c r="V660" i="2"/>
  <c r="V685" i="2"/>
  <c r="V705" i="2"/>
  <c r="V725" i="2"/>
  <c r="V749" i="2"/>
  <c r="V769" i="2"/>
  <c r="V790" i="2"/>
  <c r="V814" i="2"/>
  <c r="V834" i="2"/>
  <c r="V879" i="2"/>
  <c r="V899" i="2"/>
  <c r="V919" i="2"/>
  <c r="V943" i="2"/>
  <c r="V963" i="2"/>
  <c r="V1008" i="2"/>
  <c r="V1028" i="2"/>
  <c r="V1048" i="2"/>
  <c r="V1072" i="2"/>
  <c r="V1092" i="2"/>
  <c r="V1112" i="2"/>
  <c r="V1136" i="2"/>
  <c r="V1157" i="2"/>
  <c r="V1177" i="2"/>
  <c r="V1222" i="2"/>
  <c r="V1242" i="2"/>
  <c r="V1266" i="2"/>
  <c r="V1286" i="2"/>
  <c r="V1306" i="2"/>
  <c r="V1330" i="2"/>
  <c r="V1350" i="2"/>
  <c r="V1371" i="2"/>
  <c r="V1395" i="2"/>
  <c r="V1415" i="2"/>
  <c r="V551" i="2"/>
  <c r="V571" i="2"/>
  <c r="V591" i="2"/>
  <c r="V623" i="2"/>
  <c r="V655" i="2"/>
  <c r="V688" i="2"/>
  <c r="V720" i="2"/>
  <c r="V752" i="2"/>
  <c r="V785" i="2"/>
  <c r="V817" i="2"/>
  <c r="V849" i="2"/>
  <c r="V882" i="2"/>
  <c r="V914" i="2"/>
  <c r="V946" i="2"/>
  <c r="V978" i="2"/>
  <c r="V1011" i="2"/>
  <c r="V1043" i="2"/>
  <c r="V1075" i="2"/>
  <c r="V1107" i="2"/>
  <c r="V1140" i="2"/>
  <c r="V1172" i="2"/>
  <c r="V1205" i="2"/>
  <c r="V1237" i="2"/>
  <c r="V1269" i="2"/>
  <c r="V1301" i="2"/>
  <c r="V1333" i="2"/>
  <c r="V1365" i="2"/>
  <c r="V1398" i="2"/>
  <c r="V1430" i="2"/>
  <c r="V429" i="2"/>
  <c r="V462" i="2"/>
  <c r="V494" i="2"/>
  <c r="V526" i="2"/>
  <c r="V558" i="2"/>
  <c r="V590" i="2"/>
  <c r="V622" i="2"/>
  <c r="V654" i="2"/>
  <c r="V687" i="2"/>
  <c r="V719" i="2"/>
  <c r="V751" i="2"/>
  <c r="V784" i="2"/>
  <c r="V816" i="2"/>
  <c r="V848" i="2"/>
  <c r="V881" i="2"/>
  <c r="V913" i="2"/>
  <c r="V945" i="2"/>
  <c r="V977" i="2"/>
  <c r="V1010" i="2"/>
  <c r="V1042" i="2"/>
  <c r="V1074" i="2"/>
  <c r="V1106" i="2"/>
  <c r="V1171" i="2"/>
  <c r="V1204" i="2"/>
  <c r="V1236" i="2"/>
  <c r="V1268" i="2"/>
  <c r="V1300" i="2"/>
  <c r="V1332" i="2"/>
  <c r="V1364" i="2"/>
  <c r="V1397" i="2"/>
  <c r="V1429" i="2"/>
  <c r="V553" i="2"/>
  <c r="V585" i="2"/>
  <c r="V617" i="2"/>
  <c r="V649" i="2"/>
  <c r="V681" i="2"/>
  <c r="V746" i="2"/>
  <c r="V779" i="2"/>
  <c r="V811" i="2"/>
  <c r="V876" i="2"/>
  <c r="V908" i="2"/>
  <c r="V940" i="2"/>
  <c r="V972" i="2"/>
  <c r="V1005" i="2"/>
  <c r="V1037" i="2"/>
  <c r="V1101" i="2"/>
  <c r="V1133" i="2"/>
  <c r="V1166" i="2"/>
  <c r="V1198" i="2"/>
  <c r="V1231" i="2"/>
  <c r="V1263" i="2"/>
  <c r="V1295" i="2"/>
  <c r="V1327" i="2"/>
  <c r="V1359" i="2"/>
  <c r="V1392" i="2"/>
  <c r="V1424" i="2"/>
  <c r="V1346" i="2"/>
  <c r="V1411" i="2"/>
  <c r="V567" i="2"/>
  <c r="V619" i="2"/>
  <c r="V716" i="2"/>
  <c r="V813" i="2"/>
  <c r="V910" i="2"/>
  <c r="V1007" i="2"/>
  <c r="V1103" i="2"/>
  <c r="V1200" i="2"/>
  <c r="V424" i="2"/>
  <c r="V522" i="2"/>
  <c r="V586" i="2"/>
  <c r="V650" i="2"/>
  <c r="V747" i="2"/>
  <c r="V844" i="2"/>
  <c r="V941" i="2"/>
  <c r="V1134" i="2"/>
  <c r="V1232" i="2"/>
  <c r="V1393" i="2"/>
  <c r="V581" i="2"/>
  <c r="V677" i="2"/>
  <c r="V775" i="2"/>
  <c r="V872" i="2"/>
  <c r="V1033" i="2"/>
  <c r="V1129" i="2"/>
  <c r="V1227" i="2"/>
  <c r="V1355" i="2"/>
  <c r="V29" i="2"/>
  <c r="V45" i="2"/>
  <c r="V61" i="2"/>
  <c r="V77" i="2"/>
  <c r="V93" i="2"/>
  <c r="V109" i="2"/>
  <c r="V129" i="2"/>
  <c r="V149" i="2"/>
  <c r="V169" i="2"/>
  <c r="V193" i="2"/>
  <c r="V213" i="2"/>
  <c r="V258" i="2"/>
  <c r="V278" i="2"/>
  <c r="V298" i="2"/>
  <c r="V322" i="2"/>
  <c r="V342" i="2"/>
  <c r="V362" i="2"/>
  <c r="V387" i="2"/>
  <c r="V413" i="2"/>
  <c r="V455" i="2"/>
  <c r="V503" i="2"/>
  <c r="V20" i="2"/>
  <c r="V40" i="2"/>
  <c r="V64" i="2"/>
  <c r="V84" i="2"/>
  <c r="V104" i="2"/>
  <c r="V128" i="2"/>
  <c r="V148" i="2"/>
  <c r="V168" i="2"/>
  <c r="V212" i="2"/>
  <c r="V233" i="2"/>
  <c r="V257" i="2"/>
  <c r="V277" i="2"/>
  <c r="V321" i="2"/>
  <c r="V341" i="2"/>
  <c r="V386" i="2"/>
  <c r="V411" i="2"/>
  <c r="V452" i="2"/>
  <c r="V501" i="2"/>
  <c r="V19" i="2"/>
  <c r="V39" i="2"/>
  <c r="V67" i="2"/>
  <c r="V87" i="2"/>
  <c r="V107" i="2"/>
  <c r="V131" i="2"/>
  <c r="V151" i="2"/>
  <c r="V171" i="2"/>
  <c r="V195" i="2"/>
  <c r="V215" i="2"/>
  <c r="V236" i="2"/>
  <c r="V260" i="2"/>
  <c r="V280" i="2"/>
  <c r="V300" i="2"/>
  <c r="V324" i="2"/>
  <c r="V344" i="2"/>
  <c r="V364" i="2"/>
  <c r="V417" i="2"/>
  <c r="V459" i="2"/>
  <c r="V507" i="2"/>
  <c r="V22" i="2"/>
  <c r="V42" i="2"/>
  <c r="V66" i="2"/>
  <c r="V86" i="2"/>
  <c r="V106" i="2"/>
  <c r="V130" i="2"/>
  <c r="V150" i="2"/>
  <c r="V170" i="2"/>
  <c r="V214" i="2"/>
  <c r="V235" i="2"/>
  <c r="V259" i="2"/>
  <c r="V279" i="2"/>
  <c r="V299" i="2"/>
  <c r="V343" i="2"/>
  <c r="V363" i="2"/>
  <c r="V388" i="2"/>
  <c r="V415" i="2"/>
  <c r="V457" i="2"/>
  <c r="V505" i="2"/>
  <c r="V414" i="2"/>
  <c r="V435" i="2"/>
  <c r="V460" i="2"/>
  <c r="V480" i="2"/>
  <c r="V500" i="2"/>
  <c r="V524" i="2"/>
  <c r="V544" i="2"/>
  <c r="V564" i="2"/>
  <c r="V588" i="2"/>
  <c r="V608" i="2"/>
  <c r="V628" i="2"/>
  <c r="V652" i="2"/>
  <c r="V672" i="2"/>
  <c r="V693" i="2"/>
  <c r="V717" i="2"/>
  <c r="V737" i="2"/>
  <c r="V757" i="2"/>
  <c r="V782" i="2"/>
  <c r="V802" i="2"/>
  <c r="V822" i="2"/>
  <c r="V846" i="2"/>
  <c r="V867" i="2"/>
  <c r="V887" i="2"/>
  <c r="V911" i="2"/>
  <c r="V931" i="2"/>
  <c r="V951" i="2"/>
  <c r="V975" i="2"/>
  <c r="V995" i="2"/>
  <c r="V1016" i="2"/>
  <c r="V1040" i="2"/>
  <c r="V1060" i="2"/>
  <c r="V1080" i="2"/>
  <c r="V1104" i="2"/>
  <c r="V1124" i="2"/>
  <c r="V1145" i="2"/>
  <c r="V1169" i="2"/>
  <c r="V1189" i="2"/>
  <c r="V1210" i="2"/>
  <c r="V1234" i="2"/>
  <c r="V1254" i="2"/>
  <c r="V1274" i="2"/>
  <c r="V1298" i="2"/>
  <c r="V1338" i="2"/>
  <c r="V1362" i="2"/>
  <c r="V1383" i="2"/>
  <c r="V1403" i="2"/>
  <c r="V1427" i="2"/>
  <c r="V539" i="2"/>
  <c r="V559" i="2"/>
  <c r="V583" i="2"/>
  <c r="V607" i="2"/>
  <c r="V639" i="2"/>
  <c r="V671" i="2"/>
  <c r="V704" i="2"/>
  <c r="V736" i="2"/>
  <c r="V768" i="2"/>
  <c r="V801" i="2"/>
  <c r="V833" i="2"/>
  <c r="V866" i="2"/>
  <c r="V898" i="2"/>
  <c r="V930" i="2"/>
  <c r="V962" i="2"/>
  <c r="V1027" i="2"/>
  <c r="V1059" i="2"/>
  <c r="V1091" i="2"/>
  <c r="V1123" i="2"/>
  <c r="V1156" i="2"/>
  <c r="V1188" i="2"/>
  <c r="V1221" i="2"/>
  <c r="V1253" i="2"/>
  <c r="V1285" i="2"/>
  <c r="V1317" i="2"/>
  <c r="V1349" i="2"/>
  <c r="V1382" i="2"/>
  <c r="V1414" i="2"/>
  <c r="V412" i="2"/>
  <c r="V445" i="2"/>
  <c r="V478" i="2"/>
  <c r="V510" i="2"/>
  <c r="V542" i="2"/>
  <c r="V574" i="2"/>
  <c r="V606" i="2"/>
  <c r="V638" i="2"/>
  <c r="V670" i="2"/>
  <c r="V703" i="2"/>
  <c r="V735" i="2"/>
  <c r="V767" i="2"/>
  <c r="V800" i="2"/>
  <c r="V832" i="2"/>
  <c r="V865" i="2"/>
  <c r="V897" i="2"/>
  <c r="V929" i="2"/>
  <c r="V961" i="2"/>
  <c r="V993" i="2"/>
  <c r="V1026" i="2"/>
  <c r="V1058" i="2"/>
  <c r="V1090" i="2"/>
  <c r="V1122" i="2"/>
  <c r="V1187" i="2"/>
  <c r="V1220" i="2"/>
  <c r="V1252" i="2"/>
  <c r="V1284" i="2"/>
  <c r="V1316" i="2"/>
  <c r="V1348" i="2"/>
  <c r="V1381" i="2"/>
  <c r="V1413" i="2"/>
  <c r="V537" i="2"/>
  <c r="V569" i="2"/>
  <c r="V601" i="2"/>
  <c r="V633" i="2"/>
  <c r="V665" i="2"/>
  <c r="V698" i="2"/>
  <c r="V730" i="2"/>
  <c r="V762" i="2"/>
  <c r="V795" i="2"/>
  <c r="V860" i="2"/>
  <c r="V892" i="2"/>
  <c r="V924" i="2"/>
  <c r="V956" i="2"/>
  <c r="V988" i="2"/>
  <c r="V1021" i="2"/>
  <c r="V1053" i="2"/>
  <c r="V1085" i="2"/>
  <c r="V1117" i="2"/>
  <c r="V1150" i="2"/>
  <c r="V1182" i="2"/>
  <c r="V1215" i="2"/>
  <c r="V1247" i="2"/>
  <c r="V1279" i="2"/>
  <c r="V1311" i="2"/>
  <c r="V1343" i="2"/>
  <c r="V1376" i="2"/>
  <c r="V1408" i="2"/>
  <c r="V1322" i="2"/>
  <c r="V1387" i="2"/>
  <c r="V748" i="2"/>
  <c r="V845" i="2"/>
  <c r="V942" i="2"/>
  <c r="V1039" i="2"/>
  <c r="V1135" i="2"/>
  <c r="V1233" i="2"/>
  <c r="V1329" i="2"/>
  <c r="V1426" i="2"/>
  <c r="V490" i="2"/>
  <c r="V618" i="2"/>
  <c r="V715" i="2"/>
  <c r="V780" i="2"/>
  <c r="V877" i="2"/>
  <c r="V973" i="2"/>
  <c r="V1070" i="2"/>
  <c r="V1167" i="2"/>
  <c r="V1296" i="2"/>
  <c r="V1360" i="2"/>
  <c r="V549" i="2"/>
  <c r="V645" i="2"/>
  <c r="V742" i="2"/>
  <c r="V839" i="2"/>
  <c r="V936" i="2"/>
  <c r="V1000" i="2"/>
  <c r="V1097" i="2"/>
  <c r="V1194" i="2"/>
  <c r="V1323" i="2"/>
  <c r="V1420" i="2"/>
  <c r="V192" i="2"/>
  <c r="V25" i="2"/>
  <c r="V41" i="2"/>
  <c r="V57" i="2"/>
  <c r="V73" i="2"/>
  <c r="V89" i="2"/>
  <c r="V105" i="2"/>
  <c r="V145" i="2"/>
  <c r="V165" i="2"/>
  <c r="V185" i="2"/>
  <c r="V209" i="2"/>
  <c r="V230" i="2"/>
  <c r="V250" i="2"/>
  <c r="V274" i="2"/>
  <c r="V294" i="2"/>
  <c r="V314" i="2"/>
  <c r="V338" i="2"/>
  <c r="V358" i="2"/>
  <c r="V379" i="2"/>
  <c r="V405" i="2"/>
  <c r="V446" i="2"/>
  <c r="V487" i="2"/>
  <c r="V16" i="2"/>
  <c r="V36" i="2"/>
  <c r="V56" i="2"/>
  <c r="V80" i="2"/>
  <c r="V100" i="2"/>
  <c r="V120" i="2"/>
  <c r="V144" i="2"/>
  <c r="V164" i="2"/>
  <c r="V184" i="2"/>
  <c r="V208" i="2"/>
  <c r="V229" i="2"/>
  <c r="V249" i="2"/>
  <c r="V273" i="2"/>
  <c r="V293" i="2"/>
  <c r="V313" i="2"/>
  <c r="V337" i="2"/>
  <c r="V357" i="2"/>
  <c r="V378" i="2"/>
  <c r="V403" i="2"/>
  <c r="V444" i="2"/>
  <c r="V485" i="2"/>
  <c r="V15" i="2"/>
  <c r="V35" i="2"/>
  <c r="V55" i="2"/>
  <c r="V83" i="2"/>
  <c r="V103" i="2"/>
  <c r="V123" i="2"/>
  <c r="V147" i="2"/>
  <c r="V167" i="2"/>
  <c r="V187" i="2"/>
  <c r="V211" i="2"/>
  <c r="V232" i="2"/>
  <c r="V252" i="2"/>
  <c r="V276" i="2"/>
  <c r="V296" i="2"/>
  <c r="V316" i="2"/>
  <c r="V340" i="2"/>
  <c r="V360" i="2"/>
  <c r="V381" i="2"/>
  <c r="V409" i="2"/>
  <c r="V450" i="2"/>
  <c r="V491" i="2"/>
  <c r="V18" i="2"/>
  <c r="V38" i="2"/>
  <c r="V58" i="2"/>
  <c r="V82" i="2"/>
  <c r="V102" i="2"/>
  <c r="V122" i="2"/>
  <c r="V146" i="2"/>
  <c r="V166" i="2"/>
  <c r="V186" i="2"/>
  <c r="V210" i="2"/>
  <c r="V231" i="2"/>
  <c r="V251" i="2"/>
  <c r="V275" i="2"/>
  <c r="V295" i="2"/>
  <c r="V315" i="2"/>
  <c r="V339" i="2"/>
  <c r="V359" i="2"/>
  <c r="V380" i="2"/>
  <c r="V407" i="2"/>
  <c r="V448" i="2"/>
  <c r="V489" i="2"/>
  <c r="V410" i="2"/>
  <c r="V431" i="2"/>
  <c r="V451" i="2"/>
  <c r="V476" i="2"/>
  <c r="V496" i="2"/>
  <c r="V516" i="2"/>
  <c r="V540" i="2"/>
  <c r="V560" i="2"/>
  <c r="V580" i="2"/>
  <c r="V604" i="2"/>
  <c r="V624" i="2"/>
  <c r="V644" i="2"/>
  <c r="V668" i="2"/>
  <c r="V689" i="2"/>
  <c r="V709" i="2"/>
  <c r="V733" i="2"/>
  <c r="V753" i="2"/>
  <c r="V774" i="2"/>
  <c r="V798" i="2"/>
  <c r="V818" i="2"/>
  <c r="V838" i="2"/>
  <c r="V863" i="2"/>
  <c r="V883" i="2"/>
  <c r="V903" i="2"/>
  <c r="V927" i="2"/>
  <c r="V947" i="2"/>
  <c r="V967" i="2"/>
  <c r="V991" i="2"/>
  <c r="V1012" i="2"/>
  <c r="V1032" i="2"/>
  <c r="V1056" i="2"/>
  <c r="V1076" i="2"/>
  <c r="V1096" i="2"/>
  <c r="V1120" i="2"/>
  <c r="V1141" i="2"/>
  <c r="V1161" i="2"/>
  <c r="V1185" i="2"/>
  <c r="V1206" i="2"/>
  <c r="V1226" i="2"/>
  <c r="V1250" i="2"/>
  <c r="V1270" i="2"/>
  <c r="V1290" i="2"/>
  <c r="V1314" i="2"/>
  <c r="V1334" i="2"/>
  <c r="V1354" i="2"/>
  <c r="V1379" i="2"/>
  <c r="V1399" i="2"/>
  <c r="V1419" i="2"/>
  <c r="V535" i="2"/>
  <c r="V555" i="2"/>
  <c r="V575" i="2"/>
  <c r="V603" i="2"/>
  <c r="V635" i="2"/>
  <c r="V667" i="2"/>
  <c r="V700" i="2"/>
  <c r="V732" i="2"/>
  <c r="V764" i="2"/>
  <c r="V797" i="2"/>
  <c r="V829" i="2"/>
  <c r="V862" i="2"/>
  <c r="V894" i="2"/>
  <c r="V926" i="2"/>
  <c r="V958" i="2"/>
  <c r="V990" i="2"/>
  <c r="V1023" i="2"/>
  <c r="V1055" i="2"/>
  <c r="V1087" i="2"/>
  <c r="V1119" i="2"/>
  <c r="V1152" i="2"/>
  <c r="V1184" i="2"/>
  <c r="V1217" i="2"/>
  <c r="V1249" i="2"/>
  <c r="V1281" i="2"/>
  <c r="V1313" i="2"/>
  <c r="V1345" i="2"/>
  <c r="V1378" i="2"/>
  <c r="V1410" i="2"/>
  <c r="V408" i="2"/>
  <c r="V441" i="2"/>
  <c r="V474" i="2"/>
  <c r="V506" i="2"/>
  <c r="V538" i="2"/>
  <c r="V570" i="2"/>
  <c r="V602" i="2"/>
  <c r="V634" i="2"/>
  <c r="V666" i="2"/>
  <c r="V699" i="2"/>
  <c r="V731" i="2"/>
  <c r="V763" i="2"/>
  <c r="V796" i="2"/>
  <c r="V828" i="2"/>
  <c r="V861" i="2"/>
  <c r="V893" i="2"/>
  <c r="V925" i="2"/>
  <c r="V957" i="2"/>
  <c r="V989" i="2"/>
  <c r="V1022" i="2"/>
  <c r="V1054" i="2"/>
  <c r="V1086" i="2"/>
  <c r="V1118" i="2"/>
  <c r="V1151" i="2"/>
  <c r="V1183" i="2"/>
  <c r="V1216" i="2"/>
  <c r="V1248" i="2"/>
  <c r="V1280" i="2"/>
  <c r="V1312" i="2"/>
  <c r="V1344" i="2"/>
  <c r="V1377" i="2"/>
  <c r="V1409" i="2"/>
  <c r="V533" i="2"/>
  <c r="V565" i="2"/>
  <c r="V629" i="2"/>
  <c r="V661" i="2"/>
  <c r="V694" i="2"/>
  <c r="V726" i="2"/>
  <c r="V758" i="2"/>
  <c r="V791" i="2"/>
  <c r="V823" i="2"/>
  <c r="V856" i="2"/>
  <c r="V888" i="2"/>
  <c r="V920" i="2"/>
  <c r="V952" i="2"/>
  <c r="V984" i="2"/>
  <c r="V1017" i="2"/>
  <c r="V1049" i="2"/>
  <c r="V1081" i="2"/>
  <c r="V1113" i="2"/>
  <c r="V1146" i="2"/>
  <c r="V1178" i="2"/>
  <c r="V1211" i="2"/>
  <c r="V1243" i="2"/>
  <c r="V1275" i="2"/>
  <c r="V1307" i="2"/>
  <c r="V1339" i="2"/>
  <c r="V1372" i="2"/>
  <c r="T29" i="2"/>
  <c r="T133" i="2"/>
  <c r="T213" i="2"/>
  <c r="T387" i="2"/>
  <c r="T542" i="2"/>
  <c r="T574" i="2"/>
  <c r="T658" i="2"/>
  <c r="T747" i="2"/>
  <c r="T776" i="2"/>
  <c r="T56" i="2"/>
  <c r="T229" i="2"/>
  <c r="T399" i="2"/>
  <c r="T573" i="2"/>
  <c r="T750" i="2"/>
  <c r="T143" i="2"/>
  <c r="T369" i="2"/>
  <c r="T596" i="2"/>
  <c r="T54" i="2"/>
  <c r="T401" i="2"/>
  <c r="T744" i="2"/>
  <c r="T979" i="2"/>
  <c r="T1112" i="2"/>
  <c r="T1196" i="2"/>
  <c r="T885" i="2"/>
  <c r="T989" i="2"/>
  <c r="T1151" i="2"/>
  <c r="T1312" i="2"/>
  <c r="T1053" i="2"/>
  <c r="T109" i="2"/>
  <c r="T342" i="2"/>
  <c r="T554" i="2"/>
  <c r="T703" i="2"/>
  <c r="T858" i="2"/>
  <c r="T184" i="2"/>
  <c r="T529" i="2"/>
  <c r="T91" i="2"/>
  <c r="T544" i="2"/>
  <c r="T659" i="2"/>
  <c r="T1044" i="2"/>
  <c r="T1111" i="2"/>
  <c r="T877" i="2"/>
  <c r="T1296" i="2"/>
  <c r="T21" i="2"/>
  <c r="T77" i="2"/>
  <c r="T141" i="2"/>
  <c r="T298" i="2"/>
  <c r="T474" i="2"/>
  <c r="T550" i="2"/>
  <c r="T650" i="2"/>
  <c r="T666" i="2"/>
  <c r="T767" i="2"/>
  <c r="T140" i="2"/>
  <c r="T313" i="2"/>
  <c r="T489" i="2"/>
  <c r="T657" i="2"/>
  <c r="T27" i="2"/>
  <c r="T256" i="2"/>
  <c r="T484" i="2"/>
  <c r="T721" i="2"/>
  <c r="T227" i="2"/>
  <c r="T571" i="2"/>
  <c r="T887" i="2"/>
  <c r="T1008" i="2"/>
  <c r="T1258" i="2"/>
  <c r="T1027" i="2"/>
  <c r="T1370" i="2"/>
  <c r="T893" i="2"/>
  <c r="T1006" i="2"/>
  <c r="T1292" i="2"/>
  <c r="T1409" i="2"/>
  <c r="T1311" i="2"/>
  <c r="T25" i="2"/>
  <c r="T169" i="2"/>
  <c r="T518" i="2"/>
  <c r="T654" i="2"/>
  <c r="T771" i="2"/>
  <c r="T357" i="2"/>
  <c r="T702" i="2"/>
  <c r="T308" i="2"/>
  <c r="T806" i="2"/>
  <c r="T311" i="2"/>
  <c r="T895" i="2"/>
  <c r="T1346" i="2"/>
  <c r="T901" i="2"/>
  <c r="T1022" i="2"/>
  <c r="T924" i="2"/>
  <c r="T17" i="2"/>
  <c r="T45" i="2"/>
  <c r="T137" i="2"/>
  <c r="T258" i="2"/>
  <c r="T429" i="2"/>
  <c r="T546" i="2"/>
  <c r="T618" i="2"/>
  <c r="T662" i="2"/>
  <c r="T763" i="2"/>
  <c r="T780" i="2"/>
  <c r="T100" i="2"/>
  <c r="T444" i="2"/>
  <c r="T617" i="2"/>
  <c r="T803" i="2"/>
  <c r="T203" i="2"/>
  <c r="T422" i="2"/>
  <c r="T656" i="2"/>
  <c r="T142" i="2"/>
  <c r="T487" i="2"/>
  <c r="T831" i="2"/>
  <c r="T999" i="2"/>
  <c r="T1173" i="2"/>
  <c r="T938" i="2"/>
  <c r="T1285" i="2"/>
  <c r="T889" i="2"/>
  <c r="T1001" i="2"/>
  <c r="T1280" i="2"/>
  <c r="T1405" i="2"/>
  <c r="T1420" i="2"/>
  <c r="T1388" i="2"/>
  <c r="T1355" i="2"/>
  <c r="T1323" i="2"/>
  <c r="T1259" i="2"/>
  <c r="T1227" i="2"/>
  <c r="T1194" i="2"/>
  <c r="T1162" i="2"/>
  <c r="T1129" i="2"/>
  <c r="T1097" i="2"/>
  <c r="T1065" i="2"/>
  <c r="T1033" i="2"/>
  <c r="T1000" i="2"/>
  <c r="T968" i="2"/>
  <c r="T936" i="2"/>
  <c r="T904" i="2"/>
  <c r="T872" i="2"/>
  <c r="T1421" i="2"/>
  <c r="T1356" i="2"/>
  <c r="T1324" i="2"/>
  <c r="T1260" i="2"/>
  <c r="T1228" i="2"/>
  <c r="T1195" i="2"/>
  <c r="T1163" i="2"/>
  <c r="T1130" i="2"/>
  <c r="T1098" i="2"/>
  <c r="T1066" i="2"/>
  <c r="T1034" i="2"/>
  <c r="T969" i="2"/>
  <c r="T949" i="2"/>
  <c r="T925" i="2"/>
  <c r="T905" i="2"/>
  <c r="T861" i="2"/>
  <c r="T1418" i="2"/>
  <c r="T1398" i="2"/>
  <c r="T1374" i="2"/>
  <c r="T1353" i="2"/>
  <c r="T1333" i="2"/>
  <c r="T1309" i="2"/>
  <c r="T1289" i="2"/>
  <c r="T1269" i="2"/>
  <c r="T1245" i="2"/>
  <c r="T1225" i="2"/>
  <c r="T1205" i="2"/>
  <c r="T1180" i="2"/>
  <c r="T1160" i="2"/>
  <c r="T1140" i="2"/>
  <c r="T1115" i="2"/>
  <c r="T1095" i="2"/>
  <c r="T1075" i="2"/>
  <c r="T1051" i="2"/>
  <c r="T1031" i="2"/>
  <c r="T1011" i="2"/>
  <c r="T986" i="2"/>
  <c r="T966" i="2"/>
  <c r="T946" i="2"/>
  <c r="T922" i="2"/>
  <c r="T882" i="2"/>
  <c r="T1415" i="2"/>
  <c r="T1395" i="2"/>
  <c r="T1371" i="2"/>
  <c r="T1350" i="2"/>
  <c r="T1330" i="2"/>
  <c r="T1306" i="2"/>
  <c r="T1286" i="2"/>
  <c r="T1266" i="2"/>
  <c r="T1242" i="2"/>
  <c r="T1222" i="2"/>
  <c r="T1177" i="2"/>
  <c r="T1157" i="2"/>
  <c r="T1136" i="2"/>
  <c r="T1092" i="2"/>
  <c r="T1072" i="2"/>
  <c r="T1048" i="2"/>
  <c r="T1028" i="2"/>
  <c r="T963" i="2"/>
  <c r="T943" i="2"/>
  <c r="T919" i="2"/>
  <c r="T899" i="2"/>
  <c r="T879" i="2"/>
  <c r="T834" i="2"/>
  <c r="T841" i="2"/>
  <c r="T813" i="2"/>
  <c r="T793" i="2"/>
  <c r="T748" i="2"/>
  <c r="T728" i="2"/>
  <c r="T708" i="2"/>
  <c r="T684" i="2"/>
  <c r="T663" i="2"/>
  <c r="T643" i="2"/>
  <c r="T619" i="2"/>
  <c r="T599" i="2"/>
  <c r="T579" i="2"/>
  <c r="T555" i="2"/>
  <c r="T535" i="2"/>
  <c r="T515" i="2"/>
  <c r="T491" i="2"/>
  <c r="T471" i="2"/>
  <c r="T450" i="2"/>
  <c r="T426" i="2"/>
  <c r="T405" i="2"/>
  <c r="T384" i="2"/>
  <c r="T359" i="2"/>
  <c r="T339" i="2"/>
  <c r="T295" i="2"/>
  <c r="T275" i="2"/>
  <c r="T255" i="2"/>
  <c r="T231" i="2"/>
  <c r="T210" i="2"/>
  <c r="T190" i="2"/>
  <c r="T166" i="2"/>
  <c r="T146" i="2"/>
  <c r="T126" i="2"/>
  <c r="T102" i="2"/>
  <c r="T82" i="2"/>
  <c r="T62" i="2"/>
  <c r="T38" i="2"/>
  <c r="T18" i="2"/>
  <c r="T837" i="2"/>
  <c r="T810" i="2"/>
  <c r="T790" i="2"/>
  <c r="T769" i="2"/>
  <c r="T745" i="2"/>
  <c r="T725" i="2"/>
  <c r="T705" i="2"/>
  <c r="T1424" i="2"/>
  <c r="T1392" i="2"/>
  <c r="T1359" i="2"/>
  <c r="T1327" i="2"/>
  <c r="T1295" i="2"/>
  <c r="T1263" i="2"/>
  <c r="T1231" i="2"/>
  <c r="T1198" i="2"/>
  <c r="T1166" i="2"/>
  <c r="T1133" i="2"/>
  <c r="T1101" i="2"/>
  <c r="T1037" i="2"/>
  <c r="T1005" i="2"/>
  <c r="T972" i="2"/>
  <c r="T940" i="2"/>
  <c r="T908" i="2"/>
  <c r="T876" i="2"/>
  <c r="T1425" i="2"/>
  <c r="T1393" i="2"/>
  <c r="T1360" i="2"/>
  <c r="T1328" i="2"/>
  <c r="T1264" i="2"/>
  <c r="T1232" i="2"/>
  <c r="T1199" i="2"/>
  <c r="T1167" i="2"/>
  <c r="T1134" i="2"/>
  <c r="T1102" i="2"/>
  <c r="T1070" i="2"/>
  <c r="T973" i="2"/>
  <c r="T953" i="2"/>
  <c r="T933" i="2"/>
  <c r="T909" i="2"/>
  <c r="T869" i="2"/>
  <c r="T1422" i="2"/>
  <c r="T1402" i="2"/>
  <c r="T1382" i="2"/>
  <c r="T1357" i="2"/>
  <c r="T1337" i="2"/>
  <c r="T1317" i="2"/>
  <c r="T1293" i="2"/>
  <c r="T1273" i="2"/>
  <c r="T1253" i="2"/>
  <c r="T1229" i="2"/>
  <c r="T1209" i="2"/>
  <c r="T1188" i="2"/>
  <c r="T1164" i="2"/>
  <c r="T1144" i="2"/>
  <c r="T1123" i="2"/>
  <c r="T1099" i="2"/>
  <c r="T1079" i="2"/>
  <c r="T1059" i="2"/>
  <c r="T1035" i="2"/>
  <c r="T1015" i="2"/>
  <c r="T970" i="2"/>
  <c r="T950" i="2"/>
  <c r="T930" i="2"/>
  <c r="T906" i="2"/>
  <c r="T886" i="2"/>
  <c r="T866" i="2"/>
  <c r="T1419" i="2"/>
  <c r="T1399" i="2"/>
  <c r="T1379" i="2"/>
  <c r="T1354" i="2"/>
  <c r="T1334" i="2"/>
  <c r="T1314" i="2"/>
  <c r="T1290" i="2"/>
  <c r="T1270" i="2"/>
  <c r="T1250" i="2"/>
  <c r="T1226" i="2"/>
  <c r="T1206" i="2"/>
  <c r="T1185" i="2"/>
  <c r="T1161" i="2"/>
  <c r="T1141" i="2"/>
  <c r="T1120" i="2"/>
  <c r="T1096" i="2"/>
  <c r="T1076" i="2"/>
  <c r="T1056" i="2"/>
  <c r="T1032" i="2"/>
  <c r="T1012" i="2"/>
  <c r="T991" i="2"/>
  <c r="T967" i="2"/>
  <c r="T947" i="2"/>
  <c r="T927" i="2"/>
  <c r="T903" i="2"/>
  <c r="T883" i="2"/>
  <c r="T863" i="2"/>
  <c r="T838" i="2"/>
  <c r="T847" i="2"/>
  <c r="T821" i="2"/>
  <c r="T797" i="2"/>
  <c r="T777" i="2"/>
  <c r="T756" i="2"/>
  <c r="T732" i="2"/>
  <c r="T712" i="2"/>
  <c r="T692" i="2"/>
  <c r="T667" i="2"/>
  <c r="T647" i="2"/>
  <c r="T627" i="2"/>
  <c r="T603" i="2"/>
  <c r="T583" i="2"/>
  <c r="T563" i="2"/>
  <c r="T539" i="2"/>
  <c r="T519" i="2"/>
  <c r="T499" i="2"/>
  <c r="T475" i="2"/>
  <c r="T455" i="2"/>
  <c r="T434" i="2"/>
  <c r="T409" i="2"/>
  <c r="T388" i="2"/>
  <c r="T368" i="2"/>
  <c r="T343" i="2"/>
  <c r="T323" i="2"/>
  <c r="T303" i="2"/>
  <c r="T279" i="2"/>
  <c r="T259" i="2"/>
  <c r="T239" i="2"/>
  <c r="T214" i="2"/>
  <c r="T174" i="2"/>
  <c r="T150" i="2"/>
  <c r="T130" i="2"/>
  <c r="T110" i="2"/>
  <c r="T86" i="2"/>
  <c r="T66" i="2"/>
  <c r="T46" i="2"/>
  <c r="T22" i="2"/>
  <c r="T843" i="2"/>
  <c r="T818" i="2"/>
  <c r="T794" i="2"/>
  <c r="T774" i="2"/>
  <c r="T753" i="2"/>
  <c r="T729" i="2"/>
  <c r="T709" i="2"/>
  <c r="T689" i="2"/>
  <c r="T664" i="2"/>
  <c r="T644" i="2"/>
  <c r="T624" i="2"/>
  <c r="T600" i="2"/>
  <c r="T580" i="2"/>
  <c r="T560" i="2"/>
  <c r="T536" i="2"/>
  <c r="T516" i="2"/>
  <c r="T496" i="2"/>
  <c r="T472" i="2"/>
  <c r="T451" i="2"/>
  <c r="T431" i="2"/>
  <c r="T406" i="2"/>
  <c r="T385" i="2"/>
  <c r="T364" i="2"/>
  <c r="T340" i="2"/>
  <c r="T320" i="2"/>
  <c r="T300" i="2"/>
  <c r="T276" i="2"/>
  <c r="T236" i="2"/>
  <c r="T211" i="2"/>
  <c r="T191" i="2"/>
  <c r="T171" i="2"/>
  <c r="T147" i="2"/>
  <c r="T127" i="2"/>
  <c r="T107" i="2"/>
  <c r="T83" i="2"/>
  <c r="T63" i="2"/>
  <c r="T39" i="2"/>
  <c r="T15" i="2"/>
  <c r="T833" i="2"/>
  <c r="T811" i="2"/>
  <c r="T787" i="2"/>
  <c r="T766" i="2"/>
  <c r="T746" i="2"/>
  <c r="T726" i="2"/>
  <c r="T694" i="2"/>
  <c r="T677" i="2"/>
  <c r="T661" i="2"/>
  <c r="T645" i="2"/>
  <c r="T629" i="2"/>
  <c r="T581" i="2"/>
  <c r="T565" i="2"/>
  <c r="T549" i="2"/>
  <c r="T533" i="2"/>
  <c r="T517" i="2"/>
  <c r="T501" i="2"/>
  <c r="T485" i="2"/>
  <c r="T469" i="2"/>
  <c r="T452" i="2"/>
  <c r="T436" i="2"/>
  <c r="T419" i="2"/>
  <c r="T403" i="2"/>
  <c r="T386" i="2"/>
  <c r="T370" i="2"/>
  <c r="T353" i="2"/>
  <c r="T337" i="2"/>
  <c r="T321" i="2"/>
  <c r="T305" i="2"/>
  <c r="T289" i="2"/>
  <c r="T273" i="2"/>
  <c r="T257" i="2"/>
  <c r="T241" i="2"/>
  <c r="T225" i="2"/>
  <c r="T208" i="2"/>
  <c r="T192" i="2"/>
  <c r="T176" i="2"/>
  <c r="T160" i="2"/>
  <c r="T144" i="2"/>
  <c r="T128" i="2"/>
  <c r="T112" i="2"/>
  <c r="T96" i="2"/>
  <c r="T80" i="2"/>
  <c r="T64" i="2"/>
  <c r="T48" i="2"/>
  <c r="T32" i="2"/>
  <c r="T16" i="2"/>
  <c r="T840" i="2"/>
  <c r="T820" i="2"/>
  <c r="T804" i="2"/>
  <c r="T788" i="2"/>
  <c r="T755" i="2"/>
  <c r="T739" i="2"/>
  <c r="T723" i="2"/>
  <c r="T707" i="2"/>
  <c r="T691" i="2"/>
  <c r="T674" i="2"/>
  <c r="T642" i="2"/>
  <c r="T626" i="2"/>
  <c r="T610" i="2"/>
  <c r="T594" i="2"/>
  <c r="T562" i="2"/>
  <c r="T530" i="2"/>
  <c r="T514" i="2"/>
  <c r="T498" i="2"/>
  <c r="T482" i="2"/>
  <c r="T466" i="2"/>
  <c r="T449" i="2"/>
  <c r="T433" i="2"/>
  <c r="T416" i="2"/>
  <c r="T400" i="2"/>
  <c r="T383" i="2"/>
  <c r="T367" i="2"/>
  <c r="T350" i="2"/>
  <c r="T334" i="2"/>
  <c r="T318" i="2"/>
  <c r="T302" i="2"/>
  <c r="T286" i="2"/>
  <c r="T270" i="2"/>
  <c r="T254" i="2"/>
  <c r="T238" i="2"/>
  <c r="T205" i="2"/>
  <c r="T189" i="2"/>
  <c r="T173" i="2"/>
  <c r="T1339" i="2"/>
  <c r="T1275" i="2"/>
  <c r="T1211" i="2"/>
  <c r="T1146" i="2"/>
  <c r="T1081" i="2"/>
  <c r="T1017" i="2"/>
  <c r="T952" i="2"/>
  <c r="T888" i="2"/>
  <c r="T1340" i="2"/>
  <c r="T1244" i="2"/>
  <c r="T1179" i="2"/>
  <c r="T1114" i="2"/>
  <c r="T1050" i="2"/>
  <c r="T957" i="2"/>
  <c r="T917" i="2"/>
  <c r="T1430" i="2"/>
  <c r="T1386" i="2"/>
  <c r="T1341" i="2"/>
  <c r="T1301" i="2"/>
  <c r="T1257" i="2"/>
  <c r="T1213" i="2"/>
  <c r="T1172" i="2"/>
  <c r="T1127" i="2"/>
  <c r="T1083" i="2"/>
  <c r="T1043" i="2"/>
  <c r="T998" i="2"/>
  <c r="T954" i="2"/>
  <c r="T914" i="2"/>
  <c r="T870" i="2"/>
  <c r="T1403" i="2"/>
  <c r="T1362" i="2"/>
  <c r="T1318" i="2"/>
  <c r="T1274" i="2"/>
  <c r="T1234" i="2"/>
  <c r="T1189" i="2"/>
  <c r="T1145" i="2"/>
  <c r="T1108" i="2"/>
  <c r="T1064" i="2"/>
  <c r="T1024" i="2"/>
  <c r="T995" i="2"/>
  <c r="T951" i="2"/>
  <c r="T911" i="2"/>
  <c r="T867" i="2"/>
  <c r="T852" i="2"/>
  <c r="T805" i="2"/>
  <c r="T760" i="2"/>
  <c r="T716" i="2"/>
  <c r="T675" i="2"/>
  <c r="T631" i="2"/>
  <c r="T587" i="2"/>
  <c r="T547" i="2"/>
  <c r="T503" i="2"/>
  <c r="T459" i="2"/>
  <c r="T417" i="2"/>
  <c r="T372" i="2"/>
  <c r="T327" i="2"/>
  <c r="T287" i="2"/>
  <c r="T243" i="2"/>
  <c r="T198" i="2"/>
  <c r="T158" i="2"/>
  <c r="T114" i="2"/>
  <c r="T70" i="2"/>
  <c r="T30" i="2"/>
  <c r="T822" i="2"/>
  <c r="T778" i="2"/>
  <c r="T737" i="2"/>
  <c r="T693" i="2"/>
  <c r="T660" i="2"/>
  <c r="T632" i="2"/>
  <c r="T608" i="2"/>
  <c r="T576" i="2"/>
  <c r="T548" i="2"/>
  <c r="T520" i="2"/>
  <c r="T488" i="2"/>
  <c r="T464" i="2"/>
  <c r="T435" i="2"/>
  <c r="T402" i="2"/>
  <c r="T373" i="2"/>
  <c r="T348" i="2"/>
  <c r="T316" i="2"/>
  <c r="T288" i="2"/>
  <c r="T260" i="2"/>
  <c r="T240" i="2"/>
  <c r="T207" i="2"/>
  <c r="T179" i="2"/>
  <c r="T155" i="2"/>
  <c r="T123" i="2"/>
  <c r="T95" i="2"/>
  <c r="T67" i="2"/>
  <c r="T31" i="2"/>
  <c r="T849" i="2"/>
  <c r="T815" i="2"/>
  <c r="T783" i="2"/>
  <c r="T754" i="2"/>
  <c r="T730" i="2"/>
  <c r="T706" i="2"/>
  <c r="T686" i="2"/>
  <c r="T665" i="2"/>
  <c r="T641" i="2"/>
  <c r="T621" i="2"/>
  <c r="T601" i="2"/>
  <c r="T577" i="2"/>
  <c r="T557" i="2"/>
  <c r="T537" i="2"/>
  <c r="T513" i="2"/>
  <c r="T493" i="2"/>
  <c r="T473" i="2"/>
  <c r="T448" i="2"/>
  <c r="T428" i="2"/>
  <c r="T407" i="2"/>
  <c r="T382" i="2"/>
  <c r="T341" i="2"/>
  <c r="T317" i="2"/>
  <c r="T297" i="2"/>
  <c r="T277" i="2"/>
  <c r="T233" i="2"/>
  <c r="T212" i="2"/>
  <c r="T188" i="2"/>
  <c r="T168" i="2"/>
  <c r="T148" i="2"/>
  <c r="T124" i="2"/>
  <c r="T104" i="2"/>
  <c r="T84" i="2"/>
  <c r="T60" i="2"/>
  <c r="T40" i="2"/>
  <c r="T20" i="2"/>
  <c r="T835" i="2"/>
  <c r="T812" i="2"/>
  <c r="T792" i="2"/>
  <c r="T751" i="2"/>
  <c r="T731" i="2"/>
  <c r="T711" i="2"/>
  <c r="T687" i="2"/>
  <c r="T630" i="2"/>
  <c r="T606" i="2"/>
  <c r="T586" i="2"/>
  <c r="T566" i="2"/>
  <c r="T526" i="2"/>
  <c r="T506" i="2"/>
  <c r="T486" i="2"/>
  <c r="T462" i="2"/>
  <c r="T441" i="2"/>
  <c r="T420" i="2"/>
  <c r="T396" i="2"/>
  <c r="T375" i="2"/>
  <c r="T354" i="2"/>
  <c r="T330" i="2"/>
  <c r="T310" i="2"/>
  <c r="T290" i="2"/>
  <c r="T266" i="2"/>
  <c r="T246" i="2"/>
  <c r="T226" i="2"/>
  <c r="T201" i="2"/>
  <c r="T181" i="2"/>
  <c r="T161" i="2"/>
  <c r="T145" i="2"/>
  <c r="T129" i="2"/>
  <c r="T113" i="2"/>
  <c r="T97" i="2"/>
  <c r="T81" i="2"/>
  <c r="T65" i="2"/>
  <c r="T49" i="2"/>
  <c r="T33" i="2"/>
  <c r="T1408" i="2"/>
  <c r="T1343" i="2"/>
  <c r="T1279" i="2"/>
  <c r="T1215" i="2"/>
  <c r="T1150" i="2"/>
  <c r="T1085" i="2"/>
  <c r="T1021" i="2"/>
  <c r="T956" i="2"/>
  <c r="T892" i="2"/>
  <c r="T1344" i="2"/>
  <c r="T1248" i="2"/>
  <c r="T1183" i="2"/>
  <c r="T1118" i="2"/>
  <c r="T1054" i="2"/>
  <c r="T965" i="2"/>
  <c r="T921" i="2"/>
  <c r="T1435" i="2"/>
  <c r="T1390" i="2"/>
  <c r="T1349" i="2"/>
  <c r="T1305" i="2"/>
  <c r="T1261" i="2"/>
  <c r="T1221" i="2"/>
  <c r="T1176" i="2"/>
  <c r="T1091" i="2"/>
  <c r="T1047" i="2"/>
  <c r="T962" i="2"/>
  <c r="T918" i="2"/>
  <c r="T874" i="2"/>
  <c r="T1411" i="2"/>
  <c r="T1366" i="2"/>
  <c r="T1322" i="2"/>
  <c r="T1282" i="2"/>
  <c r="T1238" i="2"/>
  <c r="T1193" i="2"/>
  <c r="T1153" i="2"/>
  <c r="T1080" i="2"/>
  <c r="T1040" i="2"/>
  <c r="T959" i="2"/>
  <c r="T915" i="2"/>
  <c r="T830" i="2"/>
  <c r="T809" i="2"/>
  <c r="T764" i="2"/>
  <c r="T724" i="2"/>
  <c r="T679" i="2"/>
  <c r="T635" i="2"/>
  <c r="T595" i="2"/>
  <c r="T551" i="2"/>
  <c r="T507" i="2"/>
  <c r="T467" i="2"/>
  <c r="T421" i="2"/>
  <c r="T376" i="2"/>
  <c r="T335" i="2"/>
  <c r="T291" i="2"/>
  <c r="T247" i="2"/>
  <c r="T206" i="2"/>
  <c r="T162" i="2"/>
  <c r="T118" i="2"/>
  <c r="T78" i="2"/>
  <c r="T34" i="2"/>
  <c r="T786" i="2"/>
  <c r="T741" i="2"/>
  <c r="T697" i="2"/>
  <c r="T672" i="2"/>
  <c r="T612" i="2"/>
  <c r="T584" i="2"/>
  <c r="T552" i="2"/>
  <c r="T528" i="2"/>
  <c r="T500" i="2"/>
  <c r="T468" i="2"/>
  <c r="T439" i="2"/>
  <c r="T414" i="2"/>
  <c r="T381" i="2"/>
  <c r="T352" i="2"/>
  <c r="T324" i="2"/>
  <c r="T292" i="2"/>
  <c r="T268" i="2"/>
  <c r="T244" i="2"/>
  <c r="T219" i="2"/>
  <c r="T187" i="2"/>
  <c r="T159" i="2"/>
  <c r="T131" i="2"/>
  <c r="T99" i="2"/>
  <c r="T75" i="2"/>
  <c r="T43" i="2"/>
  <c r="T857" i="2"/>
  <c r="T819" i="2"/>
  <c r="T795" i="2"/>
  <c r="T762" i="2"/>
  <c r="T734" i="2"/>
  <c r="T690" i="2"/>
  <c r="T669" i="2"/>
  <c r="T649" i="2"/>
  <c r="T625" i="2"/>
  <c r="T605" i="2"/>
  <c r="T585" i="2"/>
  <c r="T561" i="2"/>
  <c r="T541" i="2"/>
  <c r="T521" i="2"/>
  <c r="T497" i="2"/>
  <c r="T477" i="2"/>
  <c r="T457" i="2"/>
  <c r="T432" i="2"/>
  <c r="T411" i="2"/>
  <c r="T391" i="2"/>
  <c r="T345" i="2"/>
  <c r="T325" i="2"/>
  <c r="T301" i="2"/>
  <c r="T281" i="2"/>
  <c r="T261" i="2"/>
  <c r="T237" i="2"/>
  <c r="T216" i="2"/>
  <c r="T196" i="2"/>
  <c r="T172" i="2"/>
  <c r="T152" i="2"/>
  <c r="T108" i="2"/>
  <c r="T88" i="2"/>
  <c r="T68" i="2"/>
  <c r="T44" i="2"/>
  <c r="T845" i="2"/>
  <c r="T816" i="2"/>
  <c r="T796" i="2"/>
  <c r="T759" i="2"/>
  <c r="T735" i="2"/>
  <c r="T715" i="2"/>
  <c r="T695" i="2"/>
  <c r="T670" i="2"/>
  <c r="T634" i="2"/>
  <c r="T614" i="2"/>
  <c r="T590" i="2"/>
  <c r="T570" i="2"/>
  <c r="T534" i="2"/>
  <c r="T510" i="2"/>
  <c r="T490" i="2"/>
  <c r="T470" i="2"/>
  <c r="T445" i="2"/>
  <c r="T424" i="2"/>
  <c r="T404" i="2"/>
  <c r="T379" i="2"/>
  <c r="T358" i="2"/>
  <c r="T338" i="2"/>
  <c r="T314" i="2"/>
  <c r="T294" i="2"/>
  <c r="T274" i="2"/>
  <c r="T250" i="2"/>
  <c r="T230" i="2"/>
  <c r="T209" i="2"/>
  <c r="T185" i="2"/>
  <c r="T165" i="2"/>
  <c r="T149" i="2"/>
  <c r="T117" i="2"/>
  <c r="T101" i="2"/>
  <c r="T85" i="2"/>
  <c r="T69" i="2"/>
  <c r="T53" i="2"/>
  <c r="T37" i="2"/>
  <c r="T41" i="2"/>
  <c r="T73" i="2"/>
  <c r="T105" i="2"/>
  <c r="T157" i="2"/>
  <c r="T197" i="2"/>
  <c r="T242" i="2"/>
  <c r="T282" i="2"/>
  <c r="T326" i="2"/>
  <c r="T371" i="2"/>
  <c r="T412" i="2"/>
  <c r="T458" i="2"/>
  <c r="T502" i="2"/>
  <c r="T558" i="2"/>
  <c r="T602" i="2"/>
  <c r="T646" i="2"/>
  <c r="T699" i="2"/>
  <c r="T743" i="2"/>
  <c r="T800" i="2"/>
  <c r="T851" i="2"/>
  <c r="T52" i="2"/>
  <c r="T92" i="2"/>
  <c r="T180" i="2"/>
  <c r="T220" i="2"/>
  <c r="T265" i="2"/>
  <c r="T309" i="2"/>
  <c r="T349" i="2"/>
  <c r="T395" i="2"/>
  <c r="T440" i="2"/>
  <c r="T525" i="2"/>
  <c r="T569" i="2"/>
  <c r="T609" i="2"/>
  <c r="T653" i="2"/>
  <c r="T698" i="2"/>
  <c r="T738" i="2"/>
  <c r="T799" i="2"/>
  <c r="T23" i="2"/>
  <c r="T79" i="2"/>
  <c r="T139" i="2"/>
  <c r="T195" i="2"/>
  <c r="T252" i="2"/>
  <c r="T304" i="2"/>
  <c r="T356" i="2"/>
  <c r="T418" i="2"/>
  <c r="T480" i="2"/>
  <c r="T532" i="2"/>
  <c r="T592" i="2"/>
  <c r="T648" i="2"/>
  <c r="T713" i="2"/>
  <c r="T802" i="2"/>
  <c r="T50" i="2"/>
  <c r="T134" i="2"/>
  <c r="T223" i="2"/>
  <c r="T307" i="2"/>
  <c r="T393" i="2"/>
  <c r="T483" i="2"/>
  <c r="T567" i="2"/>
  <c r="T740" i="2"/>
  <c r="T825" i="2"/>
  <c r="T975" i="2"/>
  <c r="T1016" i="2"/>
  <c r="T1104" i="2"/>
  <c r="T1169" i="2"/>
  <c r="T1254" i="2"/>
  <c r="T1338" i="2"/>
  <c r="T1427" i="2"/>
  <c r="T934" i="2"/>
  <c r="T1019" i="2"/>
  <c r="T1107" i="2"/>
  <c r="T1192" i="2"/>
  <c r="T1277" i="2"/>
  <c r="T1365" i="2"/>
  <c r="T873" i="2"/>
  <c r="T985" i="2"/>
  <c r="T1018" i="2"/>
  <c r="T1147" i="2"/>
  <c r="T1276" i="2"/>
  <c r="T1308" i="2"/>
  <c r="T920" i="2"/>
  <c r="T1049" i="2"/>
  <c r="T1178" i="2"/>
  <c r="T1307" i="2"/>
  <c r="T61" i="2"/>
  <c r="T93" i="2"/>
  <c r="T125" i="2"/>
  <c r="T153" i="2"/>
  <c r="T193" i="2"/>
  <c r="T278" i="2"/>
  <c r="T322" i="2"/>
  <c r="T362" i="2"/>
  <c r="T408" i="2"/>
  <c r="T494" i="2"/>
  <c r="T538" i="2"/>
  <c r="T598" i="2"/>
  <c r="T638" i="2"/>
  <c r="T727" i="2"/>
  <c r="T784" i="2"/>
  <c r="T829" i="2"/>
  <c r="T36" i="2"/>
  <c r="T76" i="2"/>
  <c r="T120" i="2"/>
  <c r="T164" i="2"/>
  <c r="T204" i="2"/>
  <c r="T249" i="2"/>
  <c r="T293" i="2"/>
  <c r="T333" i="2"/>
  <c r="T378" i="2"/>
  <c r="T423" i="2"/>
  <c r="T465" i="2"/>
  <c r="T509" i="2"/>
  <c r="T553" i="2"/>
  <c r="T593" i="2"/>
  <c r="T637" i="2"/>
  <c r="T681" i="2"/>
  <c r="T722" i="2"/>
  <c r="T779" i="2"/>
  <c r="T839" i="2"/>
  <c r="T55" i="2"/>
  <c r="T115" i="2"/>
  <c r="T228" i="2"/>
  <c r="T284" i="2"/>
  <c r="T336" i="2"/>
  <c r="T398" i="2"/>
  <c r="T456" i="2"/>
  <c r="T512" i="2"/>
  <c r="T568" i="2"/>
  <c r="T628" i="2"/>
  <c r="T680" i="2"/>
  <c r="T761" i="2"/>
  <c r="T14" i="2"/>
  <c r="T98" i="2"/>
  <c r="T182" i="2"/>
  <c r="T271" i="2"/>
  <c r="T355" i="2"/>
  <c r="T442" i="2"/>
  <c r="T531" i="2"/>
  <c r="T615" i="2"/>
  <c r="T700" i="2"/>
  <c r="T789" i="2"/>
  <c r="T850" i="2"/>
  <c r="T935" i="2"/>
  <c r="T1088" i="2"/>
  <c r="T1128" i="2"/>
  <c r="T1218" i="2"/>
  <c r="T1302" i="2"/>
  <c r="T1387" i="2"/>
  <c r="T898" i="2"/>
  <c r="T982" i="2"/>
  <c r="T1067" i="2"/>
  <c r="T1156" i="2"/>
  <c r="T1241" i="2"/>
  <c r="T1325" i="2"/>
  <c r="T1414" i="2"/>
  <c r="T941" i="2"/>
  <c r="T1086" i="2"/>
  <c r="T1216" i="2"/>
  <c r="T1377" i="2"/>
  <c r="T860" i="2"/>
  <c r="T988" i="2"/>
  <c r="T1117" i="2"/>
  <c r="T1247" i="2"/>
  <c r="T1376" i="2"/>
  <c r="T57" i="2"/>
  <c r="T89" i="2"/>
  <c r="T177" i="2"/>
  <c r="T217" i="2"/>
  <c r="T262" i="2"/>
  <c r="T306" i="2"/>
  <c r="T346" i="2"/>
  <c r="T392" i="2"/>
  <c r="T437" i="2"/>
  <c r="T478" i="2"/>
  <c r="T522" i="2"/>
  <c r="T582" i="2"/>
  <c r="T622" i="2"/>
  <c r="T678" i="2"/>
  <c r="T719" i="2"/>
  <c r="T824" i="2"/>
  <c r="T28" i="2"/>
  <c r="T72" i="2"/>
  <c r="T116" i="2"/>
  <c r="T156" i="2"/>
  <c r="T200" i="2"/>
  <c r="T245" i="2"/>
  <c r="T285" i="2"/>
  <c r="T329" i="2"/>
  <c r="T374" i="2"/>
  <c r="T415" i="2"/>
  <c r="T461" i="2"/>
  <c r="T505" i="2"/>
  <c r="T545" i="2"/>
  <c r="T589" i="2"/>
  <c r="T633" i="2"/>
  <c r="T673" i="2"/>
  <c r="T718" i="2"/>
  <c r="T770" i="2"/>
  <c r="T828" i="2"/>
  <c r="T47" i="2"/>
  <c r="T111" i="2"/>
  <c r="T224" i="2"/>
  <c r="T272" i="2"/>
  <c r="T332" i="2"/>
  <c r="T447" i="2"/>
  <c r="T504" i="2"/>
  <c r="T564" i="2"/>
  <c r="T616" i="2"/>
  <c r="T676" i="2"/>
  <c r="T757" i="2"/>
  <c r="T848" i="2"/>
  <c r="T178" i="2"/>
  <c r="T263" i="2"/>
  <c r="T351" i="2"/>
  <c r="T438" i="2"/>
  <c r="T523" i="2"/>
  <c r="T611" i="2"/>
  <c r="T696" i="2"/>
  <c r="T781" i="2"/>
  <c r="T846" i="2"/>
  <c r="T931" i="2"/>
  <c r="T1060" i="2"/>
  <c r="T1124" i="2"/>
  <c r="T1210" i="2"/>
  <c r="T1298" i="2"/>
  <c r="T1383" i="2"/>
  <c r="T890" i="2"/>
  <c r="T978" i="2"/>
  <c r="T1063" i="2"/>
  <c r="T1148" i="2"/>
  <c r="T1237" i="2"/>
  <c r="T1321" i="2"/>
  <c r="T1406" i="2"/>
  <c r="T937" i="2"/>
  <c r="T1082" i="2"/>
  <c r="T1212" i="2"/>
  <c r="T1373" i="2"/>
  <c r="T856" i="2"/>
  <c r="T984" i="2"/>
  <c r="T1113" i="2"/>
  <c r="T1243" i="2"/>
  <c r="T1372" i="2"/>
  <c r="T1428" i="2"/>
  <c r="V599" i="2"/>
  <c r="V615" i="2"/>
  <c r="V631" i="2"/>
  <c r="V647" i="2"/>
  <c r="V663" i="2"/>
  <c r="V679" i="2"/>
  <c r="V696" i="2"/>
  <c r="V712" i="2"/>
  <c r="V728" i="2"/>
  <c r="V744" i="2"/>
  <c r="V760" i="2"/>
  <c r="V777" i="2"/>
  <c r="V793" i="2"/>
  <c r="V809" i="2"/>
  <c r="V825" i="2"/>
  <c r="V841" i="2"/>
  <c r="V858" i="2"/>
  <c r="V874" i="2"/>
  <c r="V890" i="2"/>
  <c r="V906" i="2"/>
  <c r="V922" i="2"/>
  <c r="V938" i="2"/>
  <c r="V954" i="2"/>
  <c r="V970" i="2"/>
  <c r="V986" i="2"/>
  <c r="V1019" i="2"/>
  <c r="V1035" i="2"/>
  <c r="V1051" i="2"/>
  <c r="V1067" i="2"/>
  <c r="V1083" i="2"/>
  <c r="V1099" i="2"/>
  <c r="V1115" i="2"/>
  <c r="V1148" i="2"/>
  <c r="V1164" i="2"/>
  <c r="V1180" i="2"/>
  <c r="V1196" i="2"/>
  <c r="V1213" i="2"/>
  <c r="V1229" i="2"/>
  <c r="V1245" i="2"/>
  <c r="V1261" i="2"/>
  <c r="V1277" i="2"/>
  <c r="V1293" i="2"/>
  <c r="V1309" i="2"/>
  <c r="V1325" i="2"/>
  <c r="V1341" i="2"/>
  <c r="V1357" i="2"/>
  <c r="V1374" i="2"/>
  <c r="V1390" i="2"/>
  <c r="V1406" i="2"/>
  <c r="V1422" i="2"/>
  <c r="V404" i="2"/>
  <c r="V420" i="2"/>
  <c r="V437" i="2"/>
  <c r="V470" i="2"/>
  <c r="V486" i="2"/>
  <c r="V502" i="2"/>
  <c r="V518" i="2"/>
  <c r="V534" i="2"/>
  <c r="V550" i="2"/>
  <c r="V566" i="2"/>
  <c r="V582" i="2"/>
  <c r="V598" i="2"/>
  <c r="V614" i="2"/>
  <c r="V630" i="2"/>
  <c r="V646" i="2"/>
  <c r="V662" i="2"/>
  <c r="V678" i="2"/>
  <c r="V695" i="2"/>
  <c r="V711" i="2"/>
  <c r="V727" i="2"/>
  <c r="V743" i="2"/>
  <c r="V759" i="2"/>
  <c r="V776" i="2"/>
  <c r="V792" i="2"/>
  <c r="V824" i="2"/>
  <c r="V840" i="2"/>
  <c r="V857" i="2"/>
  <c r="V873" i="2"/>
  <c r="V889" i="2"/>
  <c r="V905" i="2"/>
  <c r="V921" i="2"/>
  <c r="V937" i="2"/>
  <c r="V953" i="2"/>
  <c r="V969" i="2"/>
  <c r="V985" i="2"/>
  <c r="V1001" i="2"/>
  <c r="V1018" i="2"/>
  <c r="V1034" i="2"/>
  <c r="V1050" i="2"/>
  <c r="V1066" i="2"/>
  <c r="V1082" i="2"/>
  <c r="V1098" i="2"/>
  <c r="V1114" i="2"/>
  <c r="V1130" i="2"/>
  <c r="V1147" i="2"/>
  <c r="V1163" i="2"/>
  <c r="V1179" i="2"/>
  <c r="V1195" i="2"/>
  <c r="V1212" i="2"/>
  <c r="V1228" i="2"/>
  <c r="V1244" i="2"/>
  <c r="V1260" i="2"/>
  <c r="V1276" i="2"/>
  <c r="V1292" i="2"/>
  <c r="V1308" i="2"/>
  <c r="V1324" i="2"/>
  <c r="V1340" i="2"/>
  <c r="V1356" i="2"/>
  <c r="V1373" i="2"/>
  <c r="V1405" i="2"/>
  <c r="V1421" i="2"/>
  <c r="V529" i="2"/>
  <c r="V545" i="2"/>
  <c r="V561" i="2"/>
  <c r="V577" i="2"/>
  <c r="V593" i="2"/>
  <c r="V609" i="2"/>
  <c r="V625" i="2"/>
  <c r="V641" i="2"/>
  <c r="V657" i="2"/>
  <c r="V673" i="2"/>
  <c r="V690" i="2"/>
  <c r="V706" i="2"/>
  <c r="V722" i="2"/>
  <c r="V738" i="2"/>
  <c r="V754" i="2"/>
  <c r="V770" i="2"/>
  <c r="V787" i="2"/>
  <c r="V803" i="2"/>
  <c r="V819" i="2"/>
  <c r="V835" i="2"/>
  <c r="V851" i="2"/>
  <c r="V868" i="2"/>
  <c r="V884" i="2"/>
  <c r="V900" i="2"/>
  <c r="V916" i="2"/>
  <c r="V932" i="2"/>
  <c r="V948" i="2"/>
  <c r="V964" i="2"/>
  <c r="V980" i="2"/>
  <c r="V996" i="2"/>
  <c r="V1013" i="2"/>
  <c r="V1029" i="2"/>
  <c r="V1045" i="2"/>
  <c r="V1061" i="2"/>
  <c r="V1077" i="2"/>
  <c r="V1093" i="2"/>
  <c r="V1109" i="2"/>
  <c r="V1125" i="2"/>
  <c r="V1142" i="2"/>
  <c r="V1158" i="2"/>
  <c r="V1190" i="2"/>
  <c r="V1207" i="2"/>
  <c r="V1223" i="2"/>
  <c r="V1239" i="2"/>
  <c r="V1255" i="2"/>
  <c r="V1271" i="2"/>
  <c r="V1287" i="2"/>
  <c r="V1303" i="2"/>
  <c r="V1319" i="2"/>
  <c r="V1335" i="2"/>
  <c r="V1351" i="2"/>
  <c r="V1367" i="2"/>
  <c r="V1384" i="2"/>
  <c r="V1416" i="2"/>
  <c r="V1433" i="2"/>
  <c r="V125" i="2"/>
  <c r="V141" i="2"/>
  <c r="V157" i="2"/>
  <c r="V173" i="2"/>
  <c r="V189" i="2"/>
  <c r="V205" i="2"/>
  <c r="V238" i="2"/>
  <c r="V254" i="2"/>
  <c r="V270" i="2"/>
  <c r="V286" i="2"/>
  <c r="V302" i="2"/>
  <c r="V318" i="2"/>
  <c r="V334" i="2"/>
  <c r="V350" i="2"/>
  <c r="V367" i="2"/>
  <c r="V383" i="2"/>
  <c r="V400" i="2"/>
  <c r="V430" i="2"/>
  <c r="V463" i="2"/>
  <c r="V495" i="2"/>
  <c r="V527" i="2"/>
  <c r="V28" i="2"/>
  <c r="V44" i="2"/>
  <c r="V60" i="2"/>
  <c r="V76" i="2"/>
  <c r="V92" i="2"/>
  <c r="V108" i="2"/>
  <c r="V124" i="2"/>
  <c r="V140" i="2"/>
  <c r="V156" i="2"/>
  <c r="V172" i="2"/>
  <c r="V188" i="2"/>
  <c r="V204" i="2"/>
  <c r="V220" i="2"/>
  <c r="V237" i="2"/>
  <c r="V253" i="2"/>
  <c r="V269" i="2"/>
  <c r="V285" i="2"/>
  <c r="V301" i="2"/>
  <c r="V317" i="2"/>
  <c r="V333" i="2"/>
  <c r="V349" i="2"/>
  <c r="V382" i="2"/>
  <c r="V399" i="2"/>
  <c r="V428" i="2"/>
  <c r="V461" i="2"/>
  <c r="V493" i="2"/>
  <c r="V525" i="2"/>
  <c r="V27" i="2"/>
  <c r="V43" i="2"/>
  <c r="V63" i="2"/>
  <c r="V79" i="2"/>
  <c r="V95" i="2"/>
  <c r="V111" i="2"/>
  <c r="V127" i="2"/>
  <c r="V143" i="2"/>
  <c r="V159" i="2"/>
  <c r="V191" i="2"/>
  <c r="V207" i="2"/>
  <c r="V224" i="2"/>
  <c r="V240" i="2"/>
  <c r="V256" i="2"/>
  <c r="V272" i="2"/>
  <c r="V288" i="2"/>
  <c r="V304" i="2"/>
  <c r="V320" i="2"/>
  <c r="V336" i="2"/>
  <c r="V352" i="2"/>
  <c r="V369" i="2"/>
  <c r="V385" i="2"/>
  <c r="V402" i="2"/>
  <c r="V434" i="2"/>
  <c r="V467" i="2"/>
  <c r="V499" i="2"/>
  <c r="V14" i="2"/>
  <c r="V30" i="2"/>
  <c r="V46" i="2"/>
  <c r="V62" i="2"/>
  <c r="V78" i="2"/>
  <c r="V110" i="2"/>
  <c r="V126" i="2"/>
  <c r="V142" i="2"/>
  <c r="V158" i="2"/>
  <c r="V174" i="2"/>
  <c r="V190" i="2"/>
  <c r="V206" i="2"/>
  <c r="V223" i="2"/>
  <c r="V239" i="2"/>
  <c r="V255" i="2"/>
  <c r="V271" i="2"/>
  <c r="V287" i="2"/>
  <c r="V303" i="2"/>
  <c r="V335" i="2"/>
  <c r="V351" i="2"/>
  <c r="V368" i="2"/>
  <c r="V384" i="2"/>
  <c r="V401" i="2"/>
  <c r="V432" i="2"/>
  <c r="V465" i="2"/>
  <c r="V497" i="2"/>
  <c r="V406" i="2"/>
  <c r="V422" i="2"/>
  <c r="V439" i="2"/>
  <c r="V456" i="2"/>
  <c r="V472" i="2"/>
  <c r="V488" i="2"/>
  <c r="V504" i="2"/>
  <c r="V520" i="2"/>
  <c r="V536" i="2"/>
  <c r="V552" i="2"/>
  <c r="V568" i="2"/>
  <c r="V584" i="2"/>
  <c r="V600" i="2"/>
  <c r="V616" i="2"/>
  <c r="V632" i="2"/>
  <c r="V648" i="2"/>
  <c r="V664" i="2"/>
  <c r="V680" i="2"/>
  <c r="V697" i="2"/>
  <c r="V713" i="2"/>
  <c r="V729" i="2"/>
  <c r="V745" i="2"/>
  <c r="V761" i="2"/>
  <c r="V778" i="2"/>
  <c r="V794" i="2"/>
  <c r="V810" i="2"/>
  <c r="V826" i="2"/>
  <c r="V842" i="2"/>
  <c r="V859" i="2"/>
  <c r="V875" i="2"/>
  <c r="V891" i="2"/>
  <c r="V907" i="2"/>
  <c r="V923" i="2"/>
  <c r="V939" i="2"/>
  <c r="V955" i="2"/>
  <c r="V987" i="2"/>
  <c r="V1004" i="2"/>
  <c r="V1020" i="2"/>
  <c r="V1036" i="2"/>
  <c r="V1052" i="2"/>
  <c r="V1068" i="2"/>
  <c r="V1084" i="2"/>
  <c r="V1100" i="2"/>
  <c r="V1116" i="2"/>
  <c r="V1132" i="2"/>
  <c r="V1149" i="2"/>
  <c r="V1165" i="2"/>
  <c r="V1181" i="2"/>
  <c r="V1197" i="2"/>
  <c r="V1214" i="2"/>
  <c r="V1230" i="2"/>
  <c r="V1246" i="2"/>
  <c r="V1262" i="2"/>
  <c r="V1278" i="2"/>
  <c r="V1294" i="2"/>
  <c r="V1310" i="2"/>
  <c r="V1342" i="2"/>
  <c r="V1358" i="2"/>
  <c r="V1375" i="2"/>
  <c r="V1391" i="2"/>
  <c r="V1407" i="2"/>
  <c r="V1423" i="2"/>
  <c r="V531" i="2"/>
  <c r="V547" i="2"/>
  <c r="V563" i="2"/>
  <c r="V579" i="2"/>
  <c r="V595" i="2"/>
  <c r="V611" i="2"/>
  <c r="V627" i="2"/>
  <c r="V643" i="2"/>
  <c r="V659" i="2"/>
  <c r="V675" i="2"/>
  <c r="V692" i="2"/>
  <c r="V708" i="2"/>
  <c r="V724" i="2"/>
  <c r="V740" i="2"/>
  <c r="V756" i="2"/>
  <c r="V789" i="2"/>
  <c r="V805" i="2"/>
  <c r="V821" i="2"/>
  <c r="V837" i="2"/>
  <c r="V853" i="2"/>
  <c r="V870" i="2"/>
  <c r="V886" i="2"/>
  <c r="V918" i="2"/>
  <c r="V934" i="2"/>
  <c r="V950" i="2"/>
  <c r="V966" i="2"/>
  <c r="V982" i="2"/>
  <c r="V998" i="2"/>
  <c r="V1015" i="2"/>
  <c r="V1031" i="2"/>
  <c r="V1047" i="2"/>
  <c r="V1063" i="2"/>
  <c r="V1079" i="2"/>
  <c r="V1095" i="2"/>
  <c r="V1111" i="2"/>
  <c r="V1127" i="2"/>
  <c r="V1144" i="2"/>
  <c r="V1160" i="2"/>
  <c r="V1176" i="2"/>
  <c r="V1192" i="2"/>
  <c r="V1209" i="2"/>
  <c r="V1225" i="2"/>
  <c r="V1241" i="2"/>
  <c r="V1257" i="2"/>
  <c r="V1273" i="2"/>
  <c r="V1289" i="2"/>
  <c r="V1305" i="2"/>
  <c r="V1321" i="2"/>
  <c r="V1337" i="2"/>
  <c r="V1353" i="2"/>
  <c r="V1370" i="2"/>
  <c r="V1386" i="2"/>
  <c r="V1402" i="2"/>
  <c r="V1418" i="2"/>
  <c r="V1435" i="2"/>
  <c r="V416" i="2"/>
  <c r="V433" i="2"/>
  <c r="V449" i="2"/>
  <c r="V466" i="2"/>
  <c r="V482" i="2"/>
  <c r="V498" i="2"/>
  <c r="V514" i="2"/>
  <c r="V530" i="2"/>
  <c r="V546" i="2"/>
  <c r="V562" i="2"/>
  <c r="V594" i="2"/>
  <c r="V610" i="2"/>
  <c r="V626" i="2"/>
  <c r="V642" i="2"/>
  <c r="V658" i="2"/>
  <c r="V674" i="2"/>
  <c r="V691" i="2"/>
  <c r="V707" i="2"/>
  <c r="V723" i="2"/>
  <c r="V739" i="2"/>
  <c r="V755" i="2"/>
  <c r="V771" i="2"/>
  <c r="V788" i="2"/>
  <c r="V804" i="2"/>
  <c r="V820" i="2"/>
  <c r="V836" i="2"/>
  <c r="V852" i="2"/>
  <c r="V869" i="2"/>
  <c r="V885" i="2"/>
  <c r="V901" i="2"/>
  <c r="V917" i="2"/>
  <c r="V933" i="2"/>
  <c r="V949" i="2"/>
  <c r="V965" i="2"/>
  <c r="V981" i="2"/>
  <c r="V997" i="2"/>
  <c r="V1014" i="2"/>
  <c r="V1030" i="2"/>
  <c r="V1046" i="2"/>
  <c r="V1062" i="2"/>
  <c r="V1078" i="2"/>
  <c r="V1094" i="2"/>
  <c r="V1110" i="2"/>
  <c r="V1126" i="2"/>
  <c r="V1143" i="2"/>
  <c r="V1159" i="2"/>
  <c r="V1175" i="2"/>
  <c r="V1191" i="2"/>
  <c r="V1208" i="2"/>
  <c r="V1224" i="2"/>
  <c r="V1240" i="2"/>
  <c r="V1256" i="2"/>
  <c r="V1288" i="2"/>
  <c r="V1304" i="2"/>
  <c r="V1320" i="2"/>
  <c r="V1336" i="2"/>
  <c r="V1352" i="2"/>
  <c r="V1385" i="2"/>
  <c r="V1401" i="2"/>
  <c r="V1417" i="2"/>
  <c r="V1434" i="2"/>
  <c r="V541" i="2"/>
  <c r="V557" i="2"/>
  <c r="V573" i="2"/>
  <c r="V589" i="2"/>
  <c r="V605" i="2"/>
  <c r="V621" i="2"/>
  <c r="V637" i="2"/>
  <c r="V653" i="2"/>
  <c r="V669" i="2"/>
  <c r="V686" i="2"/>
  <c r="V702" i="2"/>
  <c r="V718" i="2"/>
  <c r="V734" i="2"/>
  <c r="V750" i="2"/>
  <c r="V766" i="2"/>
  <c r="V783" i="2"/>
  <c r="V799" i="2"/>
  <c r="V815" i="2"/>
  <c r="V831" i="2"/>
  <c r="V847" i="2"/>
  <c r="V864" i="2"/>
  <c r="V880" i="2"/>
  <c r="V896" i="2"/>
  <c r="V912" i="2"/>
  <c r="V928" i="2"/>
  <c r="V960" i="2"/>
  <c r="V976" i="2"/>
  <c r="V992" i="2"/>
  <c r="V1009" i="2"/>
  <c r="V1025" i="2"/>
  <c r="V1041" i="2"/>
  <c r="V1073" i="2"/>
  <c r="V1089" i="2"/>
  <c r="V1105" i="2"/>
  <c r="V1121" i="2"/>
  <c r="V1137" i="2"/>
  <c r="V1154" i="2"/>
  <c r="V1170" i="2"/>
  <c r="V1186" i="2"/>
  <c r="V1203" i="2"/>
  <c r="V1219" i="2"/>
  <c r="V1235" i="2"/>
  <c r="V1251" i="2"/>
  <c r="V1267" i="2"/>
  <c r="V1283" i="2"/>
  <c r="V1315" i="2"/>
  <c r="V1331" i="2"/>
  <c r="V1347" i="2"/>
  <c r="V1363" i="2"/>
  <c r="V1380" i="2"/>
  <c r="V1396" i="2"/>
  <c r="V1412" i="2"/>
  <c r="T981" i="2"/>
  <c r="T997" i="2"/>
  <c r="T1014" i="2"/>
  <c r="T1030" i="2"/>
  <c r="T1046" i="2"/>
  <c r="T1062" i="2"/>
  <c r="T1078" i="2"/>
  <c r="T1094" i="2"/>
  <c r="T1110" i="2"/>
  <c r="T1126" i="2"/>
  <c r="T1143" i="2"/>
  <c r="T1159" i="2"/>
  <c r="T1175" i="2"/>
  <c r="T1191" i="2"/>
  <c r="T1208" i="2"/>
  <c r="T1224" i="2"/>
  <c r="T1240" i="2"/>
  <c r="T1256" i="2"/>
  <c r="T1288" i="2"/>
  <c r="T1304" i="2"/>
  <c r="T1320" i="2"/>
  <c r="T1336" i="2"/>
  <c r="T1352" i="2"/>
  <c r="T1385" i="2"/>
  <c r="T1401" i="2"/>
  <c r="T1417" i="2"/>
  <c r="T1434" i="2"/>
  <c r="T868" i="2"/>
  <c r="T884" i="2"/>
  <c r="T900" i="2"/>
  <c r="T916" i="2"/>
  <c r="T932" i="2"/>
  <c r="T948" i="2"/>
  <c r="T964" i="2"/>
  <c r="T980" i="2"/>
  <c r="T996" i="2"/>
  <c r="T1013" i="2"/>
  <c r="T1029" i="2"/>
  <c r="T1045" i="2"/>
  <c r="T1061" i="2"/>
  <c r="T1077" i="2"/>
  <c r="T1093" i="2"/>
  <c r="T1109" i="2"/>
  <c r="T1125" i="2"/>
  <c r="T1142" i="2"/>
  <c r="T1158" i="2"/>
  <c r="T1190" i="2"/>
  <c r="T1207" i="2"/>
  <c r="T1223" i="2"/>
  <c r="T1239" i="2"/>
  <c r="T1255" i="2"/>
  <c r="T1271" i="2"/>
  <c r="T1287" i="2"/>
  <c r="T1303" i="2"/>
  <c r="T1319" i="2"/>
  <c r="T1335" i="2"/>
  <c r="T1351" i="2"/>
  <c r="T1367" i="2"/>
  <c r="T1384" i="2"/>
  <c r="T1416" i="2"/>
  <c r="T1433" i="2"/>
  <c r="T742" i="2"/>
  <c r="T758" i="2"/>
  <c r="T775" i="2"/>
  <c r="T791" i="2"/>
  <c r="T807" i="2"/>
  <c r="T823" i="2"/>
  <c r="T844" i="2"/>
  <c r="T19" i="2"/>
  <c r="T35" i="2"/>
  <c r="T51" i="2"/>
  <c r="T71" i="2"/>
  <c r="T87" i="2"/>
  <c r="T103" i="2"/>
  <c r="T119" i="2"/>
  <c r="T135" i="2"/>
  <c r="T151" i="2"/>
  <c r="T167" i="2"/>
  <c r="T183" i="2"/>
  <c r="T199" i="2"/>
  <c r="T215" i="2"/>
  <c r="T232" i="2"/>
  <c r="T248" i="2"/>
  <c r="T264" i="2"/>
  <c r="T280" i="2"/>
  <c r="T296" i="2"/>
  <c r="T312" i="2"/>
  <c r="T328" i="2"/>
  <c r="T344" i="2"/>
  <c r="T360" i="2"/>
  <c r="T377" i="2"/>
  <c r="T394" i="2"/>
  <c r="T410" i="2"/>
  <c r="T427" i="2"/>
  <c r="T443" i="2"/>
  <c r="T460" i="2"/>
  <c r="T476" i="2"/>
  <c r="T492" i="2"/>
  <c r="T508" i="2"/>
  <c r="T524" i="2"/>
  <c r="T540" i="2"/>
  <c r="T556" i="2"/>
  <c r="T572" i="2"/>
  <c r="T588" i="2"/>
  <c r="T604" i="2"/>
  <c r="T620" i="2"/>
  <c r="T636" i="2"/>
  <c r="T652" i="2"/>
  <c r="T668" i="2"/>
  <c r="T685" i="2"/>
  <c r="T701" i="2"/>
  <c r="T717" i="2"/>
  <c r="T733" i="2"/>
  <c r="T749" i="2"/>
  <c r="T765" i="2"/>
  <c r="T782" i="2"/>
  <c r="T798" i="2"/>
  <c r="T814" i="2"/>
  <c r="T832" i="2"/>
  <c r="T853" i="2"/>
  <c r="T26" i="2"/>
  <c r="T42" i="2"/>
  <c r="T58" i="2"/>
  <c r="T74" i="2"/>
  <c r="T90" i="2"/>
  <c r="T106" i="2"/>
  <c r="T122" i="2"/>
  <c r="T138" i="2"/>
  <c r="T154" i="2"/>
  <c r="T170" i="2"/>
  <c r="T186" i="2"/>
  <c r="T202" i="2"/>
  <c r="T218" i="2"/>
  <c r="T235" i="2"/>
  <c r="T251" i="2"/>
  <c r="T267" i="2"/>
  <c r="T283" i="2"/>
  <c r="T299" i="2"/>
  <c r="T315" i="2"/>
  <c r="T331" i="2"/>
  <c r="T347" i="2"/>
  <c r="T363" i="2"/>
  <c r="T380" i="2"/>
  <c r="T397" i="2"/>
  <c r="T413" i="2"/>
  <c r="T430" i="2"/>
  <c r="T446" i="2"/>
  <c r="T463" i="2"/>
  <c r="T479" i="2"/>
  <c r="T495" i="2"/>
  <c r="T511" i="2"/>
  <c r="T527" i="2"/>
  <c r="T559" i="2"/>
  <c r="T575" i="2"/>
  <c r="T591" i="2"/>
  <c r="T607" i="2"/>
  <c r="T623" i="2"/>
  <c r="T639" i="2"/>
  <c r="T655" i="2"/>
  <c r="T671" i="2"/>
  <c r="T688" i="2"/>
  <c r="T704" i="2"/>
  <c r="T720" i="2"/>
  <c r="T736" i="2"/>
  <c r="T752" i="2"/>
  <c r="T768" i="2"/>
  <c r="T785" i="2"/>
  <c r="T801" i="2"/>
  <c r="T817" i="2"/>
  <c r="T836" i="2"/>
  <c r="T826" i="2"/>
  <c r="T842" i="2"/>
  <c r="T859" i="2"/>
  <c r="T875" i="2"/>
  <c r="T891" i="2"/>
  <c r="T907" i="2"/>
  <c r="T923" i="2"/>
  <c r="T939" i="2"/>
  <c r="T955" i="2"/>
  <c r="T971" i="2"/>
  <c r="T987" i="2"/>
  <c r="T1004" i="2"/>
  <c r="T1020" i="2"/>
  <c r="T1036" i="2"/>
  <c r="T1052" i="2"/>
  <c r="T1068" i="2"/>
  <c r="T1084" i="2"/>
  <c r="T1100" i="2"/>
  <c r="T1116" i="2"/>
  <c r="T1132" i="2"/>
  <c r="T1149" i="2"/>
  <c r="T1165" i="2"/>
  <c r="T1181" i="2"/>
  <c r="T1197" i="2"/>
  <c r="T1214" i="2"/>
  <c r="T1230" i="2"/>
  <c r="T1246" i="2"/>
  <c r="T1262" i="2"/>
  <c r="T1278" i="2"/>
  <c r="T1294" i="2"/>
  <c r="T1310" i="2"/>
  <c r="T1342" i="2"/>
  <c r="T1358" i="2"/>
  <c r="T1375" i="2"/>
  <c r="T1391" i="2"/>
  <c r="T1407" i="2"/>
  <c r="T1423" i="2"/>
  <c r="T862" i="2"/>
  <c r="T878" i="2"/>
  <c r="T894" i="2"/>
  <c r="T910" i="2"/>
  <c r="T926" i="2"/>
  <c r="T942" i="2"/>
  <c r="T958" i="2"/>
  <c r="T974" i="2"/>
  <c r="T990" i="2"/>
  <c r="T1007" i="2"/>
  <c r="T1023" i="2"/>
  <c r="T1039" i="2"/>
  <c r="T1055" i="2"/>
  <c r="T1071" i="2"/>
  <c r="T1087" i="2"/>
  <c r="T1103" i="2"/>
  <c r="T1119" i="2"/>
  <c r="T1135" i="2"/>
  <c r="T1152" i="2"/>
  <c r="T1168" i="2"/>
  <c r="T1184" i="2"/>
  <c r="T1200" i="2"/>
  <c r="T1217" i="2"/>
  <c r="T1233" i="2"/>
  <c r="T1249" i="2"/>
  <c r="T1265" i="2"/>
  <c r="T1281" i="2"/>
  <c r="T1297" i="2"/>
  <c r="T1313" i="2"/>
  <c r="T1329" i="2"/>
  <c r="T1345" i="2"/>
  <c r="T1378" i="2"/>
  <c r="T1394" i="2"/>
  <c r="T1410" i="2"/>
  <c r="T1426" i="2"/>
  <c r="T865" i="2"/>
  <c r="T881" i="2"/>
  <c r="T897" i="2"/>
  <c r="T913" i="2"/>
  <c r="T929" i="2"/>
  <c r="T945" i="2"/>
  <c r="T961" i="2"/>
  <c r="T977" i="2"/>
  <c r="T993" i="2"/>
  <c r="T1010" i="2"/>
  <c r="T1026" i="2"/>
  <c r="T1042" i="2"/>
  <c r="T1058" i="2"/>
  <c r="T1074" i="2"/>
  <c r="T1090" i="2"/>
  <c r="T1106" i="2"/>
  <c r="T1122" i="2"/>
  <c r="T1171" i="2"/>
  <c r="T1187" i="2"/>
  <c r="T1204" i="2"/>
  <c r="T1220" i="2"/>
  <c r="T1236" i="2"/>
  <c r="T1252" i="2"/>
  <c r="T1268" i="2"/>
  <c r="T1284" i="2"/>
  <c r="T1300" i="2"/>
  <c r="T1316" i="2"/>
  <c r="T1332" i="2"/>
  <c r="T1348" i="2"/>
  <c r="T1364" i="2"/>
  <c r="T1381" i="2"/>
  <c r="T1397" i="2"/>
  <c r="T1413" i="2"/>
  <c r="T1429" i="2"/>
  <c r="T864" i="2"/>
  <c r="T880" i="2"/>
  <c r="T896" i="2"/>
  <c r="T912" i="2"/>
  <c r="T928" i="2"/>
  <c r="T960" i="2"/>
  <c r="T976" i="2"/>
  <c r="T992" i="2"/>
  <c r="T1009" i="2"/>
  <c r="T1025" i="2"/>
  <c r="T1041" i="2"/>
  <c r="T1073" i="2"/>
  <c r="T1089" i="2"/>
  <c r="T1105" i="2"/>
  <c r="T1121" i="2"/>
  <c r="T1137" i="2"/>
  <c r="T1154" i="2"/>
  <c r="T1170" i="2"/>
  <c r="T1186" i="2"/>
  <c r="T1203" i="2"/>
  <c r="T1219" i="2"/>
  <c r="T1235" i="2"/>
  <c r="T1251" i="2"/>
  <c r="T1267" i="2"/>
  <c r="T1283" i="2"/>
  <c r="T1315" i="2"/>
  <c r="T1331" i="2"/>
  <c r="T1347" i="2"/>
  <c r="T1363" i="2"/>
  <c r="T1380" i="2"/>
  <c r="T1396" i="2"/>
  <c r="T1412" i="2"/>
  <c r="U13" i="2"/>
  <c r="S13" i="2"/>
</calcChain>
</file>

<file path=xl/sharedStrings.xml><?xml version="1.0" encoding="utf-8"?>
<sst xmlns="http://schemas.openxmlformats.org/spreadsheetml/2006/main" count="4582" uniqueCount="54">
  <si>
    <t>FECHA</t>
  </si>
  <si>
    <t>HORA</t>
  </si>
  <si>
    <t>ALTURA (m)</t>
  </si>
  <si>
    <t>LA UNIÓN</t>
  </si>
  <si>
    <t>EL TRIUNFO</t>
  </si>
  <si>
    <t>LA LIBERTAD</t>
  </si>
  <si>
    <t>ACAJUTLA</t>
  </si>
  <si>
    <t>0.85</t>
  </si>
  <si>
    <t>ALTA</t>
  </si>
  <si>
    <t>BAJA</t>
  </si>
  <si>
    <t>AMPLITUD (FACTOR)</t>
  </si>
  <si>
    <t>FASE (MINUTOS)</t>
  </si>
  <si>
    <t>Baja</t>
  </si>
  <si>
    <t>Alta</t>
  </si>
  <si>
    <t>Procedimiento:</t>
  </si>
  <si>
    <t>PLEAMAR MÁXIMA</t>
  </si>
  <si>
    <t>PLEAMAR MEDIA</t>
  </si>
  <si>
    <t>NIVEL MEDIO</t>
  </si>
  <si>
    <t>BAJAMAR MEDIA</t>
  </si>
  <si>
    <t>BAJAMAR MÍNIMA</t>
  </si>
  <si>
    <t>NIVEL</t>
  </si>
  <si>
    <t>DIFERENCIA (min)</t>
  </si>
  <si>
    <r>
      <t xml:space="preserve">1. Generar hoja de cálculo de hora y altura de marea alta y baja en La Unión del siguiente año con </t>
    </r>
    <r>
      <rPr>
        <b/>
        <sz val="11"/>
        <color theme="1"/>
        <rFont val="Calibri"/>
        <family val="2"/>
        <scheme val="minor"/>
      </rPr>
      <t>WXTIDE32</t>
    </r>
    <r>
      <rPr>
        <sz val="11"/>
        <color theme="1"/>
        <rFont val="Calibri"/>
        <family val="2"/>
        <scheme val="minor"/>
      </rPr>
      <t>.</t>
    </r>
  </si>
  <si>
    <t>1. Cambiar fecha inicial en las columnas FECHA.</t>
  </si>
  <si>
    <t>PERCENTIL 95</t>
  </si>
  <si>
    <t>PERCENTIL 5</t>
  </si>
  <si>
    <t>MAREAS</t>
  </si>
  <si>
    <t>-</t>
  </si>
  <si>
    <t>MAREA</t>
  </si>
  <si>
    <t>3. Revisar lo cortado y pegado por posibles errores.</t>
  </si>
  <si>
    <t>Rango (m)</t>
  </si>
  <si>
    <t>2. Eliminar las filas agregadas del año anterior buscando ese año.</t>
  </si>
  <si>
    <t>3. Eliminar las filas con las fechas para generar columnas continuas de hora y altura de marea alta y baja.</t>
  </si>
  <si>
    <t>2. Verificar continuidad entre la última marea del año anterior y la primera marea del siguiente año.</t>
  </si>
  <si>
    <t>6. Buscar filas con hora negativa e insertar fila para escribir fecha, marea, hora y altura.</t>
  </si>
  <si>
    <t>7. Borrar hora negativa, altura y revisar por valores no escritos o no borrados.</t>
  </si>
  <si>
    <t>8. En años bisiestos eliminar las filas al final del último día.</t>
  </si>
  <si>
    <t>9. Actualizar el rango de celdas de las formulas para calcular los Niveles de Referencia.</t>
  </si>
  <si>
    <t>10. Inmovilizar en B13 para ver los factores de correción en los otros puertos.</t>
  </si>
  <si>
    <t>4. Pegar el tipo de marea, la hora y la altura en las columnas de MAREA, HORA y ALTURA.</t>
  </si>
  <si>
    <t>5. Procesar la columna de hora para verificar que el promedio de la diferencia es igual a 50 minutos.</t>
  </si>
  <si>
    <t>6. Procesar la columna de altrua para calcular el rango de marea.</t>
  </si>
  <si>
    <t>7. Graficar la columna de altura para verificar que no hay valores atípicos.</t>
  </si>
  <si>
    <t>8. Reemplazar en la primera columna Baja por Baja y Alta por Alta.</t>
  </si>
  <si>
    <t>3. En la tabla de marea copiar mareas, horas, alturas de la hoja texto en las columnas MAREA, HORA, ALTURA.</t>
  </si>
  <si>
    <t>4. En la tabla de marea extraordinaria copiar fechas, mareas, horas en las columnas FECHA, MAREA, HORA.</t>
  </si>
  <si>
    <t>5. En ambas tablas copiar en las filas vacias las formulas de la fila anterior.</t>
  </si>
  <si>
    <t>2. Pegar valores de FECHA, MAREA, HORA, ALTURA en la tabla de marea viva.</t>
  </si>
  <si>
    <t>1. Cortar de la tabla de marea extraordinaria FECHA, MAREA, HORA, ALTURA.</t>
  </si>
  <si>
    <t>4. Los umbrales para marea viva son: P95 (marea alta) y P05 (marea baja).</t>
  </si>
  <si>
    <t>VIVAS</t>
  </si>
  <si>
    <t>MAX</t>
  </si>
  <si>
    <t>MIN</t>
  </si>
  <si>
    <t>LOCALiZACIÓN: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</si>
</sst>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dd/m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NumberFormat="1"/>
    <xf numFmtId="165" fontId="0" fillId="0" borderId="0" xfId="0" applyNumberFormat="1"/>
    <xf numFmtId="164" fontId="0" fillId="0" borderId="0" xfId="0" applyNumberFormat="1" applyFill="1" applyBorder="1" applyAlignment="1">
      <alignment horizontal="center"/>
    </xf>
    <xf numFmtId="0" fontId="0" fillId="0" borderId="0" xfId="0" applyNumberFormat="1" applyBorder="1" applyAlignment="1"/>
    <xf numFmtId="0" fontId="0" fillId="0" borderId="0" xfId="0" applyNumberFormat="1" applyAlignment="1"/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0" borderId="0" xfId="0" applyNumberFormat="1"/>
    <xf numFmtId="0" fontId="0" fillId="0" borderId="17" xfId="0" applyNumberFormat="1" applyBorder="1"/>
    <xf numFmtId="0" fontId="0" fillId="0" borderId="18" xfId="0" applyNumberFormat="1" applyBorder="1"/>
    <xf numFmtId="0" fontId="0" fillId="0" borderId="18" xfId="0" applyBorder="1"/>
    <xf numFmtId="0" fontId="0" fillId="0" borderId="10" xfId="0" applyBorder="1"/>
    <xf numFmtId="0" fontId="0" fillId="0" borderId="19" xfId="0" applyNumberFormat="1" applyBorder="1"/>
    <xf numFmtId="0" fontId="0" fillId="0" borderId="0" xfId="0" applyNumberFormat="1" applyBorder="1"/>
    <xf numFmtId="0" fontId="0" fillId="0" borderId="20" xfId="0" applyBorder="1"/>
    <xf numFmtId="0" fontId="0" fillId="0" borderId="19" xfId="0" applyBorder="1"/>
    <xf numFmtId="0" fontId="0" fillId="0" borderId="21" xfId="0" applyNumberFormat="1" applyBorder="1"/>
    <xf numFmtId="0" fontId="0" fillId="0" borderId="23" xfId="0" applyBorder="1"/>
    <xf numFmtId="0" fontId="0" fillId="0" borderId="17" xfId="0" applyNumberFormat="1" applyBorder="1" applyAlignment="1"/>
    <xf numFmtId="0" fontId="0" fillId="0" borderId="18" xfId="0" applyNumberFormat="1" applyBorder="1" applyAlignment="1"/>
    <xf numFmtId="0" fontId="0" fillId="0" borderId="19" xfId="0" applyNumberFormat="1" applyBorder="1" applyAlignment="1"/>
    <xf numFmtId="0" fontId="0" fillId="0" borderId="20" xfId="0" applyNumberFormat="1" applyBorder="1" applyAlignment="1"/>
    <xf numFmtId="0" fontId="0" fillId="0" borderId="19" xfId="0" applyNumberFormat="1" applyFill="1" applyBorder="1" applyAlignment="1"/>
    <xf numFmtId="14" fontId="0" fillId="0" borderId="0" xfId="0" applyNumberFormat="1"/>
    <xf numFmtId="0" fontId="0" fillId="0" borderId="22" xfId="0" applyBorder="1"/>
    <xf numFmtId="14" fontId="0" fillId="0" borderId="0" xfId="0" applyNumberFormat="1" applyAlignment="1"/>
    <xf numFmtId="49" fontId="0" fillId="0" borderId="0" xfId="0" applyNumberFormat="1" applyAlignment="1"/>
    <xf numFmtId="165" fontId="0" fillId="0" borderId="0" xfId="0" applyNumberFormat="1" applyAlignment="1"/>
    <xf numFmtId="164" fontId="0" fillId="0" borderId="0" xfId="0" applyNumberFormat="1" applyAlignment="1"/>
    <xf numFmtId="165" fontId="0" fillId="0" borderId="0" xfId="0" applyNumberFormat="1" applyBorder="1" applyAlignment="1"/>
    <xf numFmtId="164" fontId="0" fillId="0" borderId="0" xfId="0" applyNumberFormat="1" applyBorder="1" applyAlignment="1"/>
    <xf numFmtId="0" fontId="0" fillId="0" borderId="19" xfId="0" applyNumberFormat="1" applyFill="1" applyBorder="1"/>
    <xf numFmtId="14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49" fontId="0" fillId="0" borderId="0" xfId="0" applyNumberFormat="1" applyBorder="1"/>
    <xf numFmtId="165" fontId="0" fillId="0" borderId="0" xfId="0" applyNumberFormat="1" applyBorder="1"/>
    <xf numFmtId="20" fontId="0" fillId="0" borderId="1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24" xfId="0" applyNumberFormat="1" applyBorder="1" applyAlignment="1">
      <alignment horizontal="center" vertical="center"/>
    </xf>
    <xf numFmtId="20" fontId="0" fillId="0" borderId="25" xfId="0" applyNumberFormat="1" applyBorder="1" applyAlignment="1">
      <alignment horizontal="center" vertical="center"/>
    </xf>
    <xf numFmtId="20" fontId="0" fillId="0" borderId="0" xfId="0" applyNumberFormat="1"/>
    <xf numFmtId="0" fontId="0" fillId="0" borderId="21" xfId="0" applyBorder="1"/>
    <xf numFmtId="0" fontId="0" fillId="0" borderId="0" xfId="0" applyBorder="1" applyAlignment="1">
      <alignment horizontal="center" vertical="center"/>
    </xf>
    <xf numFmtId="0" fontId="0" fillId="0" borderId="21" xfId="0" applyNumberFormat="1" applyBorder="1" applyAlignment="1"/>
    <xf numFmtId="164" fontId="0" fillId="0" borderId="26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9" xfId="0" applyFill="1" applyBorder="1"/>
    <xf numFmtId="164" fontId="0" fillId="0" borderId="22" xfId="0" applyNumberFormat="1" applyBorder="1"/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2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0" fillId="0" borderId="23" xfId="0" applyNumberFormat="1" applyBorder="1" applyAlignment="1"/>
    <xf numFmtId="0" fontId="0" fillId="0" borderId="32" xfId="0" applyBorder="1"/>
    <xf numFmtId="0" fontId="0" fillId="0" borderId="33" xfId="0" applyNumberFormat="1" applyBorder="1" applyAlignment="1"/>
    <xf numFmtId="0" fontId="0" fillId="0" borderId="34" xfId="0" applyNumberFormat="1" applyBorder="1" applyAlignmen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49" fontId="0" fillId="0" borderId="1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20" fontId="0" fillId="0" borderId="1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/>
    </xf>
    <xf numFmtId="0" fontId="0" fillId="0" borderId="25" xfId="0" applyBorder="1"/>
    <xf numFmtId="164" fontId="0" fillId="0" borderId="26" xfId="0" applyNumberFormat="1" applyBorder="1" applyAlignment="1">
      <alignment horizontal="center"/>
    </xf>
    <xf numFmtId="0" fontId="0" fillId="0" borderId="41" xfId="0" applyNumberFormat="1" applyBorder="1" applyAlignment="1"/>
    <xf numFmtId="164" fontId="0" fillId="0" borderId="34" xfId="0" applyNumberFormat="1" applyBorder="1" applyAlignment="1"/>
    <xf numFmtId="0" fontId="0" fillId="0" borderId="42" xfId="0" applyNumberFormat="1" applyBorder="1" applyAlignment="1"/>
    <xf numFmtId="164" fontId="0" fillId="0" borderId="43" xfId="0" applyNumberFormat="1" applyBorder="1" applyAlignment="1"/>
    <xf numFmtId="0" fontId="0" fillId="0" borderId="35" xfId="0" applyBorder="1"/>
    <xf numFmtId="0" fontId="0" fillId="0" borderId="36" xfId="0" applyBorder="1"/>
    <xf numFmtId="165" fontId="0" fillId="0" borderId="24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0" fillId="0" borderId="3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Altura de marea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texto!$D$3:$D$1412</c:f>
              <c:numCache>
                <c:formatCode>0.0</c:formatCode>
                <c:ptCount val="1410"/>
                <c:pt idx="0">
                  <c:v>2.9</c:v>
                </c:pt>
                <c:pt idx="1">
                  <c:v>0</c:v>
                </c:pt>
                <c:pt idx="2">
                  <c:v>2.7</c:v>
                </c:pt>
                <c:pt idx="3">
                  <c:v>0.3</c:v>
                </c:pt>
                <c:pt idx="4">
                  <c:v>2.9</c:v>
                </c:pt>
                <c:pt idx="5">
                  <c:v>0</c:v>
                </c:pt>
                <c:pt idx="6">
                  <c:v>2.8</c:v>
                </c:pt>
                <c:pt idx="7">
                  <c:v>0.2</c:v>
                </c:pt>
                <c:pt idx="8">
                  <c:v>2.9</c:v>
                </c:pt>
                <c:pt idx="9">
                  <c:v>0</c:v>
                </c:pt>
                <c:pt idx="10">
                  <c:v>2.8</c:v>
                </c:pt>
                <c:pt idx="11">
                  <c:v>0.2</c:v>
                </c:pt>
                <c:pt idx="12">
                  <c:v>2.8</c:v>
                </c:pt>
                <c:pt idx="13">
                  <c:v>0</c:v>
                </c:pt>
                <c:pt idx="14">
                  <c:v>2.9</c:v>
                </c:pt>
                <c:pt idx="15">
                  <c:v>0.2</c:v>
                </c:pt>
                <c:pt idx="16">
                  <c:v>2.7</c:v>
                </c:pt>
                <c:pt idx="17">
                  <c:v>0.1</c:v>
                </c:pt>
                <c:pt idx="18">
                  <c:v>2.9</c:v>
                </c:pt>
                <c:pt idx="19">
                  <c:v>0.2</c:v>
                </c:pt>
                <c:pt idx="20">
                  <c:v>2.6</c:v>
                </c:pt>
                <c:pt idx="21">
                  <c:v>0.2</c:v>
                </c:pt>
                <c:pt idx="22">
                  <c:v>2.9</c:v>
                </c:pt>
                <c:pt idx="23">
                  <c:v>0.3</c:v>
                </c:pt>
                <c:pt idx="24">
                  <c:v>2.6</c:v>
                </c:pt>
                <c:pt idx="25">
                  <c:v>0.3</c:v>
                </c:pt>
                <c:pt idx="26">
                  <c:v>2.9</c:v>
                </c:pt>
                <c:pt idx="27">
                  <c:v>0.3</c:v>
                </c:pt>
                <c:pt idx="28">
                  <c:v>2.5</c:v>
                </c:pt>
                <c:pt idx="29">
                  <c:v>0.3</c:v>
                </c:pt>
                <c:pt idx="30">
                  <c:v>2.9</c:v>
                </c:pt>
                <c:pt idx="31">
                  <c:v>0.3</c:v>
                </c:pt>
                <c:pt idx="32">
                  <c:v>2.5</c:v>
                </c:pt>
                <c:pt idx="33">
                  <c:v>0.4</c:v>
                </c:pt>
                <c:pt idx="34">
                  <c:v>2.9</c:v>
                </c:pt>
                <c:pt idx="35">
                  <c:v>0.2</c:v>
                </c:pt>
                <c:pt idx="36">
                  <c:v>2.5</c:v>
                </c:pt>
                <c:pt idx="37">
                  <c:v>0.3</c:v>
                </c:pt>
                <c:pt idx="38">
                  <c:v>3</c:v>
                </c:pt>
                <c:pt idx="39">
                  <c:v>0.1</c:v>
                </c:pt>
                <c:pt idx="40">
                  <c:v>2.6</c:v>
                </c:pt>
                <c:pt idx="41">
                  <c:v>0.3</c:v>
                </c:pt>
                <c:pt idx="42">
                  <c:v>3</c:v>
                </c:pt>
                <c:pt idx="43">
                  <c:v>0</c:v>
                </c:pt>
                <c:pt idx="44">
                  <c:v>2.7</c:v>
                </c:pt>
                <c:pt idx="45">
                  <c:v>0.2</c:v>
                </c:pt>
                <c:pt idx="46">
                  <c:v>3.1</c:v>
                </c:pt>
                <c:pt idx="47">
                  <c:v>-0.1</c:v>
                </c:pt>
                <c:pt idx="48">
                  <c:v>2.8</c:v>
                </c:pt>
                <c:pt idx="49">
                  <c:v>0.1</c:v>
                </c:pt>
                <c:pt idx="50">
                  <c:v>3.1</c:v>
                </c:pt>
                <c:pt idx="51">
                  <c:v>-0.1</c:v>
                </c:pt>
                <c:pt idx="52">
                  <c:v>2.9</c:v>
                </c:pt>
                <c:pt idx="53">
                  <c:v>0.1</c:v>
                </c:pt>
                <c:pt idx="54">
                  <c:v>3.1</c:v>
                </c:pt>
                <c:pt idx="55">
                  <c:v>-0.1</c:v>
                </c:pt>
                <c:pt idx="56">
                  <c:v>3</c:v>
                </c:pt>
                <c:pt idx="57">
                  <c:v>0.1</c:v>
                </c:pt>
                <c:pt idx="58">
                  <c:v>3</c:v>
                </c:pt>
                <c:pt idx="59">
                  <c:v>-0.1</c:v>
                </c:pt>
                <c:pt idx="60">
                  <c:v>2.9</c:v>
                </c:pt>
                <c:pt idx="61">
                  <c:v>0.1</c:v>
                </c:pt>
                <c:pt idx="62">
                  <c:v>2.9</c:v>
                </c:pt>
                <c:pt idx="63">
                  <c:v>0</c:v>
                </c:pt>
                <c:pt idx="64">
                  <c:v>2.9</c:v>
                </c:pt>
                <c:pt idx="65">
                  <c:v>0.2</c:v>
                </c:pt>
                <c:pt idx="66">
                  <c:v>2.8</c:v>
                </c:pt>
                <c:pt idx="67">
                  <c:v>0.1</c:v>
                </c:pt>
                <c:pt idx="68">
                  <c:v>2.8</c:v>
                </c:pt>
                <c:pt idx="69">
                  <c:v>0.3</c:v>
                </c:pt>
                <c:pt idx="70">
                  <c:v>2.6</c:v>
                </c:pt>
                <c:pt idx="71">
                  <c:v>0.3</c:v>
                </c:pt>
                <c:pt idx="72">
                  <c:v>2.7</c:v>
                </c:pt>
                <c:pt idx="73">
                  <c:v>0.5</c:v>
                </c:pt>
                <c:pt idx="74">
                  <c:v>2.5</c:v>
                </c:pt>
                <c:pt idx="75">
                  <c:v>0.5</c:v>
                </c:pt>
                <c:pt idx="76">
                  <c:v>2.6</c:v>
                </c:pt>
                <c:pt idx="77">
                  <c:v>0.6</c:v>
                </c:pt>
                <c:pt idx="78">
                  <c:v>2.2999999999999998</c:v>
                </c:pt>
                <c:pt idx="79">
                  <c:v>0.6</c:v>
                </c:pt>
                <c:pt idx="80">
                  <c:v>2.5</c:v>
                </c:pt>
                <c:pt idx="81">
                  <c:v>0.7</c:v>
                </c:pt>
                <c:pt idx="82">
                  <c:v>2.2000000000000002</c:v>
                </c:pt>
                <c:pt idx="83">
                  <c:v>0.7</c:v>
                </c:pt>
                <c:pt idx="84">
                  <c:v>2.5</c:v>
                </c:pt>
                <c:pt idx="85">
                  <c:v>0.7</c:v>
                </c:pt>
                <c:pt idx="86">
                  <c:v>2.1</c:v>
                </c:pt>
                <c:pt idx="87">
                  <c:v>0.8</c:v>
                </c:pt>
                <c:pt idx="88">
                  <c:v>2.5</c:v>
                </c:pt>
                <c:pt idx="89">
                  <c:v>0.7</c:v>
                </c:pt>
                <c:pt idx="90">
                  <c:v>2.1</c:v>
                </c:pt>
                <c:pt idx="91">
                  <c:v>0.8</c:v>
                </c:pt>
                <c:pt idx="92">
                  <c:v>2.5</c:v>
                </c:pt>
                <c:pt idx="93">
                  <c:v>0.6</c:v>
                </c:pt>
                <c:pt idx="94">
                  <c:v>2.1</c:v>
                </c:pt>
                <c:pt idx="95">
                  <c:v>0.8</c:v>
                </c:pt>
                <c:pt idx="96">
                  <c:v>2.6</c:v>
                </c:pt>
                <c:pt idx="97">
                  <c:v>0.5</c:v>
                </c:pt>
                <c:pt idx="98">
                  <c:v>2.2999999999999998</c:v>
                </c:pt>
                <c:pt idx="99">
                  <c:v>0.7</c:v>
                </c:pt>
                <c:pt idx="100">
                  <c:v>2.7</c:v>
                </c:pt>
                <c:pt idx="101">
                  <c:v>0.4</c:v>
                </c:pt>
                <c:pt idx="102">
                  <c:v>2.4</c:v>
                </c:pt>
                <c:pt idx="103">
                  <c:v>0.5</c:v>
                </c:pt>
                <c:pt idx="104">
                  <c:v>2.8</c:v>
                </c:pt>
                <c:pt idx="105">
                  <c:v>0.2</c:v>
                </c:pt>
                <c:pt idx="106">
                  <c:v>2.6</c:v>
                </c:pt>
                <c:pt idx="107">
                  <c:v>0.4</c:v>
                </c:pt>
                <c:pt idx="108">
                  <c:v>2.9</c:v>
                </c:pt>
                <c:pt idx="109">
                  <c:v>0.1</c:v>
                </c:pt>
                <c:pt idx="110">
                  <c:v>2.7</c:v>
                </c:pt>
                <c:pt idx="111">
                  <c:v>0.2</c:v>
                </c:pt>
                <c:pt idx="112">
                  <c:v>3</c:v>
                </c:pt>
                <c:pt idx="113">
                  <c:v>-0.1</c:v>
                </c:pt>
                <c:pt idx="114">
                  <c:v>2.9</c:v>
                </c:pt>
                <c:pt idx="115">
                  <c:v>0.1</c:v>
                </c:pt>
                <c:pt idx="116">
                  <c:v>3</c:v>
                </c:pt>
                <c:pt idx="117">
                  <c:v>-0.1</c:v>
                </c:pt>
                <c:pt idx="118">
                  <c:v>3</c:v>
                </c:pt>
                <c:pt idx="119">
                  <c:v>0</c:v>
                </c:pt>
                <c:pt idx="120">
                  <c:v>3</c:v>
                </c:pt>
                <c:pt idx="121">
                  <c:v>-0.2</c:v>
                </c:pt>
                <c:pt idx="122">
                  <c:v>3.1</c:v>
                </c:pt>
                <c:pt idx="123">
                  <c:v>-0.1</c:v>
                </c:pt>
                <c:pt idx="124">
                  <c:v>2.9</c:v>
                </c:pt>
                <c:pt idx="125">
                  <c:v>-0.1</c:v>
                </c:pt>
                <c:pt idx="126">
                  <c:v>3.1</c:v>
                </c:pt>
                <c:pt idx="127">
                  <c:v>0</c:v>
                </c:pt>
                <c:pt idx="128">
                  <c:v>2.8</c:v>
                </c:pt>
                <c:pt idx="129">
                  <c:v>-0.1</c:v>
                </c:pt>
                <c:pt idx="130">
                  <c:v>3.1</c:v>
                </c:pt>
                <c:pt idx="131">
                  <c:v>0</c:v>
                </c:pt>
                <c:pt idx="132">
                  <c:v>2.7</c:v>
                </c:pt>
                <c:pt idx="133">
                  <c:v>0.1</c:v>
                </c:pt>
                <c:pt idx="134">
                  <c:v>3</c:v>
                </c:pt>
                <c:pt idx="135">
                  <c:v>0.1</c:v>
                </c:pt>
                <c:pt idx="136">
                  <c:v>2.6</c:v>
                </c:pt>
                <c:pt idx="137">
                  <c:v>0.2</c:v>
                </c:pt>
                <c:pt idx="138">
                  <c:v>2.9</c:v>
                </c:pt>
                <c:pt idx="139">
                  <c:v>0.3</c:v>
                </c:pt>
                <c:pt idx="140">
                  <c:v>2.4</c:v>
                </c:pt>
                <c:pt idx="141">
                  <c:v>0.4</c:v>
                </c:pt>
                <c:pt idx="142">
                  <c:v>2.8</c:v>
                </c:pt>
                <c:pt idx="143">
                  <c:v>0.3</c:v>
                </c:pt>
                <c:pt idx="144">
                  <c:v>2.4</c:v>
                </c:pt>
                <c:pt idx="145">
                  <c:v>0.5</c:v>
                </c:pt>
                <c:pt idx="146">
                  <c:v>2.8</c:v>
                </c:pt>
                <c:pt idx="147">
                  <c:v>0.3</c:v>
                </c:pt>
                <c:pt idx="148">
                  <c:v>2.4</c:v>
                </c:pt>
                <c:pt idx="149">
                  <c:v>0.5</c:v>
                </c:pt>
                <c:pt idx="150">
                  <c:v>2.8</c:v>
                </c:pt>
                <c:pt idx="151">
                  <c:v>0.3</c:v>
                </c:pt>
                <c:pt idx="152">
                  <c:v>2.5</c:v>
                </c:pt>
                <c:pt idx="153">
                  <c:v>0.4</c:v>
                </c:pt>
                <c:pt idx="154">
                  <c:v>2.8</c:v>
                </c:pt>
                <c:pt idx="155">
                  <c:v>0.2</c:v>
                </c:pt>
                <c:pt idx="156">
                  <c:v>2.6</c:v>
                </c:pt>
                <c:pt idx="157">
                  <c:v>0.3</c:v>
                </c:pt>
                <c:pt idx="158">
                  <c:v>2.9</c:v>
                </c:pt>
                <c:pt idx="159">
                  <c:v>0.1</c:v>
                </c:pt>
                <c:pt idx="160">
                  <c:v>2.8</c:v>
                </c:pt>
                <c:pt idx="161">
                  <c:v>0.2</c:v>
                </c:pt>
                <c:pt idx="162">
                  <c:v>2.9</c:v>
                </c:pt>
                <c:pt idx="163">
                  <c:v>0</c:v>
                </c:pt>
                <c:pt idx="164">
                  <c:v>2.9</c:v>
                </c:pt>
                <c:pt idx="165">
                  <c:v>0.1</c:v>
                </c:pt>
                <c:pt idx="166">
                  <c:v>2.9</c:v>
                </c:pt>
                <c:pt idx="167">
                  <c:v>-0.1</c:v>
                </c:pt>
                <c:pt idx="168">
                  <c:v>2.9</c:v>
                </c:pt>
                <c:pt idx="169">
                  <c:v>0.1</c:v>
                </c:pt>
                <c:pt idx="170">
                  <c:v>2.9</c:v>
                </c:pt>
                <c:pt idx="171">
                  <c:v>-0.1</c:v>
                </c:pt>
                <c:pt idx="172">
                  <c:v>3</c:v>
                </c:pt>
                <c:pt idx="173">
                  <c:v>0.1</c:v>
                </c:pt>
                <c:pt idx="174">
                  <c:v>2.8</c:v>
                </c:pt>
                <c:pt idx="175">
                  <c:v>0</c:v>
                </c:pt>
                <c:pt idx="176">
                  <c:v>2.9</c:v>
                </c:pt>
                <c:pt idx="177">
                  <c:v>0.1</c:v>
                </c:pt>
                <c:pt idx="178">
                  <c:v>2.7</c:v>
                </c:pt>
                <c:pt idx="179">
                  <c:v>0.1</c:v>
                </c:pt>
                <c:pt idx="180">
                  <c:v>2.9</c:v>
                </c:pt>
                <c:pt idx="181">
                  <c:v>0.2</c:v>
                </c:pt>
                <c:pt idx="182">
                  <c:v>2.6</c:v>
                </c:pt>
                <c:pt idx="183">
                  <c:v>0.2</c:v>
                </c:pt>
                <c:pt idx="184">
                  <c:v>2.8</c:v>
                </c:pt>
                <c:pt idx="185">
                  <c:v>0.3</c:v>
                </c:pt>
                <c:pt idx="186">
                  <c:v>2.5</c:v>
                </c:pt>
                <c:pt idx="187">
                  <c:v>0.4</c:v>
                </c:pt>
                <c:pt idx="188">
                  <c:v>2.7</c:v>
                </c:pt>
                <c:pt idx="189">
                  <c:v>0.4</c:v>
                </c:pt>
                <c:pt idx="190">
                  <c:v>2.2999999999999998</c:v>
                </c:pt>
                <c:pt idx="191">
                  <c:v>0.5</c:v>
                </c:pt>
                <c:pt idx="192">
                  <c:v>2.6</c:v>
                </c:pt>
                <c:pt idx="193">
                  <c:v>0.6</c:v>
                </c:pt>
                <c:pt idx="194">
                  <c:v>2.2000000000000002</c:v>
                </c:pt>
                <c:pt idx="195">
                  <c:v>0.7</c:v>
                </c:pt>
                <c:pt idx="196">
                  <c:v>2.5</c:v>
                </c:pt>
                <c:pt idx="197">
                  <c:v>0.7</c:v>
                </c:pt>
                <c:pt idx="198">
                  <c:v>2.1</c:v>
                </c:pt>
                <c:pt idx="199">
                  <c:v>0.8</c:v>
                </c:pt>
                <c:pt idx="200">
                  <c:v>2.4</c:v>
                </c:pt>
                <c:pt idx="201">
                  <c:v>0.7</c:v>
                </c:pt>
                <c:pt idx="202">
                  <c:v>2.1</c:v>
                </c:pt>
                <c:pt idx="203">
                  <c:v>0.9</c:v>
                </c:pt>
                <c:pt idx="204">
                  <c:v>2.4</c:v>
                </c:pt>
                <c:pt idx="205">
                  <c:v>0.7</c:v>
                </c:pt>
                <c:pt idx="206">
                  <c:v>2.1</c:v>
                </c:pt>
                <c:pt idx="207">
                  <c:v>0.8</c:v>
                </c:pt>
                <c:pt idx="208">
                  <c:v>2.5</c:v>
                </c:pt>
                <c:pt idx="209">
                  <c:v>0.6</c:v>
                </c:pt>
                <c:pt idx="210">
                  <c:v>2.2000000000000002</c:v>
                </c:pt>
                <c:pt idx="211">
                  <c:v>0.7</c:v>
                </c:pt>
                <c:pt idx="212">
                  <c:v>2.6</c:v>
                </c:pt>
                <c:pt idx="213">
                  <c:v>0.4</c:v>
                </c:pt>
                <c:pt idx="214">
                  <c:v>2.4</c:v>
                </c:pt>
                <c:pt idx="215">
                  <c:v>0.5</c:v>
                </c:pt>
                <c:pt idx="216">
                  <c:v>2.7</c:v>
                </c:pt>
                <c:pt idx="217">
                  <c:v>0.2</c:v>
                </c:pt>
                <c:pt idx="218">
                  <c:v>2.7</c:v>
                </c:pt>
                <c:pt idx="219">
                  <c:v>0.2</c:v>
                </c:pt>
                <c:pt idx="220">
                  <c:v>2.9</c:v>
                </c:pt>
                <c:pt idx="221">
                  <c:v>0</c:v>
                </c:pt>
                <c:pt idx="222">
                  <c:v>2.9</c:v>
                </c:pt>
                <c:pt idx="223">
                  <c:v>0</c:v>
                </c:pt>
                <c:pt idx="224">
                  <c:v>3</c:v>
                </c:pt>
                <c:pt idx="225">
                  <c:v>-0.2</c:v>
                </c:pt>
                <c:pt idx="226">
                  <c:v>3.1</c:v>
                </c:pt>
                <c:pt idx="227">
                  <c:v>-0.2</c:v>
                </c:pt>
                <c:pt idx="228">
                  <c:v>3.1</c:v>
                </c:pt>
                <c:pt idx="229">
                  <c:v>-0.3</c:v>
                </c:pt>
                <c:pt idx="230">
                  <c:v>3.2</c:v>
                </c:pt>
                <c:pt idx="231">
                  <c:v>-0.3</c:v>
                </c:pt>
                <c:pt idx="232">
                  <c:v>3.1</c:v>
                </c:pt>
                <c:pt idx="233">
                  <c:v>-0.3</c:v>
                </c:pt>
                <c:pt idx="234">
                  <c:v>3.3</c:v>
                </c:pt>
                <c:pt idx="235">
                  <c:v>-0.3</c:v>
                </c:pt>
                <c:pt idx="236">
                  <c:v>3</c:v>
                </c:pt>
                <c:pt idx="237">
                  <c:v>-0.3</c:v>
                </c:pt>
                <c:pt idx="238">
                  <c:v>3.3</c:v>
                </c:pt>
                <c:pt idx="239">
                  <c:v>-0.2</c:v>
                </c:pt>
                <c:pt idx="240">
                  <c:v>2.9</c:v>
                </c:pt>
                <c:pt idx="241">
                  <c:v>-0.2</c:v>
                </c:pt>
                <c:pt idx="242">
                  <c:v>3.2</c:v>
                </c:pt>
                <c:pt idx="243">
                  <c:v>-0.1</c:v>
                </c:pt>
                <c:pt idx="244">
                  <c:v>2.7</c:v>
                </c:pt>
                <c:pt idx="245">
                  <c:v>0</c:v>
                </c:pt>
                <c:pt idx="246">
                  <c:v>3</c:v>
                </c:pt>
                <c:pt idx="247">
                  <c:v>0.1</c:v>
                </c:pt>
                <c:pt idx="248">
                  <c:v>2.6</c:v>
                </c:pt>
                <c:pt idx="249">
                  <c:v>0.2</c:v>
                </c:pt>
                <c:pt idx="250">
                  <c:v>2.9</c:v>
                </c:pt>
                <c:pt idx="251">
                  <c:v>0.2</c:v>
                </c:pt>
                <c:pt idx="252">
                  <c:v>2.4</c:v>
                </c:pt>
                <c:pt idx="253">
                  <c:v>0.4</c:v>
                </c:pt>
                <c:pt idx="254">
                  <c:v>2.7</c:v>
                </c:pt>
                <c:pt idx="255">
                  <c:v>0.4</c:v>
                </c:pt>
                <c:pt idx="256">
                  <c:v>2.2999999999999998</c:v>
                </c:pt>
                <c:pt idx="257">
                  <c:v>0.6</c:v>
                </c:pt>
                <c:pt idx="258">
                  <c:v>2.6</c:v>
                </c:pt>
                <c:pt idx="259">
                  <c:v>0.4</c:v>
                </c:pt>
                <c:pt idx="260">
                  <c:v>2.2999999999999998</c:v>
                </c:pt>
                <c:pt idx="261">
                  <c:v>0.6</c:v>
                </c:pt>
                <c:pt idx="262">
                  <c:v>2.6</c:v>
                </c:pt>
                <c:pt idx="263">
                  <c:v>0.4</c:v>
                </c:pt>
                <c:pt idx="264">
                  <c:v>2.4</c:v>
                </c:pt>
                <c:pt idx="265">
                  <c:v>0.5</c:v>
                </c:pt>
                <c:pt idx="266">
                  <c:v>2.6</c:v>
                </c:pt>
                <c:pt idx="267">
                  <c:v>0.3</c:v>
                </c:pt>
                <c:pt idx="268">
                  <c:v>2.6</c:v>
                </c:pt>
                <c:pt idx="269">
                  <c:v>0.4</c:v>
                </c:pt>
                <c:pt idx="270">
                  <c:v>2.7</c:v>
                </c:pt>
                <c:pt idx="271">
                  <c:v>0.2</c:v>
                </c:pt>
                <c:pt idx="272">
                  <c:v>2.7</c:v>
                </c:pt>
                <c:pt idx="273">
                  <c:v>0.2</c:v>
                </c:pt>
                <c:pt idx="274">
                  <c:v>2.8</c:v>
                </c:pt>
                <c:pt idx="275">
                  <c:v>0.1</c:v>
                </c:pt>
                <c:pt idx="276">
                  <c:v>2.8</c:v>
                </c:pt>
                <c:pt idx="277">
                  <c:v>0.1</c:v>
                </c:pt>
                <c:pt idx="278">
                  <c:v>2.8</c:v>
                </c:pt>
                <c:pt idx="279">
                  <c:v>0</c:v>
                </c:pt>
                <c:pt idx="280">
                  <c:v>2.9</c:v>
                </c:pt>
                <c:pt idx="281">
                  <c:v>0.1</c:v>
                </c:pt>
                <c:pt idx="282">
                  <c:v>2.8</c:v>
                </c:pt>
                <c:pt idx="283">
                  <c:v>0</c:v>
                </c:pt>
                <c:pt idx="284">
                  <c:v>2.9</c:v>
                </c:pt>
                <c:pt idx="285">
                  <c:v>0</c:v>
                </c:pt>
                <c:pt idx="286">
                  <c:v>2.8</c:v>
                </c:pt>
                <c:pt idx="287">
                  <c:v>0.1</c:v>
                </c:pt>
                <c:pt idx="288">
                  <c:v>2.9</c:v>
                </c:pt>
                <c:pt idx="289">
                  <c:v>0.1</c:v>
                </c:pt>
                <c:pt idx="290">
                  <c:v>2.7</c:v>
                </c:pt>
                <c:pt idx="291">
                  <c:v>0.1</c:v>
                </c:pt>
                <c:pt idx="292">
                  <c:v>2.9</c:v>
                </c:pt>
                <c:pt idx="293">
                  <c:v>0.1</c:v>
                </c:pt>
                <c:pt idx="294">
                  <c:v>2.6</c:v>
                </c:pt>
                <c:pt idx="295">
                  <c:v>0.2</c:v>
                </c:pt>
                <c:pt idx="296">
                  <c:v>2.8</c:v>
                </c:pt>
                <c:pt idx="297">
                  <c:v>0.2</c:v>
                </c:pt>
                <c:pt idx="298">
                  <c:v>2.5</c:v>
                </c:pt>
                <c:pt idx="299">
                  <c:v>0.4</c:v>
                </c:pt>
                <c:pt idx="300">
                  <c:v>2.7</c:v>
                </c:pt>
                <c:pt idx="301">
                  <c:v>0.3</c:v>
                </c:pt>
                <c:pt idx="302">
                  <c:v>2.4</c:v>
                </c:pt>
                <c:pt idx="303">
                  <c:v>0.5</c:v>
                </c:pt>
                <c:pt idx="304">
                  <c:v>2.6</c:v>
                </c:pt>
                <c:pt idx="305">
                  <c:v>0.5</c:v>
                </c:pt>
                <c:pt idx="306">
                  <c:v>2.2000000000000002</c:v>
                </c:pt>
                <c:pt idx="307">
                  <c:v>0.7</c:v>
                </c:pt>
                <c:pt idx="308">
                  <c:v>2.5</c:v>
                </c:pt>
                <c:pt idx="309">
                  <c:v>0.6</c:v>
                </c:pt>
                <c:pt idx="310">
                  <c:v>2.1</c:v>
                </c:pt>
                <c:pt idx="311">
                  <c:v>0.8</c:v>
                </c:pt>
                <c:pt idx="312">
                  <c:v>2.4</c:v>
                </c:pt>
                <c:pt idx="313">
                  <c:v>0.6</c:v>
                </c:pt>
                <c:pt idx="314">
                  <c:v>2.1</c:v>
                </c:pt>
                <c:pt idx="315">
                  <c:v>0.8</c:v>
                </c:pt>
                <c:pt idx="316">
                  <c:v>2.4</c:v>
                </c:pt>
                <c:pt idx="317">
                  <c:v>0.6</c:v>
                </c:pt>
                <c:pt idx="318">
                  <c:v>2.1</c:v>
                </c:pt>
                <c:pt idx="319">
                  <c:v>0.8</c:v>
                </c:pt>
                <c:pt idx="320">
                  <c:v>2.4</c:v>
                </c:pt>
                <c:pt idx="321">
                  <c:v>0.6</c:v>
                </c:pt>
                <c:pt idx="322">
                  <c:v>2.2999999999999998</c:v>
                </c:pt>
                <c:pt idx="323">
                  <c:v>0.6</c:v>
                </c:pt>
                <c:pt idx="324">
                  <c:v>2.5</c:v>
                </c:pt>
                <c:pt idx="325">
                  <c:v>0.4</c:v>
                </c:pt>
                <c:pt idx="326">
                  <c:v>2.5</c:v>
                </c:pt>
                <c:pt idx="327">
                  <c:v>0.4</c:v>
                </c:pt>
                <c:pt idx="328">
                  <c:v>2.7</c:v>
                </c:pt>
                <c:pt idx="329">
                  <c:v>0.2</c:v>
                </c:pt>
                <c:pt idx="330">
                  <c:v>2.8</c:v>
                </c:pt>
                <c:pt idx="331">
                  <c:v>0.1</c:v>
                </c:pt>
                <c:pt idx="332">
                  <c:v>2.8</c:v>
                </c:pt>
                <c:pt idx="333">
                  <c:v>0</c:v>
                </c:pt>
                <c:pt idx="334">
                  <c:v>3</c:v>
                </c:pt>
                <c:pt idx="335">
                  <c:v>-0.1</c:v>
                </c:pt>
                <c:pt idx="336">
                  <c:v>3</c:v>
                </c:pt>
                <c:pt idx="337">
                  <c:v>-0.2</c:v>
                </c:pt>
                <c:pt idx="338">
                  <c:v>3.2</c:v>
                </c:pt>
                <c:pt idx="339">
                  <c:v>-0.3</c:v>
                </c:pt>
                <c:pt idx="340">
                  <c:v>3.1</c:v>
                </c:pt>
                <c:pt idx="341">
                  <c:v>-0.3</c:v>
                </c:pt>
                <c:pt idx="342">
                  <c:v>3.4</c:v>
                </c:pt>
                <c:pt idx="343">
                  <c:v>-0.4</c:v>
                </c:pt>
                <c:pt idx="344">
                  <c:v>3.1</c:v>
                </c:pt>
                <c:pt idx="345">
                  <c:v>-0.4</c:v>
                </c:pt>
                <c:pt idx="346">
                  <c:v>3.4</c:v>
                </c:pt>
                <c:pt idx="347">
                  <c:v>-0.4</c:v>
                </c:pt>
                <c:pt idx="348">
                  <c:v>3</c:v>
                </c:pt>
                <c:pt idx="349">
                  <c:v>-0.3</c:v>
                </c:pt>
                <c:pt idx="350">
                  <c:v>3.4</c:v>
                </c:pt>
                <c:pt idx="351">
                  <c:v>-0.3</c:v>
                </c:pt>
                <c:pt idx="352">
                  <c:v>2.9</c:v>
                </c:pt>
                <c:pt idx="353">
                  <c:v>-0.2</c:v>
                </c:pt>
                <c:pt idx="354">
                  <c:v>3.2</c:v>
                </c:pt>
                <c:pt idx="355">
                  <c:v>-0.2</c:v>
                </c:pt>
                <c:pt idx="356">
                  <c:v>2.8</c:v>
                </c:pt>
                <c:pt idx="357">
                  <c:v>0.1</c:v>
                </c:pt>
                <c:pt idx="358">
                  <c:v>3</c:v>
                </c:pt>
                <c:pt idx="359">
                  <c:v>0</c:v>
                </c:pt>
                <c:pt idx="360">
                  <c:v>2.6</c:v>
                </c:pt>
                <c:pt idx="361">
                  <c:v>0.3</c:v>
                </c:pt>
                <c:pt idx="362">
                  <c:v>2.8</c:v>
                </c:pt>
                <c:pt idx="363">
                  <c:v>0.2</c:v>
                </c:pt>
                <c:pt idx="364">
                  <c:v>2.4</c:v>
                </c:pt>
                <c:pt idx="365">
                  <c:v>0.5</c:v>
                </c:pt>
                <c:pt idx="366">
                  <c:v>2.6</c:v>
                </c:pt>
                <c:pt idx="367">
                  <c:v>0.4</c:v>
                </c:pt>
                <c:pt idx="368">
                  <c:v>2.4</c:v>
                </c:pt>
                <c:pt idx="369">
                  <c:v>0.6</c:v>
                </c:pt>
                <c:pt idx="370">
                  <c:v>2.5</c:v>
                </c:pt>
                <c:pt idx="371">
                  <c:v>0.5</c:v>
                </c:pt>
                <c:pt idx="372">
                  <c:v>2.4</c:v>
                </c:pt>
                <c:pt idx="373">
                  <c:v>0.6</c:v>
                </c:pt>
                <c:pt idx="374">
                  <c:v>2.5</c:v>
                </c:pt>
                <c:pt idx="375">
                  <c:v>0.5</c:v>
                </c:pt>
                <c:pt idx="376">
                  <c:v>2.5</c:v>
                </c:pt>
                <c:pt idx="377">
                  <c:v>0.5</c:v>
                </c:pt>
                <c:pt idx="378">
                  <c:v>2.5</c:v>
                </c:pt>
                <c:pt idx="379">
                  <c:v>0.4</c:v>
                </c:pt>
                <c:pt idx="380">
                  <c:v>2.6</c:v>
                </c:pt>
                <c:pt idx="381">
                  <c:v>0.4</c:v>
                </c:pt>
                <c:pt idx="382">
                  <c:v>2.5</c:v>
                </c:pt>
                <c:pt idx="383">
                  <c:v>0.3</c:v>
                </c:pt>
                <c:pt idx="384">
                  <c:v>2.7</c:v>
                </c:pt>
                <c:pt idx="385">
                  <c:v>0.3</c:v>
                </c:pt>
                <c:pt idx="386">
                  <c:v>2.6</c:v>
                </c:pt>
                <c:pt idx="387">
                  <c:v>0.2</c:v>
                </c:pt>
                <c:pt idx="388">
                  <c:v>2.8</c:v>
                </c:pt>
                <c:pt idx="389">
                  <c:v>0.2</c:v>
                </c:pt>
                <c:pt idx="390">
                  <c:v>2.7</c:v>
                </c:pt>
                <c:pt idx="391">
                  <c:v>0.2</c:v>
                </c:pt>
                <c:pt idx="392">
                  <c:v>2.9</c:v>
                </c:pt>
                <c:pt idx="393">
                  <c:v>0.1</c:v>
                </c:pt>
                <c:pt idx="394">
                  <c:v>2.7</c:v>
                </c:pt>
                <c:pt idx="395">
                  <c:v>0.2</c:v>
                </c:pt>
                <c:pt idx="396">
                  <c:v>2.9</c:v>
                </c:pt>
                <c:pt idx="397">
                  <c:v>0.1</c:v>
                </c:pt>
                <c:pt idx="398">
                  <c:v>2.7</c:v>
                </c:pt>
                <c:pt idx="399">
                  <c:v>0.2</c:v>
                </c:pt>
                <c:pt idx="400">
                  <c:v>2.9</c:v>
                </c:pt>
                <c:pt idx="401">
                  <c:v>0.1</c:v>
                </c:pt>
                <c:pt idx="402">
                  <c:v>2.6</c:v>
                </c:pt>
                <c:pt idx="403">
                  <c:v>0.2</c:v>
                </c:pt>
                <c:pt idx="404">
                  <c:v>2.9</c:v>
                </c:pt>
                <c:pt idx="405">
                  <c:v>0.1</c:v>
                </c:pt>
                <c:pt idx="406">
                  <c:v>2.6</c:v>
                </c:pt>
                <c:pt idx="407">
                  <c:v>0.3</c:v>
                </c:pt>
                <c:pt idx="408">
                  <c:v>2.8</c:v>
                </c:pt>
                <c:pt idx="409">
                  <c:v>0.2</c:v>
                </c:pt>
                <c:pt idx="410">
                  <c:v>2.5</c:v>
                </c:pt>
                <c:pt idx="411">
                  <c:v>0.4</c:v>
                </c:pt>
                <c:pt idx="412">
                  <c:v>2.7</c:v>
                </c:pt>
                <c:pt idx="413">
                  <c:v>0.3</c:v>
                </c:pt>
                <c:pt idx="414">
                  <c:v>2.4</c:v>
                </c:pt>
                <c:pt idx="415">
                  <c:v>0.5</c:v>
                </c:pt>
                <c:pt idx="416">
                  <c:v>2.6</c:v>
                </c:pt>
                <c:pt idx="417">
                  <c:v>0.4</c:v>
                </c:pt>
                <c:pt idx="418">
                  <c:v>2.2999999999999998</c:v>
                </c:pt>
                <c:pt idx="419">
                  <c:v>0.6</c:v>
                </c:pt>
                <c:pt idx="420">
                  <c:v>2.5</c:v>
                </c:pt>
                <c:pt idx="421">
                  <c:v>0.5</c:v>
                </c:pt>
                <c:pt idx="422">
                  <c:v>2.2000000000000002</c:v>
                </c:pt>
                <c:pt idx="423">
                  <c:v>0.7</c:v>
                </c:pt>
                <c:pt idx="424">
                  <c:v>2.4</c:v>
                </c:pt>
                <c:pt idx="425">
                  <c:v>0.6</c:v>
                </c:pt>
                <c:pt idx="426">
                  <c:v>2.2000000000000002</c:v>
                </c:pt>
                <c:pt idx="427">
                  <c:v>0.8</c:v>
                </c:pt>
                <c:pt idx="428">
                  <c:v>2.4</c:v>
                </c:pt>
                <c:pt idx="429">
                  <c:v>0.6</c:v>
                </c:pt>
                <c:pt idx="430">
                  <c:v>2.2999999999999998</c:v>
                </c:pt>
                <c:pt idx="431">
                  <c:v>0.7</c:v>
                </c:pt>
                <c:pt idx="432">
                  <c:v>2.4</c:v>
                </c:pt>
                <c:pt idx="433">
                  <c:v>0.5</c:v>
                </c:pt>
                <c:pt idx="434">
                  <c:v>2.5</c:v>
                </c:pt>
                <c:pt idx="435">
                  <c:v>0.5</c:v>
                </c:pt>
                <c:pt idx="436">
                  <c:v>2.5</c:v>
                </c:pt>
                <c:pt idx="437">
                  <c:v>0.3</c:v>
                </c:pt>
                <c:pt idx="438">
                  <c:v>2.7</c:v>
                </c:pt>
                <c:pt idx="439">
                  <c:v>0.3</c:v>
                </c:pt>
                <c:pt idx="440">
                  <c:v>2.7</c:v>
                </c:pt>
                <c:pt idx="441">
                  <c:v>0.2</c:v>
                </c:pt>
                <c:pt idx="442">
                  <c:v>3</c:v>
                </c:pt>
                <c:pt idx="443">
                  <c:v>0</c:v>
                </c:pt>
                <c:pt idx="444">
                  <c:v>2.8</c:v>
                </c:pt>
                <c:pt idx="445">
                  <c:v>0</c:v>
                </c:pt>
                <c:pt idx="446">
                  <c:v>3.2</c:v>
                </c:pt>
                <c:pt idx="447">
                  <c:v>-0.2</c:v>
                </c:pt>
                <c:pt idx="448">
                  <c:v>3</c:v>
                </c:pt>
                <c:pt idx="449">
                  <c:v>-0.2</c:v>
                </c:pt>
                <c:pt idx="450">
                  <c:v>3.4</c:v>
                </c:pt>
                <c:pt idx="451">
                  <c:v>-0.4</c:v>
                </c:pt>
                <c:pt idx="452">
                  <c:v>3</c:v>
                </c:pt>
                <c:pt idx="453">
                  <c:v>-0.3</c:v>
                </c:pt>
                <c:pt idx="454">
                  <c:v>3.5</c:v>
                </c:pt>
                <c:pt idx="455">
                  <c:v>-0.4</c:v>
                </c:pt>
                <c:pt idx="456">
                  <c:v>3.1</c:v>
                </c:pt>
                <c:pt idx="457">
                  <c:v>-0.3</c:v>
                </c:pt>
                <c:pt idx="458">
                  <c:v>3.5</c:v>
                </c:pt>
                <c:pt idx="459">
                  <c:v>-0.4</c:v>
                </c:pt>
                <c:pt idx="460">
                  <c:v>3</c:v>
                </c:pt>
                <c:pt idx="461">
                  <c:v>-0.2</c:v>
                </c:pt>
                <c:pt idx="462">
                  <c:v>3.4</c:v>
                </c:pt>
                <c:pt idx="463">
                  <c:v>-0.3</c:v>
                </c:pt>
                <c:pt idx="464">
                  <c:v>2.9</c:v>
                </c:pt>
                <c:pt idx="465">
                  <c:v>-0.1</c:v>
                </c:pt>
                <c:pt idx="466">
                  <c:v>3.2</c:v>
                </c:pt>
                <c:pt idx="467">
                  <c:v>-0.2</c:v>
                </c:pt>
                <c:pt idx="468">
                  <c:v>2.8</c:v>
                </c:pt>
                <c:pt idx="469">
                  <c:v>0.1</c:v>
                </c:pt>
                <c:pt idx="470">
                  <c:v>3</c:v>
                </c:pt>
                <c:pt idx="471">
                  <c:v>0</c:v>
                </c:pt>
                <c:pt idx="472">
                  <c:v>2.7</c:v>
                </c:pt>
                <c:pt idx="473">
                  <c:v>0.4</c:v>
                </c:pt>
                <c:pt idx="474">
                  <c:v>2.8</c:v>
                </c:pt>
                <c:pt idx="475">
                  <c:v>0.3</c:v>
                </c:pt>
                <c:pt idx="476">
                  <c:v>2.5</c:v>
                </c:pt>
                <c:pt idx="477">
                  <c:v>0.5</c:v>
                </c:pt>
                <c:pt idx="478">
                  <c:v>2.6</c:v>
                </c:pt>
                <c:pt idx="479">
                  <c:v>0.4</c:v>
                </c:pt>
                <c:pt idx="480">
                  <c:v>2.5</c:v>
                </c:pt>
                <c:pt idx="481">
                  <c:v>0.7</c:v>
                </c:pt>
                <c:pt idx="482">
                  <c:v>2.5</c:v>
                </c:pt>
                <c:pt idx="483">
                  <c:v>0.5</c:v>
                </c:pt>
                <c:pt idx="484">
                  <c:v>2.5</c:v>
                </c:pt>
                <c:pt idx="485">
                  <c:v>0.7</c:v>
                </c:pt>
                <c:pt idx="486">
                  <c:v>2.4</c:v>
                </c:pt>
                <c:pt idx="487">
                  <c:v>0.6</c:v>
                </c:pt>
                <c:pt idx="488">
                  <c:v>2.5</c:v>
                </c:pt>
                <c:pt idx="489">
                  <c:v>0.6</c:v>
                </c:pt>
                <c:pt idx="490">
                  <c:v>2.4</c:v>
                </c:pt>
                <c:pt idx="491">
                  <c:v>0.5</c:v>
                </c:pt>
                <c:pt idx="492">
                  <c:v>2.6</c:v>
                </c:pt>
                <c:pt idx="493">
                  <c:v>0.5</c:v>
                </c:pt>
                <c:pt idx="494">
                  <c:v>2.4</c:v>
                </c:pt>
                <c:pt idx="495">
                  <c:v>0.5</c:v>
                </c:pt>
                <c:pt idx="496">
                  <c:v>2.7</c:v>
                </c:pt>
                <c:pt idx="497">
                  <c:v>0.4</c:v>
                </c:pt>
                <c:pt idx="498">
                  <c:v>2.5</c:v>
                </c:pt>
                <c:pt idx="499">
                  <c:v>0.4</c:v>
                </c:pt>
                <c:pt idx="500">
                  <c:v>2.8</c:v>
                </c:pt>
                <c:pt idx="501">
                  <c:v>0.3</c:v>
                </c:pt>
                <c:pt idx="502">
                  <c:v>2.5</c:v>
                </c:pt>
                <c:pt idx="503">
                  <c:v>0.4</c:v>
                </c:pt>
                <c:pt idx="504">
                  <c:v>2.9</c:v>
                </c:pt>
                <c:pt idx="505">
                  <c:v>0.2</c:v>
                </c:pt>
                <c:pt idx="506">
                  <c:v>2.6</c:v>
                </c:pt>
                <c:pt idx="507">
                  <c:v>0.3</c:v>
                </c:pt>
                <c:pt idx="508">
                  <c:v>2.9</c:v>
                </c:pt>
                <c:pt idx="509">
                  <c:v>0.2</c:v>
                </c:pt>
                <c:pt idx="510">
                  <c:v>2.6</c:v>
                </c:pt>
                <c:pt idx="511">
                  <c:v>0.3</c:v>
                </c:pt>
                <c:pt idx="512">
                  <c:v>2.9</c:v>
                </c:pt>
                <c:pt idx="513">
                  <c:v>0.1</c:v>
                </c:pt>
                <c:pt idx="514">
                  <c:v>2.6</c:v>
                </c:pt>
                <c:pt idx="515">
                  <c:v>0.4</c:v>
                </c:pt>
                <c:pt idx="516">
                  <c:v>2.9</c:v>
                </c:pt>
                <c:pt idx="517">
                  <c:v>0.2</c:v>
                </c:pt>
                <c:pt idx="518">
                  <c:v>2.5</c:v>
                </c:pt>
                <c:pt idx="519">
                  <c:v>0.4</c:v>
                </c:pt>
                <c:pt idx="520">
                  <c:v>2.9</c:v>
                </c:pt>
                <c:pt idx="521">
                  <c:v>0.2</c:v>
                </c:pt>
                <c:pt idx="522">
                  <c:v>2.5</c:v>
                </c:pt>
                <c:pt idx="523">
                  <c:v>0.5</c:v>
                </c:pt>
                <c:pt idx="524">
                  <c:v>2.8</c:v>
                </c:pt>
                <c:pt idx="525">
                  <c:v>0.3</c:v>
                </c:pt>
                <c:pt idx="526">
                  <c:v>2.4</c:v>
                </c:pt>
                <c:pt idx="527">
                  <c:v>0.5</c:v>
                </c:pt>
                <c:pt idx="528">
                  <c:v>2.7</c:v>
                </c:pt>
                <c:pt idx="529">
                  <c:v>0.3</c:v>
                </c:pt>
                <c:pt idx="530">
                  <c:v>2.4</c:v>
                </c:pt>
                <c:pt idx="531">
                  <c:v>0.6</c:v>
                </c:pt>
                <c:pt idx="532">
                  <c:v>2.6</c:v>
                </c:pt>
                <c:pt idx="533">
                  <c:v>0.4</c:v>
                </c:pt>
                <c:pt idx="534">
                  <c:v>2.4</c:v>
                </c:pt>
                <c:pt idx="535">
                  <c:v>0.6</c:v>
                </c:pt>
                <c:pt idx="536">
                  <c:v>2.5</c:v>
                </c:pt>
                <c:pt idx="537">
                  <c:v>0.5</c:v>
                </c:pt>
                <c:pt idx="538">
                  <c:v>2.4</c:v>
                </c:pt>
                <c:pt idx="539">
                  <c:v>0.7</c:v>
                </c:pt>
                <c:pt idx="540">
                  <c:v>2.5</c:v>
                </c:pt>
                <c:pt idx="541">
                  <c:v>0.5</c:v>
                </c:pt>
                <c:pt idx="542">
                  <c:v>2.5</c:v>
                </c:pt>
                <c:pt idx="543">
                  <c:v>0.6</c:v>
                </c:pt>
                <c:pt idx="544">
                  <c:v>2.5</c:v>
                </c:pt>
                <c:pt idx="545">
                  <c:v>0.4</c:v>
                </c:pt>
                <c:pt idx="546">
                  <c:v>2.7</c:v>
                </c:pt>
                <c:pt idx="547">
                  <c:v>0.5</c:v>
                </c:pt>
                <c:pt idx="548">
                  <c:v>2.6</c:v>
                </c:pt>
                <c:pt idx="549">
                  <c:v>0.3</c:v>
                </c:pt>
                <c:pt idx="550">
                  <c:v>2.9</c:v>
                </c:pt>
                <c:pt idx="551">
                  <c:v>0.3</c:v>
                </c:pt>
                <c:pt idx="552">
                  <c:v>2.7</c:v>
                </c:pt>
                <c:pt idx="553">
                  <c:v>0.2</c:v>
                </c:pt>
                <c:pt idx="554">
                  <c:v>3.1</c:v>
                </c:pt>
                <c:pt idx="555">
                  <c:v>0</c:v>
                </c:pt>
                <c:pt idx="556">
                  <c:v>2.8</c:v>
                </c:pt>
                <c:pt idx="557">
                  <c:v>0</c:v>
                </c:pt>
                <c:pt idx="558">
                  <c:v>3.3</c:v>
                </c:pt>
                <c:pt idx="559">
                  <c:v>-0.1</c:v>
                </c:pt>
                <c:pt idx="560">
                  <c:v>2.9</c:v>
                </c:pt>
                <c:pt idx="561">
                  <c:v>-0.1</c:v>
                </c:pt>
                <c:pt idx="562">
                  <c:v>3.4</c:v>
                </c:pt>
                <c:pt idx="563">
                  <c:v>-0.3</c:v>
                </c:pt>
                <c:pt idx="564">
                  <c:v>3</c:v>
                </c:pt>
                <c:pt idx="565">
                  <c:v>-0.2</c:v>
                </c:pt>
                <c:pt idx="566">
                  <c:v>3.5</c:v>
                </c:pt>
                <c:pt idx="567">
                  <c:v>-0.4</c:v>
                </c:pt>
                <c:pt idx="568">
                  <c:v>3</c:v>
                </c:pt>
                <c:pt idx="569">
                  <c:v>-0.2</c:v>
                </c:pt>
                <c:pt idx="570">
                  <c:v>3.4</c:v>
                </c:pt>
                <c:pt idx="571">
                  <c:v>-0.3</c:v>
                </c:pt>
                <c:pt idx="572">
                  <c:v>3</c:v>
                </c:pt>
                <c:pt idx="573">
                  <c:v>-0.1</c:v>
                </c:pt>
                <c:pt idx="574">
                  <c:v>3.4</c:v>
                </c:pt>
                <c:pt idx="575">
                  <c:v>-0.3</c:v>
                </c:pt>
                <c:pt idx="576">
                  <c:v>3</c:v>
                </c:pt>
                <c:pt idx="577">
                  <c:v>0</c:v>
                </c:pt>
                <c:pt idx="578">
                  <c:v>3.2</c:v>
                </c:pt>
                <c:pt idx="579">
                  <c:v>-0.1</c:v>
                </c:pt>
                <c:pt idx="580">
                  <c:v>2.9</c:v>
                </c:pt>
                <c:pt idx="581">
                  <c:v>0.2</c:v>
                </c:pt>
                <c:pt idx="582">
                  <c:v>3</c:v>
                </c:pt>
                <c:pt idx="583">
                  <c:v>0.1</c:v>
                </c:pt>
                <c:pt idx="584">
                  <c:v>2.8</c:v>
                </c:pt>
                <c:pt idx="585">
                  <c:v>0.4</c:v>
                </c:pt>
                <c:pt idx="586">
                  <c:v>2.8</c:v>
                </c:pt>
                <c:pt idx="587">
                  <c:v>0.3</c:v>
                </c:pt>
                <c:pt idx="588">
                  <c:v>2.7</c:v>
                </c:pt>
                <c:pt idx="589">
                  <c:v>0.5</c:v>
                </c:pt>
                <c:pt idx="590">
                  <c:v>2.6</c:v>
                </c:pt>
                <c:pt idx="591">
                  <c:v>0.4</c:v>
                </c:pt>
                <c:pt idx="592">
                  <c:v>2.6</c:v>
                </c:pt>
                <c:pt idx="593">
                  <c:v>0.7</c:v>
                </c:pt>
                <c:pt idx="594">
                  <c:v>2.5</c:v>
                </c:pt>
                <c:pt idx="595">
                  <c:v>0.6</c:v>
                </c:pt>
                <c:pt idx="596">
                  <c:v>2.6</c:v>
                </c:pt>
                <c:pt idx="597">
                  <c:v>0.7</c:v>
                </c:pt>
                <c:pt idx="598">
                  <c:v>2.4</c:v>
                </c:pt>
                <c:pt idx="599">
                  <c:v>0.6</c:v>
                </c:pt>
                <c:pt idx="600">
                  <c:v>2.6</c:v>
                </c:pt>
                <c:pt idx="601">
                  <c:v>0.7</c:v>
                </c:pt>
                <c:pt idx="602">
                  <c:v>2.2999999999999998</c:v>
                </c:pt>
                <c:pt idx="603">
                  <c:v>0.6</c:v>
                </c:pt>
                <c:pt idx="604">
                  <c:v>2.6</c:v>
                </c:pt>
                <c:pt idx="605">
                  <c:v>0.6</c:v>
                </c:pt>
                <c:pt idx="606">
                  <c:v>2.2999999999999998</c:v>
                </c:pt>
                <c:pt idx="607">
                  <c:v>0.6</c:v>
                </c:pt>
                <c:pt idx="608">
                  <c:v>2.7</c:v>
                </c:pt>
                <c:pt idx="609">
                  <c:v>0.5</c:v>
                </c:pt>
                <c:pt idx="610">
                  <c:v>2.4</c:v>
                </c:pt>
                <c:pt idx="611">
                  <c:v>0.6</c:v>
                </c:pt>
                <c:pt idx="612">
                  <c:v>2.8</c:v>
                </c:pt>
                <c:pt idx="613">
                  <c:v>0.4</c:v>
                </c:pt>
                <c:pt idx="614">
                  <c:v>2.4</c:v>
                </c:pt>
                <c:pt idx="615">
                  <c:v>0.5</c:v>
                </c:pt>
                <c:pt idx="616">
                  <c:v>2.8</c:v>
                </c:pt>
                <c:pt idx="617">
                  <c:v>0.3</c:v>
                </c:pt>
                <c:pt idx="618">
                  <c:v>2.5</c:v>
                </c:pt>
                <c:pt idx="619">
                  <c:v>0.5</c:v>
                </c:pt>
                <c:pt idx="620">
                  <c:v>2.9</c:v>
                </c:pt>
                <c:pt idx="621">
                  <c:v>0.3</c:v>
                </c:pt>
                <c:pt idx="622">
                  <c:v>2.5</c:v>
                </c:pt>
                <c:pt idx="623">
                  <c:v>0.5</c:v>
                </c:pt>
                <c:pt idx="624">
                  <c:v>2.9</c:v>
                </c:pt>
                <c:pt idx="625">
                  <c:v>0.2</c:v>
                </c:pt>
                <c:pt idx="626">
                  <c:v>2.6</c:v>
                </c:pt>
                <c:pt idx="627">
                  <c:v>0.5</c:v>
                </c:pt>
                <c:pt idx="628">
                  <c:v>2.9</c:v>
                </c:pt>
                <c:pt idx="629">
                  <c:v>0.2</c:v>
                </c:pt>
                <c:pt idx="630">
                  <c:v>2.6</c:v>
                </c:pt>
                <c:pt idx="631">
                  <c:v>0.4</c:v>
                </c:pt>
                <c:pt idx="632">
                  <c:v>2.9</c:v>
                </c:pt>
                <c:pt idx="633">
                  <c:v>0.2</c:v>
                </c:pt>
                <c:pt idx="634">
                  <c:v>2.6</c:v>
                </c:pt>
                <c:pt idx="635">
                  <c:v>0.5</c:v>
                </c:pt>
                <c:pt idx="636">
                  <c:v>2.9</c:v>
                </c:pt>
                <c:pt idx="637">
                  <c:v>0.2</c:v>
                </c:pt>
                <c:pt idx="638">
                  <c:v>2.6</c:v>
                </c:pt>
                <c:pt idx="639">
                  <c:v>0.5</c:v>
                </c:pt>
                <c:pt idx="640">
                  <c:v>2.8</c:v>
                </c:pt>
                <c:pt idx="641">
                  <c:v>0.3</c:v>
                </c:pt>
                <c:pt idx="642">
                  <c:v>2.6</c:v>
                </c:pt>
                <c:pt idx="643">
                  <c:v>0.5</c:v>
                </c:pt>
                <c:pt idx="644">
                  <c:v>2.7</c:v>
                </c:pt>
                <c:pt idx="645">
                  <c:v>0.3</c:v>
                </c:pt>
                <c:pt idx="646">
                  <c:v>2.6</c:v>
                </c:pt>
                <c:pt idx="647">
                  <c:v>0.5</c:v>
                </c:pt>
                <c:pt idx="648">
                  <c:v>2.6</c:v>
                </c:pt>
                <c:pt idx="649">
                  <c:v>0.3</c:v>
                </c:pt>
                <c:pt idx="650">
                  <c:v>2.7</c:v>
                </c:pt>
                <c:pt idx="651">
                  <c:v>0.5</c:v>
                </c:pt>
                <c:pt idx="652">
                  <c:v>2.6</c:v>
                </c:pt>
                <c:pt idx="653">
                  <c:v>0.4</c:v>
                </c:pt>
                <c:pt idx="654">
                  <c:v>2.8</c:v>
                </c:pt>
                <c:pt idx="655">
                  <c:v>0.5</c:v>
                </c:pt>
                <c:pt idx="656">
                  <c:v>2.6</c:v>
                </c:pt>
                <c:pt idx="657">
                  <c:v>0.4</c:v>
                </c:pt>
                <c:pt idx="658">
                  <c:v>2.9</c:v>
                </c:pt>
                <c:pt idx="659">
                  <c:v>0.4</c:v>
                </c:pt>
                <c:pt idx="660">
                  <c:v>2.6</c:v>
                </c:pt>
                <c:pt idx="661">
                  <c:v>0.3</c:v>
                </c:pt>
                <c:pt idx="662">
                  <c:v>3</c:v>
                </c:pt>
                <c:pt idx="663">
                  <c:v>0.3</c:v>
                </c:pt>
                <c:pt idx="664">
                  <c:v>2.6</c:v>
                </c:pt>
                <c:pt idx="665">
                  <c:v>0.2</c:v>
                </c:pt>
                <c:pt idx="666">
                  <c:v>3.1</c:v>
                </c:pt>
                <c:pt idx="667">
                  <c:v>0.1</c:v>
                </c:pt>
                <c:pt idx="668">
                  <c:v>2.7</c:v>
                </c:pt>
                <c:pt idx="669">
                  <c:v>0.2</c:v>
                </c:pt>
                <c:pt idx="670">
                  <c:v>3.2</c:v>
                </c:pt>
                <c:pt idx="671">
                  <c:v>0</c:v>
                </c:pt>
                <c:pt idx="672">
                  <c:v>2.8</c:v>
                </c:pt>
                <c:pt idx="673">
                  <c:v>0.1</c:v>
                </c:pt>
                <c:pt idx="674">
                  <c:v>3.3</c:v>
                </c:pt>
                <c:pt idx="675">
                  <c:v>-0.1</c:v>
                </c:pt>
                <c:pt idx="676">
                  <c:v>2.9</c:v>
                </c:pt>
                <c:pt idx="677">
                  <c:v>0</c:v>
                </c:pt>
                <c:pt idx="678">
                  <c:v>3.4</c:v>
                </c:pt>
                <c:pt idx="679">
                  <c:v>-0.2</c:v>
                </c:pt>
                <c:pt idx="680">
                  <c:v>3</c:v>
                </c:pt>
                <c:pt idx="681">
                  <c:v>0</c:v>
                </c:pt>
                <c:pt idx="682">
                  <c:v>3.4</c:v>
                </c:pt>
                <c:pt idx="683">
                  <c:v>-0.2</c:v>
                </c:pt>
                <c:pt idx="684">
                  <c:v>3</c:v>
                </c:pt>
                <c:pt idx="685">
                  <c:v>0</c:v>
                </c:pt>
                <c:pt idx="686">
                  <c:v>3.3</c:v>
                </c:pt>
                <c:pt idx="687">
                  <c:v>-0.2</c:v>
                </c:pt>
                <c:pt idx="688">
                  <c:v>3</c:v>
                </c:pt>
                <c:pt idx="689">
                  <c:v>0.1</c:v>
                </c:pt>
                <c:pt idx="690">
                  <c:v>3.2</c:v>
                </c:pt>
                <c:pt idx="691">
                  <c:v>-0.1</c:v>
                </c:pt>
                <c:pt idx="692">
                  <c:v>3</c:v>
                </c:pt>
                <c:pt idx="693">
                  <c:v>0.2</c:v>
                </c:pt>
                <c:pt idx="694">
                  <c:v>3</c:v>
                </c:pt>
                <c:pt idx="695">
                  <c:v>0.1</c:v>
                </c:pt>
                <c:pt idx="696">
                  <c:v>2.9</c:v>
                </c:pt>
                <c:pt idx="697">
                  <c:v>0.4</c:v>
                </c:pt>
                <c:pt idx="698">
                  <c:v>2.8</c:v>
                </c:pt>
                <c:pt idx="699">
                  <c:v>0.3</c:v>
                </c:pt>
                <c:pt idx="700">
                  <c:v>2.8</c:v>
                </c:pt>
                <c:pt idx="701">
                  <c:v>0.5</c:v>
                </c:pt>
                <c:pt idx="702">
                  <c:v>2.6</c:v>
                </c:pt>
                <c:pt idx="703">
                  <c:v>0.4</c:v>
                </c:pt>
                <c:pt idx="704">
                  <c:v>2.7</c:v>
                </c:pt>
                <c:pt idx="705">
                  <c:v>0.6</c:v>
                </c:pt>
                <c:pt idx="706">
                  <c:v>2.5</c:v>
                </c:pt>
                <c:pt idx="707">
                  <c:v>0.6</c:v>
                </c:pt>
                <c:pt idx="708">
                  <c:v>2.6</c:v>
                </c:pt>
                <c:pt idx="709">
                  <c:v>0.7</c:v>
                </c:pt>
                <c:pt idx="710">
                  <c:v>2.2999999999999998</c:v>
                </c:pt>
                <c:pt idx="711">
                  <c:v>0.7</c:v>
                </c:pt>
                <c:pt idx="712">
                  <c:v>2.6</c:v>
                </c:pt>
                <c:pt idx="713">
                  <c:v>0.8</c:v>
                </c:pt>
                <c:pt idx="714">
                  <c:v>2.2999999999999998</c:v>
                </c:pt>
                <c:pt idx="715">
                  <c:v>0.8</c:v>
                </c:pt>
                <c:pt idx="716">
                  <c:v>2.6</c:v>
                </c:pt>
                <c:pt idx="717">
                  <c:v>0.7</c:v>
                </c:pt>
                <c:pt idx="718">
                  <c:v>2.2000000000000002</c:v>
                </c:pt>
                <c:pt idx="719">
                  <c:v>0.8</c:v>
                </c:pt>
                <c:pt idx="720">
                  <c:v>2.6</c:v>
                </c:pt>
                <c:pt idx="721">
                  <c:v>0.7</c:v>
                </c:pt>
                <c:pt idx="722">
                  <c:v>2.2999999999999998</c:v>
                </c:pt>
                <c:pt idx="723">
                  <c:v>0.7</c:v>
                </c:pt>
                <c:pt idx="724">
                  <c:v>2.7</c:v>
                </c:pt>
                <c:pt idx="725">
                  <c:v>0.6</c:v>
                </c:pt>
                <c:pt idx="726">
                  <c:v>2.2999999999999998</c:v>
                </c:pt>
                <c:pt idx="727">
                  <c:v>0.7</c:v>
                </c:pt>
                <c:pt idx="728">
                  <c:v>2.8</c:v>
                </c:pt>
                <c:pt idx="729">
                  <c:v>0.5</c:v>
                </c:pt>
                <c:pt idx="730">
                  <c:v>2.4</c:v>
                </c:pt>
                <c:pt idx="731">
                  <c:v>0.6</c:v>
                </c:pt>
                <c:pt idx="732">
                  <c:v>2.8</c:v>
                </c:pt>
                <c:pt idx="733">
                  <c:v>0.4</c:v>
                </c:pt>
                <c:pt idx="734">
                  <c:v>2.5</c:v>
                </c:pt>
                <c:pt idx="735">
                  <c:v>0.5</c:v>
                </c:pt>
                <c:pt idx="736">
                  <c:v>2.9</c:v>
                </c:pt>
                <c:pt idx="737">
                  <c:v>0.3</c:v>
                </c:pt>
                <c:pt idx="738">
                  <c:v>2.6</c:v>
                </c:pt>
                <c:pt idx="739">
                  <c:v>0.5</c:v>
                </c:pt>
                <c:pt idx="740">
                  <c:v>3</c:v>
                </c:pt>
                <c:pt idx="741">
                  <c:v>0.2</c:v>
                </c:pt>
                <c:pt idx="742">
                  <c:v>2.7</c:v>
                </c:pt>
                <c:pt idx="743">
                  <c:v>0.4</c:v>
                </c:pt>
                <c:pt idx="744">
                  <c:v>3</c:v>
                </c:pt>
                <c:pt idx="745">
                  <c:v>0.2</c:v>
                </c:pt>
                <c:pt idx="746">
                  <c:v>2.7</c:v>
                </c:pt>
                <c:pt idx="747">
                  <c:v>0.3</c:v>
                </c:pt>
                <c:pt idx="748">
                  <c:v>3</c:v>
                </c:pt>
                <c:pt idx="749">
                  <c:v>0.1</c:v>
                </c:pt>
                <c:pt idx="750">
                  <c:v>2.8</c:v>
                </c:pt>
                <c:pt idx="751">
                  <c:v>0.3</c:v>
                </c:pt>
                <c:pt idx="752">
                  <c:v>2.9</c:v>
                </c:pt>
                <c:pt idx="753">
                  <c:v>0.1</c:v>
                </c:pt>
                <c:pt idx="754">
                  <c:v>2.8</c:v>
                </c:pt>
                <c:pt idx="755">
                  <c:v>0.3</c:v>
                </c:pt>
                <c:pt idx="756">
                  <c:v>2.8</c:v>
                </c:pt>
                <c:pt idx="757">
                  <c:v>0.2</c:v>
                </c:pt>
                <c:pt idx="758">
                  <c:v>2.9</c:v>
                </c:pt>
                <c:pt idx="759">
                  <c:v>0.3</c:v>
                </c:pt>
                <c:pt idx="760">
                  <c:v>2.8</c:v>
                </c:pt>
                <c:pt idx="761">
                  <c:v>0.2</c:v>
                </c:pt>
                <c:pt idx="762">
                  <c:v>2.9</c:v>
                </c:pt>
                <c:pt idx="763">
                  <c:v>0.4</c:v>
                </c:pt>
                <c:pt idx="764">
                  <c:v>2.7</c:v>
                </c:pt>
                <c:pt idx="765">
                  <c:v>0.3</c:v>
                </c:pt>
                <c:pt idx="766">
                  <c:v>2.9</c:v>
                </c:pt>
                <c:pt idx="767">
                  <c:v>0.4</c:v>
                </c:pt>
                <c:pt idx="768">
                  <c:v>2.6</c:v>
                </c:pt>
                <c:pt idx="769">
                  <c:v>0.3</c:v>
                </c:pt>
                <c:pt idx="770">
                  <c:v>2.9</c:v>
                </c:pt>
                <c:pt idx="771">
                  <c:v>0.4</c:v>
                </c:pt>
                <c:pt idx="772">
                  <c:v>2.5</c:v>
                </c:pt>
                <c:pt idx="773">
                  <c:v>0.4</c:v>
                </c:pt>
                <c:pt idx="774">
                  <c:v>3</c:v>
                </c:pt>
                <c:pt idx="775">
                  <c:v>0.4</c:v>
                </c:pt>
                <c:pt idx="776">
                  <c:v>2.5</c:v>
                </c:pt>
                <c:pt idx="777">
                  <c:v>0.4</c:v>
                </c:pt>
                <c:pt idx="778">
                  <c:v>3</c:v>
                </c:pt>
                <c:pt idx="779">
                  <c:v>0.3</c:v>
                </c:pt>
                <c:pt idx="780">
                  <c:v>2.6</c:v>
                </c:pt>
                <c:pt idx="781">
                  <c:v>0.3</c:v>
                </c:pt>
                <c:pt idx="782">
                  <c:v>3.1</c:v>
                </c:pt>
                <c:pt idx="783">
                  <c:v>0.1</c:v>
                </c:pt>
                <c:pt idx="784">
                  <c:v>2.7</c:v>
                </c:pt>
                <c:pt idx="785">
                  <c:v>0.2</c:v>
                </c:pt>
                <c:pt idx="786">
                  <c:v>3.2</c:v>
                </c:pt>
                <c:pt idx="787">
                  <c:v>0</c:v>
                </c:pt>
                <c:pt idx="788">
                  <c:v>2.8</c:v>
                </c:pt>
                <c:pt idx="789">
                  <c:v>0.1</c:v>
                </c:pt>
                <c:pt idx="790">
                  <c:v>3.2</c:v>
                </c:pt>
                <c:pt idx="791">
                  <c:v>-0.1</c:v>
                </c:pt>
                <c:pt idx="792">
                  <c:v>2.9</c:v>
                </c:pt>
                <c:pt idx="793">
                  <c:v>0.1</c:v>
                </c:pt>
                <c:pt idx="794">
                  <c:v>3.2</c:v>
                </c:pt>
                <c:pt idx="795">
                  <c:v>-0.1</c:v>
                </c:pt>
                <c:pt idx="796">
                  <c:v>3</c:v>
                </c:pt>
                <c:pt idx="797">
                  <c:v>0</c:v>
                </c:pt>
                <c:pt idx="798">
                  <c:v>3.2</c:v>
                </c:pt>
                <c:pt idx="799">
                  <c:v>-0.1</c:v>
                </c:pt>
                <c:pt idx="800">
                  <c:v>3</c:v>
                </c:pt>
                <c:pt idx="801">
                  <c:v>0.1</c:v>
                </c:pt>
                <c:pt idx="802">
                  <c:v>3.1</c:v>
                </c:pt>
                <c:pt idx="803">
                  <c:v>0</c:v>
                </c:pt>
                <c:pt idx="804">
                  <c:v>3</c:v>
                </c:pt>
                <c:pt idx="805">
                  <c:v>0.2</c:v>
                </c:pt>
                <c:pt idx="806">
                  <c:v>3</c:v>
                </c:pt>
                <c:pt idx="807">
                  <c:v>0.1</c:v>
                </c:pt>
                <c:pt idx="808">
                  <c:v>2.9</c:v>
                </c:pt>
                <c:pt idx="809">
                  <c:v>0.3</c:v>
                </c:pt>
                <c:pt idx="810">
                  <c:v>2.8</c:v>
                </c:pt>
                <c:pt idx="811">
                  <c:v>0.3</c:v>
                </c:pt>
                <c:pt idx="812">
                  <c:v>2.8</c:v>
                </c:pt>
                <c:pt idx="813">
                  <c:v>0.5</c:v>
                </c:pt>
                <c:pt idx="814">
                  <c:v>2.7</c:v>
                </c:pt>
                <c:pt idx="815">
                  <c:v>0.4</c:v>
                </c:pt>
                <c:pt idx="816">
                  <c:v>2.7</c:v>
                </c:pt>
                <c:pt idx="817">
                  <c:v>0.6</c:v>
                </c:pt>
                <c:pt idx="818">
                  <c:v>2.5</c:v>
                </c:pt>
                <c:pt idx="819">
                  <c:v>0.6</c:v>
                </c:pt>
                <c:pt idx="820">
                  <c:v>2.6</c:v>
                </c:pt>
                <c:pt idx="821">
                  <c:v>0.7</c:v>
                </c:pt>
                <c:pt idx="822">
                  <c:v>2.2999999999999998</c:v>
                </c:pt>
                <c:pt idx="823">
                  <c:v>0.7</c:v>
                </c:pt>
                <c:pt idx="824">
                  <c:v>2.6</c:v>
                </c:pt>
                <c:pt idx="825">
                  <c:v>0.8</c:v>
                </c:pt>
                <c:pt idx="826">
                  <c:v>2.2000000000000002</c:v>
                </c:pt>
                <c:pt idx="827">
                  <c:v>0.8</c:v>
                </c:pt>
                <c:pt idx="828">
                  <c:v>2.5</c:v>
                </c:pt>
                <c:pt idx="829">
                  <c:v>0.8</c:v>
                </c:pt>
                <c:pt idx="830">
                  <c:v>2.2000000000000002</c:v>
                </c:pt>
                <c:pt idx="831">
                  <c:v>0.9</c:v>
                </c:pt>
                <c:pt idx="832">
                  <c:v>2.5</c:v>
                </c:pt>
                <c:pt idx="833">
                  <c:v>0.8</c:v>
                </c:pt>
                <c:pt idx="834">
                  <c:v>2.2000000000000002</c:v>
                </c:pt>
                <c:pt idx="835">
                  <c:v>0.8</c:v>
                </c:pt>
                <c:pt idx="836">
                  <c:v>2.6</c:v>
                </c:pt>
                <c:pt idx="837">
                  <c:v>0.7</c:v>
                </c:pt>
                <c:pt idx="838">
                  <c:v>2.2999999999999998</c:v>
                </c:pt>
                <c:pt idx="839">
                  <c:v>0.8</c:v>
                </c:pt>
                <c:pt idx="840">
                  <c:v>2.7</c:v>
                </c:pt>
                <c:pt idx="841">
                  <c:v>0.6</c:v>
                </c:pt>
                <c:pt idx="842">
                  <c:v>2.4</c:v>
                </c:pt>
                <c:pt idx="843">
                  <c:v>0.6</c:v>
                </c:pt>
                <c:pt idx="844">
                  <c:v>2.8</c:v>
                </c:pt>
                <c:pt idx="845">
                  <c:v>0.4</c:v>
                </c:pt>
                <c:pt idx="846">
                  <c:v>2.5</c:v>
                </c:pt>
                <c:pt idx="847">
                  <c:v>0.5</c:v>
                </c:pt>
                <c:pt idx="848">
                  <c:v>2.9</c:v>
                </c:pt>
                <c:pt idx="849">
                  <c:v>0.3</c:v>
                </c:pt>
                <c:pt idx="850">
                  <c:v>2.7</c:v>
                </c:pt>
                <c:pt idx="851">
                  <c:v>0.3</c:v>
                </c:pt>
                <c:pt idx="852">
                  <c:v>3</c:v>
                </c:pt>
                <c:pt idx="853">
                  <c:v>0.2</c:v>
                </c:pt>
                <c:pt idx="854">
                  <c:v>2.8</c:v>
                </c:pt>
                <c:pt idx="855">
                  <c:v>0.2</c:v>
                </c:pt>
                <c:pt idx="856">
                  <c:v>3</c:v>
                </c:pt>
                <c:pt idx="857">
                  <c:v>0.1</c:v>
                </c:pt>
                <c:pt idx="858">
                  <c:v>2.9</c:v>
                </c:pt>
                <c:pt idx="859">
                  <c:v>0.1</c:v>
                </c:pt>
                <c:pt idx="860">
                  <c:v>3</c:v>
                </c:pt>
                <c:pt idx="861">
                  <c:v>0</c:v>
                </c:pt>
                <c:pt idx="862">
                  <c:v>3</c:v>
                </c:pt>
                <c:pt idx="863">
                  <c:v>0.1</c:v>
                </c:pt>
                <c:pt idx="864">
                  <c:v>3</c:v>
                </c:pt>
                <c:pt idx="865">
                  <c:v>0</c:v>
                </c:pt>
                <c:pt idx="866">
                  <c:v>3.1</c:v>
                </c:pt>
                <c:pt idx="867">
                  <c:v>0.1</c:v>
                </c:pt>
                <c:pt idx="868">
                  <c:v>2.9</c:v>
                </c:pt>
                <c:pt idx="869">
                  <c:v>0</c:v>
                </c:pt>
                <c:pt idx="870">
                  <c:v>3.1</c:v>
                </c:pt>
                <c:pt idx="871">
                  <c:v>0.1</c:v>
                </c:pt>
                <c:pt idx="872">
                  <c:v>2.8</c:v>
                </c:pt>
                <c:pt idx="873">
                  <c:v>0.1</c:v>
                </c:pt>
                <c:pt idx="874">
                  <c:v>3</c:v>
                </c:pt>
                <c:pt idx="875">
                  <c:v>0.2</c:v>
                </c:pt>
                <c:pt idx="876">
                  <c:v>2.7</c:v>
                </c:pt>
                <c:pt idx="877">
                  <c:v>0.2</c:v>
                </c:pt>
                <c:pt idx="878">
                  <c:v>3</c:v>
                </c:pt>
                <c:pt idx="879">
                  <c:v>0.3</c:v>
                </c:pt>
                <c:pt idx="880">
                  <c:v>2.6</c:v>
                </c:pt>
                <c:pt idx="881">
                  <c:v>0.4</c:v>
                </c:pt>
                <c:pt idx="882">
                  <c:v>2.9</c:v>
                </c:pt>
                <c:pt idx="883">
                  <c:v>0.4</c:v>
                </c:pt>
                <c:pt idx="884">
                  <c:v>2.5</c:v>
                </c:pt>
                <c:pt idx="885">
                  <c:v>0.5</c:v>
                </c:pt>
                <c:pt idx="886">
                  <c:v>2.9</c:v>
                </c:pt>
                <c:pt idx="887">
                  <c:v>0.4</c:v>
                </c:pt>
                <c:pt idx="888">
                  <c:v>2.5</c:v>
                </c:pt>
                <c:pt idx="889">
                  <c:v>0.5</c:v>
                </c:pt>
                <c:pt idx="890">
                  <c:v>2.9</c:v>
                </c:pt>
                <c:pt idx="891">
                  <c:v>0.4</c:v>
                </c:pt>
                <c:pt idx="892">
                  <c:v>2.5</c:v>
                </c:pt>
                <c:pt idx="893">
                  <c:v>0.4</c:v>
                </c:pt>
                <c:pt idx="894">
                  <c:v>2.9</c:v>
                </c:pt>
                <c:pt idx="895">
                  <c:v>0.3</c:v>
                </c:pt>
                <c:pt idx="896">
                  <c:v>2.7</c:v>
                </c:pt>
                <c:pt idx="897">
                  <c:v>0.3</c:v>
                </c:pt>
                <c:pt idx="898">
                  <c:v>3</c:v>
                </c:pt>
                <c:pt idx="899">
                  <c:v>0.2</c:v>
                </c:pt>
                <c:pt idx="900">
                  <c:v>2.8</c:v>
                </c:pt>
                <c:pt idx="901">
                  <c:v>0.2</c:v>
                </c:pt>
                <c:pt idx="902">
                  <c:v>3.1</c:v>
                </c:pt>
                <c:pt idx="903">
                  <c:v>0.1</c:v>
                </c:pt>
                <c:pt idx="904">
                  <c:v>2.9</c:v>
                </c:pt>
                <c:pt idx="905">
                  <c:v>0.1</c:v>
                </c:pt>
                <c:pt idx="906">
                  <c:v>3.1</c:v>
                </c:pt>
                <c:pt idx="907">
                  <c:v>0</c:v>
                </c:pt>
                <c:pt idx="908">
                  <c:v>3</c:v>
                </c:pt>
                <c:pt idx="909">
                  <c:v>0</c:v>
                </c:pt>
                <c:pt idx="910">
                  <c:v>3.1</c:v>
                </c:pt>
                <c:pt idx="911">
                  <c:v>0</c:v>
                </c:pt>
                <c:pt idx="912">
                  <c:v>3.1</c:v>
                </c:pt>
                <c:pt idx="913">
                  <c:v>0.1</c:v>
                </c:pt>
                <c:pt idx="914">
                  <c:v>3</c:v>
                </c:pt>
                <c:pt idx="915">
                  <c:v>0</c:v>
                </c:pt>
                <c:pt idx="916">
                  <c:v>3</c:v>
                </c:pt>
                <c:pt idx="917">
                  <c:v>0.1</c:v>
                </c:pt>
                <c:pt idx="918">
                  <c:v>2.9</c:v>
                </c:pt>
                <c:pt idx="919">
                  <c:v>0.1</c:v>
                </c:pt>
                <c:pt idx="920">
                  <c:v>3</c:v>
                </c:pt>
                <c:pt idx="921">
                  <c:v>0.2</c:v>
                </c:pt>
                <c:pt idx="922">
                  <c:v>2.8</c:v>
                </c:pt>
                <c:pt idx="923">
                  <c:v>0.3</c:v>
                </c:pt>
                <c:pt idx="924">
                  <c:v>2.9</c:v>
                </c:pt>
                <c:pt idx="925">
                  <c:v>0.4</c:v>
                </c:pt>
                <c:pt idx="926">
                  <c:v>2.6</c:v>
                </c:pt>
                <c:pt idx="927">
                  <c:v>0.4</c:v>
                </c:pt>
                <c:pt idx="928">
                  <c:v>2.7</c:v>
                </c:pt>
                <c:pt idx="929">
                  <c:v>0.5</c:v>
                </c:pt>
                <c:pt idx="930">
                  <c:v>2.5</c:v>
                </c:pt>
                <c:pt idx="931">
                  <c:v>0.6</c:v>
                </c:pt>
                <c:pt idx="932">
                  <c:v>2.6</c:v>
                </c:pt>
                <c:pt idx="933">
                  <c:v>0.7</c:v>
                </c:pt>
                <c:pt idx="934">
                  <c:v>2.2999999999999998</c:v>
                </c:pt>
                <c:pt idx="935">
                  <c:v>0.7</c:v>
                </c:pt>
                <c:pt idx="936">
                  <c:v>2.5</c:v>
                </c:pt>
                <c:pt idx="937">
                  <c:v>0.8</c:v>
                </c:pt>
                <c:pt idx="938">
                  <c:v>2.2000000000000002</c:v>
                </c:pt>
                <c:pt idx="939">
                  <c:v>0.9</c:v>
                </c:pt>
                <c:pt idx="940">
                  <c:v>2.4</c:v>
                </c:pt>
                <c:pt idx="941">
                  <c:v>0.9</c:v>
                </c:pt>
                <c:pt idx="942">
                  <c:v>2.1</c:v>
                </c:pt>
                <c:pt idx="943">
                  <c:v>0.9</c:v>
                </c:pt>
                <c:pt idx="944">
                  <c:v>2.4</c:v>
                </c:pt>
                <c:pt idx="945">
                  <c:v>0.8</c:v>
                </c:pt>
                <c:pt idx="946">
                  <c:v>2.2000000000000002</c:v>
                </c:pt>
                <c:pt idx="947">
                  <c:v>0.9</c:v>
                </c:pt>
                <c:pt idx="948">
                  <c:v>2.5</c:v>
                </c:pt>
                <c:pt idx="949">
                  <c:v>0.7</c:v>
                </c:pt>
                <c:pt idx="950">
                  <c:v>2.2999999999999998</c:v>
                </c:pt>
                <c:pt idx="951">
                  <c:v>0.8</c:v>
                </c:pt>
                <c:pt idx="952">
                  <c:v>2.6</c:v>
                </c:pt>
                <c:pt idx="953">
                  <c:v>0.6</c:v>
                </c:pt>
                <c:pt idx="954">
                  <c:v>2.4</c:v>
                </c:pt>
                <c:pt idx="955">
                  <c:v>0.6</c:v>
                </c:pt>
                <c:pt idx="956">
                  <c:v>2.7</c:v>
                </c:pt>
                <c:pt idx="957">
                  <c:v>0.4</c:v>
                </c:pt>
                <c:pt idx="958">
                  <c:v>2.6</c:v>
                </c:pt>
                <c:pt idx="959">
                  <c:v>0.4</c:v>
                </c:pt>
                <c:pt idx="960">
                  <c:v>2.9</c:v>
                </c:pt>
                <c:pt idx="961">
                  <c:v>0.2</c:v>
                </c:pt>
                <c:pt idx="962">
                  <c:v>2.8</c:v>
                </c:pt>
                <c:pt idx="963">
                  <c:v>0.2</c:v>
                </c:pt>
                <c:pt idx="964">
                  <c:v>3</c:v>
                </c:pt>
                <c:pt idx="965">
                  <c:v>0.1</c:v>
                </c:pt>
                <c:pt idx="966">
                  <c:v>3</c:v>
                </c:pt>
                <c:pt idx="967">
                  <c:v>0</c:v>
                </c:pt>
                <c:pt idx="968">
                  <c:v>3.1</c:v>
                </c:pt>
                <c:pt idx="969">
                  <c:v>-0.1</c:v>
                </c:pt>
                <c:pt idx="970">
                  <c:v>3.2</c:v>
                </c:pt>
                <c:pt idx="971">
                  <c:v>-0.1</c:v>
                </c:pt>
                <c:pt idx="972">
                  <c:v>3.1</c:v>
                </c:pt>
                <c:pt idx="973">
                  <c:v>-0.1</c:v>
                </c:pt>
                <c:pt idx="974">
                  <c:v>3.2</c:v>
                </c:pt>
                <c:pt idx="975">
                  <c:v>-0.2</c:v>
                </c:pt>
                <c:pt idx="976">
                  <c:v>3.1</c:v>
                </c:pt>
                <c:pt idx="977">
                  <c:v>-0.1</c:v>
                </c:pt>
                <c:pt idx="978">
                  <c:v>3.2</c:v>
                </c:pt>
                <c:pt idx="979">
                  <c:v>-0.1</c:v>
                </c:pt>
                <c:pt idx="980">
                  <c:v>3</c:v>
                </c:pt>
                <c:pt idx="981">
                  <c:v>-0.1</c:v>
                </c:pt>
                <c:pt idx="982">
                  <c:v>3.2</c:v>
                </c:pt>
                <c:pt idx="983">
                  <c:v>0</c:v>
                </c:pt>
                <c:pt idx="984">
                  <c:v>2.9</c:v>
                </c:pt>
                <c:pt idx="985">
                  <c:v>0.1</c:v>
                </c:pt>
                <c:pt idx="986">
                  <c:v>3.1</c:v>
                </c:pt>
                <c:pt idx="987">
                  <c:v>0.1</c:v>
                </c:pt>
                <c:pt idx="988">
                  <c:v>2.7</c:v>
                </c:pt>
                <c:pt idx="989">
                  <c:v>0.2</c:v>
                </c:pt>
                <c:pt idx="990">
                  <c:v>2.9</c:v>
                </c:pt>
                <c:pt idx="991">
                  <c:v>0.3</c:v>
                </c:pt>
                <c:pt idx="992">
                  <c:v>2.6</c:v>
                </c:pt>
                <c:pt idx="993">
                  <c:v>0.4</c:v>
                </c:pt>
                <c:pt idx="994">
                  <c:v>2.8</c:v>
                </c:pt>
                <c:pt idx="995">
                  <c:v>0.4</c:v>
                </c:pt>
                <c:pt idx="996">
                  <c:v>2.5</c:v>
                </c:pt>
                <c:pt idx="997">
                  <c:v>0.5</c:v>
                </c:pt>
                <c:pt idx="998">
                  <c:v>2.7</c:v>
                </c:pt>
                <c:pt idx="999">
                  <c:v>0.5</c:v>
                </c:pt>
                <c:pt idx="1000">
                  <c:v>2.4</c:v>
                </c:pt>
                <c:pt idx="1001">
                  <c:v>0.6</c:v>
                </c:pt>
                <c:pt idx="1002">
                  <c:v>2.7</c:v>
                </c:pt>
                <c:pt idx="1003">
                  <c:v>0.5</c:v>
                </c:pt>
                <c:pt idx="1004">
                  <c:v>2.5</c:v>
                </c:pt>
                <c:pt idx="1005">
                  <c:v>0.5</c:v>
                </c:pt>
                <c:pt idx="1006">
                  <c:v>2.8</c:v>
                </c:pt>
                <c:pt idx="1007">
                  <c:v>0.4</c:v>
                </c:pt>
                <c:pt idx="1008">
                  <c:v>2.7</c:v>
                </c:pt>
                <c:pt idx="1009">
                  <c:v>0.3</c:v>
                </c:pt>
                <c:pt idx="1010">
                  <c:v>2.8</c:v>
                </c:pt>
                <c:pt idx="1011">
                  <c:v>0.3</c:v>
                </c:pt>
                <c:pt idx="1012">
                  <c:v>2.8</c:v>
                </c:pt>
                <c:pt idx="1013">
                  <c:v>0.2</c:v>
                </c:pt>
                <c:pt idx="1014">
                  <c:v>2.9</c:v>
                </c:pt>
                <c:pt idx="1015">
                  <c:v>0.2</c:v>
                </c:pt>
                <c:pt idx="1016">
                  <c:v>2.9</c:v>
                </c:pt>
                <c:pt idx="1017">
                  <c:v>0.1</c:v>
                </c:pt>
                <c:pt idx="1018">
                  <c:v>3</c:v>
                </c:pt>
                <c:pt idx="1019">
                  <c:v>0.1</c:v>
                </c:pt>
                <c:pt idx="1020">
                  <c:v>3</c:v>
                </c:pt>
                <c:pt idx="1021">
                  <c:v>0</c:v>
                </c:pt>
                <c:pt idx="1022">
                  <c:v>3</c:v>
                </c:pt>
                <c:pt idx="1023">
                  <c:v>0.1</c:v>
                </c:pt>
                <c:pt idx="1024">
                  <c:v>3</c:v>
                </c:pt>
                <c:pt idx="1025">
                  <c:v>0</c:v>
                </c:pt>
                <c:pt idx="1026">
                  <c:v>2.9</c:v>
                </c:pt>
                <c:pt idx="1027">
                  <c:v>0.1</c:v>
                </c:pt>
                <c:pt idx="1028">
                  <c:v>3</c:v>
                </c:pt>
                <c:pt idx="1029">
                  <c:v>0.1</c:v>
                </c:pt>
                <c:pt idx="1030">
                  <c:v>2.8</c:v>
                </c:pt>
                <c:pt idx="1031">
                  <c:v>0.2</c:v>
                </c:pt>
                <c:pt idx="1032">
                  <c:v>2.9</c:v>
                </c:pt>
                <c:pt idx="1033">
                  <c:v>0.2</c:v>
                </c:pt>
                <c:pt idx="1034">
                  <c:v>2.7</c:v>
                </c:pt>
                <c:pt idx="1035">
                  <c:v>0.3</c:v>
                </c:pt>
                <c:pt idx="1036">
                  <c:v>2.8</c:v>
                </c:pt>
                <c:pt idx="1037">
                  <c:v>0.3</c:v>
                </c:pt>
                <c:pt idx="1038">
                  <c:v>2.6</c:v>
                </c:pt>
                <c:pt idx="1039">
                  <c:v>0.4</c:v>
                </c:pt>
                <c:pt idx="1040">
                  <c:v>2.7</c:v>
                </c:pt>
                <c:pt idx="1041">
                  <c:v>0.4</c:v>
                </c:pt>
                <c:pt idx="1042">
                  <c:v>2.5</c:v>
                </c:pt>
                <c:pt idx="1043">
                  <c:v>0.6</c:v>
                </c:pt>
                <c:pt idx="1044">
                  <c:v>2.6</c:v>
                </c:pt>
                <c:pt idx="1045">
                  <c:v>0.6</c:v>
                </c:pt>
                <c:pt idx="1046">
                  <c:v>2.2999999999999998</c:v>
                </c:pt>
                <c:pt idx="1047">
                  <c:v>0.7</c:v>
                </c:pt>
                <c:pt idx="1048">
                  <c:v>2.5</c:v>
                </c:pt>
                <c:pt idx="1049">
                  <c:v>0.7</c:v>
                </c:pt>
                <c:pt idx="1050">
                  <c:v>2.2000000000000002</c:v>
                </c:pt>
                <c:pt idx="1051">
                  <c:v>0.8</c:v>
                </c:pt>
                <c:pt idx="1052">
                  <c:v>2.4</c:v>
                </c:pt>
                <c:pt idx="1053">
                  <c:v>0.8</c:v>
                </c:pt>
                <c:pt idx="1054">
                  <c:v>2.2000000000000002</c:v>
                </c:pt>
                <c:pt idx="1055">
                  <c:v>0.9</c:v>
                </c:pt>
                <c:pt idx="1056">
                  <c:v>2.4</c:v>
                </c:pt>
                <c:pt idx="1057">
                  <c:v>0.8</c:v>
                </c:pt>
                <c:pt idx="1058">
                  <c:v>2.2000000000000002</c:v>
                </c:pt>
                <c:pt idx="1059">
                  <c:v>0.9</c:v>
                </c:pt>
                <c:pt idx="1060">
                  <c:v>2.4</c:v>
                </c:pt>
                <c:pt idx="1061">
                  <c:v>0.7</c:v>
                </c:pt>
                <c:pt idx="1062">
                  <c:v>2.2999999999999998</c:v>
                </c:pt>
                <c:pt idx="1063">
                  <c:v>0.7</c:v>
                </c:pt>
                <c:pt idx="1064">
                  <c:v>2.5</c:v>
                </c:pt>
                <c:pt idx="1065">
                  <c:v>0.6</c:v>
                </c:pt>
                <c:pt idx="1066">
                  <c:v>2.5</c:v>
                </c:pt>
                <c:pt idx="1067">
                  <c:v>0.5</c:v>
                </c:pt>
                <c:pt idx="1068">
                  <c:v>2.7</c:v>
                </c:pt>
                <c:pt idx="1069">
                  <c:v>0.4</c:v>
                </c:pt>
                <c:pt idx="1070">
                  <c:v>2.8</c:v>
                </c:pt>
                <c:pt idx="1071">
                  <c:v>0.2</c:v>
                </c:pt>
                <c:pt idx="1072">
                  <c:v>2.8</c:v>
                </c:pt>
                <c:pt idx="1073">
                  <c:v>0.2</c:v>
                </c:pt>
                <c:pt idx="1074">
                  <c:v>3</c:v>
                </c:pt>
                <c:pt idx="1075">
                  <c:v>0</c:v>
                </c:pt>
                <c:pt idx="1076">
                  <c:v>3</c:v>
                </c:pt>
                <c:pt idx="1077">
                  <c:v>0</c:v>
                </c:pt>
                <c:pt idx="1078">
                  <c:v>3.2</c:v>
                </c:pt>
                <c:pt idx="1079">
                  <c:v>-0.2</c:v>
                </c:pt>
                <c:pt idx="1080">
                  <c:v>3.1</c:v>
                </c:pt>
                <c:pt idx="1081">
                  <c:v>-0.1</c:v>
                </c:pt>
                <c:pt idx="1082">
                  <c:v>3.3</c:v>
                </c:pt>
                <c:pt idx="1083">
                  <c:v>-0.3</c:v>
                </c:pt>
                <c:pt idx="1084">
                  <c:v>3.1</c:v>
                </c:pt>
                <c:pt idx="1085">
                  <c:v>-0.2</c:v>
                </c:pt>
                <c:pt idx="1086">
                  <c:v>3.4</c:v>
                </c:pt>
                <c:pt idx="1087">
                  <c:v>-0.3</c:v>
                </c:pt>
                <c:pt idx="1088">
                  <c:v>3.1</c:v>
                </c:pt>
                <c:pt idx="1089">
                  <c:v>-0.2</c:v>
                </c:pt>
                <c:pt idx="1090">
                  <c:v>3.4</c:v>
                </c:pt>
                <c:pt idx="1091">
                  <c:v>-0.3</c:v>
                </c:pt>
                <c:pt idx="1092">
                  <c:v>3</c:v>
                </c:pt>
                <c:pt idx="1093">
                  <c:v>-0.1</c:v>
                </c:pt>
                <c:pt idx="1094">
                  <c:v>3.3</c:v>
                </c:pt>
                <c:pt idx="1095">
                  <c:v>-0.1</c:v>
                </c:pt>
                <c:pt idx="1096">
                  <c:v>2.9</c:v>
                </c:pt>
                <c:pt idx="1097">
                  <c:v>0.1</c:v>
                </c:pt>
                <c:pt idx="1098">
                  <c:v>3.1</c:v>
                </c:pt>
                <c:pt idx="1099">
                  <c:v>0</c:v>
                </c:pt>
                <c:pt idx="1100">
                  <c:v>2.7</c:v>
                </c:pt>
                <c:pt idx="1101">
                  <c:v>0.3</c:v>
                </c:pt>
                <c:pt idx="1102">
                  <c:v>2.9</c:v>
                </c:pt>
                <c:pt idx="1103">
                  <c:v>0.3</c:v>
                </c:pt>
                <c:pt idx="1104">
                  <c:v>2.6</c:v>
                </c:pt>
                <c:pt idx="1105">
                  <c:v>0.4</c:v>
                </c:pt>
                <c:pt idx="1106">
                  <c:v>2.7</c:v>
                </c:pt>
                <c:pt idx="1107">
                  <c:v>0.4</c:v>
                </c:pt>
                <c:pt idx="1108">
                  <c:v>2.5</c:v>
                </c:pt>
                <c:pt idx="1109">
                  <c:v>0.6</c:v>
                </c:pt>
                <c:pt idx="1110">
                  <c:v>2.6</c:v>
                </c:pt>
                <c:pt idx="1111">
                  <c:v>0.5</c:v>
                </c:pt>
                <c:pt idx="1112">
                  <c:v>2.5</c:v>
                </c:pt>
                <c:pt idx="1113">
                  <c:v>0.6</c:v>
                </c:pt>
                <c:pt idx="1114">
                  <c:v>2.6</c:v>
                </c:pt>
                <c:pt idx="1115">
                  <c:v>0.5</c:v>
                </c:pt>
                <c:pt idx="1116">
                  <c:v>2.6</c:v>
                </c:pt>
                <c:pt idx="1117">
                  <c:v>0.5</c:v>
                </c:pt>
                <c:pt idx="1118">
                  <c:v>2.6</c:v>
                </c:pt>
                <c:pt idx="1119">
                  <c:v>0.5</c:v>
                </c:pt>
                <c:pt idx="1120">
                  <c:v>2.7</c:v>
                </c:pt>
                <c:pt idx="1121">
                  <c:v>0.4</c:v>
                </c:pt>
                <c:pt idx="1122">
                  <c:v>2.7</c:v>
                </c:pt>
                <c:pt idx="1123">
                  <c:v>0.4</c:v>
                </c:pt>
                <c:pt idx="1124">
                  <c:v>2.8</c:v>
                </c:pt>
                <c:pt idx="1125">
                  <c:v>0.2</c:v>
                </c:pt>
                <c:pt idx="1126">
                  <c:v>2.7</c:v>
                </c:pt>
                <c:pt idx="1127">
                  <c:v>0.3</c:v>
                </c:pt>
                <c:pt idx="1128">
                  <c:v>2.9</c:v>
                </c:pt>
                <c:pt idx="1129">
                  <c:v>0.1</c:v>
                </c:pt>
                <c:pt idx="1130">
                  <c:v>2.8</c:v>
                </c:pt>
                <c:pt idx="1131">
                  <c:v>0.2</c:v>
                </c:pt>
                <c:pt idx="1132">
                  <c:v>3</c:v>
                </c:pt>
                <c:pt idx="1133">
                  <c:v>0.1</c:v>
                </c:pt>
                <c:pt idx="1134">
                  <c:v>2.8</c:v>
                </c:pt>
                <c:pt idx="1135">
                  <c:v>0.2</c:v>
                </c:pt>
                <c:pt idx="1136">
                  <c:v>3</c:v>
                </c:pt>
                <c:pt idx="1137">
                  <c:v>0.1</c:v>
                </c:pt>
                <c:pt idx="1138">
                  <c:v>2.8</c:v>
                </c:pt>
                <c:pt idx="1139">
                  <c:v>0.2</c:v>
                </c:pt>
                <c:pt idx="1140">
                  <c:v>3</c:v>
                </c:pt>
                <c:pt idx="1141">
                  <c:v>0.1</c:v>
                </c:pt>
                <c:pt idx="1142">
                  <c:v>2.7</c:v>
                </c:pt>
                <c:pt idx="1143">
                  <c:v>0.3</c:v>
                </c:pt>
                <c:pt idx="1144">
                  <c:v>2.9</c:v>
                </c:pt>
                <c:pt idx="1145">
                  <c:v>0.1</c:v>
                </c:pt>
                <c:pt idx="1146">
                  <c:v>2.7</c:v>
                </c:pt>
                <c:pt idx="1147">
                  <c:v>0.4</c:v>
                </c:pt>
                <c:pt idx="1148">
                  <c:v>2.8</c:v>
                </c:pt>
                <c:pt idx="1149">
                  <c:v>0.2</c:v>
                </c:pt>
                <c:pt idx="1150">
                  <c:v>2.6</c:v>
                </c:pt>
                <c:pt idx="1151">
                  <c:v>0.5</c:v>
                </c:pt>
                <c:pt idx="1152">
                  <c:v>2.7</c:v>
                </c:pt>
                <c:pt idx="1153">
                  <c:v>0.4</c:v>
                </c:pt>
                <c:pt idx="1154">
                  <c:v>2.5</c:v>
                </c:pt>
                <c:pt idx="1155">
                  <c:v>0.6</c:v>
                </c:pt>
                <c:pt idx="1156">
                  <c:v>2.6</c:v>
                </c:pt>
                <c:pt idx="1157">
                  <c:v>0.5</c:v>
                </c:pt>
                <c:pt idx="1158">
                  <c:v>2.4</c:v>
                </c:pt>
                <c:pt idx="1159">
                  <c:v>0.7</c:v>
                </c:pt>
                <c:pt idx="1160">
                  <c:v>2.5</c:v>
                </c:pt>
                <c:pt idx="1161">
                  <c:v>0.6</c:v>
                </c:pt>
                <c:pt idx="1162">
                  <c:v>2.2999999999999998</c:v>
                </c:pt>
                <c:pt idx="1163">
                  <c:v>0.8</c:v>
                </c:pt>
                <c:pt idx="1164">
                  <c:v>2.4</c:v>
                </c:pt>
                <c:pt idx="1165">
                  <c:v>0.7</c:v>
                </c:pt>
                <c:pt idx="1166">
                  <c:v>2.2999999999999998</c:v>
                </c:pt>
                <c:pt idx="1167">
                  <c:v>0.8</c:v>
                </c:pt>
                <c:pt idx="1168">
                  <c:v>2.4</c:v>
                </c:pt>
                <c:pt idx="1169">
                  <c:v>0.7</c:v>
                </c:pt>
                <c:pt idx="1170">
                  <c:v>2.2999999999999998</c:v>
                </c:pt>
                <c:pt idx="1171">
                  <c:v>0.8</c:v>
                </c:pt>
                <c:pt idx="1172">
                  <c:v>2.4</c:v>
                </c:pt>
                <c:pt idx="1173">
                  <c:v>0.7</c:v>
                </c:pt>
                <c:pt idx="1174">
                  <c:v>2.5</c:v>
                </c:pt>
                <c:pt idx="1175">
                  <c:v>0.6</c:v>
                </c:pt>
                <c:pt idx="1176">
                  <c:v>2.5</c:v>
                </c:pt>
                <c:pt idx="1177">
                  <c:v>0.5</c:v>
                </c:pt>
                <c:pt idx="1178">
                  <c:v>2.7</c:v>
                </c:pt>
                <c:pt idx="1179">
                  <c:v>0.4</c:v>
                </c:pt>
                <c:pt idx="1180">
                  <c:v>2.6</c:v>
                </c:pt>
                <c:pt idx="1181">
                  <c:v>0.4</c:v>
                </c:pt>
                <c:pt idx="1182">
                  <c:v>2.9</c:v>
                </c:pt>
                <c:pt idx="1183">
                  <c:v>0.2</c:v>
                </c:pt>
                <c:pt idx="1184">
                  <c:v>2.8</c:v>
                </c:pt>
                <c:pt idx="1185">
                  <c:v>0.2</c:v>
                </c:pt>
                <c:pt idx="1186">
                  <c:v>3.1</c:v>
                </c:pt>
                <c:pt idx="1187">
                  <c:v>-0.1</c:v>
                </c:pt>
                <c:pt idx="1188">
                  <c:v>2.9</c:v>
                </c:pt>
                <c:pt idx="1189">
                  <c:v>0</c:v>
                </c:pt>
                <c:pt idx="1190">
                  <c:v>3.3</c:v>
                </c:pt>
                <c:pt idx="1191">
                  <c:v>-0.3</c:v>
                </c:pt>
                <c:pt idx="1192">
                  <c:v>3</c:v>
                </c:pt>
                <c:pt idx="1193">
                  <c:v>-0.2</c:v>
                </c:pt>
                <c:pt idx="1194">
                  <c:v>3.4</c:v>
                </c:pt>
                <c:pt idx="1195">
                  <c:v>-0.4</c:v>
                </c:pt>
                <c:pt idx="1196">
                  <c:v>3.1</c:v>
                </c:pt>
                <c:pt idx="1197">
                  <c:v>-0.2</c:v>
                </c:pt>
                <c:pt idx="1198">
                  <c:v>3.4</c:v>
                </c:pt>
                <c:pt idx="1199">
                  <c:v>-0.4</c:v>
                </c:pt>
                <c:pt idx="1200">
                  <c:v>3.1</c:v>
                </c:pt>
                <c:pt idx="1201">
                  <c:v>-0.2</c:v>
                </c:pt>
                <c:pt idx="1202">
                  <c:v>3.4</c:v>
                </c:pt>
                <c:pt idx="1203">
                  <c:v>-0.4</c:v>
                </c:pt>
                <c:pt idx="1204">
                  <c:v>3</c:v>
                </c:pt>
                <c:pt idx="1205">
                  <c:v>-0.1</c:v>
                </c:pt>
                <c:pt idx="1206">
                  <c:v>3.3</c:v>
                </c:pt>
                <c:pt idx="1207">
                  <c:v>-0.2</c:v>
                </c:pt>
                <c:pt idx="1208">
                  <c:v>2.9</c:v>
                </c:pt>
                <c:pt idx="1209">
                  <c:v>0.1</c:v>
                </c:pt>
                <c:pt idx="1210">
                  <c:v>3.1</c:v>
                </c:pt>
                <c:pt idx="1211">
                  <c:v>0</c:v>
                </c:pt>
                <c:pt idx="1212">
                  <c:v>2.8</c:v>
                </c:pt>
                <c:pt idx="1213">
                  <c:v>0.3</c:v>
                </c:pt>
                <c:pt idx="1214">
                  <c:v>2.9</c:v>
                </c:pt>
                <c:pt idx="1215">
                  <c:v>0.2</c:v>
                </c:pt>
                <c:pt idx="1216">
                  <c:v>2.7</c:v>
                </c:pt>
                <c:pt idx="1217">
                  <c:v>0.4</c:v>
                </c:pt>
                <c:pt idx="1218">
                  <c:v>2.7</c:v>
                </c:pt>
                <c:pt idx="1219">
                  <c:v>0.4</c:v>
                </c:pt>
                <c:pt idx="1220">
                  <c:v>2.6</c:v>
                </c:pt>
                <c:pt idx="1221">
                  <c:v>0.6</c:v>
                </c:pt>
                <c:pt idx="1222">
                  <c:v>2.5</c:v>
                </c:pt>
                <c:pt idx="1223">
                  <c:v>0.5</c:v>
                </c:pt>
                <c:pt idx="1224">
                  <c:v>2.6</c:v>
                </c:pt>
                <c:pt idx="1225">
                  <c:v>0.6</c:v>
                </c:pt>
                <c:pt idx="1226">
                  <c:v>2.5</c:v>
                </c:pt>
                <c:pt idx="1227">
                  <c:v>0.6</c:v>
                </c:pt>
                <c:pt idx="1228">
                  <c:v>2.6</c:v>
                </c:pt>
                <c:pt idx="1229">
                  <c:v>0.5</c:v>
                </c:pt>
                <c:pt idx="1230">
                  <c:v>2.5</c:v>
                </c:pt>
                <c:pt idx="1231">
                  <c:v>0.6</c:v>
                </c:pt>
                <c:pt idx="1232">
                  <c:v>2.7</c:v>
                </c:pt>
                <c:pt idx="1233">
                  <c:v>0.4</c:v>
                </c:pt>
                <c:pt idx="1234">
                  <c:v>2.5</c:v>
                </c:pt>
                <c:pt idx="1235">
                  <c:v>0.5</c:v>
                </c:pt>
                <c:pt idx="1236">
                  <c:v>2.7</c:v>
                </c:pt>
                <c:pt idx="1237">
                  <c:v>0.3</c:v>
                </c:pt>
                <c:pt idx="1238">
                  <c:v>2.5</c:v>
                </c:pt>
                <c:pt idx="1239">
                  <c:v>0.5</c:v>
                </c:pt>
                <c:pt idx="1240">
                  <c:v>2.8</c:v>
                </c:pt>
                <c:pt idx="1241">
                  <c:v>0.2</c:v>
                </c:pt>
                <c:pt idx="1242">
                  <c:v>2.6</c:v>
                </c:pt>
                <c:pt idx="1243">
                  <c:v>0.4</c:v>
                </c:pt>
                <c:pt idx="1244">
                  <c:v>2.9</c:v>
                </c:pt>
                <c:pt idx="1245">
                  <c:v>0.2</c:v>
                </c:pt>
                <c:pt idx="1246">
                  <c:v>2.6</c:v>
                </c:pt>
                <c:pt idx="1247">
                  <c:v>0.4</c:v>
                </c:pt>
                <c:pt idx="1248">
                  <c:v>2.9</c:v>
                </c:pt>
                <c:pt idx="1249">
                  <c:v>0.1</c:v>
                </c:pt>
                <c:pt idx="1250">
                  <c:v>2.6</c:v>
                </c:pt>
                <c:pt idx="1251">
                  <c:v>0.4</c:v>
                </c:pt>
                <c:pt idx="1252">
                  <c:v>2.9</c:v>
                </c:pt>
                <c:pt idx="1253">
                  <c:v>0.1</c:v>
                </c:pt>
                <c:pt idx="1254">
                  <c:v>2.6</c:v>
                </c:pt>
                <c:pt idx="1255">
                  <c:v>0.4</c:v>
                </c:pt>
                <c:pt idx="1256">
                  <c:v>2.9</c:v>
                </c:pt>
                <c:pt idx="1257">
                  <c:v>0.1</c:v>
                </c:pt>
                <c:pt idx="1258">
                  <c:v>2.6</c:v>
                </c:pt>
                <c:pt idx="1259">
                  <c:v>0.4</c:v>
                </c:pt>
                <c:pt idx="1260">
                  <c:v>2.8</c:v>
                </c:pt>
                <c:pt idx="1261">
                  <c:v>0.2</c:v>
                </c:pt>
                <c:pt idx="1262">
                  <c:v>2.6</c:v>
                </c:pt>
                <c:pt idx="1263">
                  <c:v>0.5</c:v>
                </c:pt>
                <c:pt idx="1264">
                  <c:v>2.7</c:v>
                </c:pt>
                <c:pt idx="1265">
                  <c:v>0.3</c:v>
                </c:pt>
                <c:pt idx="1266">
                  <c:v>2.5</c:v>
                </c:pt>
                <c:pt idx="1267">
                  <c:v>0.5</c:v>
                </c:pt>
                <c:pt idx="1268">
                  <c:v>2.6</c:v>
                </c:pt>
                <c:pt idx="1269">
                  <c:v>0.4</c:v>
                </c:pt>
                <c:pt idx="1270">
                  <c:v>2.5</c:v>
                </c:pt>
                <c:pt idx="1271">
                  <c:v>0.6</c:v>
                </c:pt>
                <c:pt idx="1272">
                  <c:v>2.5</c:v>
                </c:pt>
                <c:pt idx="1273">
                  <c:v>0.5</c:v>
                </c:pt>
                <c:pt idx="1274">
                  <c:v>2.4</c:v>
                </c:pt>
                <c:pt idx="1275">
                  <c:v>0.7</c:v>
                </c:pt>
                <c:pt idx="1276">
                  <c:v>2.5</c:v>
                </c:pt>
                <c:pt idx="1277">
                  <c:v>0.5</c:v>
                </c:pt>
                <c:pt idx="1278">
                  <c:v>2.4</c:v>
                </c:pt>
                <c:pt idx="1279">
                  <c:v>0.7</c:v>
                </c:pt>
                <c:pt idx="1280">
                  <c:v>2.4</c:v>
                </c:pt>
                <c:pt idx="1281">
                  <c:v>0.6</c:v>
                </c:pt>
                <c:pt idx="1282">
                  <c:v>2.5</c:v>
                </c:pt>
                <c:pt idx="1283">
                  <c:v>0.6</c:v>
                </c:pt>
                <c:pt idx="1284">
                  <c:v>2.4</c:v>
                </c:pt>
                <c:pt idx="1285">
                  <c:v>0.6</c:v>
                </c:pt>
                <c:pt idx="1286">
                  <c:v>2.6</c:v>
                </c:pt>
                <c:pt idx="1287">
                  <c:v>0.5</c:v>
                </c:pt>
                <c:pt idx="1288">
                  <c:v>2.4</c:v>
                </c:pt>
                <c:pt idx="1289">
                  <c:v>0.5</c:v>
                </c:pt>
                <c:pt idx="1290">
                  <c:v>2.8</c:v>
                </c:pt>
                <c:pt idx="1291">
                  <c:v>0.3</c:v>
                </c:pt>
                <c:pt idx="1292">
                  <c:v>2.5</c:v>
                </c:pt>
                <c:pt idx="1293">
                  <c:v>0.4</c:v>
                </c:pt>
                <c:pt idx="1294">
                  <c:v>3</c:v>
                </c:pt>
                <c:pt idx="1295">
                  <c:v>0.1</c:v>
                </c:pt>
                <c:pt idx="1296">
                  <c:v>2.7</c:v>
                </c:pt>
                <c:pt idx="1297">
                  <c:v>0.2</c:v>
                </c:pt>
                <c:pt idx="1298">
                  <c:v>3.1</c:v>
                </c:pt>
                <c:pt idx="1299">
                  <c:v>-0.1</c:v>
                </c:pt>
                <c:pt idx="1300">
                  <c:v>2.8</c:v>
                </c:pt>
                <c:pt idx="1301">
                  <c:v>0</c:v>
                </c:pt>
                <c:pt idx="1302">
                  <c:v>3.3</c:v>
                </c:pt>
                <c:pt idx="1303">
                  <c:v>-0.3</c:v>
                </c:pt>
                <c:pt idx="1304">
                  <c:v>3</c:v>
                </c:pt>
                <c:pt idx="1305">
                  <c:v>-0.1</c:v>
                </c:pt>
                <c:pt idx="1306">
                  <c:v>3.4</c:v>
                </c:pt>
                <c:pt idx="1307">
                  <c:v>-0.4</c:v>
                </c:pt>
                <c:pt idx="1308">
                  <c:v>3</c:v>
                </c:pt>
                <c:pt idx="1309">
                  <c:v>-0.2</c:v>
                </c:pt>
                <c:pt idx="1310">
                  <c:v>3.4</c:v>
                </c:pt>
                <c:pt idx="1311">
                  <c:v>-0.4</c:v>
                </c:pt>
                <c:pt idx="1312">
                  <c:v>3.1</c:v>
                </c:pt>
                <c:pt idx="1313">
                  <c:v>-0.2</c:v>
                </c:pt>
                <c:pt idx="1314">
                  <c:v>3.4</c:v>
                </c:pt>
                <c:pt idx="1315">
                  <c:v>-0.4</c:v>
                </c:pt>
                <c:pt idx="1316">
                  <c:v>3.1</c:v>
                </c:pt>
                <c:pt idx="1317">
                  <c:v>-0.1</c:v>
                </c:pt>
                <c:pt idx="1318">
                  <c:v>3.2</c:v>
                </c:pt>
                <c:pt idx="1319">
                  <c:v>-0.2</c:v>
                </c:pt>
                <c:pt idx="1320">
                  <c:v>3</c:v>
                </c:pt>
                <c:pt idx="1321">
                  <c:v>0</c:v>
                </c:pt>
                <c:pt idx="1322">
                  <c:v>3.1</c:v>
                </c:pt>
                <c:pt idx="1323">
                  <c:v>-0.1</c:v>
                </c:pt>
                <c:pt idx="1324">
                  <c:v>2.9</c:v>
                </c:pt>
                <c:pt idx="1325">
                  <c:v>0.2</c:v>
                </c:pt>
                <c:pt idx="1326">
                  <c:v>2.9</c:v>
                </c:pt>
                <c:pt idx="1327">
                  <c:v>0.1</c:v>
                </c:pt>
                <c:pt idx="1328">
                  <c:v>2.8</c:v>
                </c:pt>
                <c:pt idx="1329">
                  <c:v>0.4</c:v>
                </c:pt>
                <c:pt idx="1330">
                  <c:v>2.7</c:v>
                </c:pt>
                <c:pt idx="1331">
                  <c:v>0.3</c:v>
                </c:pt>
                <c:pt idx="1332">
                  <c:v>2.7</c:v>
                </c:pt>
                <c:pt idx="1333">
                  <c:v>0.5</c:v>
                </c:pt>
                <c:pt idx="1334">
                  <c:v>2.5</c:v>
                </c:pt>
                <c:pt idx="1335">
                  <c:v>0.5</c:v>
                </c:pt>
                <c:pt idx="1336">
                  <c:v>2.6</c:v>
                </c:pt>
                <c:pt idx="1337">
                  <c:v>0.6</c:v>
                </c:pt>
                <c:pt idx="1338">
                  <c:v>2.4</c:v>
                </c:pt>
                <c:pt idx="1339">
                  <c:v>0.6</c:v>
                </c:pt>
                <c:pt idx="1340">
                  <c:v>2.6</c:v>
                </c:pt>
                <c:pt idx="1341">
                  <c:v>0.6</c:v>
                </c:pt>
                <c:pt idx="1342">
                  <c:v>2.2999999999999998</c:v>
                </c:pt>
                <c:pt idx="1343">
                  <c:v>0.7</c:v>
                </c:pt>
                <c:pt idx="1344">
                  <c:v>2.6</c:v>
                </c:pt>
                <c:pt idx="1345">
                  <c:v>0.6</c:v>
                </c:pt>
                <c:pt idx="1346">
                  <c:v>2.2999999999999998</c:v>
                </c:pt>
                <c:pt idx="1347">
                  <c:v>0.7</c:v>
                </c:pt>
                <c:pt idx="1348">
                  <c:v>2.6</c:v>
                </c:pt>
                <c:pt idx="1349">
                  <c:v>0.5</c:v>
                </c:pt>
                <c:pt idx="1350">
                  <c:v>2.2999999999999998</c:v>
                </c:pt>
                <c:pt idx="1351">
                  <c:v>0.6</c:v>
                </c:pt>
                <c:pt idx="1352">
                  <c:v>2.7</c:v>
                </c:pt>
                <c:pt idx="1353">
                  <c:v>0.4</c:v>
                </c:pt>
                <c:pt idx="1354">
                  <c:v>2.4</c:v>
                </c:pt>
                <c:pt idx="1355">
                  <c:v>0.6</c:v>
                </c:pt>
                <c:pt idx="1356">
                  <c:v>2.7</c:v>
                </c:pt>
                <c:pt idx="1357">
                  <c:v>0.3</c:v>
                </c:pt>
                <c:pt idx="1358">
                  <c:v>2.5</c:v>
                </c:pt>
                <c:pt idx="1359">
                  <c:v>0.5</c:v>
                </c:pt>
                <c:pt idx="1360">
                  <c:v>2.8</c:v>
                </c:pt>
                <c:pt idx="1361">
                  <c:v>0.2</c:v>
                </c:pt>
                <c:pt idx="1362">
                  <c:v>2.5</c:v>
                </c:pt>
                <c:pt idx="1363">
                  <c:v>0.5</c:v>
                </c:pt>
                <c:pt idx="1364">
                  <c:v>2.8</c:v>
                </c:pt>
                <c:pt idx="1365">
                  <c:v>0.2</c:v>
                </c:pt>
                <c:pt idx="1366">
                  <c:v>2.6</c:v>
                </c:pt>
                <c:pt idx="1367">
                  <c:v>0.4</c:v>
                </c:pt>
                <c:pt idx="1368">
                  <c:v>2.8</c:v>
                </c:pt>
                <c:pt idx="1369">
                  <c:v>0.2</c:v>
                </c:pt>
                <c:pt idx="1370">
                  <c:v>2.6</c:v>
                </c:pt>
                <c:pt idx="1371">
                  <c:v>0.4</c:v>
                </c:pt>
                <c:pt idx="1372">
                  <c:v>2.8</c:v>
                </c:pt>
                <c:pt idx="1373">
                  <c:v>0.2</c:v>
                </c:pt>
                <c:pt idx="1374">
                  <c:v>2.6</c:v>
                </c:pt>
                <c:pt idx="1375">
                  <c:v>0.4</c:v>
                </c:pt>
                <c:pt idx="1376">
                  <c:v>2.8</c:v>
                </c:pt>
                <c:pt idx="1377">
                  <c:v>0.2</c:v>
                </c:pt>
                <c:pt idx="1378">
                  <c:v>2.6</c:v>
                </c:pt>
                <c:pt idx="1379">
                  <c:v>0.4</c:v>
                </c:pt>
                <c:pt idx="1380">
                  <c:v>2.7</c:v>
                </c:pt>
                <c:pt idx="1381">
                  <c:v>0.2</c:v>
                </c:pt>
                <c:pt idx="1382">
                  <c:v>2.6</c:v>
                </c:pt>
                <c:pt idx="1383">
                  <c:v>0.4</c:v>
                </c:pt>
                <c:pt idx="1384">
                  <c:v>2.6</c:v>
                </c:pt>
                <c:pt idx="1385">
                  <c:v>0.3</c:v>
                </c:pt>
                <c:pt idx="1386">
                  <c:v>2.6</c:v>
                </c:pt>
                <c:pt idx="1387">
                  <c:v>0.5</c:v>
                </c:pt>
                <c:pt idx="1388">
                  <c:v>2.6</c:v>
                </c:pt>
                <c:pt idx="1389">
                  <c:v>0.3</c:v>
                </c:pt>
                <c:pt idx="1390">
                  <c:v>2.7</c:v>
                </c:pt>
                <c:pt idx="1391">
                  <c:v>0.5</c:v>
                </c:pt>
                <c:pt idx="1392">
                  <c:v>2.5</c:v>
                </c:pt>
                <c:pt idx="1393">
                  <c:v>0.4</c:v>
                </c:pt>
                <c:pt idx="1394">
                  <c:v>2.7</c:v>
                </c:pt>
                <c:pt idx="1395">
                  <c:v>0.5</c:v>
                </c:pt>
                <c:pt idx="1396">
                  <c:v>2.4</c:v>
                </c:pt>
                <c:pt idx="1397">
                  <c:v>0.4</c:v>
                </c:pt>
                <c:pt idx="1398">
                  <c:v>2.8</c:v>
                </c:pt>
                <c:pt idx="1399">
                  <c:v>0.4</c:v>
                </c:pt>
                <c:pt idx="1400">
                  <c:v>2.4</c:v>
                </c:pt>
                <c:pt idx="1401">
                  <c:v>0.4</c:v>
                </c:pt>
                <c:pt idx="1402">
                  <c:v>2.8</c:v>
                </c:pt>
                <c:pt idx="1403">
                  <c:v>0.3</c:v>
                </c:pt>
                <c:pt idx="1404">
                  <c:v>2.5</c:v>
                </c:pt>
                <c:pt idx="1405">
                  <c:v>0.4</c:v>
                </c:pt>
                <c:pt idx="1406">
                  <c:v>3</c:v>
                </c:pt>
                <c:pt idx="1407">
                  <c:v>0.2</c:v>
                </c:pt>
                <c:pt idx="1408">
                  <c:v>2.6</c:v>
                </c:pt>
                <c:pt idx="140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2-4639-87E3-4E87F6DC8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682640"/>
        <c:axId val="189153104"/>
      </c:lineChart>
      <c:catAx>
        <c:axId val="297682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153104"/>
        <c:crosses val="autoZero"/>
        <c:auto val="1"/>
        <c:lblAlgn val="ctr"/>
        <c:lblOffset val="100"/>
        <c:noMultiLvlLbl val="0"/>
      </c:catAx>
      <c:valAx>
        <c:axId val="18915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768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14</xdr:row>
      <xdr:rowOff>0</xdr:rowOff>
    </xdr:from>
    <xdr:to>
      <xdr:col>51</xdr:col>
      <xdr:colOff>733424</xdr:colOff>
      <xdr:row>28</xdr:row>
      <xdr:rowOff>76200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CR1488"/>
  <sheetViews>
    <sheetView showGridLines="0" topLeftCell="A2" zoomScaleNormal="100" workbookViewId="0">
      <selection activeCell="B3" sqref="B3"/>
    </sheetView>
  </sheetViews>
  <sheetFormatPr baseColWidth="10" defaultRowHeight="15" x14ac:dyDescent="0.25"/>
  <cols>
    <col min="2" max="2" width="8.42578125" customWidth="1"/>
    <col min="3" max="3" width="6.140625" customWidth="1"/>
    <col min="4" max="4" width="11.42578125" customWidth="1"/>
    <col min="5" max="5" width="16.85546875" customWidth="1"/>
    <col min="6" max="6" width="10" customWidth="1"/>
  </cols>
  <sheetData>
    <row r="1" spans="2:96" ht="15.75" thickBot="1" x14ac:dyDescent="0.3">
      <c r="G1" s="17"/>
    </row>
    <row r="2" spans="2:96" ht="15.75" thickBot="1" x14ac:dyDescent="0.3">
      <c r="B2" s="87" t="s">
        <v>26</v>
      </c>
      <c r="C2" s="88" t="s">
        <v>1</v>
      </c>
      <c r="D2" s="89" t="s">
        <v>2</v>
      </c>
      <c r="E2" s="90" t="s">
        <v>21</v>
      </c>
      <c r="F2" s="91" t="s">
        <v>30</v>
      </c>
      <c r="H2" s="30" t="s">
        <v>14</v>
      </c>
      <c r="I2" s="31"/>
      <c r="J2" s="31"/>
      <c r="K2" s="31"/>
      <c r="L2" s="31"/>
      <c r="M2" s="31"/>
      <c r="N2" s="31"/>
      <c r="O2" s="31"/>
      <c r="P2" s="33"/>
    </row>
    <row r="3" spans="2:96" x14ac:dyDescent="0.25">
      <c r="B3" s="92" t="s">
        <v>13</v>
      </c>
      <c r="C3" s="80">
        <v>0.18472222222222223</v>
      </c>
      <c r="D3" s="81">
        <v>2.9</v>
      </c>
      <c r="E3" s="79"/>
      <c r="F3" s="93"/>
      <c r="H3" s="34" t="s">
        <v>22</v>
      </c>
      <c r="I3" s="35"/>
      <c r="J3" s="35"/>
      <c r="K3" s="35"/>
      <c r="L3" s="35"/>
      <c r="M3" s="35"/>
      <c r="N3" s="35"/>
      <c r="O3" s="35"/>
      <c r="P3" s="36"/>
      <c r="Q3" s="12"/>
      <c r="CR3" s="67"/>
    </row>
    <row r="4" spans="2:96" x14ac:dyDescent="0.25">
      <c r="B4" s="94" t="s">
        <v>12</v>
      </c>
      <c r="C4" s="15">
        <v>0.43402777777777773</v>
      </c>
      <c r="D4" s="16">
        <v>0</v>
      </c>
      <c r="E4" s="74"/>
      <c r="F4" s="22">
        <f>IF(mareas!E14-mareas!E13&gt;0,mareas!E14-mareas!E13,mareas!E13-mareas!E14)</f>
        <v>2.9</v>
      </c>
      <c r="G4" s="17"/>
      <c r="H4" s="37" t="s">
        <v>33</v>
      </c>
      <c r="I4" s="12"/>
      <c r="J4" s="12"/>
      <c r="K4" s="12"/>
      <c r="L4" s="12"/>
      <c r="M4" s="12"/>
      <c r="N4" s="12"/>
      <c r="O4" s="12"/>
      <c r="P4" s="36"/>
      <c r="Q4" s="12"/>
      <c r="CR4" s="67"/>
    </row>
    <row r="5" spans="2:96" x14ac:dyDescent="0.25">
      <c r="B5" s="94" t="s">
        <v>13</v>
      </c>
      <c r="C5" s="15">
        <v>0.70694444444444438</v>
      </c>
      <c r="D5" s="16">
        <v>2.7</v>
      </c>
      <c r="E5" s="74"/>
      <c r="F5" s="22">
        <f>IF(mareas!E15-mareas!E14&gt;0,mareas!E15-mareas!E14,mareas!E14-mareas!E15)</f>
        <v>2.7</v>
      </c>
      <c r="G5" s="17"/>
      <c r="H5" s="34" t="s">
        <v>32</v>
      </c>
      <c r="I5" s="35"/>
      <c r="J5" s="35"/>
      <c r="K5" s="35"/>
      <c r="L5" s="35"/>
      <c r="M5" s="35"/>
      <c r="N5" s="35"/>
      <c r="O5" s="35"/>
      <c r="P5" s="36"/>
      <c r="Q5" s="12"/>
      <c r="CR5" s="67"/>
    </row>
    <row r="6" spans="2:96" x14ac:dyDescent="0.25">
      <c r="B6" s="94" t="s">
        <v>12</v>
      </c>
      <c r="C6" s="15">
        <v>0.9458333333333333</v>
      </c>
      <c r="D6" s="16">
        <v>0.3</v>
      </c>
      <c r="E6" s="86"/>
      <c r="F6" s="22">
        <f>IF(mareas!E16-mareas!E15&gt;0,mareas!E16-mareas!E15,mareas!E15-mareas!E16)</f>
        <v>2.4000000000000004</v>
      </c>
      <c r="G6" s="17"/>
      <c r="H6" s="53" t="s">
        <v>39</v>
      </c>
      <c r="I6" s="12"/>
      <c r="J6" s="12"/>
      <c r="K6" s="12"/>
      <c r="L6" s="12"/>
      <c r="M6" s="12"/>
      <c r="N6" s="12"/>
      <c r="O6" s="12"/>
      <c r="P6" s="36"/>
      <c r="Q6" s="12"/>
      <c r="CR6" s="67"/>
    </row>
    <row r="7" spans="2:96" x14ac:dyDescent="0.25">
      <c r="B7" s="94" t="s">
        <v>13</v>
      </c>
      <c r="C7" s="15">
        <v>0.21319444444444444</v>
      </c>
      <c r="D7" s="16">
        <v>2.9</v>
      </c>
      <c r="E7" s="15">
        <f>IF(mareas!D17-mareas!D13&gt;0,mareas!D17-mareas!D13,1-(mareas!D13-mareas!D17))</f>
        <v>2.8472222222222204E-2</v>
      </c>
      <c r="F7" s="22">
        <f>IF(mareas!E17-mareas!E16&gt;0,mareas!E17-mareas!E16,mareas!E16-mareas!E17)</f>
        <v>2.6</v>
      </c>
      <c r="G7" s="67"/>
      <c r="H7" s="34" t="s">
        <v>40</v>
      </c>
      <c r="I7" s="35"/>
      <c r="J7" s="35"/>
      <c r="K7" s="35"/>
      <c r="L7" s="35"/>
      <c r="M7" s="35"/>
      <c r="N7" s="35"/>
      <c r="O7" s="12"/>
      <c r="P7" s="36"/>
      <c r="Q7" s="12"/>
      <c r="CR7" s="67"/>
    </row>
    <row r="8" spans="2:96" x14ac:dyDescent="0.25">
      <c r="B8" s="94" t="s">
        <v>12</v>
      </c>
      <c r="C8" s="15">
        <v>0.46111111111111108</v>
      </c>
      <c r="D8" s="16">
        <v>0</v>
      </c>
      <c r="E8" s="15">
        <f>IF(mareas!D18-mareas!D14&gt;0,mareas!D18-mareas!D14,1-(mareas!D14-mareas!D18))</f>
        <v>2.7083333333333348E-2</v>
      </c>
      <c r="F8" s="22">
        <f>IF(mareas!E18-mareas!E17&gt;0,mareas!E18-mareas!E17,mareas!E17-mareas!E18)</f>
        <v>2.9</v>
      </c>
      <c r="G8" s="67"/>
      <c r="H8" s="53" t="s">
        <v>41</v>
      </c>
      <c r="I8" s="12"/>
      <c r="J8" s="12"/>
      <c r="K8" s="12"/>
      <c r="L8" s="12"/>
      <c r="M8" s="12"/>
      <c r="N8" s="12"/>
      <c r="O8" s="12"/>
      <c r="P8" s="36"/>
      <c r="Q8" s="12"/>
      <c r="CR8" s="67"/>
    </row>
    <row r="9" spans="2:96" x14ac:dyDescent="0.25">
      <c r="B9" s="94" t="s">
        <v>13</v>
      </c>
      <c r="C9" s="15">
        <v>0.73541666666666661</v>
      </c>
      <c r="D9" s="16">
        <v>2.8</v>
      </c>
      <c r="E9" s="15">
        <f>IF(mareas!D19-mareas!D15&gt;0,mareas!D19-mareas!D15,1-(mareas!D15-mareas!D19))</f>
        <v>2.8472222222222232E-2</v>
      </c>
      <c r="F9" s="22">
        <f>IF(mareas!E19-mareas!E18&gt;0,mareas!E19-mareas!E18,mareas!E18-mareas!E19)</f>
        <v>2.8</v>
      </c>
      <c r="G9" s="67"/>
      <c r="H9" s="34" t="s">
        <v>42</v>
      </c>
      <c r="I9" s="35"/>
      <c r="J9" s="35"/>
      <c r="K9" s="35"/>
      <c r="L9" s="35"/>
      <c r="M9" s="35"/>
      <c r="N9" s="35"/>
      <c r="O9" s="12"/>
      <c r="P9" s="36"/>
      <c r="Q9" s="12"/>
      <c r="CR9" s="67"/>
    </row>
    <row r="10" spans="2:96" ht="15.75" thickBot="1" x14ac:dyDescent="0.3">
      <c r="B10" s="94" t="s">
        <v>12</v>
      </c>
      <c r="C10" s="15">
        <v>0.97569444444444453</v>
      </c>
      <c r="D10" s="16">
        <v>0.2</v>
      </c>
      <c r="E10" s="15">
        <f>IF(mareas!D20-mareas!D16&gt;0,mareas!D20-mareas!D16,1-(mareas!D16-mareas!D20))</f>
        <v>2.9861111111111227E-2</v>
      </c>
      <c r="F10" s="22">
        <f>IF(mareas!E20-mareas!E19&gt;0,mareas!E20-mareas!E19,mareas!E19-mareas!E20)</f>
        <v>2.5999999999999996</v>
      </c>
      <c r="G10" s="67"/>
      <c r="H10" s="38" t="s">
        <v>43</v>
      </c>
      <c r="I10" s="46"/>
      <c r="J10" s="46"/>
      <c r="K10" s="46"/>
      <c r="L10" s="46"/>
      <c r="M10" s="46"/>
      <c r="N10" s="46"/>
      <c r="O10" s="46"/>
      <c r="P10" s="39"/>
      <c r="CR10" s="67"/>
    </row>
    <row r="11" spans="2:96" x14ac:dyDescent="0.25">
      <c r="B11" s="94" t="s">
        <v>13</v>
      </c>
      <c r="C11" s="15">
        <v>0.24305555555555555</v>
      </c>
      <c r="D11" s="16">
        <v>2.9</v>
      </c>
      <c r="E11" s="15">
        <f>IF(mareas!D21-mareas!D17&gt;0,mareas!D21-mareas!D17,1-(mareas!D17-mareas!D21))</f>
        <v>2.9861111111111116E-2</v>
      </c>
      <c r="F11" s="22">
        <f>IF(mareas!E21-mareas!E20&gt;0,mareas!E21-mareas!E20,mareas!E20-mareas!E21)</f>
        <v>2.6999999999999997</v>
      </c>
      <c r="G11" s="67"/>
      <c r="CR11" s="67"/>
    </row>
    <row r="12" spans="2:96" x14ac:dyDescent="0.25">
      <c r="B12" s="94" t="s">
        <v>12</v>
      </c>
      <c r="C12" s="15">
        <v>0.48958333333333331</v>
      </c>
      <c r="D12" s="16">
        <v>0</v>
      </c>
      <c r="E12" s="15">
        <f>IF(mareas!D22-mareas!D18&gt;0,mareas!D22-mareas!D18,1-(mareas!D18-mareas!D22))</f>
        <v>2.8472222222222232E-2</v>
      </c>
      <c r="F12" s="22">
        <f>IF(mareas!E22-mareas!E21&gt;0,mareas!E22-mareas!E21,mareas!E21-mareas!E22)</f>
        <v>2.9</v>
      </c>
      <c r="G12" s="67"/>
      <c r="CR12" s="67"/>
    </row>
    <row r="13" spans="2:96" x14ac:dyDescent="0.25">
      <c r="B13" s="94" t="s">
        <v>13</v>
      </c>
      <c r="C13" s="15">
        <v>0.76458333333333339</v>
      </c>
      <c r="D13" s="16">
        <v>2.8</v>
      </c>
      <c r="E13" s="15">
        <f>IF(mareas!D23-mareas!D19&gt;0,mareas!D23-mareas!D19,1-(mareas!D19-mareas!D23))</f>
        <v>2.9166666666666785E-2</v>
      </c>
      <c r="F13" s="22">
        <f>IF(mareas!E23-mareas!E22&gt;0,mareas!E23-mareas!E22,mareas!E22-mareas!E23)</f>
        <v>2.8</v>
      </c>
      <c r="G13" s="67"/>
      <c r="CR13" s="67"/>
    </row>
    <row r="14" spans="2:96" x14ac:dyDescent="0.25">
      <c r="B14" s="94" t="s">
        <v>12</v>
      </c>
      <c r="C14" s="15">
        <v>6.9444444444444441E-3</v>
      </c>
      <c r="D14" s="16">
        <v>0.2</v>
      </c>
      <c r="E14" s="15">
        <f>IF(mareas!D24-mareas!D20&gt;0,mareas!D24-mareas!D20,1-(mareas!D20-mareas!D24))</f>
        <v>3.1249999999999889E-2</v>
      </c>
      <c r="F14" s="22">
        <f>IF(mareas!E24-mareas!E23&gt;0,mareas!E24-mareas!E23,mareas!E23-mareas!E24)</f>
        <v>2.5999999999999996</v>
      </c>
      <c r="G14" s="67"/>
      <c r="H14" s="67"/>
      <c r="CR14" s="67"/>
    </row>
    <row r="15" spans="2:96" x14ac:dyDescent="0.25">
      <c r="B15" s="94" t="s">
        <v>13</v>
      </c>
      <c r="C15" s="15">
        <v>0.27291666666666664</v>
      </c>
      <c r="D15" s="16">
        <v>2.8</v>
      </c>
      <c r="E15" s="15">
        <f>IF(mareas!D25-mareas!D21&gt;0,mareas!D25-mareas!D21,1-(mareas!D21-mareas!D25))</f>
        <v>2.9861111111111088E-2</v>
      </c>
      <c r="F15" s="22">
        <f>IF(mareas!E25-mareas!E24&gt;0,mareas!E25-mareas!E24,mareas!E24-mareas!E25)</f>
        <v>2.5999999999999996</v>
      </c>
      <c r="G15" s="67"/>
      <c r="CR15" s="67"/>
    </row>
    <row r="16" spans="2:96" x14ac:dyDescent="0.25">
      <c r="B16" s="94" t="s">
        <v>12</v>
      </c>
      <c r="C16" s="15">
        <v>0.51944444444444449</v>
      </c>
      <c r="D16" s="16">
        <v>0</v>
      </c>
      <c r="E16" s="15">
        <f>IF(mareas!D26-mareas!D22&gt;0,mareas!D26-mareas!D22,1-(mareas!D22-mareas!D26))</f>
        <v>2.9861111111111172E-2</v>
      </c>
      <c r="F16" s="22">
        <f>IF(mareas!E26-mareas!E25&gt;0,mareas!E26-mareas!E25,mareas!E25-mareas!E26)</f>
        <v>2.8</v>
      </c>
      <c r="G16" s="67"/>
      <c r="CR16" s="67"/>
    </row>
    <row r="17" spans="2:96" x14ac:dyDescent="0.25">
      <c r="B17" s="94" t="s">
        <v>13</v>
      </c>
      <c r="C17" s="15">
        <v>0.79513888888888884</v>
      </c>
      <c r="D17" s="16">
        <v>2.9</v>
      </c>
      <c r="E17" s="15">
        <f>IF(mareas!D27-mareas!D23&gt;0,mareas!D27-mareas!D23,1-(mareas!D23-mareas!D27))</f>
        <v>3.0555555555555447E-2</v>
      </c>
      <c r="F17" s="22">
        <f>IF(mareas!E27-mareas!E26&gt;0,mareas!E27-mareas!E26,mareas!E26-mareas!E27)</f>
        <v>2.9</v>
      </c>
      <c r="G17" s="67"/>
      <c r="CR17" s="67"/>
    </row>
    <row r="18" spans="2:96" x14ac:dyDescent="0.25">
      <c r="B18" s="94" t="s">
        <v>12</v>
      </c>
      <c r="C18" s="15">
        <v>3.9583333333333331E-2</v>
      </c>
      <c r="D18" s="16">
        <v>0.2</v>
      </c>
      <c r="E18" s="15">
        <f>IF(mareas!D28-mareas!D24&gt;0,mareas!D28-mareas!D24,1-(mareas!D24-mareas!D28))</f>
        <v>3.2638888888888884E-2</v>
      </c>
      <c r="F18" s="22">
        <f>IF(mareas!E28-mareas!E27&gt;0,mareas!E28-mareas!E27,mareas!E27-mareas!E28)</f>
        <v>2.6999999999999997</v>
      </c>
      <c r="G18" s="67"/>
      <c r="CR18" s="67"/>
    </row>
    <row r="19" spans="2:96" x14ac:dyDescent="0.25">
      <c r="B19" s="94" t="s">
        <v>13</v>
      </c>
      <c r="C19" s="15">
        <v>0.30555555555555552</v>
      </c>
      <c r="D19" s="16">
        <v>2.7</v>
      </c>
      <c r="E19" s="15">
        <f>IF(mareas!D29-mareas!D25&gt;0,mareas!D29-mareas!D25,1-(mareas!D25-mareas!D29))</f>
        <v>3.2638888888888884E-2</v>
      </c>
      <c r="F19" s="22">
        <f>IF(mareas!E29-mareas!E28&gt;0,mareas!E29-mareas!E28,mareas!E28-mareas!E29)</f>
        <v>2.5</v>
      </c>
      <c r="G19" s="67"/>
      <c r="CR19" s="67"/>
    </row>
    <row r="20" spans="2:96" x14ac:dyDescent="0.25">
      <c r="B20" s="94" t="s">
        <v>12</v>
      </c>
      <c r="C20" s="15">
        <v>0.55069444444444449</v>
      </c>
      <c r="D20" s="16">
        <v>0.1</v>
      </c>
      <c r="E20" s="15">
        <f>IF(mareas!D30-mareas!D26&gt;0,mareas!D30-mareas!D26,1-(mareas!D26-mareas!D30))</f>
        <v>3.125E-2</v>
      </c>
      <c r="F20" s="22">
        <f>IF(mareas!E30-mareas!E29&gt;0,mareas!E30-mareas!E29,mareas!E29-mareas!E30)</f>
        <v>2.6</v>
      </c>
      <c r="G20" s="67"/>
      <c r="CR20" s="67"/>
    </row>
    <row r="21" spans="2:96" x14ac:dyDescent="0.25">
      <c r="B21" s="94" t="s">
        <v>13</v>
      </c>
      <c r="C21" s="15">
        <v>0.82847222222222217</v>
      </c>
      <c r="D21" s="16">
        <v>2.9</v>
      </c>
      <c r="E21" s="15">
        <f>IF(mareas!D31-mareas!D27&gt;0,mareas!D31-mareas!D27,1-(mareas!D27-mareas!D31))</f>
        <v>3.3333333333333326E-2</v>
      </c>
      <c r="F21" s="22">
        <f>IF(mareas!E31-mareas!E30&gt;0,mareas!E31-mareas!E30,mareas!E30-mareas!E31)</f>
        <v>2.8</v>
      </c>
      <c r="G21" s="67"/>
      <c r="CR21" s="67"/>
    </row>
    <row r="22" spans="2:96" x14ac:dyDescent="0.25">
      <c r="B22" s="94" t="s">
        <v>12</v>
      </c>
      <c r="C22" s="15">
        <v>7.5694444444444439E-2</v>
      </c>
      <c r="D22" s="16">
        <v>0.2</v>
      </c>
      <c r="E22" s="15">
        <f>IF(mareas!D32-mareas!D28&gt;0,mareas!D32-mareas!D28,1-(mareas!D28-mareas!D32))</f>
        <v>3.6111111111111108E-2</v>
      </c>
      <c r="F22" s="22">
        <f>IF(mareas!E32-mareas!E31&gt;0,mareas!E32-mareas!E31,mareas!E31-mareas!E32)</f>
        <v>2.6999999999999997</v>
      </c>
      <c r="G22" s="67"/>
      <c r="CR22" s="67"/>
    </row>
    <row r="23" spans="2:96" x14ac:dyDescent="0.25">
      <c r="B23" s="94" t="s">
        <v>13</v>
      </c>
      <c r="C23" s="15">
        <v>0.34027777777777773</v>
      </c>
      <c r="D23" s="16">
        <v>2.6</v>
      </c>
      <c r="E23" s="15">
        <f>IF(mareas!D33-mareas!D29&gt;0,mareas!D33-mareas!D29,1-(mareas!D29-mareas!D33))</f>
        <v>3.472222222222221E-2</v>
      </c>
      <c r="F23" s="22">
        <f>IF(mareas!E33-mareas!E32&gt;0,mareas!E33-mareas!E32,mareas!E32-mareas!E33)</f>
        <v>2.4</v>
      </c>
      <c r="G23" s="67"/>
      <c r="CR23" s="67"/>
    </row>
    <row r="24" spans="2:96" x14ac:dyDescent="0.25">
      <c r="B24" s="94" t="s">
        <v>12</v>
      </c>
      <c r="C24" s="15">
        <v>0.5854166666666667</v>
      </c>
      <c r="D24" s="16">
        <v>0.2</v>
      </c>
      <c r="E24" s="15">
        <f>IF(mareas!D34-mareas!D30&gt;0,mareas!D34-mareas!D30,1-(mareas!D30-mareas!D34))</f>
        <v>3.472222222222221E-2</v>
      </c>
      <c r="F24" s="22">
        <f>IF(mareas!E34-mareas!E33&gt;0,mareas!E34-mareas!E33,mareas!E33-mareas!E34)</f>
        <v>2.4</v>
      </c>
      <c r="G24" s="67"/>
      <c r="CR24" s="67"/>
    </row>
    <row r="25" spans="2:96" x14ac:dyDescent="0.25">
      <c r="B25" s="94" t="s">
        <v>13</v>
      </c>
      <c r="C25" s="15">
        <v>0.86458333333333337</v>
      </c>
      <c r="D25" s="16">
        <v>2.9</v>
      </c>
      <c r="E25" s="15">
        <f>IF(mareas!D35-mareas!D31&gt;0,mareas!D35-mareas!D31,1-(mareas!D31-mareas!D35))</f>
        <v>3.6111111111111205E-2</v>
      </c>
      <c r="F25" s="22">
        <f>IF(mareas!E35-mareas!E34&gt;0,mareas!E35-mareas!E34,mareas!E34-mareas!E35)</f>
        <v>2.6999999999999997</v>
      </c>
      <c r="G25" s="67"/>
      <c r="CR25" s="67"/>
    </row>
    <row r="26" spans="2:96" x14ac:dyDescent="0.25">
      <c r="B26" s="94" t="s">
        <v>12</v>
      </c>
      <c r="C26" s="15">
        <v>0.11527777777777777</v>
      </c>
      <c r="D26" s="16">
        <v>0.3</v>
      </c>
      <c r="E26" s="15">
        <f>IF(mareas!D36-mareas!D32&gt;0,mareas!D36-mareas!D32,1-(mareas!D32-mareas!D36))</f>
        <v>3.9583333333333331E-2</v>
      </c>
      <c r="F26" s="22">
        <f>IF(mareas!E36-mareas!E35&gt;0,mareas!E36-mareas!E35,mareas!E35-mareas!E36)</f>
        <v>2.6</v>
      </c>
      <c r="G26" s="67"/>
      <c r="CR26" s="67"/>
    </row>
    <row r="27" spans="2:96" x14ac:dyDescent="0.25">
      <c r="B27" s="94" t="s">
        <v>13</v>
      </c>
      <c r="C27" s="15">
        <v>0.37916666666666665</v>
      </c>
      <c r="D27" s="16">
        <v>2.6</v>
      </c>
      <c r="E27" s="15">
        <f>IF(mareas!D37-mareas!D33&gt;0,mareas!D37-mareas!D33,1-(mareas!D33-mareas!D37))</f>
        <v>3.8888888888888917E-2</v>
      </c>
      <c r="F27" s="22">
        <f>IF(mareas!E37-mareas!E36&gt;0,mareas!E37-mareas!E36,mareas!E36-mareas!E37)</f>
        <v>2.3000000000000003</v>
      </c>
      <c r="G27" s="67"/>
      <c r="CR27" s="67"/>
    </row>
    <row r="28" spans="2:96" x14ac:dyDescent="0.25">
      <c r="B28" s="94" t="s">
        <v>12</v>
      </c>
      <c r="C28" s="15">
        <v>0.62430555555555556</v>
      </c>
      <c r="D28" s="16">
        <v>0.3</v>
      </c>
      <c r="E28" s="15">
        <f>IF(mareas!D38-mareas!D34&gt;0,mareas!D38-mareas!D34,1-(mareas!D34-mareas!D38))</f>
        <v>3.8888888888888862E-2</v>
      </c>
      <c r="F28" s="22">
        <f>IF(mareas!E38-mareas!E37&gt;0,mareas!E38-mareas!E37,mareas!E37-mareas!E38)</f>
        <v>2.3000000000000003</v>
      </c>
      <c r="G28" s="67"/>
      <c r="CR28" s="67"/>
    </row>
    <row r="29" spans="2:96" x14ac:dyDescent="0.25">
      <c r="B29" s="94" t="s">
        <v>13</v>
      </c>
      <c r="C29" s="15">
        <v>0.90416666666666667</v>
      </c>
      <c r="D29" s="16">
        <v>2.9</v>
      </c>
      <c r="E29" s="15">
        <f>IF(mareas!D39-mareas!D35&gt;0,mareas!D39-mareas!D35,1-(mareas!D35-mareas!D39))</f>
        <v>3.9583333333333304E-2</v>
      </c>
      <c r="F29" s="22">
        <f>IF(mareas!E39-mareas!E38&gt;0,mareas!E39-mareas!E38,mareas!E38-mareas!E39)</f>
        <v>2.6</v>
      </c>
      <c r="G29" s="67"/>
      <c r="CR29" s="67"/>
    </row>
    <row r="30" spans="2:96" x14ac:dyDescent="0.25">
      <c r="B30" s="94" t="s">
        <v>12</v>
      </c>
      <c r="C30" s="15">
        <v>0.15902777777777777</v>
      </c>
      <c r="D30" s="16">
        <v>0.3</v>
      </c>
      <c r="E30" s="15">
        <f>IF(mareas!D40-mareas!D36&gt;0,mareas!D40-mareas!D36,1-(mareas!D36-mareas!D40))</f>
        <v>4.3749999999999997E-2</v>
      </c>
      <c r="F30" s="22">
        <f>IF(mareas!E40-mareas!E39&gt;0,mareas!E40-mareas!E39,mareas!E39-mareas!E40)</f>
        <v>2.6</v>
      </c>
      <c r="G30" s="67"/>
      <c r="CR30" s="67"/>
    </row>
    <row r="31" spans="2:96" x14ac:dyDescent="0.25">
      <c r="B31" s="94" t="s">
        <v>13</v>
      </c>
      <c r="C31" s="15">
        <v>0.42152777777777778</v>
      </c>
      <c r="D31" s="16">
        <v>2.5</v>
      </c>
      <c r="E31" s="15">
        <f>IF(mareas!D41-mareas!D37&gt;0,mareas!D41-mareas!D37,1-(mareas!D37-mareas!D41))</f>
        <v>4.2361111111111127E-2</v>
      </c>
      <c r="F31" s="22">
        <f>IF(mareas!E41-mareas!E40&gt;0,mareas!E41-mareas!E40,mareas!E40-mareas!E41)</f>
        <v>2.2000000000000002</v>
      </c>
      <c r="G31" s="67"/>
      <c r="CR31" s="67"/>
    </row>
    <row r="32" spans="2:96" x14ac:dyDescent="0.25">
      <c r="B32" s="94" t="s">
        <v>12</v>
      </c>
      <c r="C32" s="15">
        <v>0.66736111111111107</v>
      </c>
      <c r="D32" s="16">
        <v>0.3</v>
      </c>
      <c r="E32" s="15">
        <f>IF(mareas!D42-mareas!D38&gt;0,mareas!D42-mareas!D38,1-(mareas!D38-mareas!D42))</f>
        <v>4.3055555555555514E-2</v>
      </c>
      <c r="F32" s="22">
        <f>IF(mareas!E42-mareas!E41&gt;0,mareas!E42-mareas!E41,mareas!E41-mareas!E42)</f>
        <v>2.2000000000000002</v>
      </c>
      <c r="G32" s="67"/>
      <c r="CR32" s="67"/>
    </row>
    <row r="33" spans="2:96" x14ac:dyDescent="0.25">
      <c r="B33" s="94" t="s">
        <v>13</v>
      </c>
      <c r="C33" s="15">
        <v>0.94652777777777775</v>
      </c>
      <c r="D33" s="16">
        <v>2.9</v>
      </c>
      <c r="E33" s="15">
        <f>IF(mareas!D43-mareas!D39&gt;0,mareas!D43-mareas!D39,1-(mareas!D39-mareas!D43))</f>
        <v>4.2361111111111072E-2</v>
      </c>
      <c r="F33" s="22">
        <f>IF(mareas!E43-mareas!E42&gt;0,mareas!E43-mareas!E42,mareas!E42-mareas!E43)</f>
        <v>2.6</v>
      </c>
      <c r="G33" s="67"/>
      <c r="CR33" s="67"/>
    </row>
    <row r="34" spans="2:96" x14ac:dyDescent="0.25">
      <c r="B34" s="94" t="s">
        <v>12</v>
      </c>
      <c r="C34" s="15">
        <v>0.20486111111111113</v>
      </c>
      <c r="D34" s="16">
        <v>0.3</v>
      </c>
      <c r="E34" s="15">
        <f>IF(mareas!D44-mareas!D40&gt;0,mareas!D44-mareas!D40,1-(mareas!D40-mareas!D44))</f>
        <v>4.5833333333333365E-2</v>
      </c>
      <c r="F34" s="22">
        <f>IF(mareas!E44-mareas!E43&gt;0,mareas!E44-mareas!E43,mareas!E43-mareas!E44)</f>
        <v>2.6</v>
      </c>
      <c r="G34" s="67"/>
      <c r="CR34" s="67"/>
    </row>
    <row r="35" spans="2:96" x14ac:dyDescent="0.25">
      <c r="B35" s="94" t="s">
        <v>13</v>
      </c>
      <c r="C35" s="15">
        <v>0.46736111111111112</v>
      </c>
      <c r="D35" s="16">
        <v>2.5</v>
      </c>
      <c r="E35" s="15">
        <f>IF(mareas!D45-mareas!D41&gt;0,mareas!D45-mareas!D41,1-(mareas!D41-mareas!D45))</f>
        <v>4.5833333333333337E-2</v>
      </c>
      <c r="F35" s="22">
        <f>IF(mareas!E45-mareas!E44&gt;0,mareas!E45-mareas!E44,mareas!E44-mareas!E45)</f>
        <v>2.2000000000000002</v>
      </c>
      <c r="G35" s="67"/>
      <c r="CR35" s="67"/>
    </row>
    <row r="36" spans="2:96" x14ac:dyDescent="0.25">
      <c r="B36" s="94" t="s">
        <v>12</v>
      </c>
      <c r="C36" s="15">
        <v>0.71388888888888891</v>
      </c>
      <c r="D36" s="16">
        <v>0.4</v>
      </c>
      <c r="E36" s="15">
        <f>IF(mareas!D46-mareas!D42&gt;0,mareas!D46-mareas!D42,1-(mareas!D42-mareas!D46))</f>
        <v>4.6527777777777835E-2</v>
      </c>
      <c r="F36" s="22">
        <f>IF(mareas!E46-mareas!E45&gt;0,mareas!E46-mareas!E45,mareas!E45-mareas!E46)</f>
        <v>2.1</v>
      </c>
      <c r="G36" s="67"/>
      <c r="CR36" s="67"/>
    </row>
    <row r="37" spans="2:96" x14ac:dyDescent="0.25">
      <c r="B37" s="94" t="s">
        <v>13</v>
      </c>
      <c r="C37" s="15">
        <v>0.9916666666666667</v>
      </c>
      <c r="D37" s="16">
        <v>2.9</v>
      </c>
      <c r="E37" s="15">
        <f>IF(mareas!D47-mareas!D43&gt;0,mareas!D47-mareas!D43,1-(mareas!D43-mareas!D47))</f>
        <v>4.5138888888888951E-2</v>
      </c>
      <c r="F37" s="22">
        <f>IF(mareas!E47-mareas!E46&gt;0,mareas!E47-mareas!E46,mareas!E46-mareas!E47)</f>
        <v>2.5</v>
      </c>
      <c r="G37" s="67"/>
      <c r="CR37" s="67"/>
    </row>
    <row r="38" spans="2:96" x14ac:dyDescent="0.25">
      <c r="B38" s="94" t="s">
        <v>12</v>
      </c>
      <c r="C38" s="15">
        <v>0.25069444444444444</v>
      </c>
      <c r="D38" s="16">
        <v>0.2</v>
      </c>
      <c r="E38" s="15">
        <f>IF(mareas!D48-mareas!D44&gt;0,mareas!D48-mareas!D44,1-(mareas!D44-mareas!D48))</f>
        <v>4.5833333333333309E-2</v>
      </c>
      <c r="F38" s="22">
        <f>IF(mareas!E48-mareas!E47&gt;0,mareas!E48-mareas!E47,mareas!E47-mareas!E48)</f>
        <v>2.6999999999999997</v>
      </c>
      <c r="G38" s="67"/>
      <c r="CR38" s="67"/>
    </row>
    <row r="39" spans="2:96" x14ac:dyDescent="0.25">
      <c r="B39" s="94" t="s">
        <v>13</v>
      </c>
      <c r="C39" s="15">
        <v>0.51597222222222217</v>
      </c>
      <c r="D39" s="16">
        <v>2.5</v>
      </c>
      <c r="E39" s="15">
        <f>IF(mareas!D49-mareas!D45&gt;0,mareas!D49-mareas!D45,1-(mareas!D45-mareas!D49))</f>
        <v>4.8611111111111049E-2</v>
      </c>
      <c r="F39" s="22">
        <f>IF(mareas!E49-mareas!E48&gt;0,mareas!E49-mareas!E48,mareas!E48-mareas!E49)</f>
        <v>2.2999999999999998</v>
      </c>
      <c r="G39" s="67"/>
      <c r="CR39" s="67"/>
    </row>
    <row r="40" spans="2:96" x14ac:dyDescent="0.25">
      <c r="B40" s="94" t="s">
        <v>12</v>
      </c>
      <c r="C40" s="15">
        <v>0.76111111111111107</v>
      </c>
      <c r="D40" s="16">
        <v>0.3</v>
      </c>
      <c r="E40" s="15">
        <f>IF(mareas!D50-mareas!D46&gt;0,mareas!D50-mareas!D46,1-(mareas!D46-mareas!D50))</f>
        <v>4.7222222222222165E-2</v>
      </c>
      <c r="F40" s="22">
        <f>IF(mareas!E50-mareas!E49&gt;0,mareas!E50-mareas!E49,mareas!E49-mareas!E50)</f>
        <v>2.2000000000000002</v>
      </c>
      <c r="G40" s="67"/>
      <c r="CR40" s="67"/>
    </row>
    <row r="41" spans="2:96" x14ac:dyDescent="0.25">
      <c r="B41" s="94" t="s">
        <v>13</v>
      </c>
      <c r="C41" s="15">
        <v>3.6111111111111115E-2</v>
      </c>
      <c r="D41" s="16">
        <v>3</v>
      </c>
      <c r="E41" s="15">
        <f>IF(mareas!D51-mareas!D47&gt;0,mareas!D51-mareas!D47,1-(mareas!D47-mareas!D51))</f>
        <v>4.4444444444444398E-2</v>
      </c>
      <c r="F41" s="22">
        <f>IF(mareas!E51-mareas!E50&gt;0,mareas!E51-mareas!E50,mareas!E50-mareas!E51)</f>
        <v>2.7</v>
      </c>
      <c r="G41" s="67"/>
      <c r="CR41" s="67"/>
    </row>
    <row r="42" spans="2:96" x14ac:dyDescent="0.25">
      <c r="B42" s="94" t="s">
        <v>12</v>
      </c>
      <c r="C42" s="15">
        <v>0.29375000000000001</v>
      </c>
      <c r="D42" s="16">
        <v>0.1</v>
      </c>
      <c r="E42" s="15">
        <f>IF(mareas!D52-mareas!D48&gt;0,mareas!D52-mareas!D48,1-(mareas!D48-mareas!D52))</f>
        <v>4.3055555555555569E-2</v>
      </c>
      <c r="F42" s="22">
        <f>IF(mareas!E52-mareas!E51&gt;0,mareas!E52-mareas!E51,mareas!E51-mareas!E52)</f>
        <v>2.9</v>
      </c>
      <c r="G42" s="67"/>
      <c r="CR42" s="67"/>
    </row>
    <row r="43" spans="2:96" x14ac:dyDescent="0.25">
      <c r="B43" s="94" t="s">
        <v>13</v>
      </c>
      <c r="C43" s="15">
        <v>0.56388888888888888</v>
      </c>
      <c r="D43" s="16">
        <v>2.6</v>
      </c>
      <c r="E43" s="15">
        <f>IF(mareas!D53-mareas!D49&gt;0,mareas!D53-mareas!D49,1-(mareas!D49-mareas!D53))</f>
        <v>4.7916666666666718E-2</v>
      </c>
      <c r="F43" s="22">
        <f>IF(mareas!E53-mareas!E52&gt;0,mareas!E53-mareas!E52,mareas!E52-mareas!E53)</f>
        <v>2.5</v>
      </c>
      <c r="G43" s="67"/>
      <c r="CR43" s="67"/>
    </row>
    <row r="44" spans="2:96" x14ac:dyDescent="0.25">
      <c r="B44" s="94" t="s">
        <v>12</v>
      </c>
      <c r="C44" s="15">
        <v>0.80486111111111114</v>
      </c>
      <c r="D44" s="16">
        <v>0.3</v>
      </c>
      <c r="E44" s="15">
        <f>IF(mareas!D54-mareas!D50&gt;0,mareas!D54-mareas!D50,1-(mareas!D50-mareas!D54))</f>
        <v>4.3750000000000067E-2</v>
      </c>
      <c r="F44" s="22">
        <f>IF(mareas!E54-mareas!E53&gt;0,mareas!E54-mareas!E53,mareas!E53-mareas!E54)</f>
        <v>2.3000000000000003</v>
      </c>
      <c r="G44" s="67"/>
      <c r="CR44" s="67"/>
    </row>
    <row r="45" spans="2:96" x14ac:dyDescent="0.25">
      <c r="B45" s="94" t="s">
        <v>13</v>
      </c>
      <c r="C45" s="15">
        <v>7.9166666666666663E-2</v>
      </c>
      <c r="D45" s="16">
        <v>3</v>
      </c>
      <c r="E45" s="15">
        <f>IF(mareas!D55-mareas!D51&gt;0,mareas!D55-mareas!D51,1-(mareas!D51-mareas!D55))</f>
        <v>4.3055555555555548E-2</v>
      </c>
      <c r="F45" s="22">
        <f>IF(mareas!E55-mareas!E54&gt;0,mareas!E55-mareas!E54,mareas!E54-mareas!E55)</f>
        <v>2.7</v>
      </c>
      <c r="G45" s="67"/>
      <c r="CR45" s="67"/>
    </row>
    <row r="46" spans="2:96" x14ac:dyDescent="0.25">
      <c r="B46" s="94" t="s">
        <v>12</v>
      </c>
      <c r="C46" s="15">
        <v>0.33263888888888887</v>
      </c>
      <c r="D46" s="16">
        <v>0</v>
      </c>
      <c r="E46" s="15">
        <f>IF(mareas!D56-mareas!D52&gt;0,mareas!D56-mareas!D52,1-(mareas!D52-mareas!D56))</f>
        <v>3.8888888888888862E-2</v>
      </c>
      <c r="F46" s="22">
        <f>IF(mareas!E56-mareas!E55&gt;0,mareas!E56-mareas!E55,mareas!E55-mareas!E56)</f>
        <v>3</v>
      </c>
      <c r="G46" s="67"/>
      <c r="CR46" s="67"/>
    </row>
    <row r="47" spans="2:96" x14ac:dyDescent="0.25">
      <c r="B47" s="94" t="s">
        <v>13</v>
      </c>
      <c r="C47" s="15">
        <v>0.6069444444444444</v>
      </c>
      <c r="D47" s="16">
        <v>2.7</v>
      </c>
      <c r="E47" s="15">
        <f>IF(mareas!D57-mareas!D53&gt;0,mareas!D57-mareas!D53,1-(mareas!D53-mareas!D57))</f>
        <v>4.3055555555555514E-2</v>
      </c>
      <c r="F47" s="22">
        <f>IF(mareas!E57-mareas!E56&gt;0,mareas!E57-mareas!E56,mareas!E56-mareas!E57)</f>
        <v>2.7</v>
      </c>
      <c r="G47" s="67"/>
      <c r="CR47" s="67"/>
    </row>
    <row r="48" spans="2:96" x14ac:dyDescent="0.25">
      <c r="B48" s="94" t="s">
        <v>12</v>
      </c>
      <c r="C48" s="15">
        <v>0.84513888888888899</v>
      </c>
      <c r="D48" s="16">
        <v>0.2</v>
      </c>
      <c r="E48" s="15">
        <f>IF(mareas!D58-mareas!D54&gt;0,mareas!D58-mareas!D54,1-(mareas!D54-mareas!D58))</f>
        <v>4.0277777777777857E-2</v>
      </c>
      <c r="F48" s="22">
        <f>IF(mareas!E58-mareas!E57&gt;0,mareas!E58-mareas!E57,mareas!E57-mareas!E58)</f>
        <v>2.5</v>
      </c>
      <c r="G48" s="67"/>
      <c r="CR48" s="67"/>
    </row>
    <row r="49" spans="2:96" x14ac:dyDescent="0.25">
      <c r="B49" s="94" t="s">
        <v>13</v>
      </c>
      <c r="C49" s="15">
        <v>0.11875000000000001</v>
      </c>
      <c r="D49" s="16">
        <v>3.1</v>
      </c>
      <c r="E49" s="15">
        <f>IF(mareas!D59-mareas!D55&gt;0,mareas!D59-mareas!D55,1-(mareas!D55-mareas!D59))</f>
        <v>3.9583333333333345E-2</v>
      </c>
      <c r="F49" s="22">
        <f>IF(mareas!E59-mareas!E58&gt;0,mareas!E59-mareas!E58,mareas!E58-mareas!E59)</f>
        <v>2.9</v>
      </c>
      <c r="G49" s="67"/>
      <c r="CR49" s="67"/>
    </row>
    <row r="50" spans="2:96" x14ac:dyDescent="0.25">
      <c r="B50" s="94" t="s">
        <v>12</v>
      </c>
      <c r="C50" s="15">
        <v>0.36874999999999997</v>
      </c>
      <c r="D50" s="16">
        <v>-0.1</v>
      </c>
      <c r="E50" s="15">
        <f>IF(mareas!D60-mareas!D56&gt;0,mareas!D60-mareas!D56,1-(mareas!D56-mareas!D60))</f>
        <v>3.6111111111111094E-2</v>
      </c>
      <c r="F50" s="22">
        <f>IF(mareas!E60-mareas!E59&gt;0,mareas!E60-mareas!E59,mareas!E59-mareas!E60)</f>
        <v>3.2</v>
      </c>
      <c r="G50" s="67"/>
      <c r="CR50" s="67"/>
    </row>
    <row r="51" spans="2:96" x14ac:dyDescent="0.25">
      <c r="B51" s="94" t="s">
        <v>13</v>
      </c>
      <c r="C51" s="15">
        <v>0.64583333333333337</v>
      </c>
      <c r="D51" s="16">
        <v>2.8</v>
      </c>
      <c r="E51" s="15">
        <f>IF(mareas!D61-mareas!D57&gt;0,mareas!D61-mareas!D57,1-(mareas!D57-mareas!D61))</f>
        <v>3.8888888888888973E-2</v>
      </c>
      <c r="F51" s="22">
        <f>IF(mareas!E61-mareas!E60&gt;0,mareas!E61-mareas!E60,mareas!E60-mareas!E61)</f>
        <v>2.9</v>
      </c>
      <c r="G51" s="67"/>
      <c r="CR51" s="67"/>
    </row>
    <row r="52" spans="2:96" x14ac:dyDescent="0.25">
      <c r="B52" s="94" t="s">
        <v>12</v>
      </c>
      <c r="C52" s="15">
        <v>0.88263888888888886</v>
      </c>
      <c r="D52" s="16">
        <v>0.1</v>
      </c>
      <c r="E52" s="15">
        <f>IF(mareas!D62-mareas!D58&gt;0,mareas!D62-mareas!D58,1-(mareas!D58-mareas!D62))</f>
        <v>3.7499999999999867E-2</v>
      </c>
      <c r="F52" s="22">
        <f>IF(mareas!E62-mareas!E61&gt;0,mareas!E62-mareas!E61,mareas!E61-mareas!E62)</f>
        <v>2.6999999999999997</v>
      </c>
      <c r="G52" s="67"/>
      <c r="CR52" s="67"/>
    </row>
    <row r="53" spans="2:96" x14ac:dyDescent="0.25">
      <c r="B53" s="94" t="s">
        <v>13</v>
      </c>
      <c r="C53" s="15">
        <v>0.15486111111111112</v>
      </c>
      <c r="D53" s="16">
        <v>3.1</v>
      </c>
      <c r="E53" s="15">
        <f>IF(mareas!D63-mareas!D59&gt;0,mareas!D63-mareas!D59,1-(mareas!D59-mareas!D63))</f>
        <v>3.6111111111111108E-2</v>
      </c>
      <c r="F53" s="22">
        <f>IF(mareas!E63-mareas!E62&gt;0,mareas!E63-mareas!E62,mareas!E62-mareas!E63)</f>
        <v>3</v>
      </c>
      <c r="G53" s="67"/>
      <c r="CR53" s="67"/>
    </row>
    <row r="54" spans="2:96" x14ac:dyDescent="0.25">
      <c r="B54" s="94" t="s">
        <v>12</v>
      </c>
      <c r="C54" s="15">
        <v>0.40277777777777773</v>
      </c>
      <c r="D54" s="16">
        <v>-0.1</v>
      </c>
      <c r="E54" s="15">
        <f>IF(mareas!D64-mareas!D60&gt;0,mareas!D64-mareas!D60,1-(mareas!D60-mareas!D64))</f>
        <v>3.4027777777777768E-2</v>
      </c>
      <c r="F54" s="22">
        <f>IF(mareas!E64-mareas!E63&gt;0,mareas!E64-mareas!E63,mareas!E63-mareas!E64)</f>
        <v>3.2</v>
      </c>
      <c r="G54" s="67"/>
      <c r="CR54" s="67"/>
    </row>
    <row r="55" spans="2:96" x14ac:dyDescent="0.25">
      <c r="B55" s="94" t="s">
        <v>13</v>
      </c>
      <c r="C55" s="15">
        <v>0.68055555555555547</v>
      </c>
      <c r="D55" s="16">
        <v>2.9</v>
      </c>
      <c r="E55" s="15">
        <f>IF(mareas!D65-mareas!D61&gt;0,mareas!D65-mareas!D61,1-(mareas!D61-mareas!D65))</f>
        <v>3.4722222222222099E-2</v>
      </c>
      <c r="F55" s="22">
        <f>IF(mareas!E65-mareas!E64&gt;0,mareas!E65-mareas!E64,mareas!E64-mareas!E65)</f>
        <v>3</v>
      </c>
      <c r="G55" s="67"/>
      <c r="CR55" s="67"/>
    </row>
    <row r="56" spans="2:96" x14ac:dyDescent="0.25">
      <c r="B56" s="94" t="s">
        <v>12</v>
      </c>
      <c r="C56" s="15">
        <v>0.91666666666666663</v>
      </c>
      <c r="D56" s="16">
        <v>0.1</v>
      </c>
      <c r="E56" s="15">
        <f>IF(mareas!D66-mareas!D62&gt;0,mareas!D66-mareas!D62,1-(mareas!D62-mareas!D66))</f>
        <v>3.4027777777777768E-2</v>
      </c>
      <c r="F56" s="22">
        <f>IF(mareas!E66-mareas!E65&gt;0,mareas!E66-mareas!E65,mareas!E65-mareas!E66)</f>
        <v>2.8</v>
      </c>
      <c r="G56" s="67"/>
      <c r="CR56" s="67"/>
    </row>
    <row r="57" spans="2:96" x14ac:dyDescent="0.25">
      <c r="B57" s="94" t="s">
        <v>13</v>
      </c>
      <c r="C57" s="15">
        <v>0.1875</v>
      </c>
      <c r="D57" s="16">
        <v>3.1</v>
      </c>
      <c r="E57" s="15">
        <f>IF(mareas!D67-mareas!D63&gt;0,mareas!D67-mareas!D63,1-(mareas!D63-mareas!D67))</f>
        <v>3.2638888888888884E-2</v>
      </c>
      <c r="F57" s="22">
        <f>IF(mareas!E67-mareas!E66&gt;0,mareas!E67-mareas!E66,mareas!E66-mareas!E67)</f>
        <v>3</v>
      </c>
      <c r="G57" s="67"/>
      <c r="CR57" s="67"/>
    </row>
    <row r="58" spans="2:96" x14ac:dyDescent="0.25">
      <c r="B58" s="94" t="s">
        <v>12</v>
      </c>
      <c r="C58" s="15">
        <v>0.43402777777777773</v>
      </c>
      <c r="D58" s="16">
        <v>-0.1</v>
      </c>
      <c r="E58" s="15">
        <f>IF(mareas!D68-mareas!D64&gt;0,mareas!D68-mareas!D64,1-(mareas!D64-mareas!D68))</f>
        <v>3.125E-2</v>
      </c>
      <c r="F58" s="22">
        <f>IF(mareas!E68-mareas!E67&gt;0,mareas!E68-mareas!E67,mareas!E67-mareas!E68)</f>
        <v>3.2</v>
      </c>
      <c r="G58" s="67"/>
      <c r="CR58" s="67"/>
    </row>
    <row r="59" spans="2:96" x14ac:dyDescent="0.25">
      <c r="B59" s="94" t="s">
        <v>13</v>
      </c>
      <c r="C59" s="15">
        <v>0.71250000000000002</v>
      </c>
      <c r="D59" s="16">
        <v>3</v>
      </c>
      <c r="E59" s="15">
        <f>IF(mareas!D69-mareas!D65&gt;0,mareas!D69-mareas!D65,1-(mareas!D65-mareas!D69))</f>
        <v>3.1944444444444553E-2</v>
      </c>
      <c r="F59" s="22">
        <f>IF(mareas!E69-mareas!E68&gt;0,mareas!E69-mareas!E68,mareas!E68-mareas!E69)</f>
        <v>3.1</v>
      </c>
      <c r="G59" s="67"/>
      <c r="CR59" s="67"/>
    </row>
    <row r="60" spans="2:96" x14ac:dyDescent="0.25">
      <c r="B60" s="94" t="s">
        <v>12</v>
      </c>
      <c r="C60" s="15">
        <v>0.94930555555555562</v>
      </c>
      <c r="D60" s="16">
        <v>0.1</v>
      </c>
      <c r="E60" s="15">
        <f>IF(mareas!D70-mareas!D66&gt;0,mareas!D70-mareas!D66,1-(mareas!D66-mareas!D70))</f>
        <v>3.2638888888888995E-2</v>
      </c>
      <c r="F60" s="22">
        <f>IF(mareas!E70-mareas!E69&gt;0,mareas!E70-mareas!E69,mareas!E69-mareas!E70)</f>
        <v>2.9</v>
      </c>
      <c r="G60" s="67"/>
      <c r="CR60" s="67"/>
    </row>
    <row r="61" spans="2:96" x14ac:dyDescent="0.25">
      <c r="B61" s="94" t="s">
        <v>13</v>
      </c>
      <c r="C61" s="15">
        <v>0.21805555555555556</v>
      </c>
      <c r="D61" s="16">
        <v>3</v>
      </c>
      <c r="E61" s="15">
        <f>IF(mareas!D71-mareas!D67&gt;0,mareas!D71-mareas!D67,1-(mareas!D67-mareas!D71))</f>
        <v>3.0555555555555558E-2</v>
      </c>
      <c r="F61" s="22">
        <f>IF(mareas!E71-mareas!E70&gt;0,mareas!E71-mareas!E70,mareas!E70-mareas!E71)</f>
        <v>2.9</v>
      </c>
      <c r="G61" s="67"/>
      <c r="CR61" s="67"/>
    </row>
    <row r="62" spans="2:96" x14ac:dyDescent="0.25">
      <c r="B62" s="94" t="s">
        <v>12</v>
      </c>
      <c r="C62" s="15">
        <v>0.46388888888888885</v>
      </c>
      <c r="D62" s="16">
        <v>-0.1</v>
      </c>
      <c r="E62" s="15">
        <f>IF(mareas!D72-mareas!D68&gt;0,mareas!D72-mareas!D68,1-(mareas!D68-mareas!D72))</f>
        <v>2.9861111111111116E-2</v>
      </c>
      <c r="F62" s="22">
        <f>IF(mareas!E72-mareas!E71&gt;0,mareas!E72-mareas!E71,mareas!E71-mareas!E72)</f>
        <v>3.1</v>
      </c>
      <c r="G62" s="67"/>
      <c r="CR62" s="67"/>
    </row>
    <row r="63" spans="2:96" x14ac:dyDescent="0.25">
      <c r="B63" s="94" t="s">
        <v>13</v>
      </c>
      <c r="C63" s="15">
        <v>0.7416666666666667</v>
      </c>
      <c r="D63" s="16">
        <v>2.9</v>
      </c>
      <c r="E63" s="15">
        <f>IF(mareas!D73-mareas!D69&gt;0,mareas!D73-mareas!D69,1-(mareas!D69-mareas!D73))</f>
        <v>2.9166666666666674E-2</v>
      </c>
      <c r="F63" s="22">
        <f>IF(mareas!E73-mareas!E72&gt;0,mareas!E73-mareas!E72,mareas!E72-mareas!E73)</f>
        <v>3</v>
      </c>
      <c r="G63" s="67"/>
      <c r="CR63" s="67"/>
    </row>
    <row r="64" spans="2:96" x14ac:dyDescent="0.25">
      <c r="B64" s="94" t="s">
        <v>12</v>
      </c>
      <c r="C64" s="15">
        <v>0.98125000000000007</v>
      </c>
      <c r="D64" s="16">
        <v>0.1</v>
      </c>
      <c r="E64" s="15">
        <f>IF(mareas!D74-mareas!D70&gt;0,mareas!D74-mareas!D70,1-(mareas!D70-mareas!D74))</f>
        <v>3.1944444444444442E-2</v>
      </c>
      <c r="F64" s="22">
        <f>IF(mareas!E74-mareas!E73&gt;0,mareas!E74-mareas!E73,mareas!E73-mareas!E74)</f>
        <v>2.8</v>
      </c>
      <c r="G64" s="67"/>
      <c r="CR64" s="67"/>
    </row>
    <row r="65" spans="2:96" x14ac:dyDescent="0.25">
      <c r="B65" s="94" t="s">
        <v>13</v>
      </c>
      <c r="C65" s="15">
        <v>0.24722222222222223</v>
      </c>
      <c r="D65" s="16">
        <v>2.9</v>
      </c>
      <c r="E65" s="15">
        <f>IF(mareas!D75-mareas!D71&gt;0,mareas!D75-mareas!D71,1-(mareas!D71-mareas!D75))</f>
        <v>2.9166666666666674E-2</v>
      </c>
      <c r="F65" s="22">
        <f>IF(mareas!E75-mareas!E74&gt;0,mareas!E75-mareas!E74,mareas!E74-mareas!E75)</f>
        <v>2.8</v>
      </c>
      <c r="G65" s="67"/>
      <c r="CR65" s="67"/>
    </row>
    <row r="66" spans="2:96" x14ac:dyDescent="0.25">
      <c r="B66" s="94" t="s">
        <v>12</v>
      </c>
      <c r="C66" s="15">
        <v>0.49236111111111108</v>
      </c>
      <c r="D66" s="16">
        <v>0</v>
      </c>
      <c r="E66" s="15">
        <f>IF(mareas!D76-mareas!D72&gt;0,mareas!D76-mareas!D72,1-(mareas!D72-mareas!D76))</f>
        <v>2.8472222222222232E-2</v>
      </c>
      <c r="F66" s="22">
        <f>IF(mareas!E76-mareas!E75&gt;0,mareas!E76-mareas!E75,mareas!E75-mareas!E76)</f>
        <v>2.9</v>
      </c>
      <c r="G66" s="67"/>
      <c r="CR66" s="67"/>
    </row>
    <row r="67" spans="2:96" x14ac:dyDescent="0.25">
      <c r="B67" s="94" t="s">
        <v>13</v>
      </c>
      <c r="C67" s="15">
        <v>0.77013888888888893</v>
      </c>
      <c r="D67" s="16">
        <v>2.9</v>
      </c>
      <c r="E67" s="15">
        <f>IF(mareas!D77-mareas!D73&gt;0,mareas!D77-mareas!D73,1-(mareas!D73-mareas!D77))</f>
        <v>2.8472222222222232E-2</v>
      </c>
      <c r="F67" s="22">
        <f>IF(mareas!E77-mareas!E76&gt;0,mareas!E77-mareas!E76,mareas!E76-mareas!E77)</f>
        <v>2.9</v>
      </c>
      <c r="G67" s="67"/>
      <c r="CR67" s="67"/>
    </row>
    <row r="68" spans="2:96" x14ac:dyDescent="0.25">
      <c r="B68" s="94" t="s">
        <v>12</v>
      </c>
      <c r="C68" s="15">
        <v>1.1111111111111112E-2</v>
      </c>
      <c r="D68" s="16">
        <v>0.2</v>
      </c>
      <c r="E68" s="15">
        <f>IF(mareas!D78-mareas!D74&gt;0,mareas!D78-mareas!D74,1-(mareas!D74-mareas!D78))</f>
        <v>2.9861111111111005E-2</v>
      </c>
      <c r="F68" s="22">
        <f>IF(mareas!E78-mareas!E77&gt;0,mareas!E78-mareas!E77,mareas!E77-mareas!E78)</f>
        <v>2.6999999999999997</v>
      </c>
      <c r="G68" s="67"/>
      <c r="CR68" s="67"/>
    </row>
    <row r="69" spans="2:96" x14ac:dyDescent="0.25">
      <c r="B69" s="94" t="s">
        <v>13</v>
      </c>
      <c r="C69" s="15">
        <v>0.27499999999999997</v>
      </c>
      <c r="D69" s="16">
        <v>2.8</v>
      </c>
      <c r="E69" s="15">
        <f>IF(mareas!D79-mareas!D75&gt;0,mareas!D79-mareas!D75,1-(mareas!D75-mareas!D79))</f>
        <v>2.7777777777777735E-2</v>
      </c>
      <c r="F69" s="22">
        <f>IF(mareas!E79-mareas!E78&gt;0,mareas!E79-mareas!E78,mareas!E78-mareas!E79)</f>
        <v>2.5999999999999996</v>
      </c>
      <c r="G69" s="67"/>
      <c r="CR69" s="67"/>
    </row>
    <row r="70" spans="2:96" x14ac:dyDescent="0.25">
      <c r="B70" s="94" t="s">
        <v>12</v>
      </c>
      <c r="C70" s="15">
        <v>0.52013888888888882</v>
      </c>
      <c r="D70" s="16">
        <v>0.1</v>
      </c>
      <c r="E70" s="15">
        <f>IF(mareas!D80-mareas!D76&gt;0,mareas!D80-mareas!D76,1-(mareas!D76-mareas!D80))</f>
        <v>2.7777777777777735E-2</v>
      </c>
      <c r="F70" s="22">
        <f>IF(mareas!E80-mareas!E79&gt;0,mareas!E80-mareas!E79,mareas!E79-mareas!E80)</f>
        <v>2.6999999999999997</v>
      </c>
      <c r="G70" s="67"/>
      <c r="CR70" s="67"/>
    </row>
    <row r="71" spans="2:96" x14ac:dyDescent="0.25">
      <c r="B71" s="94" t="s">
        <v>13</v>
      </c>
      <c r="C71" s="15">
        <v>0.79722222222222217</v>
      </c>
      <c r="D71" s="16">
        <v>2.8</v>
      </c>
      <c r="E71" s="15">
        <f>IF(mareas!D81-mareas!D77&gt;0,mareas!D81-mareas!D77,1-(mareas!D77-mareas!D81))</f>
        <v>2.7083333333333237E-2</v>
      </c>
      <c r="F71" s="22">
        <f>IF(mareas!E81-mareas!E80&gt;0,mareas!E81-mareas!E80,mareas!E80-mareas!E81)</f>
        <v>2.6999999999999997</v>
      </c>
      <c r="G71" s="67"/>
      <c r="CR71" s="67"/>
    </row>
    <row r="72" spans="2:96" x14ac:dyDescent="0.25">
      <c r="B72" s="94" t="s">
        <v>12</v>
      </c>
      <c r="C72" s="15">
        <v>4.0972222222222222E-2</v>
      </c>
      <c r="D72" s="16">
        <v>0.3</v>
      </c>
      <c r="E72" s="15">
        <f>IF(mareas!D82-mareas!D78&gt;0,mareas!D82-mareas!D78,1-(mareas!D78-mareas!D82))</f>
        <v>2.9861111111111109E-2</v>
      </c>
      <c r="F72" s="22">
        <f>IF(mareas!E82-mareas!E81&gt;0,mareas!E82-mareas!E81,mareas!E81-mareas!E82)</f>
        <v>2.5</v>
      </c>
      <c r="G72" s="67"/>
      <c r="CR72" s="67"/>
    </row>
    <row r="73" spans="2:96" x14ac:dyDescent="0.25">
      <c r="B73" s="94" t="s">
        <v>13</v>
      </c>
      <c r="C73" s="15">
        <v>0.30277777777777776</v>
      </c>
      <c r="D73" s="16">
        <v>2.6</v>
      </c>
      <c r="E73" s="15">
        <f>IF(mareas!D83-mareas!D79&gt;0,mareas!D83-mareas!D79,1-(mareas!D79-mareas!D83))</f>
        <v>2.777777777777779E-2</v>
      </c>
      <c r="F73" s="22">
        <f>IF(mareas!E83-mareas!E82&gt;0,mareas!E83-mareas!E82,mareas!E82-mareas!E83)</f>
        <v>2.3000000000000003</v>
      </c>
      <c r="G73" s="67"/>
      <c r="CR73" s="67"/>
    </row>
    <row r="74" spans="2:96" x14ac:dyDescent="0.25">
      <c r="B74" s="94" t="s">
        <v>12</v>
      </c>
      <c r="C74" s="15">
        <v>0.54791666666666672</v>
      </c>
      <c r="D74" s="16">
        <v>0.3</v>
      </c>
      <c r="E74" s="15">
        <f>IF(mareas!D84-mareas!D80&gt;0,mareas!D84-mareas!D80,1-(mareas!D80-mareas!D84))</f>
        <v>2.7777777777777901E-2</v>
      </c>
      <c r="F74" s="22">
        <f>IF(mareas!E84-mareas!E83&gt;0,mareas!E84-mareas!E83,mareas!E83-mareas!E84)</f>
        <v>2.3000000000000003</v>
      </c>
      <c r="G74" s="67"/>
      <c r="CR74" s="67"/>
    </row>
    <row r="75" spans="2:96" x14ac:dyDescent="0.25">
      <c r="B75" s="94" t="s">
        <v>13</v>
      </c>
      <c r="C75" s="15">
        <v>0.82430555555555562</v>
      </c>
      <c r="D75" s="16">
        <v>2.7</v>
      </c>
      <c r="E75" s="15">
        <f>IF(mareas!D85-mareas!D81&gt;0,mareas!D85-mareas!D81,1-(mareas!D81-mareas!D85))</f>
        <v>2.7083333333333459E-2</v>
      </c>
      <c r="F75" s="22">
        <f>IF(mareas!E85-mareas!E84&gt;0,mareas!E85-mareas!E84,mareas!E84-mareas!E85)</f>
        <v>2.4000000000000004</v>
      </c>
      <c r="G75" s="67"/>
      <c r="CR75" s="67"/>
    </row>
    <row r="76" spans="2:96" x14ac:dyDescent="0.25">
      <c r="B76" s="94" t="s">
        <v>12</v>
      </c>
      <c r="C76" s="15">
        <v>7.1527777777777787E-2</v>
      </c>
      <c r="D76" s="16">
        <v>0.5</v>
      </c>
      <c r="E76" s="15">
        <f>IF(mareas!D86-mareas!D82&gt;0,mareas!D86-mareas!D82,1-(mareas!D82-mareas!D86))</f>
        <v>3.0555555555555565E-2</v>
      </c>
      <c r="F76" s="22">
        <f>IF(mareas!E86-mareas!E85&gt;0,mareas!E86-mareas!E85,mareas!E85-mareas!E86)</f>
        <v>2.2000000000000002</v>
      </c>
      <c r="G76" s="67"/>
      <c r="CR76" s="67"/>
    </row>
    <row r="77" spans="2:96" x14ac:dyDescent="0.25">
      <c r="B77" s="94" t="s">
        <v>13</v>
      </c>
      <c r="C77" s="15">
        <v>0.33055555555555555</v>
      </c>
      <c r="D77" s="16">
        <v>2.5</v>
      </c>
      <c r="E77" s="15">
        <f>IF(mareas!D87-mareas!D83&gt;0,mareas!D87-mareas!D83,1-(mareas!D83-mareas!D87))</f>
        <v>2.777777777777779E-2</v>
      </c>
      <c r="F77" s="22">
        <f>IF(mareas!E87-mareas!E86&gt;0,mareas!E87-mareas!E86,mareas!E86-mareas!E87)</f>
        <v>2</v>
      </c>
      <c r="G77" s="67"/>
      <c r="CR77" s="67"/>
    </row>
    <row r="78" spans="2:96" x14ac:dyDescent="0.25">
      <c r="B78" s="94" t="s">
        <v>12</v>
      </c>
      <c r="C78" s="15">
        <v>0.57638888888888895</v>
      </c>
      <c r="D78" s="16">
        <v>0.5</v>
      </c>
      <c r="E78" s="15">
        <f>IF(mareas!D88-mareas!D84&gt;0,mareas!D88-mareas!D84,1-(mareas!D84-mareas!D88))</f>
        <v>2.8472222222222232E-2</v>
      </c>
      <c r="F78" s="22">
        <f>IF(mareas!E88-mareas!E87&gt;0,mareas!E88-mareas!E87,mareas!E87-mareas!E88)</f>
        <v>2</v>
      </c>
      <c r="G78" s="67"/>
      <c r="CR78" s="67"/>
    </row>
    <row r="79" spans="2:96" x14ac:dyDescent="0.25">
      <c r="B79" s="94" t="s">
        <v>13</v>
      </c>
      <c r="C79" s="15">
        <v>0.85277777777777775</v>
      </c>
      <c r="D79" s="16">
        <v>2.6</v>
      </c>
      <c r="E79" s="15">
        <f>IF(mareas!D89-mareas!D85&gt;0,mareas!D89-mareas!D85,1-(mareas!D85-mareas!D89))</f>
        <v>2.8472222222222121E-2</v>
      </c>
      <c r="F79" s="22">
        <f>IF(mareas!E89-mareas!E88&gt;0,mareas!E89-mareas!E88,mareas!E88-mareas!E89)</f>
        <v>2.1</v>
      </c>
      <c r="G79" s="67"/>
      <c r="CR79" s="67"/>
    </row>
    <row r="80" spans="2:96" x14ac:dyDescent="0.25">
      <c r="B80" s="94" t="s">
        <v>12</v>
      </c>
      <c r="C80" s="15">
        <v>0.10416666666666667</v>
      </c>
      <c r="D80" s="16">
        <v>0.6</v>
      </c>
      <c r="E80" s="15">
        <f>IF(mareas!D90-mareas!D86&gt;0,mareas!D90-mareas!D86,1-(mareas!D86-mareas!D90))</f>
        <v>3.2638888888888884E-2</v>
      </c>
      <c r="F80" s="22">
        <f>IF(mareas!E90-mareas!E89&gt;0,mareas!E90-mareas!E89,mareas!E89-mareas!E90)</f>
        <v>2</v>
      </c>
      <c r="G80" s="67"/>
      <c r="CR80" s="67"/>
    </row>
    <row r="81" spans="2:96" x14ac:dyDescent="0.25">
      <c r="B81" s="94" t="s">
        <v>13</v>
      </c>
      <c r="C81" s="15">
        <v>0.3611111111111111</v>
      </c>
      <c r="D81" s="16">
        <v>2.2999999999999998</v>
      </c>
      <c r="E81" s="15">
        <f>IF(mareas!D91-mareas!D87&gt;0,mareas!D91-mareas!D87,1-(mareas!D87-mareas!D91))</f>
        <v>3.0555555555555558E-2</v>
      </c>
      <c r="F81" s="22">
        <f>IF(mareas!E91-mareas!E90&gt;0,mareas!E91-mareas!E90,mareas!E90-mareas!E91)</f>
        <v>1.6999999999999997</v>
      </c>
      <c r="G81" s="67"/>
      <c r="CR81" s="67"/>
    </row>
    <row r="82" spans="2:96" x14ac:dyDescent="0.25">
      <c r="B82" s="94" t="s">
        <v>12</v>
      </c>
      <c r="C82" s="15">
        <v>0.6069444444444444</v>
      </c>
      <c r="D82" s="16">
        <v>0.6</v>
      </c>
      <c r="E82" s="15">
        <f>IF(mareas!D92-mareas!D88&gt;0,mareas!D92-mareas!D88,1-(mareas!D88-mareas!D92))</f>
        <v>3.0555555555555447E-2</v>
      </c>
      <c r="F82" s="22">
        <f>IF(mareas!E92-mareas!E91&gt;0,mareas!E92-mareas!E91,mareas!E91-mareas!E92)</f>
        <v>1.6999999999999997</v>
      </c>
      <c r="G82" s="67"/>
      <c r="CR82" s="67"/>
    </row>
    <row r="83" spans="2:96" x14ac:dyDescent="0.25">
      <c r="B83" s="94" t="s">
        <v>13</v>
      </c>
      <c r="C83" s="15">
        <v>0.8833333333333333</v>
      </c>
      <c r="D83" s="16">
        <v>2.5</v>
      </c>
      <c r="E83" s="15">
        <f>IF(mareas!D93-mareas!D89&gt;0,mareas!D93-mareas!D89,1-(mareas!D89-mareas!D93))</f>
        <v>3.0555555555555558E-2</v>
      </c>
      <c r="F83" s="22">
        <f>IF(mareas!E93-mareas!E92&gt;0,mareas!E93-mareas!E92,mareas!E92-mareas!E93)</f>
        <v>1.9</v>
      </c>
      <c r="G83" s="67"/>
      <c r="CR83" s="67"/>
    </row>
    <row r="84" spans="2:96" x14ac:dyDescent="0.25">
      <c r="B84" s="94" t="s">
        <v>12</v>
      </c>
      <c r="C84" s="15">
        <v>0.13958333333333334</v>
      </c>
      <c r="D84" s="16">
        <v>0.7</v>
      </c>
      <c r="E84" s="15">
        <f>IF(mareas!D94-mareas!D90&gt;0,mareas!D94-mareas!D90,1-(mareas!D90-mareas!D94))</f>
        <v>3.5416666666666666E-2</v>
      </c>
      <c r="F84" s="22">
        <f>IF(mareas!E94-mareas!E93&gt;0,mareas!E94-mareas!E93,mareas!E93-mareas!E94)</f>
        <v>1.8</v>
      </c>
      <c r="G84" s="67"/>
      <c r="CR84" s="67"/>
    </row>
    <row r="85" spans="2:96" x14ac:dyDescent="0.25">
      <c r="B85" s="94" t="s">
        <v>13</v>
      </c>
      <c r="C85" s="15">
        <v>0.39513888888888887</v>
      </c>
      <c r="D85" s="16">
        <v>2.2000000000000002</v>
      </c>
      <c r="E85" s="15">
        <f>IF(mareas!D95-mareas!D91&gt;0,mareas!D95-mareas!D91,1-(mareas!D91-mareas!D95))</f>
        <v>3.4027777777777768E-2</v>
      </c>
      <c r="F85" s="22">
        <f>IF(mareas!E95-mareas!E94&gt;0,mareas!E95-mareas!E94,mareas!E94-mareas!E95)</f>
        <v>1.5000000000000002</v>
      </c>
      <c r="G85" s="67"/>
      <c r="CR85" s="67"/>
    </row>
    <row r="86" spans="2:96" x14ac:dyDescent="0.25">
      <c r="B86" s="94" t="s">
        <v>12</v>
      </c>
      <c r="C86" s="15">
        <v>0.64097222222222217</v>
      </c>
      <c r="D86" s="16">
        <v>0.7</v>
      </c>
      <c r="E86" s="15">
        <f>IF(mareas!D96-mareas!D92&gt;0,mareas!D96-mareas!D92,1-(mareas!D92-mareas!D96))</f>
        <v>3.4027777777777768E-2</v>
      </c>
      <c r="F86" s="22">
        <f>IF(mareas!E96-mareas!E95&gt;0,mareas!E96-mareas!E95,mareas!E95-mareas!E96)</f>
        <v>1.5000000000000002</v>
      </c>
      <c r="G86" s="67"/>
      <c r="CR86" s="67"/>
    </row>
    <row r="87" spans="2:96" x14ac:dyDescent="0.25">
      <c r="B87" s="94" t="s">
        <v>13</v>
      </c>
      <c r="C87" s="15">
        <v>0.91736111111111107</v>
      </c>
      <c r="D87" s="16">
        <v>2.5</v>
      </c>
      <c r="E87" s="15">
        <f>IF(mareas!D97-mareas!D93&gt;0,mareas!D97-mareas!D93,1-(mareas!D93-mareas!D97))</f>
        <v>3.4027777777777768E-2</v>
      </c>
      <c r="F87" s="22">
        <f>IF(mareas!E97-mareas!E96&gt;0,mareas!E97-mareas!E96,mareas!E96-mareas!E97)</f>
        <v>1.8</v>
      </c>
      <c r="G87" s="67"/>
      <c r="CR87" s="67"/>
    </row>
    <row r="88" spans="2:96" x14ac:dyDescent="0.25">
      <c r="B88" s="94" t="s">
        <v>12</v>
      </c>
      <c r="C88" s="15">
        <v>0.17916666666666667</v>
      </c>
      <c r="D88" s="16">
        <v>0.7</v>
      </c>
      <c r="E88" s="15">
        <f>IF(mareas!D98-mareas!D94&gt;0,mareas!D98-mareas!D94,1-(mareas!D94-mareas!D98))</f>
        <v>3.9583333333333331E-2</v>
      </c>
      <c r="F88" s="22">
        <f>IF(mareas!E98-mareas!E97&gt;0,mareas!E98-mareas!E97,mareas!E97-mareas!E98)</f>
        <v>1.8</v>
      </c>
      <c r="G88" s="67"/>
      <c r="CR88" s="67"/>
    </row>
    <row r="89" spans="2:96" x14ac:dyDescent="0.25">
      <c r="B89" s="94" t="s">
        <v>13</v>
      </c>
      <c r="C89" s="15">
        <v>0.43333333333333335</v>
      </c>
      <c r="D89" s="16">
        <v>2.1</v>
      </c>
      <c r="E89" s="15">
        <f>IF(mareas!D99-mareas!D95&gt;0,mareas!D99-mareas!D95,1-(mareas!D95-mareas!D99))</f>
        <v>3.8194444444444475E-2</v>
      </c>
      <c r="F89" s="22">
        <f>IF(mareas!E99-mareas!E98&gt;0,mareas!E99-mareas!E98,mareas!E98-mareas!E99)</f>
        <v>1.4000000000000001</v>
      </c>
      <c r="G89" s="67"/>
      <c r="CR89" s="67"/>
    </row>
    <row r="90" spans="2:96" x14ac:dyDescent="0.25">
      <c r="B90" s="94" t="s">
        <v>12</v>
      </c>
      <c r="C90" s="15">
        <v>0.68055555555555547</v>
      </c>
      <c r="D90" s="16">
        <v>0.8</v>
      </c>
      <c r="E90" s="15">
        <f>IF(mareas!D100-mareas!D96&gt;0,mareas!D100-mareas!D96,1-(mareas!D96-mareas!D100))</f>
        <v>3.9583333333333304E-2</v>
      </c>
      <c r="F90" s="22">
        <f>IF(mareas!E100-mareas!E99&gt;0,mareas!E100-mareas!E99,mareas!E99-mareas!E100)</f>
        <v>1.3</v>
      </c>
      <c r="G90" s="67"/>
      <c r="CR90" s="67"/>
    </row>
    <row r="91" spans="2:96" x14ac:dyDescent="0.25">
      <c r="B91" s="94" t="s">
        <v>13</v>
      </c>
      <c r="C91" s="15">
        <v>0.95486111111111116</v>
      </c>
      <c r="D91" s="16">
        <v>2.5</v>
      </c>
      <c r="E91" s="15">
        <f>IF(mareas!D101-mareas!D97&gt;0,mareas!D101-mareas!D97,1-(mareas!D97-mareas!D101))</f>
        <v>3.7500000000000089E-2</v>
      </c>
      <c r="F91" s="22">
        <f>IF(mareas!E101-mareas!E100&gt;0,mareas!E101-mareas!E100,mareas!E100-mareas!E101)</f>
        <v>1.7</v>
      </c>
      <c r="G91" s="67"/>
      <c r="CR91" s="67"/>
    </row>
    <row r="92" spans="2:96" x14ac:dyDescent="0.25">
      <c r="B92" s="94" t="s">
        <v>12</v>
      </c>
      <c r="C92" s="15">
        <v>0.22152777777777777</v>
      </c>
      <c r="D92" s="16">
        <v>0.7</v>
      </c>
      <c r="E92" s="15">
        <f>IF(mareas!D102-mareas!D98&gt;0,mareas!D102-mareas!D98,1-(mareas!D98-mareas!D102))</f>
        <v>4.2361111111111099E-2</v>
      </c>
      <c r="F92" s="22">
        <f>IF(mareas!E102-mareas!E101&gt;0,mareas!E102-mareas!E101,mareas!E101-mareas!E102)</f>
        <v>1.8</v>
      </c>
      <c r="G92" s="67"/>
      <c r="CR92" s="67"/>
    </row>
    <row r="93" spans="2:96" x14ac:dyDescent="0.25">
      <c r="B93" s="94" t="s">
        <v>13</v>
      </c>
      <c r="C93" s="15">
        <v>0.47638888888888892</v>
      </c>
      <c r="D93" s="16">
        <v>2.1</v>
      </c>
      <c r="E93" s="15">
        <f>IF(mareas!D103-mareas!D99&gt;0,mareas!D103-mareas!D99,1-(mareas!D99-mareas!D103))</f>
        <v>4.3055555555555569E-2</v>
      </c>
      <c r="F93" s="22">
        <f>IF(mareas!E103-mareas!E102&gt;0,mareas!E103-mareas!E102,mareas!E102-mareas!E103)</f>
        <v>1.4000000000000001</v>
      </c>
      <c r="G93" s="67"/>
      <c r="CR93" s="67"/>
    </row>
    <row r="94" spans="2:96" x14ac:dyDescent="0.25">
      <c r="B94" s="94" t="s">
        <v>12</v>
      </c>
      <c r="C94" s="15">
        <v>0.72499999999999998</v>
      </c>
      <c r="D94" s="16">
        <v>0.8</v>
      </c>
      <c r="E94" s="15">
        <f>IF(mareas!D104-mareas!D100&gt;0,mareas!D104-mareas!D100,1-(mareas!D100-mareas!D104))</f>
        <v>4.4444444444444509E-2</v>
      </c>
      <c r="F94" s="22">
        <f>IF(mareas!E104-mareas!E103&gt;0,mareas!E104-mareas!E103,mareas!E103-mareas!E104)</f>
        <v>1.3</v>
      </c>
      <c r="G94" s="67"/>
      <c r="CR94" s="67"/>
    </row>
    <row r="95" spans="2:96" x14ac:dyDescent="0.25">
      <c r="B95" s="94" t="s">
        <v>13</v>
      </c>
      <c r="C95" s="15">
        <v>0.99513888888888891</v>
      </c>
      <c r="D95" s="16">
        <v>2.5</v>
      </c>
      <c r="E95" s="15">
        <f>IF(mareas!D105-mareas!D101&gt;0,mareas!D105-mareas!D101,1-(mareas!D101-mareas!D105))</f>
        <v>4.0277777777777746E-2</v>
      </c>
      <c r="F95" s="22">
        <f>IF(mareas!E105-mareas!E104&gt;0,mareas!E105-mareas!E104,mareas!E104-mareas!E105)</f>
        <v>1.7</v>
      </c>
      <c r="G95" s="67"/>
      <c r="CR95" s="67"/>
    </row>
    <row r="96" spans="2:96" x14ac:dyDescent="0.25">
      <c r="B96" s="94" t="s">
        <v>12</v>
      </c>
      <c r="C96" s="15">
        <v>0.26319444444444445</v>
      </c>
      <c r="D96" s="16">
        <v>0.6</v>
      </c>
      <c r="E96" s="15">
        <f>IF(mareas!D106-mareas!D102&gt;0,mareas!D106-mareas!D102,1-(mareas!D102-mareas!D106))</f>
        <v>4.1666666666666685E-2</v>
      </c>
      <c r="F96" s="22">
        <f>IF(mareas!E106-mareas!E105&gt;0,mareas!E106-mareas!E105,mareas!E105-mareas!E106)</f>
        <v>1.9</v>
      </c>
      <c r="G96" s="67"/>
      <c r="CR96" s="67"/>
    </row>
    <row r="97" spans="2:96" x14ac:dyDescent="0.25">
      <c r="B97" s="94" t="s">
        <v>13</v>
      </c>
      <c r="C97" s="15">
        <v>0.52222222222222225</v>
      </c>
      <c r="D97" s="16">
        <v>2.1</v>
      </c>
      <c r="E97" s="15">
        <f>IF(mareas!D107-mareas!D103&gt;0,mareas!D107-mareas!D103,1-(mareas!D103-mareas!D107))</f>
        <v>4.5833333333333337E-2</v>
      </c>
      <c r="F97" s="22">
        <f>IF(mareas!E107-mareas!E106&gt;0,mareas!E107-mareas!E106,mareas!E106-mareas!E107)</f>
        <v>1.5</v>
      </c>
      <c r="G97" s="67"/>
      <c r="CR97" s="67"/>
    </row>
    <row r="98" spans="2:96" x14ac:dyDescent="0.25">
      <c r="B98" s="94" t="s">
        <v>12</v>
      </c>
      <c r="C98" s="15">
        <v>0.7680555555555556</v>
      </c>
      <c r="D98" s="16">
        <v>0.8</v>
      </c>
      <c r="E98" s="15">
        <f>IF(mareas!D108-mareas!D104&gt;0,mareas!D108-mareas!D104,1-(mareas!D104-mareas!D108))</f>
        <v>4.3055555555555625E-2</v>
      </c>
      <c r="F98" s="22">
        <f>IF(mareas!E108-mareas!E107&gt;0,mareas!E108-mareas!E107,mareas!E107-mareas!E108)</f>
        <v>1.3</v>
      </c>
      <c r="G98" s="67"/>
      <c r="CR98" s="67"/>
    </row>
    <row r="99" spans="2:96" x14ac:dyDescent="0.25">
      <c r="B99" s="94" t="s">
        <v>13</v>
      </c>
      <c r="C99" s="15">
        <v>3.5416666666666666E-2</v>
      </c>
      <c r="D99" s="16">
        <v>2.6</v>
      </c>
      <c r="E99" s="15">
        <f>IF(mareas!D109-mareas!D105&gt;0,mareas!D109-mareas!D105,1-(mareas!D105-mareas!D109))</f>
        <v>4.0277777777777746E-2</v>
      </c>
      <c r="F99" s="22">
        <f>IF(mareas!E109-mareas!E108&gt;0,mareas!E109-mareas!E108,mareas!E108-mareas!E109)</f>
        <v>1.8</v>
      </c>
      <c r="G99" s="67"/>
      <c r="CR99" s="67"/>
    </row>
    <row r="100" spans="2:96" x14ac:dyDescent="0.25">
      <c r="B100" s="94" t="s">
        <v>12</v>
      </c>
      <c r="C100" s="15">
        <v>0.3</v>
      </c>
      <c r="D100" s="16">
        <v>0.5</v>
      </c>
      <c r="E100" s="15">
        <f>IF(mareas!D110-mareas!D106&gt;0,mareas!D110-mareas!D106,1-(mareas!D106-mareas!D110))</f>
        <v>3.6805555555555536E-2</v>
      </c>
      <c r="F100" s="22">
        <f>IF(mareas!E110-mareas!E109&gt;0,mareas!E110-mareas!E109,mareas!E109-mareas!E110)</f>
        <v>2.1</v>
      </c>
      <c r="G100" s="67"/>
      <c r="CR100" s="67"/>
    </row>
    <row r="101" spans="2:96" x14ac:dyDescent="0.25">
      <c r="B101" s="94" t="s">
        <v>13</v>
      </c>
      <c r="C101" s="15">
        <v>0.56458333333333333</v>
      </c>
      <c r="D101" s="16">
        <v>2.2999999999999998</v>
      </c>
      <c r="E101" s="15">
        <f>IF(mareas!D111-mareas!D107&gt;0,mareas!D111-mareas!D107,1-(mareas!D107-mareas!D111))</f>
        <v>4.2361111111111072E-2</v>
      </c>
      <c r="F101" s="22">
        <f>IF(mareas!E111-mareas!E110&gt;0,mareas!E111-mareas!E110,mareas!E110-mareas!E111)</f>
        <v>1.7999999999999998</v>
      </c>
      <c r="G101" s="67"/>
      <c r="CR101" s="67"/>
    </row>
    <row r="102" spans="2:96" x14ac:dyDescent="0.25">
      <c r="B102" s="94" t="s">
        <v>12</v>
      </c>
      <c r="C102" s="15">
        <v>0.80694444444444446</v>
      </c>
      <c r="D102" s="16">
        <v>0.7</v>
      </c>
      <c r="E102" s="15">
        <f>IF(mareas!D112-mareas!D108&gt;0,mareas!D112-mareas!D108,1-(mareas!D108-mareas!D112))</f>
        <v>3.8888888888888862E-2</v>
      </c>
      <c r="F102" s="22">
        <f>IF(mareas!E112-mareas!E111&gt;0,mareas!E112-mareas!E111,mareas!E111-mareas!E112)</f>
        <v>1.5999999999999999</v>
      </c>
      <c r="G102" s="67"/>
      <c r="CR102" s="67"/>
    </row>
    <row r="103" spans="2:96" x14ac:dyDescent="0.25">
      <c r="B103" s="94" t="s">
        <v>13</v>
      </c>
      <c r="C103" s="15">
        <v>7.3611111111111113E-2</v>
      </c>
      <c r="D103" s="16">
        <v>2.7</v>
      </c>
      <c r="E103" s="15">
        <f>IF(mareas!D113-mareas!D109&gt;0,mareas!D113-mareas!D109,1-(mareas!D109-mareas!D113))</f>
        <v>3.8194444444444448E-2</v>
      </c>
      <c r="F103" s="22">
        <f>IF(mareas!E113-mareas!E112&gt;0,mareas!E113-mareas!E112,mareas!E112-mareas!E113)</f>
        <v>2</v>
      </c>
      <c r="G103" s="67"/>
      <c r="CR103" s="67"/>
    </row>
    <row r="104" spans="2:96" x14ac:dyDescent="0.25">
      <c r="B104" s="94" t="s">
        <v>12</v>
      </c>
      <c r="C104" s="15">
        <v>0.33263888888888887</v>
      </c>
      <c r="D104" s="16">
        <v>0.4</v>
      </c>
      <c r="E104" s="15">
        <f>IF(mareas!D114-mareas!D110&gt;0,mareas!D114-mareas!D110,1-(mareas!D110-mareas!D114))</f>
        <v>3.2638888888888884E-2</v>
      </c>
      <c r="F104" s="22">
        <f>IF(mareas!E114-mareas!E113&gt;0,mareas!E114-mareas!E113,mareas!E113-mareas!E114)</f>
        <v>2.3000000000000003</v>
      </c>
      <c r="G104" s="67"/>
      <c r="CR104" s="67"/>
    </row>
    <row r="105" spans="2:96" x14ac:dyDescent="0.25">
      <c r="B105" s="94" t="s">
        <v>13</v>
      </c>
      <c r="C105" s="15">
        <v>0.6020833333333333</v>
      </c>
      <c r="D105" s="16">
        <v>2.4</v>
      </c>
      <c r="E105" s="15">
        <f>IF(mareas!D115-mareas!D111&gt;0,mareas!D115-mareas!D111,1-(mareas!D111-mareas!D115))</f>
        <v>3.7499999999999978E-2</v>
      </c>
      <c r="F105" s="22">
        <f>IF(mareas!E115-mareas!E114&gt;0,mareas!E115-mareas!E114,mareas!E114-mareas!E115)</f>
        <v>2</v>
      </c>
      <c r="G105" s="67"/>
      <c r="CR105" s="67"/>
    </row>
    <row r="106" spans="2:96" x14ac:dyDescent="0.25">
      <c r="B106" s="94" t="s">
        <v>12</v>
      </c>
      <c r="C106" s="15">
        <v>0.84166666666666667</v>
      </c>
      <c r="D106" s="16">
        <v>0.5</v>
      </c>
      <c r="E106" s="15">
        <f>IF(mareas!D116-mareas!D112&gt;0,mareas!D116-mareas!D112,1-(mareas!D112-mareas!D116))</f>
        <v>3.472222222222221E-2</v>
      </c>
      <c r="F106" s="22">
        <f>IF(mareas!E116-mareas!E115&gt;0,mareas!E116-mareas!E115,mareas!E115-mareas!E116)</f>
        <v>1.9</v>
      </c>
      <c r="G106" s="67"/>
      <c r="CR106" s="67"/>
    </row>
    <row r="107" spans="2:96" x14ac:dyDescent="0.25">
      <c r="B107" s="94" t="s">
        <v>13</v>
      </c>
      <c r="C107" s="15">
        <v>0.10833333333333334</v>
      </c>
      <c r="D107" s="16">
        <v>2.8</v>
      </c>
      <c r="E107" s="15">
        <f>IF(mareas!D117-mareas!D113&gt;0,mareas!D117-mareas!D113,1-(mareas!D113-mareas!D117))</f>
        <v>3.4722222222222224E-2</v>
      </c>
      <c r="F107" s="22">
        <f>IF(mareas!E117-mareas!E116&gt;0,mareas!E117-mareas!E116,mareas!E116-mareas!E117)</f>
        <v>2.2999999999999998</v>
      </c>
      <c r="G107" s="67"/>
      <c r="CR107" s="67"/>
    </row>
    <row r="108" spans="2:96" x14ac:dyDescent="0.25">
      <c r="B108" s="94" t="s">
        <v>12</v>
      </c>
      <c r="C108" s="15">
        <v>0.36249999999999999</v>
      </c>
      <c r="D108" s="16">
        <v>0.2</v>
      </c>
      <c r="E108" s="15">
        <f>IF(mareas!D118-mareas!D114&gt;0,mareas!D118-mareas!D114,1-(mareas!D114-mareas!D118))</f>
        <v>2.9861111111111116E-2</v>
      </c>
      <c r="F108" s="22">
        <f>IF(mareas!E118-mareas!E117&gt;0,mareas!E118-mareas!E117,mareas!E117-mareas!E118)</f>
        <v>2.5999999999999996</v>
      </c>
      <c r="G108" s="67"/>
      <c r="CR108" s="67"/>
    </row>
    <row r="109" spans="2:96" x14ac:dyDescent="0.25">
      <c r="B109" s="94" t="s">
        <v>13</v>
      </c>
      <c r="C109" s="15">
        <v>0.63472222222222219</v>
      </c>
      <c r="D109" s="16">
        <v>2.6</v>
      </c>
      <c r="E109" s="15">
        <f>IF(mareas!D119-mareas!D115&gt;0,mareas!D119-mareas!D115,1-(mareas!D115-mareas!D119))</f>
        <v>3.2638888888888884E-2</v>
      </c>
      <c r="F109" s="22">
        <f>IF(mareas!E119-mareas!E118&gt;0,mareas!E119-mareas!E118,mareas!E118-mareas!E119)</f>
        <v>2.4</v>
      </c>
      <c r="G109" s="67"/>
      <c r="CR109" s="67"/>
    </row>
    <row r="110" spans="2:96" x14ac:dyDescent="0.25">
      <c r="B110" s="94" t="s">
        <v>12</v>
      </c>
      <c r="C110" s="15">
        <v>0.87361111111111101</v>
      </c>
      <c r="D110" s="16">
        <v>0.4</v>
      </c>
      <c r="E110" s="15">
        <f>IF(mareas!D120-mareas!D116&gt;0,mareas!D120-mareas!D116,1-(mareas!D116-mareas!D120))</f>
        <v>3.1944444444444331E-2</v>
      </c>
      <c r="F110" s="22">
        <f>IF(mareas!E120-mareas!E119&gt;0,mareas!E120-mareas!E119,mareas!E119-mareas!E120)</f>
        <v>2.2000000000000002</v>
      </c>
      <c r="G110" s="67"/>
      <c r="CR110" s="67"/>
    </row>
    <row r="111" spans="2:96" x14ac:dyDescent="0.25">
      <c r="B111" s="94" t="s">
        <v>13</v>
      </c>
      <c r="C111" s="15">
        <v>0.14027777777777778</v>
      </c>
      <c r="D111" s="16">
        <v>2.9</v>
      </c>
      <c r="E111" s="15">
        <f>IF(mareas!D121-mareas!D117&gt;0,mareas!D121-mareas!D117,1-(mareas!D117-mareas!D121))</f>
        <v>3.1944444444444442E-2</v>
      </c>
      <c r="F111" s="22">
        <f>IF(mareas!E121-mareas!E120&gt;0,mareas!E121-mareas!E120,mareas!E120-mareas!E121)</f>
        <v>2.5</v>
      </c>
      <c r="G111" s="67"/>
      <c r="CR111" s="67"/>
    </row>
    <row r="112" spans="2:96" x14ac:dyDescent="0.25">
      <c r="B112" s="94" t="s">
        <v>12</v>
      </c>
      <c r="C112" s="15">
        <v>0.39097222222222222</v>
      </c>
      <c r="D112" s="16">
        <v>0.1</v>
      </c>
      <c r="E112" s="15">
        <f>IF(mareas!D122-mareas!D118&gt;0,mareas!D122-mareas!D118,1-(mareas!D118-mareas!D122))</f>
        <v>2.8472222222222232E-2</v>
      </c>
      <c r="F112" s="22">
        <f>IF(mareas!E122-mareas!E121&gt;0,mareas!E122-mareas!E121,mareas!E121-mareas!E122)</f>
        <v>2.8</v>
      </c>
      <c r="G112" s="67"/>
      <c r="CR112" s="67"/>
    </row>
    <row r="113" spans="2:96" x14ac:dyDescent="0.25">
      <c r="B113" s="94" t="s">
        <v>13</v>
      </c>
      <c r="C113" s="15">
        <v>0.6645833333333333</v>
      </c>
      <c r="D113" s="16">
        <v>2.7</v>
      </c>
      <c r="E113" s="15">
        <f>IF(mareas!D123-mareas!D119&gt;0,mareas!D123-mareas!D119,1-(mareas!D119-mareas!D123))</f>
        <v>2.9861111111111116E-2</v>
      </c>
      <c r="F113" s="22">
        <f>IF(mareas!E123-mareas!E122&gt;0,mareas!E123-mareas!E122,mareas!E122-mareas!E123)</f>
        <v>2.6</v>
      </c>
      <c r="G113" s="67"/>
      <c r="CR113" s="67"/>
    </row>
    <row r="114" spans="2:96" x14ac:dyDescent="0.25">
      <c r="B114" s="94" t="s">
        <v>12</v>
      </c>
      <c r="C114" s="15">
        <v>0.90416666666666667</v>
      </c>
      <c r="D114" s="16">
        <v>0.2</v>
      </c>
      <c r="E114" s="15">
        <f>IF(mareas!D124-mareas!D120&gt;0,mareas!D124-mareas!D120,1-(mareas!D120-mareas!D124))</f>
        <v>3.0555555555555669E-2</v>
      </c>
      <c r="F114" s="22">
        <f>IF(mareas!E124-mareas!E123&gt;0,mareas!E124-mareas!E123,mareas!E123-mareas!E124)</f>
        <v>2.5</v>
      </c>
      <c r="G114" s="67"/>
      <c r="CR114" s="67"/>
    </row>
    <row r="115" spans="2:96" x14ac:dyDescent="0.25">
      <c r="B115" s="94" t="s">
        <v>13</v>
      </c>
      <c r="C115" s="15">
        <v>0.17152777777777775</v>
      </c>
      <c r="D115" s="16">
        <v>3</v>
      </c>
      <c r="E115" s="15">
        <f>IF(mareas!D125-mareas!D121&gt;0,mareas!D125-mareas!D121,1-(mareas!D121-mareas!D125))</f>
        <v>3.1249999999999972E-2</v>
      </c>
      <c r="F115" s="22">
        <f>IF(mareas!E125-mareas!E124&gt;0,mareas!E125-mareas!E124,mareas!E124-mareas!E125)</f>
        <v>2.8</v>
      </c>
      <c r="G115" s="67"/>
      <c r="CR115" s="67"/>
    </row>
    <row r="116" spans="2:96" x14ac:dyDescent="0.25">
      <c r="B116" s="94" t="s">
        <v>12</v>
      </c>
      <c r="C116" s="15">
        <v>0.41875000000000001</v>
      </c>
      <c r="D116" s="16">
        <v>-0.1</v>
      </c>
      <c r="E116" s="15">
        <f>IF(mareas!D126-mareas!D122&gt;0,mareas!D126-mareas!D122,1-(mareas!D122-mareas!D126))</f>
        <v>2.777777777777779E-2</v>
      </c>
      <c r="F116" s="22">
        <f>IF(mareas!E126-mareas!E125&gt;0,mareas!E126-mareas!E125,mareas!E125-mareas!E126)</f>
        <v>3.1</v>
      </c>
      <c r="G116" s="67"/>
      <c r="CR116" s="67"/>
    </row>
    <row r="117" spans="2:96" x14ac:dyDescent="0.25">
      <c r="B117" s="94" t="s">
        <v>13</v>
      </c>
      <c r="C117" s="15">
        <v>0.69374999999999998</v>
      </c>
      <c r="D117" s="16">
        <v>2.9</v>
      </c>
      <c r="E117" s="15">
        <f>IF(mareas!D127-mareas!D123&gt;0,mareas!D127-mareas!D123,1-(mareas!D123-mareas!D127))</f>
        <v>2.9166666666666674E-2</v>
      </c>
      <c r="F117" s="22">
        <f>IF(mareas!E127-mareas!E126&gt;0,mareas!E127-mareas!E126,mareas!E126-mareas!E127)</f>
        <v>3</v>
      </c>
      <c r="G117" s="67"/>
      <c r="CR117" s="67"/>
    </row>
    <row r="118" spans="2:96" x14ac:dyDescent="0.25">
      <c r="B118" s="94" t="s">
        <v>12</v>
      </c>
      <c r="C118" s="15">
        <v>0.93402777777777779</v>
      </c>
      <c r="D118" s="16">
        <v>0.1</v>
      </c>
      <c r="E118" s="15">
        <f>IF(mareas!D128-mareas!D124&gt;0,mareas!D128-mareas!D124,1-(mareas!D124-mareas!D128))</f>
        <v>2.9861111111111116E-2</v>
      </c>
      <c r="F118" s="22">
        <f>IF(mareas!E128-mareas!E127&gt;0,mareas!E128-mareas!E127,mareas!E127-mareas!E128)</f>
        <v>2.8</v>
      </c>
      <c r="G118" s="67"/>
      <c r="CR118" s="67"/>
    </row>
    <row r="119" spans="2:96" x14ac:dyDescent="0.25">
      <c r="B119" s="94" t="s">
        <v>13</v>
      </c>
      <c r="C119" s="15">
        <v>0.20138888888888887</v>
      </c>
      <c r="D119" s="16">
        <v>3</v>
      </c>
      <c r="E119" s="15">
        <f>IF(mareas!D129-mareas!D125&gt;0,mareas!D129-mareas!D125,1-(mareas!D125-mareas!D129))</f>
        <v>2.9861111111111116E-2</v>
      </c>
      <c r="F119" s="22">
        <f>IF(mareas!E129-mareas!E128&gt;0,mareas!E129-mareas!E128,mareas!E128-mareas!E129)</f>
        <v>2.9</v>
      </c>
      <c r="G119" s="67"/>
      <c r="CR119" s="67"/>
    </row>
    <row r="120" spans="2:96" x14ac:dyDescent="0.25">
      <c r="B120" s="94" t="s">
        <v>12</v>
      </c>
      <c r="C120" s="15">
        <v>0.44722222222222219</v>
      </c>
      <c r="D120" s="16">
        <v>-0.1</v>
      </c>
      <c r="E120" s="15">
        <f>IF(mareas!D130-mareas!D126&gt;0,mareas!D130-mareas!D126,1-(mareas!D126-mareas!D130))</f>
        <v>2.8472222222222177E-2</v>
      </c>
      <c r="F120" s="22">
        <f>IF(mareas!E130-mareas!E129&gt;0,mareas!E130-mareas!E129,mareas!E129-mareas!E130)</f>
        <v>3.1</v>
      </c>
      <c r="G120" s="67"/>
      <c r="CR120" s="67"/>
    </row>
    <row r="121" spans="2:96" x14ac:dyDescent="0.25">
      <c r="B121" s="94" t="s">
        <v>13</v>
      </c>
      <c r="C121" s="15">
        <v>0.72222222222222221</v>
      </c>
      <c r="D121" s="16">
        <v>3</v>
      </c>
      <c r="E121" s="15">
        <f>IF(mareas!D131-mareas!D127&gt;0,mareas!D131-mareas!D127,1-(mareas!D127-mareas!D131))</f>
        <v>2.8472222222222232E-2</v>
      </c>
      <c r="F121" s="22">
        <f>IF(mareas!E131-mareas!E130&gt;0,mareas!E131-mareas!E130,mareas!E130-mareas!E131)</f>
        <v>3.1</v>
      </c>
      <c r="G121" s="67"/>
      <c r="CR121" s="67"/>
    </row>
    <row r="122" spans="2:96" x14ac:dyDescent="0.25">
      <c r="B122" s="94" t="s">
        <v>12</v>
      </c>
      <c r="C122" s="15">
        <v>0.96458333333333324</v>
      </c>
      <c r="D122" s="16">
        <v>0</v>
      </c>
      <c r="E122" s="15">
        <f>IF(mareas!D132-mareas!D128&gt;0,mareas!D132-mareas!D128,1-(mareas!D128-mareas!D132))</f>
        <v>3.0555555555555447E-2</v>
      </c>
      <c r="F122" s="22">
        <f>IF(mareas!E132-mareas!E131&gt;0,mareas!E132-mareas!E131,mareas!E131-mareas!E132)</f>
        <v>3</v>
      </c>
      <c r="G122" s="67"/>
      <c r="CR122" s="67"/>
    </row>
    <row r="123" spans="2:96" x14ac:dyDescent="0.25">
      <c r="B123" s="94" t="s">
        <v>13</v>
      </c>
      <c r="C123" s="15">
        <v>0.23124999999999998</v>
      </c>
      <c r="D123" s="16">
        <v>3</v>
      </c>
      <c r="E123" s="15">
        <f>IF(mareas!D133-mareas!D129&gt;0,mareas!D133-mareas!D129,1-(mareas!D129-mareas!D133))</f>
        <v>2.9861111111111116E-2</v>
      </c>
      <c r="F123" s="22">
        <f>IF(mareas!E133-mareas!E132&gt;0,mareas!E133-mareas!E132,mareas!E132-mareas!E133)</f>
        <v>3</v>
      </c>
      <c r="G123" s="67"/>
      <c r="CR123" s="67"/>
    </row>
    <row r="124" spans="2:96" x14ac:dyDescent="0.25">
      <c r="B124" s="94" t="s">
        <v>12</v>
      </c>
      <c r="C124" s="15">
        <v>0.47569444444444442</v>
      </c>
      <c r="D124" s="16">
        <v>-0.2</v>
      </c>
      <c r="E124" s="15">
        <f>IF(mareas!D134-mareas!D130&gt;0,mareas!D134-mareas!D130,1-(mareas!D130-mareas!D134))</f>
        <v>2.8472222222222232E-2</v>
      </c>
      <c r="F124" s="22">
        <f>IF(mareas!E134-mareas!E133&gt;0,mareas!E134-mareas!E133,mareas!E133-mareas!E134)</f>
        <v>3.2</v>
      </c>
      <c r="G124" s="67"/>
      <c r="CR124" s="67"/>
    </row>
    <row r="125" spans="2:96" x14ac:dyDescent="0.25">
      <c r="B125" s="94" t="s">
        <v>13</v>
      </c>
      <c r="C125" s="15">
        <v>0.75138888888888899</v>
      </c>
      <c r="D125" s="16">
        <v>3.1</v>
      </c>
      <c r="E125" s="15">
        <f>IF(mareas!D135-mareas!D131&gt;0,mareas!D135-mareas!D131,1-(mareas!D131-mareas!D135))</f>
        <v>2.9166666666666785E-2</v>
      </c>
      <c r="F125" s="22">
        <f>IF(mareas!E135-mareas!E134&gt;0,mareas!E135-mareas!E134,mareas!E134-mareas!E135)</f>
        <v>3.3000000000000003</v>
      </c>
      <c r="G125" s="67"/>
      <c r="CR125" s="67"/>
    </row>
    <row r="126" spans="2:96" x14ac:dyDescent="0.25">
      <c r="B126" s="94" t="s">
        <v>12</v>
      </c>
      <c r="C126" s="15">
        <v>0.99583333333333324</v>
      </c>
      <c r="D126" s="16">
        <v>-0.1</v>
      </c>
      <c r="E126" s="15">
        <f>IF(mareas!D136-mareas!D132&gt;0,mareas!D136-mareas!D132,1-(mareas!D132-mareas!D136))</f>
        <v>3.125E-2</v>
      </c>
      <c r="F126" s="22">
        <f>IF(mareas!E136-mareas!E135&gt;0,mareas!E136-mareas!E135,mareas!E135-mareas!E136)</f>
        <v>3.2</v>
      </c>
      <c r="G126" s="67"/>
      <c r="CR126" s="67"/>
    </row>
    <row r="127" spans="2:96" x14ac:dyDescent="0.25">
      <c r="B127" s="94" t="s">
        <v>13</v>
      </c>
      <c r="C127" s="15">
        <v>0.26111111111111113</v>
      </c>
      <c r="D127" s="16">
        <v>2.9</v>
      </c>
      <c r="E127" s="15">
        <f>IF(mareas!D137-mareas!D133&gt;0,mareas!D137-mareas!D133,1-(mareas!D133-mareas!D137))</f>
        <v>2.9861111111111144E-2</v>
      </c>
      <c r="F127" s="22">
        <f>IF(mareas!E137-mareas!E136&gt;0,mareas!E137-mareas!E136,mareas!E136-mareas!E137)</f>
        <v>3</v>
      </c>
      <c r="G127" s="67"/>
      <c r="CR127" s="67"/>
    </row>
    <row r="128" spans="2:96" x14ac:dyDescent="0.25">
      <c r="B128" s="94" t="s">
        <v>12</v>
      </c>
      <c r="C128" s="15">
        <v>0.50555555555555554</v>
      </c>
      <c r="D128" s="16">
        <v>-0.1</v>
      </c>
      <c r="E128" s="15">
        <f>IF(mareas!D138-mareas!D134&gt;0,mareas!D138-mareas!D134,1-(mareas!D134-mareas!D138))</f>
        <v>2.9861111111111116E-2</v>
      </c>
      <c r="F128" s="22">
        <f>IF(mareas!E138-mareas!E137&gt;0,mareas!E138-mareas!E137,mareas!E137-mareas!E138)</f>
        <v>3</v>
      </c>
      <c r="G128" s="67"/>
      <c r="CR128" s="67"/>
    </row>
    <row r="129" spans="2:96" x14ac:dyDescent="0.25">
      <c r="B129" s="94" t="s">
        <v>13</v>
      </c>
      <c r="C129" s="15">
        <v>0.78194444444444444</v>
      </c>
      <c r="D129" s="16">
        <v>3.1</v>
      </c>
      <c r="E129" s="15">
        <f>IF(mareas!D139-mareas!D135&gt;0,mareas!D139-mareas!D135,1-(mareas!D135-mareas!D139))</f>
        <v>3.0555555555555447E-2</v>
      </c>
      <c r="F129" s="22">
        <f>IF(mareas!E139-mareas!E138&gt;0,mareas!E139-mareas!E138,mareas!E138-mareas!E139)</f>
        <v>3.2</v>
      </c>
      <c r="G129" s="67"/>
      <c r="CR129" s="67"/>
    </row>
    <row r="130" spans="2:96" x14ac:dyDescent="0.25">
      <c r="B130" s="94" t="s">
        <v>12</v>
      </c>
      <c r="C130" s="15">
        <v>2.8472222222222222E-2</v>
      </c>
      <c r="D130" s="16">
        <v>0</v>
      </c>
      <c r="E130" s="15">
        <f>IF(mareas!D140-mareas!D136&gt;0,mareas!D140-mareas!D136,1-(mareas!D136-mareas!D140))</f>
        <v>3.2638888888888995E-2</v>
      </c>
      <c r="F130" s="22">
        <f>IF(mareas!E140-mareas!E139&gt;0,mareas!E140-mareas!E139,mareas!E139-mareas!E140)</f>
        <v>3.1</v>
      </c>
      <c r="G130" s="67"/>
      <c r="CR130" s="67"/>
    </row>
    <row r="131" spans="2:96" x14ac:dyDescent="0.25">
      <c r="B131" s="94" t="s">
        <v>13</v>
      </c>
      <c r="C131" s="15">
        <v>0.29305555555555557</v>
      </c>
      <c r="D131" s="16">
        <v>2.8</v>
      </c>
      <c r="E131" s="15">
        <f>IF(mareas!D141-mareas!D137&gt;0,mareas!D141-mareas!D137,1-(mareas!D137-mareas!D141))</f>
        <v>3.1944444444444442E-2</v>
      </c>
      <c r="F131" s="22">
        <f>IF(mareas!E141-mareas!E140&gt;0,mareas!E141-mareas!E140,mareas!E140-mareas!E141)</f>
        <v>2.8</v>
      </c>
      <c r="G131" s="67"/>
      <c r="CR131" s="67"/>
    </row>
    <row r="132" spans="2:96" x14ac:dyDescent="0.25">
      <c r="B132" s="94" t="s">
        <v>12</v>
      </c>
      <c r="C132" s="15">
        <v>0.53680555555555554</v>
      </c>
      <c r="D132" s="16">
        <v>-0.1</v>
      </c>
      <c r="E132" s="15">
        <f>IF(mareas!D142-mareas!D138&gt;0,mareas!D142-mareas!D138,1-(mareas!D138-mareas!D142))</f>
        <v>3.125E-2</v>
      </c>
      <c r="F132" s="22">
        <f>IF(mareas!E142-mareas!E141&gt;0,mareas!E142-mareas!E141,mareas!E141-mareas!E142)</f>
        <v>2.9</v>
      </c>
      <c r="G132" s="67"/>
      <c r="CR132" s="67"/>
    </row>
    <row r="133" spans="2:96" x14ac:dyDescent="0.25">
      <c r="B133" s="94" t="s">
        <v>13</v>
      </c>
      <c r="C133" s="15">
        <v>0.81388888888888899</v>
      </c>
      <c r="D133" s="16">
        <v>3.1</v>
      </c>
      <c r="E133" s="15">
        <f>IF(mareas!D143-mareas!D139&gt;0,mareas!D143-mareas!D139,1-(mareas!D139-mareas!D143))</f>
        <v>3.1944444444444553E-2</v>
      </c>
      <c r="F133" s="22">
        <f>IF(mareas!E143-mareas!E142&gt;0,mareas!E143-mareas!E142,mareas!E142-mareas!E143)</f>
        <v>3.2</v>
      </c>
      <c r="G133" s="67"/>
      <c r="CR133" s="67"/>
    </row>
    <row r="134" spans="2:96" x14ac:dyDescent="0.25">
      <c r="B134" s="94" t="s">
        <v>12</v>
      </c>
      <c r="C134" s="15">
        <v>6.25E-2</v>
      </c>
      <c r="D134" s="16">
        <v>0</v>
      </c>
      <c r="E134" s="15">
        <f>IF(mareas!D144-mareas!D140&gt;0,mareas!D144-mareas!D140,1-(mareas!D140-mareas!D144))</f>
        <v>3.4027777777777782E-2</v>
      </c>
      <c r="F134" s="22">
        <f>IF(mareas!E144-mareas!E143&gt;0,mareas!E144-mareas!E143,mareas!E143-mareas!E144)</f>
        <v>3.1</v>
      </c>
      <c r="G134" s="67"/>
      <c r="CR134" s="67"/>
    </row>
    <row r="135" spans="2:96" x14ac:dyDescent="0.25">
      <c r="B135" s="94" t="s">
        <v>13</v>
      </c>
      <c r="C135" s="15">
        <v>0.3263888888888889</v>
      </c>
      <c r="D135" s="16">
        <v>2.7</v>
      </c>
      <c r="E135" s="15">
        <f>IF(mareas!D145-mareas!D141&gt;0,mareas!D145-mareas!D141,1-(mareas!D141-mareas!D145))</f>
        <v>3.3333333333333326E-2</v>
      </c>
      <c r="F135" s="22">
        <f>IF(mareas!E145-mareas!E144&gt;0,mareas!E145-mareas!E144,mareas!E144-mareas!E145)</f>
        <v>2.7</v>
      </c>
      <c r="G135" s="67"/>
      <c r="CR135" s="67"/>
    </row>
    <row r="136" spans="2:96" x14ac:dyDescent="0.25">
      <c r="B136" s="94" t="s">
        <v>12</v>
      </c>
      <c r="C136" s="15">
        <v>0.5708333333333333</v>
      </c>
      <c r="D136" s="16">
        <v>0.1</v>
      </c>
      <c r="E136" s="15">
        <f>IF(mareas!D146-mareas!D142&gt;0,mareas!D146-mareas!D142,1-(mareas!D142-mareas!D146))</f>
        <v>3.4027777777777768E-2</v>
      </c>
      <c r="F136" s="22">
        <f>IF(mareas!E146-mareas!E145&gt;0,mareas!E146-mareas!E145,mareas!E145-mareas!E146)</f>
        <v>2.6</v>
      </c>
      <c r="G136" s="67"/>
      <c r="CR136" s="67"/>
    </row>
    <row r="137" spans="2:96" x14ac:dyDescent="0.25">
      <c r="B137" s="94" t="s">
        <v>13</v>
      </c>
      <c r="C137" s="15">
        <v>0.84930555555555554</v>
      </c>
      <c r="D137" s="16">
        <v>3</v>
      </c>
      <c r="E137" s="15">
        <f>IF(mareas!D147-mareas!D143&gt;0,mareas!D147-mareas!D143,1-(mareas!D143-mareas!D147))</f>
        <v>3.5416666666666541E-2</v>
      </c>
      <c r="F137" s="22">
        <f>IF(mareas!E147-mareas!E146&gt;0,mareas!E147-mareas!E146,mareas!E146-mareas!E147)</f>
        <v>2.9</v>
      </c>
      <c r="G137" s="67"/>
      <c r="CR137" s="67"/>
    </row>
    <row r="138" spans="2:96" x14ac:dyDescent="0.25">
      <c r="B138" s="94" t="s">
        <v>12</v>
      </c>
      <c r="C138" s="15">
        <v>9.9999999999999992E-2</v>
      </c>
      <c r="D138" s="16">
        <v>0.1</v>
      </c>
      <c r="E138" s="15">
        <f>IF(mareas!D148-mareas!D144&gt;0,mareas!D148-mareas!D144,1-(mareas!D144-mareas!D148))</f>
        <v>3.7499999999999992E-2</v>
      </c>
      <c r="F138" s="22">
        <f>IF(mareas!E148-mareas!E147&gt;0,mareas!E148-mareas!E147,mareas!E147-mareas!E148)</f>
        <v>2.9</v>
      </c>
      <c r="G138" s="67"/>
      <c r="CR138" s="67"/>
    </row>
    <row r="139" spans="2:96" x14ac:dyDescent="0.25">
      <c r="B139" s="94" t="s">
        <v>13</v>
      </c>
      <c r="C139" s="15">
        <v>0.36388888888888887</v>
      </c>
      <c r="D139" s="16">
        <v>2.6</v>
      </c>
      <c r="E139" s="15">
        <f>IF(mareas!D149-mareas!D145&gt;0,mareas!D149-mareas!D145,1-(mareas!D145-mareas!D149))</f>
        <v>3.7499999999999978E-2</v>
      </c>
      <c r="F139" s="22">
        <f>IF(mareas!E149-mareas!E148&gt;0,mareas!E149-mareas!E148,mareas!E148-mareas!E149)</f>
        <v>2.5</v>
      </c>
      <c r="G139" s="67"/>
      <c r="CR139" s="67"/>
    </row>
    <row r="140" spans="2:96" x14ac:dyDescent="0.25">
      <c r="B140" s="94" t="s">
        <v>12</v>
      </c>
      <c r="C140" s="15">
        <v>0.60833333333333328</v>
      </c>
      <c r="D140" s="16">
        <v>0.2</v>
      </c>
      <c r="E140" s="15">
        <f>IF(mareas!D150-mareas!D146&gt;0,mareas!D150-mareas!D146,1-(mareas!D146-mareas!D150))</f>
        <v>3.7499999999999978E-2</v>
      </c>
      <c r="F140" s="22">
        <f>IF(mareas!E150-mareas!E149&gt;0,mareas!E150-mareas!E149,mareas!E149-mareas!E150)</f>
        <v>2.4</v>
      </c>
      <c r="G140" s="67"/>
      <c r="CR140" s="67"/>
    </row>
    <row r="141" spans="2:96" x14ac:dyDescent="0.25">
      <c r="B141" s="94" t="s">
        <v>13</v>
      </c>
      <c r="C141" s="15">
        <v>0.88750000000000007</v>
      </c>
      <c r="D141" s="16">
        <v>2.9</v>
      </c>
      <c r="E141" s="15">
        <f>IF(mareas!D151-mareas!D147&gt;0,mareas!D151-mareas!D147,1-(mareas!D147-mareas!D151))</f>
        <v>3.8194444444444531E-2</v>
      </c>
      <c r="F141" s="22">
        <f>IF(mareas!E151-mareas!E150&gt;0,mareas!E151-mareas!E150,mareas!E150-mareas!E151)</f>
        <v>2.6999999999999997</v>
      </c>
      <c r="G141" s="67"/>
      <c r="CR141" s="67"/>
    </row>
    <row r="142" spans="2:96" x14ac:dyDescent="0.25">
      <c r="B142" s="94" t="s">
        <v>12</v>
      </c>
      <c r="C142" s="15">
        <v>0.14166666666666666</v>
      </c>
      <c r="D142" s="16">
        <v>0.3</v>
      </c>
      <c r="E142" s="15">
        <f>IF(mareas!D152-mareas!D148&gt;0,mareas!D152-mareas!D148,1-(mareas!D148-mareas!D152))</f>
        <v>4.1666666666666671E-2</v>
      </c>
      <c r="F142" s="22">
        <f>IF(mareas!E152-mareas!E151&gt;0,mareas!E152-mareas!E151,mareas!E151-mareas!E152)</f>
        <v>2.6</v>
      </c>
      <c r="G142" s="67"/>
      <c r="CR142" s="67"/>
    </row>
    <row r="143" spans="2:96" x14ac:dyDescent="0.25">
      <c r="B143" s="94" t="s">
        <v>13</v>
      </c>
      <c r="C143" s="15">
        <v>0.4055555555555555</v>
      </c>
      <c r="D143" s="16">
        <v>2.4</v>
      </c>
      <c r="E143" s="15">
        <f>IF(mareas!D153-mareas!D149&gt;0,mareas!D153-mareas!D149,1-(mareas!D149-mareas!D153))</f>
        <v>4.166666666666663E-2</v>
      </c>
      <c r="F143" s="22">
        <f>IF(mareas!E153-mareas!E152&gt;0,mareas!E153-mareas!E152,mareas!E152-mareas!E153)</f>
        <v>2.1</v>
      </c>
      <c r="G143" s="67"/>
      <c r="CR143" s="67"/>
    </row>
    <row r="144" spans="2:96" x14ac:dyDescent="0.25">
      <c r="B144" s="94" t="s">
        <v>12</v>
      </c>
      <c r="C144" s="15">
        <v>0.65069444444444446</v>
      </c>
      <c r="D144" s="16">
        <v>0.4</v>
      </c>
      <c r="E144" s="15">
        <f>IF(mareas!D154-mareas!D150&gt;0,mareas!D154-mareas!D150,1-(mareas!D150-mareas!D154))</f>
        <v>4.2361111111111183E-2</v>
      </c>
      <c r="F144" s="22">
        <f>IF(mareas!E154-mareas!E153&gt;0,mareas!E154-mareas!E153,mareas!E153-mareas!E154)</f>
        <v>2</v>
      </c>
      <c r="G144" s="67"/>
      <c r="CR144" s="67"/>
    </row>
    <row r="145" spans="2:96" x14ac:dyDescent="0.25">
      <c r="B145" s="94" t="s">
        <v>13</v>
      </c>
      <c r="C145" s="15">
        <v>0.93055555555555547</v>
      </c>
      <c r="D145" s="16">
        <v>2.8</v>
      </c>
      <c r="E145" s="15">
        <f>IF(mareas!D155-mareas!D151&gt;0,mareas!D155-mareas!D151,1-(mareas!D151-mareas!D155))</f>
        <v>4.3055555555555403E-2</v>
      </c>
      <c r="F145" s="22">
        <f>IF(mareas!E155-mareas!E154&gt;0,mareas!E155-mareas!E154,mareas!E154-mareas!E155)</f>
        <v>2.4</v>
      </c>
      <c r="G145" s="67"/>
      <c r="CR145" s="67"/>
    </row>
    <row r="146" spans="2:96" x14ac:dyDescent="0.25">
      <c r="B146" s="94" t="s">
        <v>12</v>
      </c>
      <c r="C146" s="15">
        <v>0.18819444444444444</v>
      </c>
      <c r="D146" s="16">
        <v>0.3</v>
      </c>
      <c r="E146" s="15">
        <f>IF(mareas!D156-mareas!D152&gt;0,mareas!D156-mareas!D152,1-(mareas!D152-mareas!D156))</f>
        <v>4.6527777777777779E-2</v>
      </c>
      <c r="F146" s="22">
        <f>IF(mareas!E156-mareas!E155&gt;0,mareas!E156-mareas!E155,mareas!E155-mareas!E156)</f>
        <v>2.5</v>
      </c>
      <c r="G146" s="67"/>
      <c r="CR146" s="67"/>
    </row>
    <row r="147" spans="2:96" x14ac:dyDescent="0.25">
      <c r="B147" s="94" t="s">
        <v>13</v>
      </c>
      <c r="C147" s="15">
        <v>0.45416666666666666</v>
      </c>
      <c r="D147" s="16">
        <v>2.4</v>
      </c>
      <c r="E147" s="15">
        <f>IF(mareas!D157-mareas!D153&gt;0,mareas!D157-mareas!D153,1-(mareas!D153-mareas!D157))</f>
        <v>4.861111111111116E-2</v>
      </c>
      <c r="F147" s="22">
        <f>IF(mareas!E157-mareas!E156&gt;0,mareas!E157-mareas!E156,mareas!E156-mareas!E157)</f>
        <v>2.1</v>
      </c>
      <c r="G147" s="67"/>
      <c r="CR147" s="67"/>
    </row>
    <row r="148" spans="2:96" x14ac:dyDescent="0.25">
      <c r="B148" s="94" t="s">
        <v>12</v>
      </c>
      <c r="C148" s="15">
        <v>0.69930555555555562</v>
      </c>
      <c r="D148" s="16">
        <v>0.5</v>
      </c>
      <c r="E148" s="15">
        <f>IF(mareas!D158-mareas!D154&gt;0,mareas!D158-mareas!D154,1-(mareas!D154-mareas!D158))</f>
        <v>4.861111111111116E-2</v>
      </c>
      <c r="F148" s="22">
        <f>IF(mareas!E158-mareas!E157&gt;0,mareas!E158-mareas!E157,mareas!E157-mareas!E158)</f>
        <v>1.9</v>
      </c>
      <c r="G148" s="67"/>
      <c r="CR148" s="67"/>
    </row>
    <row r="149" spans="2:96" x14ac:dyDescent="0.25">
      <c r="B149" s="94" t="s">
        <v>13</v>
      </c>
      <c r="C149" s="15">
        <v>0.97777777777777775</v>
      </c>
      <c r="D149" s="16">
        <v>2.8</v>
      </c>
      <c r="E149" s="15">
        <f>IF(mareas!D159-mareas!D155&gt;0,mareas!D159-mareas!D155,1-(mareas!D155-mareas!D159))</f>
        <v>4.7222222222222276E-2</v>
      </c>
      <c r="F149" s="22">
        <f>IF(mareas!E159-mareas!E158&gt;0,mareas!E159-mareas!E158,mareas!E158-mareas!E159)</f>
        <v>2.2999999999999998</v>
      </c>
      <c r="G149" s="67"/>
      <c r="CR149" s="67"/>
    </row>
    <row r="150" spans="2:96" x14ac:dyDescent="0.25">
      <c r="B150" s="94" t="s">
        <v>12</v>
      </c>
      <c r="C150" s="15">
        <v>0.23611111111111113</v>
      </c>
      <c r="D150" s="16">
        <v>0.3</v>
      </c>
      <c r="E150" s="15">
        <f>IF(mareas!D160-mareas!D156&gt;0,mareas!D160-mareas!D156,1-(mareas!D156-mareas!D160))</f>
        <v>4.7916666666666691E-2</v>
      </c>
      <c r="F150" s="22">
        <f>IF(mareas!E160-mareas!E159&gt;0,mareas!E160-mareas!E159,mareas!E159-mareas!E160)</f>
        <v>2.5</v>
      </c>
      <c r="G150" s="67"/>
      <c r="CR150" s="67"/>
    </row>
    <row r="151" spans="2:96" x14ac:dyDescent="0.25">
      <c r="B151" s="94" t="s">
        <v>13</v>
      </c>
      <c r="C151" s="15">
        <v>0.5083333333333333</v>
      </c>
      <c r="D151" s="16">
        <v>2.4</v>
      </c>
      <c r="E151" s="15">
        <f>IF(mareas!D161-mareas!D157&gt;0,mareas!D161-mareas!D157,1-(mareas!D157-mareas!D161))</f>
        <v>5.4166666666666641E-2</v>
      </c>
      <c r="F151" s="22">
        <f>IF(mareas!E161-mareas!E160&gt;0,mareas!E161-mareas!E160,mareas!E160-mareas!E161)</f>
        <v>2.1</v>
      </c>
      <c r="G151" s="67"/>
      <c r="CR151" s="67"/>
    </row>
    <row r="152" spans="2:96" x14ac:dyDescent="0.25">
      <c r="B152" s="94" t="s">
        <v>12</v>
      </c>
      <c r="C152" s="15">
        <v>0.75</v>
      </c>
      <c r="D152" s="16">
        <v>0.5</v>
      </c>
      <c r="E152" s="15">
        <f>IF(mareas!D162-mareas!D158&gt;0,mareas!D162-mareas!D158,1-(mareas!D158-mareas!D162))</f>
        <v>5.0694444444444375E-2</v>
      </c>
      <c r="F152" s="22">
        <f>IF(mareas!E162-mareas!E161&gt;0,mareas!E162-mareas!E161,mareas!E161-mareas!E162)</f>
        <v>1.9</v>
      </c>
      <c r="G152" s="67"/>
      <c r="CR152" s="67"/>
    </row>
    <row r="153" spans="2:96" x14ac:dyDescent="0.25">
      <c r="B153" s="94" t="s">
        <v>13</v>
      </c>
      <c r="C153" s="15">
        <v>2.6388888888888889E-2</v>
      </c>
      <c r="D153" s="16">
        <v>2.8</v>
      </c>
      <c r="E153" s="15">
        <f>IF(mareas!D163-mareas!D159&gt;0,mareas!D163-mareas!D159,1-(mareas!D159-mareas!D163))</f>
        <v>4.861111111111116E-2</v>
      </c>
      <c r="F153" s="22">
        <f>IF(mareas!E163-mareas!E162&gt;0,mareas!E163-mareas!E162,mareas!E162-mareas!E163)</f>
        <v>2.2999999999999998</v>
      </c>
      <c r="G153" s="67"/>
      <c r="CR153" s="67"/>
    </row>
    <row r="154" spans="2:96" x14ac:dyDescent="0.25">
      <c r="B154" s="94" t="s">
        <v>12</v>
      </c>
      <c r="C154" s="15">
        <v>0.28263888888888888</v>
      </c>
      <c r="D154" s="16">
        <v>0.3</v>
      </c>
      <c r="E154" s="15">
        <f>IF(mareas!D164-mareas!D160&gt;0,mareas!D164-mareas!D160,1-(mareas!D160-mareas!D164))</f>
        <v>4.6527777777777751E-2</v>
      </c>
      <c r="F154" s="22">
        <f>IF(mareas!E164-mareas!E163&gt;0,mareas!E164-mareas!E163,mareas!E163-mareas!E164)</f>
        <v>2.5</v>
      </c>
      <c r="G154" s="67"/>
      <c r="CR154" s="67"/>
    </row>
    <row r="155" spans="2:96" x14ac:dyDescent="0.25">
      <c r="B155" s="94" t="s">
        <v>13</v>
      </c>
      <c r="C155" s="15">
        <v>0.55972222222222223</v>
      </c>
      <c r="D155" s="16">
        <v>2.5</v>
      </c>
      <c r="E155" s="15">
        <f>IF(mareas!D165-mareas!D161&gt;0,mareas!D165-mareas!D161,1-(mareas!D161-mareas!D165))</f>
        <v>5.1388888888888928E-2</v>
      </c>
      <c r="F155" s="22">
        <f>IF(mareas!E165-mareas!E164&gt;0,mareas!E165-mareas!E164,mareas!E164-mareas!E165)</f>
        <v>2.2000000000000002</v>
      </c>
      <c r="G155" s="67"/>
      <c r="CR155" s="67"/>
    </row>
    <row r="156" spans="2:96" x14ac:dyDescent="0.25">
      <c r="B156" s="94" t="s">
        <v>12</v>
      </c>
      <c r="C156" s="15">
        <v>0.79791666666666661</v>
      </c>
      <c r="D156" s="16">
        <v>0.4</v>
      </c>
      <c r="E156" s="15">
        <f>IF(mareas!D166-mareas!D162&gt;0,mareas!D166-mareas!D162,1-(mareas!D162-mareas!D166))</f>
        <v>4.7916666666666607E-2</v>
      </c>
      <c r="F156" s="22">
        <f>IF(mareas!E166-mareas!E165&gt;0,mareas!E166-mareas!E165,mareas!E165-mareas!E166)</f>
        <v>2.1</v>
      </c>
      <c r="G156" s="67"/>
      <c r="CR156" s="67"/>
    </row>
    <row r="157" spans="2:96" x14ac:dyDescent="0.25">
      <c r="B157" s="94" t="s">
        <v>13</v>
      </c>
      <c r="C157" s="15">
        <v>7.2222222222222229E-2</v>
      </c>
      <c r="D157" s="16">
        <v>2.8</v>
      </c>
      <c r="E157" s="15">
        <f>IF(mareas!D167-mareas!D163&gt;0,mareas!D167-mareas!D163,1-(mareas!D163-mareas!D167))</f>
        <v>4.5833333333333337E-2</v>
      </c>
      <c r="F157" s="22">
        <f>IF(mareas!E167-mareas!E166&gt;0,mareas!E167-mareas!E166,mareas!E166-mareas!E167)</f>
        <v>2.4</v>
      </c>
      <c r="G157" s="67"/>
      <c r="CR157" s="67"/>
    </row>
    <row r="158" spans="2:96" x14ac:dyDescent="0.25">
      <c r="B158" s="94" t="s">
        <v>12</v>
      </c>
      <c r="C158" s="15">
        <v>0.32361111111111113</v>
      </c>
      <c r="D158" s="16">
        <v>0.2</v>
      </c>
      <c r="E158" s="15">
        <f>IF(mareas!D168-mareas!D164&gt;0,mareas!D168-mareas!D164,1-(mareas!D164-mareas!D168))</f>
        <v>4.0972222222222243E-2</v>
      </c>
      <c r="F158" s="22">
        <f>IF(mareas!E168-mareas!E167&gt;0,mareas!E168-mareas!E167,mareas!E167-mareas!E168)</f>
        <v>2.5999999999999996</v>
      </c>
      <c r="G158" s="67"/>
      <c r="CR158" s="67"/>
    </row>
    <row r="159" spans="2:96" x14ac:dyDescent="0.25">
      <c r="B159" s="94" t="s">
        <v>13</v>
      </c>
      <c r="C159" s="15">
        <v>0.60347222222222219</v>
      </c>
      <c r="D159" s="16">
        <v>2.6</v>
      </c>
      <c r="E159" s="15">
        <f>IF(mareas!D169-mareas!D165&gt;0,mareas!D169-mareas!D165,1-(mareas!D165-mareas!D169))</f>
        <v>4.3749999999999956E-2</v>
      </c>
      <c r="F159" s="22">
        <f>IF(mareas!E169-mareas!E168&gt;0,mareas!E169-mareas!E168,mareas!E168-mareas!E169)</f>
        <v>2.4</v>
      </c>
      <c r="G159" s="67"/>
      <c r="CR159" s="67"/>
    </row>
    <row r="160" spans="2:96" x14ac:dyDescent="0.25">
      <c r="B160" s="94" t="s">
        <v>12</v>
      </c>
      <c r="C160" s="15">
        <v>0.83888888888888891</v>
      </c>
      <c r="D160" s="16">
        <v>0.3</v>
      </c>
      <c r="E160" s="15">
        <f>IF(mareas!D170-mareas!D166&gt;0,mareas!D170-mareas!D166,1-(mareas!D166-mareas!D170))</f>
        <v>4.0972222222222299E-2</v>
      </c>
      <c r="F160" s="22">
        <f>IF(mareas!E170-mareas!E169&gt;0,mareas!E170-mareas!E169,mareas!E169-mareas!E170)</f>
        <v>2.3000000000000003</v>
      </c>
      <c r="G160" s="67"/>
      <c r="CR160" s="67"/>
    </row>
    <row r="161" spans="2:96" x14ac:dyDescent="0.25">
      <c r="B161" s="94" t="s">
        <v>13</v>
      </c>
      <c r="C161" s="15">
        <v>0.11180555555555556</v>
      </c>
      <c r="D161" s="16">
        <v>2.9</v>
      </c>
      <c r="E161" s="15">
        <f>IF(mareas!D171-mareas!D167&gt;0,mareas!D171-mareas!D167,1-(mareas!D167-mareas!D171))</f>
        <v>3.9583333333333331E-2</v>
      </c>
      <c r="F161" s="22">
        <f>IF(mareas!E171-mareas!E170&gt;0,mareas!E171-mareas!E170,mareas!E170-mareas!E171)</f>
        <v>2.6</v>
      </c>
      <c r="G161" s="67"/>
      <c r="CR161" s="67"/>
    </row>
    <row r="162" spans="2:96" x14ac:dyDescent="0.25">
      <c r="B162" s="94" t="s">
        <v>12</v>
      </c>
      <c r="C162" s="15">
        <v>0.35972222222222222</v>
      </c>
      <c r="D162" s="16">
        <v>0.1</v>
      </c>
      <c r="E162" s="15">
        <f>IF(mareas!D172-mareas!D168&gt;0,mareas!D172-mareas!D168,1-(mareas!D168-mareas!D172))</f>
        <v>3.6111111111111094E-2</v>
      </c>
      <c r="F162" s="22">
        <f>IF(mareas!E172-mareas!E171&gt;0,mareas!E172-mareas!E171,mareas!E171-mareas!E172)</f>
        <v>2.8</v>
      </c>
      <c r="G162" s="67"/>
      <c r="CR162" s="67"/>
    </row>
    <row r="163" spans="2:96" x14ac:dyDescent="0.25">
      <c r="B163" s="94" t="s">
        <v>13</v>
      </c>
      <c r="C163" s="15">
        <v>0.63958333333333328</v>
      </c>
      <c r="D163" s="16">
        <v>2.8</v>
      </c>
      <c r="E163" s="15">
        <f>IF(mareas!D173-mareas!D169&gt;0,mareas!D173-mareas!D169,1-(mareas!D169-mareas!D173))</f>
        <v>3.6111111111111094E-2</v>
      </c>
      <c r="F163" s="22">
        <f>IF(mareas!E173-mareas!E172&gt;0,mareas!E173-mareas!E172,mareas!E172-mareas!E173)</f>
        <v>2.6999999999999997</v>
      </c>
      <c r="G163" s="67"/>
      <c r="CR163" s="67"/>
    </row>
    <row r="164" spans="2:96" x14ac:dyDescent="0.25">
      <c r="B164" s="94" t="s">
        <v>12</v>
      </c>
      <c r="C164" s="15">
        <v>0.875</v>
      </c>
      <c r="D164" s="16">
        <v>0.2</v>
      </c>
      <c r="E164" s="15">
        <f>IF(mareas!D174-mareas!D170&gt;0,mareas!D174-mareas!D170,1-(mareas!D170-mareas!D174))</f>
        <v>3.6111111111111094E-2</v>
      </c>
      <c r="F164" s="22">
        <f>IF(mareas!E174-mareas!E173&gt;0,mareas!E174-mareas!E173,mareas!E173-mareas!E174)</f>
        <v>2.5999999999999996</v>
      </c>
      <c r="G164" s="67"/>
      <c r="CR164" s="67"/>
    </row>
    <row r="165" spans="2:96" x14ac:dyDescent="0.25">
      <c r="B165" s="94" t="s">
        <v>13</v>
      </c>
      <c r="C165" s="15">
        <v>0.14652777777777778</v>
      </c>
      <c r="D165" s="16">
        <v>2.9</v>
      </c>
      <c r="E165" s="15">
        <f>IF(mareas!D175-mareas!D171&gt;0,mareas!D175-mareas!D171,1-(mareas!D171-mareas!D175))</f>
        <v>3.4722222222222224E-2</v>
      </c>
      <c r="F165" s="22">
        <f>IF(mareas!E175-mareas!E174&gt;0,mareas!E175-mareas!E174,mareas!E174-mareas!E175)</f>
        <v>2.6999999999999997</v>
      </c>
      <c r="G165" s="67"/>
      <c r="CR165" s="67"/>
    </row>
    <row r="166" spans="2:96" x14ac:dyDescent="0.25">
      <c r="B166" s="94" t="s">
        <v>12</v>
      </c>
      <c r="C166" s="15">
        <v>0.39097222222222222</v>
      </c>
      <c r="D166" s="16">
        <v>0</v>
      </c>
      <c r="E166" s="15">
        <f>IF(mareas!D176-mareas!D172&gt;0,mareas!D176-mareas!D172,1-(mareas!D172-mareas!D176))</f>
        <v>3.125E-2</v>
      </c>
      <c r="F166" s="22">
        <f>IF(mareas!E176-mareas!E175&gt;0,mareas!E176-mareas!E175,mareas!E175-mareas!E176)</f>
        <v>2.9</v>
      </c>
      <c r="G166" s="67"/>
      <c r="CR166" s="67"/>
    </row>
    <row r="167" spans="2:96" x14ac:dyDescent="0.25">
      <c r="B167" s="94" t="s">
        <v>13</v>
      </c>
      <c r="C167" s="15">
        <v>0.67083333333333339</v>
      </c>
      <c r="D167" s="16">
        <v>2.9</v>
      </c>
      <c r="E167" s="15">
        <f>IF(mareas!D177-mareas!D173&gt;0,mareas!D177-mareas!D173,1-(mareas!D173-mareas!D177))</f>
        <v>3.1250000000000111E-2</v>
      </c>
      <c r="F167" s="22">
        <f>IF(mareas!E177-mareas!E176&gt;0,mareas!E177-mareas!E176,mareas!E176-mareas!E177)</f>
        <v>2.9</v>
      </c>
      <c r="G167" s="67"/>
      <c r="CR167" s="67"/>
    </row>
    <row r="168" spans="2:96" x14ac:dyDescent="0.25">
      <c r="B168" s="94" t="s">
        <v>12</v>
      </c>
      <c r="C168" s="15">
        <v>0.90763888888888899</v>
      </c>
      <c r="D168" s="16">
        <v>0.1</v>
      </c>
      <c r="E168" s="15">
        <f>IF(mareas!D178-mareas!D174&gt;0,mareas!D178-mareas!D174,1-(mareas!D174-mareas!D178))</f>
        <v>3.2638888888888995E-2</v>
      </c>
      <c r="F168" s="22">
        <f>IF(mareas!E178-mareas!E177&gt;0,mareas!E178-mareas!E177,mareas!E177-mareas!E178)</f>
        <v>2.8</v>
      </c>
      <c r="G168" s="67"/>
      <c r="CR168" s="67"/>
    </row>
    <row r="169" spans="2:96" x14ac:dyDescent="0.25">
      <c r="B169" s="94" t="s">
        <v>13</v>
      </c>
      <c r="C169" s="15">
        <v>0.1763888888888889</v>
      </c>
      <c r="D169" s="16">
        <v>2.9</v>
      </c>
      <c r="E169" s="15">
        <f>IF(mareas!D179-mareas!D175&gt;0,mareas!D179-mareas!D175,1-(mareas!D175-mareas!D179))</f>
        <v>2.9861111111111116E-2</v>
      </c>
      <c r="F169" s="22">
        <f>IF(mareas!E179-mareas!E178&gt;0,mareas!E179-mareas!E178,mareas!E178-mareas!E179)</f>
        <v>2.8</v>
      </c>
      <c r="G169" s="67"/>
      <c r="CR169" s="67"/>
    </row>
    <row r="170" spans="2:96" x14ac:dyDescent="0.25">
      <c r="B170" s="94" t="s">
        <v>12</v>
      </c>
      <c r="C170" s="15">
        <v>0.42083333333333334</v>
      </c>
      <c r="D170" s="16">
        <v>-0.1</v>
      </c>
      <c r="E170" s="15">
        <f>IF(mareas!D180-mareas!D176&gt;0,mareas!D180-mareas!D176,1-(mareas!D176-mareas!D180))</f>
        <v>2.9861111111111116E-2</v>
      </c>
      <c r="F170" s="22">
        <f>IF(mareas!E180-mareas!E179&gt;0,mareas!E180-mareas!E179,mareas!E179-mareas!E180)</f>
        <v>3</v>
      </c>
      <c r="G170" s="67"/>
      <c r="CR170" s="67"/>
    </row>
    <row r="171" spans="2:96" x14ac:dyDescent="0.25">
      <c r="B171" s="94" t="s">
        <v>13</v>
      </c>
      <c r="C171" s="15">
        <v>0.69861111111111107</v>
      </c>
      <c r="D171" s="16">
        <v>2.9</v>
      </c>
      <c r="E171" s="15">
        <f>IF(mareas!D181-mareas!D177&gt;0,mareas!D181-mareas!D177,1-(mareas!D177-mareas!D181))</f>
        <v>2.7777777777777679E-2</v>
      </c>
      <c r="F171" s="22">
        <f>IF(mareas!E181-mareas!E180&gt;0,mareas!E181-mareas!E180,mareas!E180-mareas!E181)</f>
        <v>3</v>
      </c>
      <c r="G171" s="67"/>
      <c r="CR171" s="67"/>
    </row>
    <row r="172" spans="2:96" x14ac:dyDescent="0.25">
      <c r="B172" s="94" t="s">
        <v>12</v>
      </c>
      <c r="C172" s="15">
        <v>0.9375</v>
      </c>
      <c r="D172" s="16">
        <v>0.1</v>
      </c>
      <c r="E172" s="15">
        <f>IF(mareas!D182-mareas!D178&gt;0,mareas!D182-mareas!D178,1-(mareas!D178-mareas!D182))</f>
        <v>2.9861111111111005E-2</v>
      </c>
      <c r="F172" s="22">
        <f>IF(mareas!E182-mareas!E181&gt;0,mareas!E182-mareas!E181,mareas!E181-mareas!E182)</f>
        <v>2.8</v>
      </c>
      <c r="G172" s="67"/>
      <c r="CR172" s="67"/>
    </row>
    <row r="173" spans="2:96" x14ac:dyDescent="0.25">
      <c r="B173" s="94" t="s">
        <v>13</v>
      </c>
      <c r="C173" s="15">
        <v>0.20347222222222219</v>
      </c>
      <c r="D173" s="16">
        <v>2.9</v>
      </c>
      <c r="E173" s="15">
        <f>IF(mareas!D183-mareas!D179&gt;0,mareas!D183-mareas!D179,1-(mareas!D179-mareas!D183))</f>
        <v>2.7083333333333293E-2</v>
      </c>
      <c r="F173" s="22">
        <f>IF(mareas!E183-mareas!E182&gt;0,mareas!E183-mareas!E182,mareas!E182-mareas!E183)</f>
        <v>2.8</v>
      </c>
      <c r="G173" s="67"/>
      <c r="CR173" s="67"/>
    </row>
    <row r="174" spans="2:96" x14ac:dyDescent="0.25">
      <c r="B174" s="94" t="s">
        <v>12</v>
      </c>
      <c r="C174" s="15">
        <v>0.44791666666666669</v>
      </c>
      <c r="D174" s="16">
        <v>-0.1</v>
      </c>
      <c r="E174" s="15">
        <f>IF(mareas!D184-mareas!D180&gt;0,mareas!D184-mareas!D180,1-(mareas!D180-mareas!D184))</f>
        <v>2.7083333333333348E-2</v>
      </c>
      <c r="F174" s="22">
        <f>IF(mareas!E184-mareas!E183&gt;0,mareas!E184-mareas!E183,mareas!E183-mareas!E184)</f>
        <v>3</v>
      </c>
      <c r="G174" s="67"/>
      <c r="CR174" s="67"/>
    </row>
    <row r="175" spans="2:96" x14ac:dyDescent="0.25">
      <c r="B175" s="94" t="s">
        <v>13</v>
      </c>
      <c r="C175" s="15">
        <v>0.72430555555555554</v>
      </c>
      <c r="D175" s="16">
        <v>3</v>
      </c>
      <c r="E175" s="15">
        <f>IF(mareas!D185-mareas!D181&gt;0,mareas!D185-mareas!D181,1-(mareas!D181-mareas!D185))</f>
        <v>2.5694444444444464E-2</v>
      </c>
      <c r="F175" s="22">
        <f>IF(mareas!E185-mareas!E184&gt;0,mareas!E185-mareas!E184,mareas!E184-mareas!E185)</f>
        <v>3.1</v>
      </c>
      <c r="G175" s="67"/>
      <c r="CR175" s="67"/>
    </row>
    <row r="176" spans="2:96" x14ac:dyDescent="0.25">
      <c r="B176" s="94" t="s">
        <v>12</v>
      </c>
      <c r="C176" s="15">
        <v>0.96527777777777779</v>
      </c>
      <c r="D176" s="16">
        <v>0.1</v>
      </c>
      <c r="E176" s="15">
        <f>IF(mareas!D186-mareas!D182&gt;0,mareas!D186-mareas!D182,1-(mareas!D182-mareas!D186))</f>
        <v>2.777777777777779E-2</v>
      </c>
      <c r="F176" s="22">
        <f>IF(mareas!E186-mareas!E185&gt;0,mareas!E186-mareas!E185,mareas!E185-mareas!E186)</f>
        <v>2.9</v>
      </c>
      <c r="G176" s="67"/>
      <c r="CR176" s="67"/>
    </row>
    <row r="177" spans="2:96" x14ac:dyDescent="0.25">
      <c r="B177" s="94" t="s">
        <v>13</v>
      </c>
      <c r="C177" s="15">
        <v>0.22916666666666666</v>
      </c>
      <c r="D177" s="16">
        <v>2.8</v>
      </c>
      <c r="E177" s="15">
        <f>IF(mareas!D187-mareas!D183&gt;0,mareas!D187-mareas!D183,1-(mareas!D183-mareas!D187))</f>
        <v>2.5694444444444464E-2</v>
      </c>
      <c r="F177" s="22">
        <f>IF(mareas!E187-mareas!E186&gt;0,mareas!E187-mareas!E186,mareas!E186-mareas!E187)</f>
        <v>2.6999999999999997</v>
      </c>
      <c r="G177" s="67"/>
      <c r="CR177" s="67"/>
    </row>
    <row r="178" spans="2:96" x14ac:dyDescent="0.25">
      <c r="B178" s="94" t="s">
        <v>12</v>
      </c>
      <c r="C178" s="15">
        <v>0.47361111111111115</v>
      </c>
      <c r="D178" s="16">
        <v>0</v>
      </c>
      <c r="E178" s="15">
        <f>IF(mareas!D188-mareas!D184&gt;0,mareas!D188-mareas!D184,1-(mareas!D184-mareas!D188))</f>
        <v>2.5694444444444464E-2</v>
      </c>
      <c r="F178" s="22">
        <f>IF(mareas!E188-mareas!E187&gt;0,mareas!E188-mareas!E187,mareas!E187-mareas!E188)</f>
        <v>2.8</v>
      </c>
      <c r="G178" s="67"/>
      <c r="CR178" s="67"/>
    </row>
    <row r="179" spans="2:96" x14ac:dyDescent="0.25">
      <c r="B179" s="94" t="s">
        <v>13</v>
      </c>
      <c r="C179" s="15">
        <v>0.74791666666666667</v>
      </c>
      <c r="D179" s="16">
        <v>2.9</v>
      </c>
      <c r="E179" s="15">
        <f>IF(mareas!D189-mareas!D185&gt;0,mareas!D189-mareas!D185,1-(mareas!D185-mareas!D189))</f>
        <v>2.3611111111111138E-2</v>
      </c>
      <c r="F179" s="22">
        <f>IF(mareas!E189-mareas!E188&gt;0,mareas!E189-mareas!E188,mareas!E188-mareas!E189)</f>
        <v>2.9</v>
      </c>
      <c r="G179" s="67"/>
      <c r="CR179" s="67"/>
    </row>
    <row r="180" spans="2:96" x14ac:dyDescent="0.25">
      <c r="B180" s="94" t="s">
        <v>12</v>
      </c>
      <c r="C180" s="15">
        <v>0.9916666666666667</v>
      </c>
      <c r="D180" s="16">
        <v>0.1</v>
      </c>
      <c r="E180" s="15">
        <f>IF(mareas!D190-mareas!D186&gt;0,mareas!D190-mareas!D186,1-(mareas!D186-mareas!D190))</f>
        <v>2.6388888888888906E-2</v>
      </c>
      <c r="F180" s="22">
        <f>IF(mareas!E190-mareas!E189&gt;0,mareas!E190-mareas!E189,mareas!E189-mareas!E190)</f>
        <v>2.8</v>
      </c>
      <c r="G180" s="67"/>
      <c r="CR180" s="67"/>
    </row>
    <row r="181" spans="2:96" x14ac:dyDescent="0.25">
      <c r="B181" s="94" t="s">
        <v>13</v>
      </c>
      <c r="C181" s="15">
        <v>0.25347222222222221</v>
      </c>
      <c r="D181" s="16">
        <v>2.7</v>
      </c>
      <c r="E181" s="15">
        <f>IF(mareas!D191-mareas!D187&gt;0,mareas!D191-mareas!D187,1-(mareas!D187-mareas!D191))</f>
        <v>2.4305555555555552E-2</v>
      </c>
      <c r="F181" s="22">
        <f>IF(mareas!E191-mareas!E190&gt;0,mareas!E191-mareas!E190,mareas!E190-mareas!E191)</f>
        <v>2.6</v>
      </c>
      <c r="G181" s="67"/>
      <c r="CR181" s="67"/>
    </row>
    <row r="182" spans="2:96" x14ac:dyDescent="0.25">
      <c r="B182" s="94" t="s">
        <v>12</v>
      </c>
      <c r="C182" s="15">
        <v>0.49861111111111112</v>
      </c>
      <c r="D182" s="16">
        <v>0.1</v>
      </c>
      <c r="E182" s="15">
        <f>IF(mareas!D192-mareas!D188&gt;0,mareas!D192-mareas!D188,1-(mareas!D188-mareas!D192))</f>
        <v>2.4999999999999967E-2</v>
      </c>
      <c r="F182" s="22">
        <f>IF(mareas!E192-mareas!E191&gt;0,mareas!E192-mareas!E191,mareas!E191-mareas!E192)</f>
        <v>2.6</v>
      </c>
      <c r="G182" s="67"/>
      <c r="CR182" s="67"/>
    </row>
    <row r="183" spans="2:96" x14ac:dyDescent="0.25">
      <c r="B183" s="94" t="s">
        <v>13</v>
      </c>
      <c r="C183" s="15">
        <v>0.7715277777777777</v>
      </c>
      <c r="D183" s="16">
        <v>2.9</v>
      </c>
      <c r="E183" s="15">
        <f>IF(mareas!D193-mareas!D189&gt;0,mareas!D193-mareas!D189,1-(mareas!D189-mareas!D193))</f>
        <v>2.3611111111111027E-2</v>
      </c>
      <c r="F183" s="22">
        <f>IF(mareas!E193-mareas!E192&gt;0,mareas!E193-mareas!E192,mareas!E192-mareas!E193)</f>
        <v>2.8</v>
      </c>
      <c r="G183" s="67"/>
      <c r="CR183" s="67"/>
    </row>
    <row r="184" spans="2:96" x14ac:dyDescent="0.25">
      <c r="B184" s="94" t="s">
        <v>12</v>
      </c>
      <c r="C184" s="15">
        <v>1.8749999999999999E-2</v>
      </c>
      <c r="D184" s="16">
        <v>0.2</v>
      </c>
      <c r="E184" s="15">
        <f>IF(mareas!D194-mareas!D190&gt;0,mareas!D194-mareas!D190,1-(mareas!D190-mareas!D194))</f>
        <v>2.7083333333333348E-2</v>
      </c>
      <c r="F184" s="22">
        <f>IF(mareas!E194-mareas!E193&gt;0,mareas!E194-mareas!E193,mareas!E193-mareas!E194)</f>
        <v>2.6999999999999997</v>
      </c>
      <c r="G184" s="67"/>
      <c r="CR184" s="67"/>
    </row>
    <row r="185" spans="2:96" x14ac:dyDescent="0.25">
      <c r="B185" s="94" t="s">
        <v>13</v>
      </c>
      <c r="C185" s="15">
        <v>0.27777777777777779</v>
      </c>
      <c r="D185" s="16">
        <v>2.6</v>
      </c>
      <c r="E185" s="15">
        <f>IF(mareas!D195-mareas!D191&gt;0,mareas!D195-mareas!D191,1-(mareas!D191-mareas!D195))</f>
        <v>2.430555555555558E-2</v>
      </c>
      <c r="F185" s="22">
        <f>IF(mareas!E195-mareas!E194&gt;0,mareas!E195-mareas!E194,mareas!E194-mareas!E195)</f>
        <v>2.4</v>
      </c>
      <c r="G185" s="67"/>
      <c r="CR185" s="67"/>
    </row>
    <row r="186" spans="2:96" x14ac:dyDescent="0.25">
      <c r="B186" s="94" t="s">
        <v>12</v>
      </c>
      <c r="C186" s="15">
        <v>0.52361111111111114</v>
      </c>
      <c r="D186" s="16">
        <v>0.2</v>
      </c>
      <c r="E186" s="15">
        <f>IF(mareas!D196-mareas!D192&gt;0,mareas!D196-mareas!D192,1-(mareas!D192-mareas!D196))</f>
        <v>2.5000000000000022E-2</v>
      </c>
      <c r="F186" s="22">
        <f>IF(mareas!E196-mareas!E195&gt;0,mareas!E196-mareas!E195,mareas!E195-mareas!E196)</f>
        <v>2.4</v>
      </c>
      <c r="G186" s="67"/>
      <c r="CR186" s="67"/>
    </row>
    <row r="187" spans="2:96" x14ac:dyDescent="0.25">
      <c r="B187" s="94" t="s">
        <v>13</v>
      </c>
      <c r="C187" s="15">
        <v>0.79583333333333339</v>
      </c>
      <c r="D187" s="16">
        <v>2.8</v>
      </c>
      <c r="E187" s="15">
        <f>IF(mareas!D197-mareas!D193&gt;0,mareas!D197-mareas!D193,1-(mareas!D193-mareas!D197))</f>
        <v>2.4305555555555691E-2</v>
      </c>
      <c r="F187" s="22">
        <f>IF(mareas!E197-mareas!E196&gt;0,mareas!E197-mareas!E196,mareas!E196-mareas!E197)</f>
        <v>2.5999999999999996</v>
      </c>
      <c r="G187" s="67"/>
      <c r="CR187" s="67"/>
    </row>
    <row r="188" spans="2:96" x14ac:dyDescent="0.25">
      <c r="B188" s="94" t="s">
        <v>12</v>
      </c>
      <c r="C188" s="15">
        <v>4.5138888888888888E-2</v>
      </c>
      <c r="D188" s="16">
        <v>0.3</v>
      </c>
      <c r="E188" s="15">
        <f>IF(mareas!D198-mareas!D194&gt;0,mareas!D198-mareas!D194,1-(mareas!D194-mareas!D198))</f>
        <v>2.6388888888888889E-2</v>
      </c>
      <c r="F188" s="22">
        <f>IF(mareas!E198-mareas!E197&gt;0,mareas!E198-mareas!E197,mareas!E197-mareas!E198)</f>
        <v>2.5</v>
      </c>
      <c r="G188" s="67"/>
      <c r="CR188" s="67"/>
    </row>
    <row r="189" spans="2:96" x14ac:dyDescent="0.25">
      <c r="B189" s="94" t="s">
        <v>13</v>
      </c>
      <c r="C189" s="15">
        <v>0.3034722222222222</v>
      </c>
      <c r="D189" s="16">
        <v>2.5</v>
      </c>
      <c r="E189" s="15">
        <f>IF(mareas!D199-mareas!D195&gt;0,mareas!D199-mareas!D195,1-(mareas!D195-mareas!D199))</f>
        <v>2.5694444444444409E-2</v>
      </c>
      <c r="F189" s="22">
        <f>IF(mareas!E199-mareas!E198&gt;0,mareas!E199-mareas!E198,mareas!E198-mareas!E199)</f>
        <v>2.2000000000000002</v>
      </c>
      <c r="G189" s="67"/>
      <c r="CR189" s="67"/>
    </row>
    <row r="190" spans="2:96" x14ac:dyDescent="0.25">
      <c r="B190" s="94" t="s">
        <v>12</v>
      </c>
      <c r="C190" s="15">
        <v>0.54861111111111105</v>
      </c>
      <c r="D190" s="16">
        <v>0.4</v>
      </c>
      <c r="E190" s="15">
        <f>IF(mareas!D200-mareas!D196&gt;0,mareas!D200-mareas!D196,1-(mareas!D196-mareas!D200))</f>
        <v>2.4999999999999911E-2</v>
      </c>
      <c r="F190" s="22">
        <f>IF(mareas!E200-mareas!E199&gt;0,mareas!E200-mareas!E199,mareas!E199-mareas!E200)</f>
        <v>2.1</v>
      </c>
      <c r="G190" s="67"/>
      <c r="CR190" s="67"/>
    </row>
    <row r="191" spans="2:96" x14ac:dyDescent="0.25">
      <c r="B191" s="94" t="s">
        <v>13</v>
      </c>
      <c r="C191" s="15">
        <v>0.82152777777777775</v>
      </c>
      <c r="D191" s="16">
        <v>2.7</v>
      </c>
      <c r="E191" s="15">
        <f>IF(mareas!D201-mareas!D197&gt;0,mareas!D201-mareas!D197,1-(mareas!D197-mareas!D201))</f>
        <v>2.5694444444444353E-2</v>
      </c>
      <c r="F191" s="22">
        <f>IF(mareas!E201-mareas!E200&gt;0,mareas!E201-mareas!E200,mareas!E200-mareas!E201)</f>
        <v>2.3000000000000003</v>
      </c>
      <c r="G191" s="67"/>
      <c r="CR191" s="67"/>
    </row>
    <row r="192" spans="2:96" x14ac:dyDescent="0.25">
      <c r="B192" s="94" t="s">
        <v>12</v>
      </c>
      <c r="C192" s="15">
        <v>7.2916666666666671E-2</v>
      </c>
      <c r="D192" s="16">
        <v>0.4</v>
      </c>
      <c r="E192" s="15">
        <f>IF(mareas!D202-mareas!D198&gt;0,mareas!D202-mareas!D198,1-(mareas!D198-mareas!D202))</f>
        <v>2.7777777777777783E-2</v>
      </c>
      <c r="F192" s="22">
        <f>IF(mareas!E202-mareas!E201&gt;0,mareas!E202-mareas!E201,mareas!E201-mareas!E202)</f>
        <v>2.3000000000000003</v>
      </c>
      <c r="G192" s="67"/>
      <c r="CR192" s="67"/>
    </row>
    <row r="193" spans="2:96" x14ac:dyDescent="0.25">
      <c r="B193" s="94" t="s">
        <v>13</v>
      </c>
      <c r="C193" s="15">
        <v>0.33124999999999999</v>
      </c>
      <c r="D193" s="16">
        <v>2.2999999999999998</v>
      </c>
      <c r="E193" s="15">
        <f>IF(mareas!D203-mareas!D199&gt;0,mareas!D203-mareas!D199,1-(mareas!D199-mareas!D203))</f>
        <v>2.777777777777779E-2</v>
      </c>
      <c r="F193" s="22">
        <f>IF(mareas!E203-mareas!E202&gt;0,mareas!E203-mareas!E202,mareas!E202-mareas!E203)</f>
        <v>1.9</v>
      </c>
      <c r="G193" s="67"/>
      <c r="CR193" s="67"/>
    </row>
    <row r="194" spans="2:96" x14ac:dyDescent="0.25">
      <c r="B194" s="94" t="s">
        <v>12</v>
      </c>
      <c r="C194" s="15">
        <v>0.5756944444444444</v>
      </c>
      <c r="D194" s="16">
        <v>0.5</v>
      </c>
      <c r="E194" s="15">
        <f>IF(mareas!D204-mareas!D200&gt;0,mareas!D204-mareas!D200,1-(mareas!D200-mareas!D204))</f>
        <v>2.7083333333333348E-2</v>
      </c>
      <c r="F194" s="22">
        <f>IF(mareas!E204-mareas!E203&gt;0,mareas!E204-mareas!E203,mareas!E203-mareas!E204)</f>
        <v>1.7999999999999998</v>
      </c>
      <c r="G194" s="67"/>
      <c r="CR194" s="67"/>
    </row>
    <row r="195" spans="2:96" x14ac:dyDescent="0.25">
      <c r="B195" s="94" t="s">
        <v>13</v>
      </c>
      <c r="C195" s="15">
        <v>0.85</v>
      </c>
      <c r="D195" s="16">
        <v>2.6</v>
      </c>
      <c r="E195" s="15">
        <f>IF(mareas!D205-mareas!D201&gt;0,mareas!D205-mareas!D201,1-(mareas!D201-mareas!D205))</f>
        <v>2.8472222222222232E-2</v>
      </c>
      <c r="F195" s="22">
        <f>IF(mareas!E205-mareas!E204&gt;0,mareas!E205-mareas!E204,mareas!E204-mareas!E205)</f>
        <v>2.1</v>
      </c>
      <c r="G195" s="67"/>
      <c r="CR195" s="67"/>
    </row>
    <row r="196" spans="2:96" x14ac:dyDescent="0.25">
      <c r="B196" s="94" t="s">
        <v>12</v>
      </c>
      <c r="C196" s="15">
        <v>0.10416666666666667</v>
      </c>
      <c r="D196" s="16">
        <v>0.6</v>
      </c>
      <c r="E196" s="15">
        <f>IF(mareas!D206-mareas!D202&gt;0,mareas!D206-mareas!D202,1-(mareas!D202-mareas!D206))</f>
        <v>3.125E-2</v>
      </c>
      <c r="F196" s="22">
        <f>IF(mareas!E206-mareas!E205&gt;0,mareas!E206-mareas!E205,mareas!E205-mareas!E206)</f>
        <v>2</v>
      </c>
      <c r="G196" s="67"/>
      <c r="CR196" s="67"/>
    </row>
    <row r="197" spans="2:96" x14ac:dyDescent="0.25">
      <c r="B197" s="94" t="s">
        <v>13</v>
      </c>
      <c r="C197" s="15">
        <v>0.36319444444444443</v>
      </c>
      <c r="D197" s="16">
        <v>2.2000000000000002</v>
      </c>
      <c r="E197" s="15">
        <f>IF(mareas!D207-mareas!D203&gt;0,mareas!D207-mareas!D203,1-(mareas!D203-mareas!D207))</f>
        <v>3.1944444444444442E-2</v>
      </c>
      <c r="F197" s="22">
        <f>IF(mareas!E207-mareas!E206&gt;0,mareas!E207-mareas!E206,mareas!E206-mareas!E207)</f>
        <v>1.6</v>
      </c>
      <c r="G197" s="67"/>
      <c r="CR197" s="67"/>
    </row>
    <row r="198" spans="2:96" x14ac:dyDescent="0.25">
      <c r="B198" s="94" t="s">
        <v>12</v>
      </c>
      <c r="C198" s="15">
        <v>0.60625000000000007</v>
      </c>
      <c r="D198" s="16">
        <v>0.7</v>
      </c>
      <c r="E198" s="15">
        <f>IF(mareas!D208-mareas!D204&gt;0,mareas!D208-mareas!D204,1-(mareas!D204-mareas!D208))</f>
        <v>3.0555555555555669E-2</v>
      </c>
      <c r="F198" s="22">
        <f>IF(mareas!E208-mareas!E207&gt;0,mareas!E208-mareas!E207,mareas!E207-mareas!E208)</f>
        <v>1.5000000000000002</v>
      </c>
      <c r="G198" s="67"/>
      <c r="CR198" s="67"/>
    </row>
    <row r="199" spans="2:96" x14ac:dyDescent="0.25">
      <c r="B199" s="94" t="s">
        <v>13</v>
      </c>
      <c r="C199" s="15">
        <v>0.88263888888888886</v>
      </c>
      <c r="D199" s="16">
        <v>2.5</v>
      </c>
      <c r="E199" s="15">
        <f>IF(mareas!D209-mareas!D205&gt;0,mareas!D209-mareas!D205,1-(mareas!D205-mareas!D209))</f>
        <v>3.2638888888888884E-2</v>
      </c>
      <c r="F199" s="22">
        <f>IF(mareas!E209-mareas!E208&gt;0,mareas!E209-mareas!E208,mareas!E208-mareas!E209)</f>
        <v>1.8</v>
      </c>
      <c r="G199" s="67"/>
      <c r="CR199" s="67"/>
    </row>
    <row r="200" spans="2:96" x14ac:dyDescent="0.25">
      <c r="B200" s="94" t="s">
        <v>12</v>
      </c>
      <c r="C200" s="15">
        <v>0.13958333333333334</v>
      </c>
      <c r="D200" s="16">
        <v>0.7</v>
      </c>
      <c r="E200" s="15">
        <f>IF(mareas!D210-mareas!D206&gt;0,mareas!D210-mareas!D206,1-(mareas!D206-mareas!D210))</f>
        <v>3.5416666666666666E-2</v>
      </c>
      <c r="F200" s="22">
        <f>IF(mareas!E210-mareas!E209&gt;0,mareas!E210-mareas!E209,mareas!E209-mareas!E210)</f>
        <v>1.8</v>
      </c>
      <c r="G200" s="67"/>
      <c r="CR200" s="67"/>
    </row>
    <row r="201" spans="2:96" x14ac:dyDescent="0.25">
      <c r="B201" s="94" t="s">
        <v>13</v>
      </c>
      <c r="C201" s="15">
        <v>0.39999999999999997</v>
      </c>
      <c r="D201" s="16">
        <v>2.1</v>
      </c>
      <c r="E201" s="15">
        <f>IF(mareas!D211-mareas!D207&gt;0,mareas!D211-mareas!D207,1-(mareas!D207-mareas!D211))</f>
        <v>3.6805555555555536E-2</v>
      </c>
      <c r="F201" s="22">
        <f>IF(mareas!E211-mareas!E210&gt;0,mareas!E211-mareas!E210,mareas!E210-mareas!E211)</f>
        <v>1.4000000000000001</v>
      </c>
      <c r="G201" s="67"/>
      <c r="CR201" s="67"/>
    </row>
    <row r="202" spans="2:96" x14ac:dyDescent="0.25">
      <c r="B202" s="94" t="s">
        <v>12</v>
      </c>
      <c r="C202" s="15">
        <v>0.64374999999999993</v>
      </c>
      <c r="D202" s="16">
        <v>0.8</v>
      </c>
      <c r="E202" s="15">
        <f>IF(mareas!D212-mareas!D208&gt;0,mareas!D212-mareas!D208,1-(mareas!D208-mareas!D212))</f>
        <v>3.7499999999999867E-2</v>
      </c>
      <c r="F202" s="22">
        <f>IF(mareas!E212-mareas!E211&gt;0,mareas!E212-mareas!E211,mareas!E211-mareas!E212)</f>
        <v>1.3</v>
      </c>
      <c r="G202" s="67"/>
      <c r="CR202" s="67"/>
    </row>
    <row r="203" spans="2:96" x14ac:dyDescent="0.25">
      <c r="B203" s="94" t="s">
        <v>13</v>
      </c>
      <c r="C203" s="15">
        <v>0.92083333333333339</v>
      </c>
      <c r="D203" s="16">
        <v>2.4</v>
      </c>
      <c r="E203" s="15">
        <f>IF(mareas!D213-mareas!D209&gt;0,mareas!D213-mareas!D209,1-(mareas!D209-mareas!D213))</f>
        <v>3.8194444444444531E-2</v>
      </c>
      <c r="F203" s="22">
        <f>IF(mareas!E213-mareas!E212&gt;0,mareas!E213-mareas!E212,mareas!E212-mareas!E213)</f>
        <v>1.5999999999999999</v>
      </c>
      <c r="G203" s="67"/>
      <c r="CR203" s="67"/>
    </row>
    <row r="204" spans="2:96" x14ac:dyDescent="0.25">
      <c r="B204" s="94" t="s">
        <v>12</v>
      </c>
      <c r="C204" s="15">
        <v>0.18124999999999999</v>
      </c>
      <c r="D204" s="16">
        <v>0.7</v>
      </c>
      <c r="E204" s="15">
        <f>IF(mareas!D214-mareas!D210&gt;0,mareas!D214-mareas!D210,1-(mareas!D210-mareas!D214))</f>
        <v>4.1666666666666657E-2</v>
      </c>
      <c r="F204" s="22">
        <f>IF(mareas!E214-mareas!E213&gt;0,mareas!E214-mareas!E213,mareas!E213-mareas!E214)</f>
        <v>1.7</v>
      </c>
      <c r="G204" s="67"/>
      <c r="CR204" s="67"/>
    </row>
    <row r="205" spans="2:96" x14ac:dyDescent="0.25">
      <c r="B205" s="94" t="s">
        <v>13</v>
      </c>
      <c r="C205" s="15">
        <v>0.44375000000000003</v>
      </c>
      <c r="D205" s="16">
        <v>2.1</v>
      </c>
      <c r="E205" s="15">
        <f>IF(mareas!D215-mareas!D211&gt;0,mareas!D215-mareas!D211,1-(mareas!D211-mareas!D215))</f>
        <v>4.3750000000000067E-2</v>
      </c>
      <c r="F205" s="22">
        <f>IF(mareas!E215-mareas!E214&gt;0,mareas!E215-mareas!E214,mareas!E214-mareas!E215)</f>
        <v>1.4000000000000001</v>
      </c>
      <c r="G205" s="67"/>
      <c r="CR205" s="67"/>
    </row>
    <row r="206" spans="2:96" x14ac:dyDescent="0.25">
      <c r="B206" s="94" t="s">
        <v>12</v>
      </c>
      <c r="C206" s="15">
        <v>0.68888888888888899</v>
      </c>
      <c r="D206" s="16">
        <v>0.9</v>
      </c>
      <c r="E206" s="15">
        <f>IF(mareas!D216-mareas!D212&gt;0,mareas!D216-mareas!D212,1-(mareas!D212-mareas!D216))</f>
        <v>4.5138888888889062E-2</v>
      </c>
      <c r="F206" s="22">
        <f>IF(mareas!E216-mareas!E215&gt;0,mareas!E216-mareas!E215,mareas!E215-mareas!E216)</f>
        <v>1.2000000000000002</v>
      </c>
      <c r="G206" s="67"/>
      <c r="CR206" s="67"/>
    </row>
    <row r="207" spans="2:96" x14ac:dyDescent="0.25">
      <c r="B207" s="94" t="s">
        <v>13</v>
      </c>
      <c r="C207" s="15">
        <v>0.96319444444444446</v>
      </c>
      <c r="D207" s="16">
        <v>2.4</v>
      </c>
      <c r="E207" s="15">
        <f>IF(mareas!D217-mareas!D213&gt;0,mareas!D217-mareas!D213,1-(mareas!D213-mareas!D217))</f>
        <v>4.2361111111111072E-2</v>
      </c>
      <c r="F207" s="22">
        <f>IF(mareas!E217-mareas!E216&gt;0,mareas!E217-mareas!E216,mareas!E216-mareas!E217)</f>
        <v>1.5</v>
      </c>
      <c r="G207" s="67"/>
      <c r="CR207" s="67"/>
    </row>
    <row r="208" spans="2:96" x14ac:dyDescent="0.25">
      <c r="B208" s="94" t="s">
        <v>12</v>
      </c>
      <c r="C208" s="15">
        <v>0.22708333333333333</v>
      </c>
      <c r="D208" s="16">
        <v>0.7</v>
      </c>
      <c r="E208" s="15">
        <f>IF(mareas!D218-mareas!D214&gt;0,mareas!D218-mareas!D214,1-(mareas!D214-mareas!D218))</f>
        <v>4.5833333333333337E-2</v>
      </c>
      <c r="F208" s="22">
        <f>IF(mareas!E218-mareas!E217&gt;0,mareas!E218-mareas!E217,mareas!E217-mareas!E218)</f>
        <v>1.7</v>
      </c>
      <c r="G208" s="67"/>
      <c r="CR208" s="67"/>
    </row>
    <row r="209" spans="2:96" x14ac:dyDescent="0.25">
      <c r="B209" s="94" t="s">
        <v>13</v>
      </c>
      <c r="C209" s="15">
        <v>0.49236111111111108</v>
      </c>
      <c r="D209" s="16">
        <v>2.1</v>
      </c>
      <c r="E209" s="15">
        <f>IF(mareas!D219-mareas!D215&gt;0,mareas!D219-mareas!D215,1-(mareas!D215-mareas!D219))</f>
        <v>4.8611111111111049E-2</v>
      </c>
      <c r="F209" s="22">
        <f>IF(mareas!E219-mareas!E218&gt;0,mareas!E219-mareas!E218,mareas!E218-mareas!E219)</f>
        <v>1.4000000000000001</v>
      </c>
      <c r="G209" s="67"/>
      <c r="CR209" s="67"/>
    </row>
    <row r="210" spans="2:96" x14ac:dyDescent="0.25">
      <c r="B210" s="94" t="s">
        <v>12</v>
      </c>
      <c r="C210" s="15">
        <v>0.73888888888888893</v>
      </c>
      <c r="D210" s="16">
        <v>0.8</v>
      </c>
      <c r="E210" s="15">
        <f>IF(mareas!D220-mareas!D216&gt;0,mareas!D220-mareas!D216,1-(mareas!D216-mareas!D220))</f>
        <v>4.9999999999999933E-2</v>
      </c>
      <c r="F210" s="22">
        <f>IF(mareas!E220-mareas!E219&gt;0,mareas!E220-mareas!E219,mareas!E219-mareas!E220)</f>
        <v>1.3</v>
      </c>
      <c r="G210" s="67"/>
      <c r="CR210" s="67"/>
    </row>
    <row r="211" spans="2:96" x14ac:dyDescent="0.25">
      <c r="B211" s="94" t="s">
        <v>13</v>
      </c>
      <c r="C211" s="15">
        <v>8.3333333333333332E-3</v>
      </c>
      <c r="D211" s="16">
        <v>2.5</v>
      </c>
      <c r="E211" s="15">
        <f>IF(mareas!D222-mareas!D217&gt;0,mareas!D222-mareas!D217,1-(mareas!D217-mareas!D222))</f>
        <v>4.513888888888884E-2</v>
      </c>
      <c r="F211" s="22">
        <f>IF(mareas!E222-mareas!E220&gt;0,mareas!E222-mareas!E220,mareas!E220-mareas!E222)</f>
        <v>1.7</v>
      </c>
      <c r="G211" s="67"/>
      <c r="CR211" s="67"/>
    </row>
    <row r="212" spans="2:96" x14ac:dyDescent="0.25">
      <c r="B212" s="94" t="s">
        <v>12</v>
      </c>
      <c r="C212" s="15">
        <v>0.27083333333333331</v>
      </c>
      <c r="D212" s="16">
        <v>0.6</v>
      </c>
      <c r="E212" s="15">
        <f>IF(mareas!D223-mareas!D218&gt;0,mareas!D223-mareas!D218,1-(mareas!D218-mareas!D223))</f>
        <v>4.3749999999999983E-2</v>
      </c>
      <c r="F212" s="22">
        <f>IF(mareas!E223-mareas!E222&gt;0,mareas!E223-mareas!E222,mareas!E222-mareas!E223)</f>
        <v>1.9</v>
      </c>
      <c r="G212" s="67"/>
      <c r="CR212" s="67"/>
    </row>
    <row r="213" spans="2:96" x14ac:dyDescent="0.25">
      <c r="B213" s="94" t="s">
        <v>13</v>
      </c>
      <c r="C213" s="15">
        <v>0.5395833333333333</v>
      </c>
      <c r="D213" s="16">
        <v>2.2000000000000002</v>
      </c>
      <c r="E213" s="15">
        <f>IF(mareas!D224-mareas!D219&gt;0,mareas!D224-mareas!D219,1-(mareas!D219-mareas!D224))</f>
        <v>4.7222222222222221E-2</v>
      </c>
      <c r="F213" s="22">
        <f>IF(mareas!E224-mareas!E223&gt;0,mareas!E224-mareas!E223,mareas!E223-mareas!E224)</f>
        <v>1.6</v>
      </c>
      <c r="G213" s="67"/>
      <c r="CR213" s="67"/>
    </row>
    <row r="214" spans="2:96" x14ac:dyDescent="0.25">
      <c r="B214" s="94" t="s">
        <v>12</v>
      </c>
      <c r="C214" s="15">
        <v>0.78472222222222221</v>
      </c>
      <c r="D214" s="16">
        <v>0.7</v>
      </c>
      <c r="E214" s="15">
        <f>IF(mareas!D225-mareas!D220&gt;0,mareas!D225-mareas!D220,1-(mareas!D220-mareas!D225))</f>
        <v>4.5833333333333282E-2</v>
      </c>
      <c r="F214" s="22">
        <f>IF(mareas!E225-mareas!E224&gt;0,mareas!E225-mareas!E224,mareas!E224-mareas!E225)</f>
        <v>1.5000000000000002</v>
      </c>
      <c r="G214" s="67"/>
      <c r="CR214" s="67"/>
    </row>
    <row r="215" spans="2:96" x14ac:dyDescent="0.25">
      <c r="B215" s="94" t="s">
        <v>13</v>
      </c>
      <c r="C215" s="15">
        <v>5.0694444444444452E-2</v>
      </c>
      <c r="D215" s="16">
        <v>2.6</v>
      </c>
      <c r="E215" s="15">
        <f>IF(mareas!D226-mareas!D222&gt;0,mareas!D226-mareas!D222,1-(mareas!D222-mareas!D226))</f>
        <v>4.236111111111112E-2</v>
      </c>
      <c r="F215" s="22">
        <f>IF(mareas!E226-mareas!E225&gt;0,mareas!E226-mareas!E225,mareas!E225-mareas!E226)</f>
        <v>1.9000000000000001</v>
      </c>
      <c r="G215" s="67"/>
      <c r="CR215" s="67"/>
    </row>
    <row r="216" spans="2:96" x14ac:dyDescent="0.25">
      <c r="B216" s="94" t="s">
        <v>12</v>
      </c>
      <c r="C216" s="15">
        <v>0.30833333333333335</v>
      </c>
      <c r="D216" s="16">
        <v>0.4</v>
      </c>
      <c r="E216" s="15">
        <f>IF(mareas!D227-mareas!D223&gt;0,mareas!D227-mareas!D223,1-(mareas!D223-mareas!D227))</f>
        <v>3.7500000000000033E-2</v>
      </c>
      <c r="F216" s="22">
        <f>IF(mareas!E227-mareas!E226&gt;0,mareas!E227-mareas!E226,mareas!E226-mareas!E227)</f>
        <v>2.2000000000000002</v>
      </c>
      <c r="G216" s="67"/>
      <c r="CR216" s="67"/>
    </row>
    <row r="217" spans="2:96" x14ac:dyDescent="0.25">
      <c r="B217" s="94" t="s">
        <v>13</v>
      </c>
      <c r="C217" s="15">
        <v>0.5805555555555556</v>
      </c>
      <c r="D217" s="16">
        <v>2.4</v>
      </c>
      <c r="E217" s="15">
        <f>IF(mareas!D228-mareas!D224&gt;0,mareas!D228-mareas!D224,1-(mareas!D224-mareas!D228))</f>
        <v>4.0972222222222299E-2</v>
      </c>
      <c r="F217" s="22">
        <f>IF(mareas!E228-mareas!E227&gt;0,mareas!E228-mareas!E227,mareas!E227-mareas!E228)</f>
        <v>2</v>
      </c>
      <c r="G217" s="67"/>
      <c r="CR217" s="67"/>
    </row>
    <row r="218" spans="2:96" x14ac:dyDescent="0.25">
      <c r="B218" s="94" t="s">
        <v>12</v>
      </c>
      <c r="C218" s="15">
        <v>0.82291666666666663</v>
      </c>
      <c r="D218" s="16">
        <v>0.5</v>
      </c>
      <c r="E218" s="15">
        <f>IF(mareas!D229-mareas!D225&gt;0,mareas!D229-mareas!D225,1-(mareas!D225-mareas!D229))</f>
        <v>3.819444444444442E-2</v>
      </c>
      <c r="F218" s="22">
        <f>IF(mareas!E229-mareas!E228&gt;0,mareas!E229-mareas!E228,mareas!E228-mareas!E229)</f>
        <v>1.9</v>
      </c>
      <c r="G218" s="67"/>
      <c r="CR218" s="67"/>
    </row>
    <row r="219" spans="2:96" x14ac:dyDescent="0.25">
      <c r="B219" s="94" t="s">
        <v>13</v>
      </c>
      <c r="C219" s="15">
        <v>8.9583333333333334E-2</v>
      </c>
      <c r="D219" s="16">
        <v>2.7</v>
      </c>
      <c r="E219" s="15">
        <f>IF(mareas!D230-mareas!D226&gt;0,mareas!D230-mareas!D226,1-(mareas!D226-mareas!D230))</f>
        <v>3.8888888888888883E-2</v>
      </c>
      <c r="F219" s="22">
        <f>IF(mareas!E230-mareas!E229&gt;0,mareas!E230-mareas!E229,mareas!E229-mareas!E230)</f>
        <v>2.2000000000000002</v>
      </c>
      <c r="G219" s="67"/>
      <c r="CR219" s="67"/>
    </row>
    <row r="220" spans="2:96" x14ac:dyDescent="0.25">
      <c r="B220" s="94" t="s">
        <v>12</v>
      </c>
      <c r="C220" s="15">
        <v>0.34166666666666662</v>
      </c>
      <c r="D220" s="16">
        <v>0.2</v>
      </c>
      <c r="E220" s="15">
        <f>IF(mareas!D231-mareas!D227&gt;0,mareas!D231-mareas!D227,1-(mareas!D227-mareas!D231))</f>
        <v>3.333333333333327E-2</v>
      </c>
      <c r="F220" s="22">
        <f>IF(mareas!E231-mareas!E230&gt;0,mareas!E231-mareas!E230,mareas!E230-mareas!E231)</f>
        <v>2.5</v>
      </c>
      <c r="G220" s="67"/>
      <c r="CR220" s="67"/>
    </row>
    <row r="221" spans="2:96" x14ac:dyDescent="0.25">
      <c r="B221" s="94" t="s">
        <v>13</v>
      </c>
      <c r="C221" s="15">
        <v>0.61527777777777781</v>
      </c>
      <c r="D221" s="16">
        <v>2.7</v>
      </c>
      <c r="E221" s="15">
        <f>IF(mareas!D232-mareas!D228&gt;0,mareas!D232-mareas!D228,1-(mareas!D228-mareas!D232))</f>
        <v>3.472222222222221E-2</v>
      </c>
      <c r="F221" s="22">
        <f>IF(mareas!E232-mareas!E231&gt;0,mareas!E232-mareas!E231,mareas!E231-mareas!E232)</f>
        <v>2.5</v>
      </c>
      <c r="G221" s="67"/>
      <c r="CR221" s="67"/>
    </row>
    <row r="222" spans="2:96" x14ac:dyDescent="0.25">
      <c r="B222" s="94" t="s">
        <v>12</v>
      </c>
      <c r="C222" s="15">
        <v>0.85763888888888884</v>
      </c>
      <c r="D222" s="16">
        <v>0.2</v>
      </c>
      <c r="E222" s="15">
        <f>IF(mareas!D233-mareas!D229&gt;0,mareas!D233-mareas!D229,1-(mareas!D229-mareas!D233))</f>
        <v>3.472222222222221E-2</v>
      </c>
      <c r="F222" s="22">
        <f>IF(mareas!E233-mareas!E232&gt;0,mareas!E233-mareas!E232,mareas!E232-mareas!E233)</f>
        <v>2.5</v>
      </c>
      <c r="G222" s="67"/>
      <c r="CR222" s="67"/>
    </row>
    <row r="223" spans="2:96" x14ac:dyDescent="0.25">
      <c r="B223" s="94" t="s">
        <v>13</v>
      </c>
      <c r="C223" s="15">
        <v>0.12361111111111112</v>
      </c>
      <c r="D223" s="16">
        <v>2.9</v>
      </c>
      <c r="E223" s="15">
        <f>IF(mareas!D234-mareas!D230&gt;0,mareas!D234-mareas!D230,1-(mareas!D230-mareas!D234))</f>
        <v>3.4027777777777782E-2</v>
      </c>
      <c r="F223" s="22">
        <f>IF(mareas!E234-mareas!E233&gt;0,mareas!E234-mareas!E233,mareas!E233-mareas!E234)</f>
        <v>2.6999999999999997</v>
      </c>
      <c r="G223" s="67"/>
      <c r="CR223" s="67"/>
    </row>
    <row r="224" spans="2:96" x14ac:dyDescent="0.25">
      <c r="B224" s="94" t="s">
        <v>12</v>
      </c>
      <c r="C224" s="15">
        <v>0.37222222222222223</v>
      </c>
      <c r="D224" s="16">
        <v>0</v>
      </c>
      <c r="E224" s="15">
        <f>IF(mareas!D235-mareas!D231&gt;0,mareas!D235-mareas!D231,1-(mareas!D231-mareas!D235))</f>
        <v>3.0555555555555614E-2</v>
      </c>
      <c r="F224" s="22">
        <f>IF(mareas!E235-mareas!E234&gt;0,mareas!E235-mareas!E234,mareas!E234-mareas!E235)</f>
        <v>2.9</v>
      </c>
      <c r="G224" s="67"/>
      <c r="CR224" s="67"/>
    </row>
    <row r="225" spans="2:96" x14ac:dyDescent="0.25">
      <c r="B225" s="94" t="s">
        <v>13</v>
      </c>
      <c r="C225" s="15">
        <v>0.64652777777777781</v>
      </c>
      <c r="D225" s="16">
        <v>2.9</v>
      </c>
      <c r="E225" s="15">
        <f>IF(mareas!D236-mareas!D232&gt;0,mareas!D236-mareas!D232,1-(mareas!D232-mareas!D236))</f>
        <v>3.125E-2</v>
      </c>
      <c r="F225" s="22">
        <f>IF(mareas!E236-mareas!E235&gt;0,mareas!E236-mareas!E235,mareas!E235-mareas!E236)</f>
        <v>2.9</v>
      </c>
      <c r="G225" s="67"/>
      <c r="CR225" s="67"/>
    </row>
    <row r="226" spans="2:96" x14ac:dyDescent="0.25">
      <c r="B226" s="94" t="s">
        <v>12</v>
      </c>
      <c r="C226" s="15">
        <v>0.88958333333333339</v>
      </c>
      <c r="D226" s="16">
        <v>0</v>
      </c>
      <c r="E226" s="15">
        <f>IF(mareas!D237-mareas!D233&gt;0,mareas!D237-mareas!D233,1-(mareas!D233-mareas!D237))</f>
        <v>3.1944444444444553E-2</v>
      </c>
      <c r="F226" s="22">
        <f>IF(mareas!E237-mareas!E236&gt;0,mareas!E237-mareas!E236,mareas!E236-mareas!E237)</f>
        <v>2.9</v>
      </c>
      <c r="G226" s="67"/>
      <c r="CR226" s="67"/>
    </row>
    <row r="227" spans="2:96" x14ac:dyDescent="0.25">
      <c r="B227" s="94" t="s">
        <v>13</v>
      </c>
      <c r="C227" s="15">
        <v>0.15625</v>
      </c>
      <c r="D227" s="16">
        <v>3</v>
      </c>
      <c r="E227" s="15">
        <f>IF(mareas!D238-mareas!D234&gt;0,mareas!D238-mareas!D234,1-(mareas!D234-mareas!D238))</f>
        <v>3.2638888888888884E-2</v>
      </c>
      <c r="F227" s="22">
        <f>IF(mareas!E238-mareas!E237&gt;0,mareas!E238-mareas!E237,mareas!E237-mareas!E238)</f>
        <v>3</v>
      </c>
      <c r="G227" s="67"/>
      <c r="CR227" s="67"/>
    </row>
    <row r="228" spans="2:96" x14ac:dyDescent="0.25">
      <c r="B228" s="94" t="s">
        <v>12</v>
      </c>
      <c r="C228" s="15">
        <v>0.40208333333333335</v>
      </c>
      <c r="D228" s="16">
        <v>-0.2</v>
      </c>
      <c r="E228" s="15">
        <f>IF(mareas!D239-mareas!D235&gt;0,mareas!D239-mareas!D235,1-(mareas!D235-mareas!D239))</f>
        <v>2.9861111111111116E-2</v>
      </c>
      <c r="F228" s="22">
        <f>IF(mareas!E239-mareas!E238&gt;0,mareas!E239-mareas!E238,mareas!E238-mareas!E239)</f>
        <v>3.2</v>
      </c>
      <c r="G228" s="67"/>
      <c r="CR228" s="67"/>
    </row>
    <row r="229" spans="2:96" x14ac:dyDescent="0.25">
      <c r="B229" s="94" t="s">
        <v>13</v>
      </c>
      <c r="C229" s="15">
        <v>0.67638888888888893</v>
      </c>
      <c r="D229" s="16">
        <v>3.1</v>
      </c>
      <c r="E229" s="15">
        <f>IF(mareas!D240-mareas!D236&gt;0,mareas!D240-mareas!D236,1-(mareas!D236-mareas!D240))</f>
        <v>2.9861111111111116E-2</v>
      </c>
      <c r="F229" s="22">
        <f>IF(mareas!E240-mareas!E239&gt;0,mareas!E240-mareas!E239,mareas!E239-mareas!E240)</f>
        <v>3.3000000000000003</v>
      </c>
      <c r="G229" s="67"/>
      <c r="CR229" s="67"/>
    </row>
    <row r="230" spans="2:96" x14ac:dyDescent="0.25">
      <c r="B230" s="94" t="s">
        <v>12</v>
      </c>
      <c r="C230" s="15">
        <v>0.92083333333333339</v>
      </c>
      <c r="D230" s="16">
        <v>-0.2</v>
      </c>
      <c r="E230" s="15">
        <f>IF(mareas!D241-mareas!D237&gt;0,mareas!D241-mareas!D237,1-(mareas!D237-mareas!D241))</f>
        <v>3.125E-2</v>
      </c>
      <c r="F230" s="22">
        <f>IF(mareas!E241-mareas!E240&gt;0,mareas!E241-mareas!E240,mareas!E240-mareas!E241)</f>
        <v>3.3000000000000003</v>
      </c>
      <c r="G230" s="67"/>
      <c r="CR230" s="67"/>
    </row>
    <row r="231" spans="2:96" x14ac:dyDescent="0.25">
      <c r="B231" s="94" t="s">
        <v>13</v>
      </c>
      <c r="C231" s="15">
        <v>0.18680555555555556</v>
      </c>
      <c r="D231" s="16">
        <v>3.1</v>
      </c>
      <c r="E231" s="15">
        <f>IF(mareas!D242-mareas!D238&gt;0,mareas!D242-mareas!D238,1-(mareas!D238-mareas!D242))</f>
        <v>3.0555555555555558E-2</v>
      </c>
      <c r="F231" s="22">
        <f>IF(mareas!E242-mareas!E241&gt;0,mareas!E242-mareas!E241,mareas!E241-mareas!E242)</f>
        <v>3.3000000000000003</v>
      </c>
      <c r="G231" s="67"/>
      <c r="CR231" s="67"/>
    </row>
    <row r="232" spans="2:96" x14ac:dyDescent="0.25">
      <c r="B232" s="94" t="s">
        <v>12</v>
      </c>
      <c r="C232" s="15">
        <v>0.43124999999999997</v>
      </c>
      <c r="D232" s="16">
        <v>-0.3</v>
      </c>
      <c r="E232" s="15">
        <f>IF(mareas!D243-mareas!D239&gt;0,mareas!D243-mareas!D239,1-(mareas!D239-mareas!D243))</f>
        <v>2.9166666666666619E-2</v>
      </c>
      <c r="F232" s="22">
        <f>IF(mareas!E243-mareas!E242&gt;0,mareas!E243-mareas!E242,mareas!E242-mareas!E243)</f>
        <v>3.4</v>
      </c>
      <c r="G232" s="67"/>
      <c r="CR232" s="67"/>
    </row>
    <row r="233" spans="2:96" x14ac:dyDescent="0.25">
      <c r="B233" s="94" t="s">
        <v>13</v>
      </c>
      <c r="C233" s="15">
        <v>0.70624999999999993</v>
      </c>
      <c r="D233" s="16">
        <v>3.2</v>
      </c>
      <c r="E233" s="15">
        <f>IF(mareas!D244-mareas!D240&gt;0,mareas!D244-mareas!D240,1-(mareas!D240-mareas!D244))</f>
        <v>2.9861111111111005E-2</v>
      </c>
      <c r="F233" s="22">
        <f>IF(mareas!E244-mareas!E243&gt;0,mareas!E244-mareas!E243,mareas!E243-mareas!E244)</f>
        <v>3.5</v>
      </c>
      <c r="G233" s="67"/>
      <c r="CR233" s="67"/>
    </row>
    <row r="234" spans="2:96" x14ac:dyDescent="0.25">
      <c r="B234" s="94" t="s">
        <v>12</v>
      </c>
      <c r="C234" s="15">
        <v>0.95138888888888884</v>
      </c>
      <c r="D234" s="16">
        <v>-0.3</v>
      </c>
      <c r="E234" s="15">
        <f>IF(mareas!D245-mareas!D241&gt;0,mareas!D245-mareas!D241,1-(mareas!D241-mareas!D245))</f>
        <v>3.0555555555555447E-2</v>
      </c>
      <c r="F234" s="22">
        <f>IF(mareas!E245-mareas!E244&gt;0,mareas!E245-mareas!E244,mareas!E244-mareas!E245)</f>
        <v>3.5</v>
      </c>
      <c r="G234" s="67"/>
      <c r="CR234" s="67"/>
    </row>
    <row r="235" spans="2:96" x14ac:dyDescent="0.25">
      <c r="B235" s="94" t="s">
        <v>13</v>
      </c>
      <c r="C235" s="15">
        <v>0.21736111111111112</v>
      </c>
      <c r="D235" s="16">
        <v>3.1</v>
      </c>
      <c r="E235" s="15">
        <f>IF(mareas!D246-mareas!D242&gt;0,mareas!D246-mareas!D242,1-(mareas!D242-mareas!D246))</f>
        <v>3.0555555555555558E-2</v>
      </c>
      <c r="F235" s="22">
        <f>IF(mareas!E246-mareas!E245&gt;0,mareas!E246-mareas!E245,mareas!E245-mareas!E246)</f>
        <v>3.4</v>
      </c>
      <c r="G235" s="67"/>
      <c r="CR235" s="67"/>
    </row>
    <row r="236" spans="2:96" x14ac:dyDescent="0.25">
      <c r="B236" s="94" t="s">
        <v>12</v>
      </c>
      <c r="C236" s="15">
        <v>0.46111111111111108</v>
      </c>
      <c r="D236" s="16">
        <v>-0.3</v>
      </c>
      <c r="E236" s="15">
        <f>IF(mareas!D247-mareas!D243&gt;0,mareas!D247-mareas!D243,1-(mareas!D243-mareas!D247))</f>
        <v>2.9861111111111116E-2</v>
      </c>
      <c r="F236" s="22">
        <f>IF(mareas!E247-mareas!E246&gt;0,mareas!E247-mareas!E246,mareas!E246-mareas!E247)</f>
        <v>3.4</v>
      </c>
      <c r="G236" s="67"/>
      <c r="CR236" s="67"/>
    </row>
    <row r="237" spans="2:96" x14ac:dyDescent="0.25">
      <c r="B237" s="94" t="s">
        <v>13</v>
      </c>
      <c r="C237" s="15">
        <v>0.73611111111111116</v>
      </c>
      <c r="D237" s="16">
        <v>3.3</v>
      </c>
      <c r="E237" s="15">
        <f>IF(mareas!D248-mareas!D244&gt;0,mareas!D248-mareas!D244,1-(mareas!D244-mareas!D248))</f>
        <v>2.9861111111111227E-2</v>
      </c>
      <c r="F237" s="22">
        <f>IF(mareas!E248-mareas!E247&gt;0,mareas!E248-mareas!E247,mareas!E247-mareas!E248)</f>
        <v>3.5999999999999996</v>
      </c>
      <c r="G237" s="67"/>
      <c r="CR237" s="67"/>
    </row>
    <row r="238" spans="2:96" x14ac:dyDescent="0.25">
      <c r="B238" s="94" t="s">
        <v>12</v>
      </c>
      <c r="C238" s="15">
        <v>0.98263888888888884</v>
      </c>
      <c r="D238" s="16">
        <v>-0.3</v>
      </c>
      <c r="E238" s="15">
        <f>IF(mareas!D249-mareas!D245&gt;0,mareas!D249-mareas!D245,1-(mareas!D245-mareas!D249))</f>
        <v>3.125E-2</v>
      </c>
      <c r="F238" s="22">
        <f>IF(mareas!E249-mareas!E248&gt;0,mareas!E249-mareas!E248,mareas!E248-mareas!E249)</f>
        <v>3.5999999999999996</v>
      </c>
      <c r="G238" s="67"/>
      <c r="CR238" s="67"/>
    </row>
    <row r="239" spans="2:96" x14ac:dyDescent="0.25">
      <c r="B239" s="94" t="s">
        <v>13</v>
      </c>
      <c r="C239" s="15">
        <v>0.24861111111111112</v>
      </c>
      <c r="D239" s="16">
        <v>3</v>
      </c>
      <c r="E239" s="15">
        <f>IF(mareas!D250-mareas!D246&gt;0,mareas!D250-mareas!D246,1-(mareas!D246-mareas!D250))</f>
        <v>3.125E-2</v>
      </c>
      <c r="F239" s="22">
        <f>IF(mareas!E250-mareas!E249&gt;0,mareas!E250-mareas!E249,mareas!E249-mareas!E250)</f>
        <v>3.3</v>
      </c>
      <c r="G239" s="67"/>
      <c r="CR239" s="67"/>
    </row>
    <row r="240" spans="2:96" x14ac:dyDescent="0.25">
      <c r="B240" s="94" t="s">
        <v>12</v>
      </c>
      <c r="C240" s="15">
        <v>0.4916666666666667</v>
      </c>
      <c r="D240" s="16">
        <v>-0.3</v>
      </c>
      <c r="E240" s="15">
        <f>IF(mareas!D251-mareas!D247&gt;0,mareas!D251-mareas!D247,1-(mareas!D247-mareas!D251))</f>
        <v>3.0555555555555614E-2</v>
      </c>
      <c r="F240" s="22">
        <f>IF(mareas!E251-mareas!E250&gt;0,mareas!E251-mareas!E250,mareas!E250-mareas!E251)</f>
        <v>3.3</v>
      </c>
      <c r="G240" s="67"/>
      <c r="CR240" s="67"/>
    </row>
    <row r="241" spans="2:96" x14ac:dyDescent="0.25">
      <c r="B241" s="94" t="s">
        <v>13</v>
      </c>
      <c r="C241" s="15">
        <v>0.76736111111111116</v>
      </c>
      <c r="D241" s="16">
        <v>3.3</v>
      </c>
      <c r="E241" s="15">
        <f>IF(mareas!D252-mareas!D248&gt;0,mareas!D252-mareas!D248,1-(mareas!D248-mareas!D252))</f>
        <v>3.125E-2</v>
      </c>
      <c r="F241" s="22">
        <f>IF(mareas!E252-mareas!E251&gt;0,mareas!E252-mareas!E251,mareas!E251-mareas!E252)</f>
        <v>3.5999999999999996</v>
      </c>
      <c r="G241" s="67"/>
      <c r="CR241" s="67"/>
    </row>
    <row r="242" spans="2:96" x14ac:dyDescent="0.25">
      <c r="B242" s="94" t="s">
        <v>12</v>
      </c>
      <c r="C242" s="15">
        <v>1.5277777777777777E-2</v>
      </c>
      <c r="D242" s="16">
        <v>-0.2</v>
      </c>
      <c r="E242" s="15">
        <f>IF(mareas!D253-mareas!D249&gt;0,mareas!D253-mareas!D249,1-(mareas!D249-mareas!D253))</f>
        <v>3.2638888888888884E-2</v>
      </c>
      <c r="F242" s="22">
        <f>IF(mareas!E253-mareas!E252&gt;0,mareas!E253-mareas!E252,mareas!E252-mareas!E253)</f>
        <v>3.5</v>
      </c>
      <c r="G242" s="67"/>
      <c r="CR242" s="67"/>
    </row>
    <row r="243" spans="2:96" x14ac:dyDescent="0.25">
      <c r="B243" s="94" t="s">
        <v>13</v>
      </c>
      <c r="C243" s="15">
        <v>0.28055555555555556</v>
      </c>
      <c r="D243" s="16">
        <v>2.9</v>
      </c>
      <c r="E243" s="15">
        <f>IF(mareas!D254-mareas!D250&gt;0,mareas!D254-mareas!D250,1-(mareas!D250-mareas!D254))</f>
        <v>3.1944444444444442E-2</v>
      </c>
      <c r="F243" s="22">
        <f>IF(mareas!E254-mareas!E253&gt;0,mareas!E254-mareas!E253,mareas!E253-mareas!E254)</f>
        <v>3.1</v>
      </c>
      <c r="G243" s="67"/>
      <c r="CR243" s="67"/>
    </row>
    <row r="244" spans="2:96" x14ac:dyDescent="0.25">
      <c r="B244" s="94" t="s">
        <v>12</v>
      </c>
      <c r="C244" s="15">
        <v>0.52361111111111114</v>
      </c>
      <c r="D244" s="16">
        <v>-0.2</v>
      </c>
      <c r="E244" s="15">
        <f>IF(mareas!D255-mareas!D251&gt;0,mareas!D255-mareas!D251,1-(mareas!D251-mareas!D255))</f>
        <v>3.1944444444444442E-2</v>
      </c>
      <c r="F244" s="22">
        <f>IF(mareas!E255-mareas!E254&gt;0,mareas!E255-mareas!E254,mareas!E254-mareas!E255)</f>
        <v>3.1</v>
      </c>
      <c r="G244" s="67"/>
      <c r="CR244" s="67"/>
    </row>
    <row r="245" spans="2:96" x14ac:dyDescent="0.25">
      <c r="B245" s="94" t="s">
        <v>13</v>
      </c>
      <c r="C245" s="15">
        <v>0.7993055555555556</v>
      </c>
      <c r="D245" s="16">
        <v>3.2</v>
      </c>
      <c r="E245" s="15">
        <f>IF(mareas!D256-mareas!D252&gt;0,mareas!D256-mareas!D252,1-(mareas!D252-mareas!D256))</f>
        <v>3.1944444444444442E-2</v>
      </c>
      <c r="F245" s="22">
        <f>IF(mareas!E256-mareas!E255&gt;0,mareas!E256-mareas!E255,mareas!E255-mareas!E256)</f>
        <v>3.4000000000000004</v>
      </c>
      <c r="G245" s="67"/>
      <c r="CR245" s="67"/>
    </row>
    <row r="246" spans="2:96" x14ac:dyDescent="0.25">
      <c r="B246" s="94" t="s">
        <v>12</v>
      </c>
      <c r="C246" s="15">
        <v>4.9305555555555554E-2</v>
      </c>
      <c r="D246" s="16">
        <v>-0.1</v>
      </c>
      <c r="E246" s="15">
        <f>IF(mareas!D257-mareas!D253&gt;0,mareas!D257-mareas!D253,1-(mareas!D253-mareas!D257))</f>
        <v>3.4027777777777775E-2</v>
      </c>
      <c r="F246" s="22">
        <f>IF(mareas!E257-mareas!E256&gt;0,mareas!E257-mareas!E256,mareas!E256-mareas!E257)</f>
        <v>3.3000000000000003</v>
      </c>
      <c r="G246" s="67"/>
      <c r="CR246" s="67"/>
    </row>
    <row r="247" spans="2:96" x14ac:dyDescent="0.25">
      <c r="B247" s="94" t="s">
        <v>13</v>
      </c>
      <c r="C247" s="15">
        <v>0.31458333333333333</v>
      </c>
      <c r="D247" s="16">
        <v>2.7</v>
      </c>
      <c r="E247" s="15">
        <f>IF(mareas!D258-mareas!D254&gt;0,mareas!D258-mareas!D254,1-(mareas!D254-mareas!D258))</f>
        <v>3.4027777777777768E-2</v>
      </c>
      <c r="F247" s="22">
        <f>IF(mareas!E258-mareas!E257&gt;0,mareas!E258-mareas!E257,mareas!E257-mareas!E258)</f>
        <v>2.8000000000000003</v>
      </c>
      <c r="G247" s="67"/>
      <c r="CR247" s="67"/>
    </row>
    <row r="248" spans="2:96" x14ac:dyDescent="0.25">
      <c r="B248" s="94" t="s">
        <v>12</v>
      </c>
      <c r="C248" s="15">
        <v>0.55763888888888891</v>
      </c>
      <c r="D248" s="16">
        <v>0</v>
      </c>
      <c r="E248" s="15">
        <f>IF(mareas!D259-mareas!D255&gt;0,mareas!D259-mareas!D255,1-(mareas!D255-mareas!D259))</f>
        <v>3.4027777777777768E-2</v>
      </c>
      <c r="F248" s="22">
        <f>IF(mareas!E259-mareas!E258&gt;0,mareas!E259-mareas!E258,mareas!E258-mareas!E259)</f>
        <v>2.7</v>
      </c>
      <c r="G248" s="67"/>
      <c r="CR248" s="67"/>
    </row>
    <row r="249" spans="2:96" x14ac:dyDescent="0.25">
      <c r="B249" s="94" t="s">
        <v>13</v>
      </c>
      <c r="C249" s="15">
        <v>0.83472222222222225</v>
      </c>
      <c r="D249" s="16">
        <v>3</v>
      </c>
      <c r="E249" s="15">
        <f>IF(mareas!D260-mareas!D256&gt;0,mareas!D260-mareas!D256,1-(mareas!D256-mareas!D260))</f>
        <v>3.5416666666666652E-2</v>
      </c>
      <c r="F249" s="22">
        <f>IF(mareas!E260-mareas!E259&gt;0,mareas!E260-mareas!E259,mareas!E259-mareas!E260)</f>
        <v>3</v>
      </c>
      <c r="G249" s="67"/>
      <c r="CR249" s="67"/>
    </row>
    <row r="250" spans="2:96" x14ac:dyDescent="0.25">
      <c r="B250" s="94" t="s">
        <v>12</v>
      </c>
      <c r="C250" s="15">
        <v>8.6111111111111124E-2</v>
      </c>
      <c r="D250" s="16">
        <v>0.1</v>
      </c>
      <c r="E250" s="15">
        <f>IF(mareas!D261-mareas!D257&gt;0,mareas!D261-mareas!D257,1-(mareas!D257-mareas!D261))</f>
        <v>3.6805555555555571E-2</v>
      </c>
      <c r="F250" s="22">
        <f>IF(mareas!E261-mareas!E260&gt;0,mareas!E261-mareas!E260,mareas!E260-mareas!E261)</f>
        <v>2.9</v>
      </c>
      <c r="G250" s="67"/>
      <c r="CR250" s="67"/>
    </row>
    <row r="251" spans="2:96" x14ac:dyDescent="0.25">
      <c r="B251" s="94" t="s">
        <v>13</v>
      </c>
      <c r="C251" s="15">
        <v>0.3520833333333333</v>
      </c>
      <c r="D251" s="16">
        <v>2.6</v>
      </c>
      <c r="E251" s="15">
        <f>IF(mareas!D262-mareas!D258&gt;0,mareas!D262-mareas!D258,1-(mareas!D258-mareas!D262))</f>
        <v>3.7499999999999978E-2</v>
      </c>
      <c r="F251" s="22">
        <f>IF(mareas!E262-mareas!E261&gt;0,mareas!E262-mareas!E261,mareas!E261-mareas!E262)</f>
        <v>2.5</v>
      </c>
      <c r="G251" s="67"/>
      <c r="CR251" s="67"/>
    </row>
    <row r="252" spans="2:96" x14ac:dyDescent="0.25">
      <c r="B252" s="94" t="s">
        <v>12</v>
      </c>
      <c r="C252" s="15">
        <v>0.59513888888888888</v>
      </c>
      <c r="D252" s="16">
        <v>0.2</v>
      </c>
      <c r="E252" s="15">
        <f>IF(mareas!D263-mareas!D259&gt;0,mareas!D263-mareas!D259,1-(mareas!D259-mareas!D263))</f>
        <v>3.7499999999999978E-2</v>
      </c>
      <c r="F252" s="22">
        <f>IF(mareas!E263-mareas!E262&gt;0,mareas!E263-mareas!E262,mareas!E262-mareas!E263)</f>
        <v>2.4</v>
      </c>
      <c r="G252" s="67"/>
      <c r="CR252" s="67"/>
    </row>
    <row r="253" spans="2:96" x14ac:dyDescent="0.25">
      <c r="B253" s="94" t="s">
        <v>13</v>
      </c>
      <c r="C253" s="15">
        <v>0.87361111111111101</v>
      </c>
      <c r="D253" s="16">
        <v>2.9</v>
      </c>
      <c r="E253" s="15">
        <f>IF(mareas!D264-mareas!D260&gt;0,mareas!D264-mareas!D260,1-(mareas!D260-mareas!D264))</f>
        <v>3.8888888888888751E-2</v>
      </c>
      <c r="F253" s="22">
        <f>IF(mareas!E264-mareas!E263&gt;0,mareas!E264-mareas!E263,mareas!E263-mareas!E264)</f>
        <v>2.6999999999999997</v>
      </c>
      <c r="G253" s="67"/>
      <c r="CR253" s="67"/>
    </row>
    <row r="254" spans="2:96" x14ac:dyDescent="0.25">
      <c r="B254" s="94" t="s">
        <v>12</v>
      </c>
      <c r="C254" s="15">
        <v>0.12638888888888888</v>
      </c>
      <c r="D254" s="16">
        <v>0.2</v>
      </c>
      <c r="E254" s="15">
        <f>IF(mareas!D265-mareas!D261&gt;0,mareas!D265-mareas!D261,1-(mareas!D261-mareas!D265))</f>
        <v>4.027777777777776E-2</v>
      </c>
      <c r="F254" s="22">
        <f>IF(mareas!E265-mareas!E264&gt;0,mareas!E265-mareas!E264,mareas!E264-mareas!E265)</f>
        <v>2.6999999999999997</v>
      </c>
      <c r="G254" s="67"/>
      <c r="CR254" s="67"/>
    </row>
    <row r="255" spans="2:96" x14ac:dyDescent="0.25">
      <c r="B255" s="94" t="s">
        <v>13</v>
      </c>
      <c r="C255" s="15">
        <v>0.39583333333333331</v>
      </c>
      <c r="D255" s="16">
        <v>2.4</v>
      </c>
      <c r="E255" s="15">
        <f>IF(mareas!D266-mareas!D262&gt;0,mareas!D266-mareas!D262,1-(mareas!D262-mareas!D266))</f>
        <v>4.3750000000000011E-2</v>
      </c>
      <c r="F255" s="22">
        <f>IF(mareas!E266-mareas!E265&gt;0,mareas!E266-mareas!E265,mareas!E265-mareas!E266)</f>
        <v>2.1999999999999997</v>
      </c>
      <c r="G255" s="67"/>
      <c r="CR255" s="67"/>
    </row>
    <row r="256" spans="2:96" x14ac:dyDescent="0.25">
      <c r="B256" s="94" t="s">
        <v>12</v>
      </c>
      <c r="C256" s="15">
        <v>0.63888888888888895</v>
      </c>
      <c r="D256" s="16">
        <v>0.4</v>
      </c>
      <c r="E256" s="15">
        <f>IF(mareas!D267-mareas!D263&gt;0,mareas!D267-mareas!D263,1-(mareas!D263-mareas!D267))</f>
        <v>4.3750000000000067E-2</v>
      </c>
      <c r="F256" s="22">
        <f>IF(mareas!E267-mareas!E266&gt;0,mareas!E267-mareas!E266,mareas!E266-mareas!E267)</f>
        <v>2</v>
      </c>
      <c r="G256" s="67"/>
      <c r="CR256" s="67"/>
    </row>
    <row r="257" spans="2:96" x14ac:dyDescent="0.25">
      <c r="B257" s="94" t="s">
        <v>13</v>
      </c>
      <c r="C257" s="15">
        <v>0.91805555555555562</v>
      </c>
      <c r="D257" s="16">
        <v>2.7</v>
      </c>
      <c r="E257" s="15">
        <f>IF(mareas!D268-mareas!D264&gt;0,mareas!D268-mareas!D264,1-(mareas!D264-mareas!D268))</f>
        <v>4.444444444444462E-2</v>
      </c>
      <c r="F257" s="22">
        <f>IF(mareas!E268-mareas!E267&gt;0,mareas!E268-mareas!E267,mareas!E267-mareas!E268)</f>
        <v>2.3000000000000003</v>
      </c>
      <c r="G257" s="67"/>
      <c r="CR257" s="67"/>
    </row>
    <row r="258" spans="2:96" x14ac:dyDescent="0.25">
      <c r="B258" s="94" t="s">
        <v>12</v>
      </c>
      <c r="C258" s="15">
        <v>0.17291666666666669</v>
      </c>
      <c r="D258" s="16">
        <v>0.4</v>
      </c>
      <c r="E258" s="15">
        <f>IF(mareas!D269-mareas!D265&gt;0,mareas!D269-mareas!D265,1-(mareas!D265-mareas!D269))</f>
        <v>4.6527777777777807E-2</v>
      </c>
      <c r="F258" s="22">
        <f>IF(mareas!E269-mareas!E268&gt;0,mareas!E269-mareas!E268,mareas!E268-mareas!E269)</f>
        <v>2.3000000000000003</v>
      </c>
      <c r="G258" s="67"/>
      <c r="CR258" s="67"/>
    </row>
    <row r="259" spans="2:96" x14ac:dyDescent="0.25">
      <c r="B259" s="94" t="s">
        <v>13</v>
      </c>
      <c r="C259" s="15">
        <v>0.44722222222222219</v>
      </c>
      <c r="D259" s="16">
        <v>2.2999999999999998</v>
      </c>
      <c r="E259" s="15">
        <f>IF(mareas!D270-mareas!D266&gt;0,mareas!D270-mareas!D266,1-(mareas!D266-mareas!D270))</f>
        <v>5.1388888888888873E-2</v>
      </c>
      <c r="F259" s="22">
        <f>IF(mareas!E270-mareas!E269&gt;0,mareas!E270-mareas!E269,mareas!E269-mareas!E270)</f>
        <v>1.9</v>
      </c>
      <c r="G259" s="67"/>
      <c r="CR259" s="67"/>
    </row>
    <row r="260" spans="2:96" x14ac:dyDescent="0.25">
      <c r="B260" s="94" t="s">
        <v>12</v>
      </c>
      <c r="C260" s="15">
        <v>0.68958333333333333</v>
      </c>
      <c r="D260" s="16">
        <v>0.6</v>
      </c>
      <c r="E260" s="15">
        <f>IF(mareas!D271-mareas!D267&gt;0,mareas!D271-mareas!D267,1-(mareas!D267-mareas!D271))</f>
        <v>5.0694444444444375E-2</v>
      </c>
      <c r="F260" s="22">
        <f>IF(mareas!E271-mareas!E270&gt;0,mareas!E271-mareas!E270,mareas!E270-mareas!E271)</f>
        <v>1.6999999999999997</v>
      </c>
      <c r="G260" s="67"/>
      <c r="CR260" s="67"/>
    </row>
    <row r="261" spans="2:96" x14ac:dyDescent="0.25">
      <c r="B261" s="94" t="s">
        <v>13</v>
      </c>
      <c r="C261" s="15">
        <v>0.96805555555555556</v>
      </c>
      <c r="D261" s="16">
        <v>2.6</v>
      </c>
      <c r="E261" s="15">
        <f>IF(mareas!D272-mareas!D268&gt;0,mareas!D272-mareas!D268,1-(mareas!D268-mareas!D272))</f>
        <v>4.9999999999999933E-2</v>
      </c>
      <c r="F261" s="22">
        <f>IF(mareas!E272-mareas!E271&gt;0,mareas!E272-mareas!E271,mareas!E271-mareas!E272)</f>
        <v>2</v>
      </c>
      <c r="G261" s="67"/>
      <c r="CR261" s="67"/>
    </row>
    <row r="262" spans="2:96" x14ac:dyDescent="0.25">
      <c r="B262" s="94" t="s">
        <v>12</v>
      </c>
      <c r="C262" s="15">
        <v>0.22361111111111109</v>
      </c>
      <c r="D262" s="16">
        <v>0.4</v>
      </c>
      <c r="E262" s="15">
        <f>IF(mareas!D273-mareas!D269&gt;0,mareas!D273-mareas!D269,1-(mareas!D269-mareas!D273))</f>
        <v>5.0694444444444403E-2</v>
      </c>
      <c r="F262" s="22">
        <f>IF(mareas!E273-mareas!E272&gt;0,mareas!E273-mareas!E272,mareas!E272-mareas!E273)</f>
        <v>2.2000000000000002</v>
      </c>
      <c r="G262" s="67"/>
      <c r="CR262" s="67"/>
    </row>
    <row r="263" spans="2:96" x14ac:dyDescent="0.25">
      <c r="B263" s="94" t="s">
        <v>13</v>
      </c>
      <c r="C263" s="15">
        <v>0.50416666666666665</v>
      </c>
      <c r="D263" s="16">
        <v>2.2999999999999998</v>
      </c>
      <c r="E263" s="15">
        <f>IF(mareas!D274-mareas!D270&gt;0,mareas!D274-mareas!D270,1-(mareas!D270-mareas!D274))</f>
        <v>5.6944444444444464E-2</v>
      </c>
      <c r="F263" s="22">
        <f>IF(mareas!E274-mareas!E273&gt;0,mareas!E274-mareas!E273,mareas!E273-mareas!E274)</f>
        <v>1.9</v>
      </c>
      <c r="G263" s="67"/>
      <c r="CR263" s="67"/>
    </row>
    <row r="264" spans="2:96" x14ac:dyDescent="0.25">
      <c r="B264" s="94" t="s">
        <v>12</v>
      </c>
      <c r="C264" s="15">
        <v>0.74375000000000002</v>
      </c>
      <c r="D264" s="16">
        <v>0.6</v>
      </c>
      <c r="E264" s="15">
        <f>IF(mareas!D275-mareas!D271&gt;0,mareas!D275-mareas!D271,1-(mareas!D271-mareas!D275))</f>
        <v>5.4166666666666696E-2</v>
      </c>
      <c r="F264" s="22">
        <f>IF(mareas!E275-mareas!E274&gt;0,mareas!E275-mareas!E274,mareas!E274-mareas!E275)</f>
        <v>1.6999999999999997</v>
      </c>
      <c r="G264" s="67"/>
      <c r="CR264" s="67"/>
    </row>
    <row r="265" spans="2:96" x14ac:dyDescent="0.25">
      <c r="B265" s="94" t="s">
        <v>13</v>
      </c>
      <c r="C265" s="15">
        <v>1.8749999999999999E-2</v>
      </c>
      <c r="D265" s="16">
        <v>2.6</v>
      </c>
      <c r="E265" s="15">
        <f>IF(mareas!D276-mareas!D272&gt;0,mareas!D276-mareas!D272,1-(mareas!D272-mareas!D276))</f>
        <v>5.0694444444444486E-2</v>
      </c>
      <c r="F265" s="22">
        <f>IF(mareas!E276-mareas!E275&gt;0,mareas!E276-mareas!E275,mareas!E275-mareas!E276)</f>
        <v>2</v>
      </c>
      <c r="G265" s="67"/>
      <c r="CR265" s="67"/>
    </row>
    <row r="266" spans="2:96" x14ac:dyDescent="0.25">
      <c r="B266" s="94" t="s">
        <v>12</v>
      </c>
      <c r="C266" s="15">
        <v>0.2722222222222222</v>
      </c>
      <c r="D266" s="16">
        <v>0.4</v>
      </c>
      <c r="E266" s="15">
        <f>IF(mareas!D277-mareas!D273&gt;0,mareas!D277-mareas!D273,1-(mareas!D273-mareas!D277))</f>
        <v>4.8611111111111105E-2</v>
      </c>
      <c r="F266" s="22">
        <f>IF(mareas!E277-mareas!E276&gt;0,mareas!E277-mareas!E276,mareas!E276-mareas!E277)</f>
        <v>2.2000000000000002</v>
      </c>
      <c r="G266" s="67"/>
      <c r="CR266" s="67"/>
    </row>
    <row r="267" spans="2:96" x14ac:dyDescent="0.25">
      <c r="B267" s="94" t="s">
        <v>13</v>
      </c>
      <c r="C267" s="15">
        <v>0.55486111111111114</v>
      </c>
      <c r="D267" s="16">
        <v>2.4</v>
      </c>
      <c r="E267" s="15">
        <f>IF(mareas!D278-mareas!D274&gt;0,mareas!D278-mareas!D274,1-(mareas!D274-mareas!D278))</f>
        <v>5.0694444444444486E-2</v>
      </c>
      <c r="F267" s="22">
        <f>IF(mareas!E278-mareas!E277&gt;0,mareas!E278-mareas!E277,mareas!E277-mareas!E278)</f>
        <v>2</v>
      </c>
      <c r="G267" s="67"/>
      <c r="CR267" s="67"/>
    </row>
    <row r="268" spans="2:96" x14ac:dyDescent="0.25">
      <c r="B268" s="94" t="s">
        <v>12</v>
      </c>
      <c r="C268" s="15">
        <v>0.79236111111111107</v>
      </c>
      <c r="D268" s="16">
        <v>0.5</v>
      </c>
      <c r="E268" s="15">
        <f>IF(mareas!D279-mareas!D275&gt;0,mareas!D279-mareas!D275,1-(mareas!D275-mareas!D279))</f>
        <v>4.8611111111111049E-2</v>
      </c>
      <c r="F268" s="22">
        <f>IF(mareas!E279-mareas!E278&gt;0,mareas!E279-mareas!E278,mareas!E278-mareas!E279)</f>
        <v>1.9</v>
      </c>
      <c r="G268" s="67"/>
      <c r="CR268" s="67"/>
    </row>
    <row r="269" spans="2:96" x14ac:dyDescent="0.25">
      <c r="B269" s="94" t="s">
        <v>13</v>
      </c>
      <c r="C269" s="15">
        <v>6.458333333333334E-2</v>
      </c>
      <c r="D269" s="16">
        <v>2.6</v>
      </c>
      <c r="E269" s="15">
        <f>IF(mareas!D280-mareas!D276&gt;0,mareas!D280-mareas!D276,1-(mareas!D276-mareas!D280))</f>
        <v>4.5833333333333337E-2</v>
      </c>
      <c r="F269" s="22">
        <f>IF(mareas!E280-mareas!E279&gt;0,mareas!E280-mareas!E279,mareas!E279-mareas!E280)</f>
        <v>2.1</v>
      </c>
      <c r="G269" s="67"/>
      <c r="CR269" s="67"/>
    </row>
    <row r="270" spans="2:96" x14ac:dyDescent="0.25">
      <c r="B270" s="94" t="s">
        <v>12</v>
      </c>
      <c r="C270" s="15">
        <v>0.31319444444444444</v>
      </c>
      <c r="D270" s="16">
        <v>0.3</v>
      </c>
      <c r="E270" s="15">
        <f>IF(mareas!D281-mareas!D277&gt;0,mareas!D281-mareas!D277,1-(mareas!D277-mareas!D281))</f>
        <v>4.0972222222222243E-2</v>
      </c>
      <c r="F270" s="22">
        <f>IF(mareas!E281-mareas!E280&gt;0,mareas!E281-mareas!E280,mareas!E280-mareas!E281)</f>
        <v>2.3000000000000003</v>
      </c>
      <c r="G270" s="67"/>
      <c r="CR270" s="67"/>
    </row>
    <row r="271" spans="2:96" x14ac:dyDescent="0.25">
      <c r="B271" s="94" t="s">
        <v>13</v>
      </c>
      <c r="C271" s="15">
        <v>0.59513888888888888</v>
      </c>
      <c r="D271" s="16">
        <v>2.6</v>
      </c>
      <c r="E271" s="15">
        <f>IF(mareas!D282-mareas!D278&gt;0,mareas!D282-mareas!D278,1-(mareas!D278-mareas!D282))</f>
        <v>4.0277777777777746E-2</v>
      </c>
      <c r="F271" s="22">
        <f>IF(mareas!E282-mareas!E281&gt;0,mareas!E282-mareas!E281,mareas!E281-mareas!E282)</f>
        <v>2.3000000000000003</v>
      </c>
      <c r="G271" s="67"/>
      <c r="CR271" s="67"/>
    </row>
    <row r="272" spans="2:96" x14ac:dyDescent="0.25">
      <c r="B272" s="94" t="s">
        <v>12</v>
      </c>
      <c r="C272" s="15">
        <v>0.83263888888888893</v>
      </c>
      <c r="D272" s="16">
        <v>0.4</v>
      </c>
      <c r="E272" s="15">
        <f>IF(mareas!D283-mareas!D279&gt;0,mareas!D283-mareas!D279,1-(mareas!D279-mareas!D283))</f>
        <v>4.0277777777777857E-2</v>
      </c>
      <c r="F272" s="22">
        <f>IF(mareas!E283-mareas!E282&gt;0,mareas!E283-mareas!E282,mareas!E282-mareas!E283)</f>
        <v>2.2000000000000002</v>
      </c>
      <c r="G272" s="67"/>
      <c r="CR272" s="67"/>
    </row>
    <row r="273" spans="2:96" x14ac:dyDescent="0.25">
      <c r="B273" s="94" t="s">
        <v>13</v>
      </c>
      <c r="C273" s="15">
        <v>0.10277777777777779</v>
      </c>
      <c r="D273" s="16">
        <v>2.7</v>
      </c>
      <c r="E273" s="15">
        <f>IF(mareas!D284-mareas!D280&gt;0,mareas!D284-mareas!D280,1-(mareas!D280-mareas!D284))</f>
        <v>3.8194444444444448E-2</v>
      </c>
      <c r="F273" s="22">
        <f>IF(mareas!E284-mareas!E283&gt;0,mareas!E284-mareas!E283,mareas!E283-mareas!E284)</f>
        <v>2.3000000000000003</v>
      </c>
      <c r="G273" s="67"/>
      <c r="CR273" s="67"/>
    </row>
    <row r="274" spans="2:96" x14ac:dyDescent="0.25">
      <c r="B274" s="94" t="s">
        <v>12</v>
      </c>
      <c r="C274" s="15">
        <v>0.34722222222222227</v>
      </c>
      <c r="D274" s="16">
        <v>0.2</v>
      </c>
      <c r="E274" s="15">
        <f>IF(mareas!D285-mareas!D281&gt;0,mareas!D285-mareas!D281,1-(mareas!D281-mareas!D285))</f>
        <v>3.4027777777777823E-2</v>
      </c>
      <c r="F274" s="22">
        <f>IF(mareas!E285-mareas!E284&gt;0,mareas!E285-mareas!E284,mareas!E284-mareas!E285)</f>
        <v>2.5</v>
      </c>
      <c r="G274" s="67"/>
      <c r="CR274" s="67"/>
    </row>
    <row r="275" spans="2:96" x14ac:dyDescent="0.25">
      <c r="B275" s="94" t="s">
        <v>13</v>
      </c>
      <c r="C275" s="15">
        <v>0.62777777777777777</v>
      </c>
      <c r="D275" s="16">
        <v>2.7</v>
      </c>
      <c r="E275" s="15">
        <f>IF(mareas!D286-mareas!D282&gt;0,mareas!D286-mareas!D282,1-(mareas!D282-mareas!D286))</f>
        <v>3.2638888888888884E-2</v>
      </c>
      <c r="F275" s="22">
        <f>IF(mareas!E286-mareas!E285&gt;0,mareas!E286-mareas!E285,mareas!E285-mareas!E286)</f>
        <v>2.5</v>
      </c>
      <c r="G275" s="67"/>
      <c r="CR275" s="67"/>
    </row>
    <row r="276" spans="2:96" x14ac:dyDescent="0.25">
      <c r="B276" s="94" t="s">
        <v>12</v>
      </c>
      <c r="C276" s="15">
        <v>0.86597222222222225</v>
      </c>
      <c r="D276" s="16">
        <v>0.2</v>
      </c>
      <c r="E276" s="15">
        <f>IF(mareas!D287-mareas!D283&gt;0,mareas!D287-mareas!D283,1-(mareas!D283-mareas!D287))</f>
        <v>3.3333333333333326E-2</v>
      </c>
      <c r="F276" s="22">
        <f>IF(mareas!E287-mareas!E286&gt;0,mareas!E287-mareas!E286,mareas!E286-mareas!E287)</f>
        <v>2.5</v>
      </c>
      <c r="G276" s="67"/>
      <c r="CR276" s="67"/>
    </row>
    <row r="277" spans="2:96" x14ac:dyDescent="0.25">
      <c r="B277" s="94" t="s">
        <v>13</v>
      </c>
      <c r="C277" s="15">
        <v>0.13402777777777777</v>
      </c>
      <c r="D277" s="16">
        <v>2.8</v>
      </c>
      <c r="E277" s="15">
        <f>IF(mareas!D288-mareas!D284&gt;0,mareas!D288-mareas!D284,1-(mareas!D284-mareas!D288))</f>
        <v>3.1249999999999986E-2</v>
      </c>
      <c r="F277" s="22">
        <f>IF(mareas!E288-mareas!E287&gt;0,mareas!E288-mareas!E287,mareas!E287-mareas!E288)</f>
        <v>2.5999999999999996</v>
      </c>
      <c r="G277" s="67"/>
      <c r="CR277" s="67"/>
    </row>
    <row r="278" spans="2:96" x14ac:dyDescent="0.25">
      <c r="B278" s="94" t="s">
        <v>12</v>
      </c>
      <c r="C278" s="15">
        <v>0.37708333333333338</v>
      </c>
      <c r="D278" s="16">
        <v>0.1</v>
      </c>
      <c r="E278" s="15">
        <f>IF(mareas!D289-mareas!D285&gt;0,mareas!D289-mareas!D285,1-(mareas!D285-mareas!D289))</f>
        <v>2.9861111111111116E-2</v>
      </c>
      <c r="F278" s="22">
        <f>IF(mareas!E289-mareas!E288&gt;0,mareas!E289-mareas!E288,mareas!E288-mareas!E289)</f>
        <v>2.6999999999999997</v>
      </c>
      <c r="G278" s="67"/>
      <c r="CR278" s="67"/>
    </row>
    <row r="279" spans="2:96" x14ac:dyDescent="0.25">
      <c r="B279" s="94" t="s">
        <v>13</v>
      </c>
      <c r="C279" s="15">
        <v>0.65555555555555556</v>
      </c>
      <c r="D279" s="16">
        <v>2.8</v>
      </c>
      <c r="E279" s="15">
        <f>IF(mareas!D290-mareas!D286&gt;0,mareas!D290-mareas!D286,1-(mareas!D286-mareas!D290))</f>
        <v>2.777777777777779E-2</v>
      </c>
      <c r="F279" s="22">
        <f>IF(mareas!E290-mareas!E289&gt;0,mareas!E290-mareas!E289,mareas!E289-mareas!E290)</f>
        <v>2.6999999999999997</v>
      </c>
      <c r="G279" s="67"/>
      <c r="CR279" s="67"/>
    </row>
    <row r="280" spans="2:96" x14ac:dyDescent="0.25">
      <c r="B280" s="94" t="s">
        <v>12</v>
      </c>
      <c r="C280" s="15">
        <v>0.89513888888888893</v>
      </c>
      <c r="D280" s="16">
        <v>0.1</v>
      </c>
      <c r="E280" s="15">
        <f>IF(mareas!D291-mareas!D287&gt;0,mareas!D291-mareas!D287,1-(mareas!D287-mareas!D291))</f>
        <v>2.9166666666666674E-2</v>
      </c>
      <c r="F280" s="22">
        <f>IF(mareas!E291-mareas!E290&gt;0,mareas!E291-mareas!E290,mareas!E290-mareas!E291)</f>
        <v>2.6999999999999997</v>
      </c>
      <c r="G280" s="67"/>
      <c r="CR280" s="67"/>
    </row>
    <row r="281" spans="2:96" x14ac:dyDescent="0.25">
      <c r="B281" s="94" t="s">
        <v>13</v>
      </c>
      <c r="C281" s="15">
        <v>0.16180555555555556</v>
      </c>
      <c r="D281" s="16">
        <v>2.8</v>
      </c>
      <c r="E281" s="15">
        <f>IF(mareas!D292-mareas!D288&gt;0,mareas!D292-mareas!D288,1-(mareas!D288-mareas!D292))</f>
        <v>2.777777777777779E-2</v>
      </c>
      <c r="F281" s="22">
        <f>IF(mareas!E292-mareas!E291&gt;0,mareas!E292-mareas!E291,mareas!E291-mareas!E292)</f>
        <v>2.6999999999999997</v>
      </c>
      <c r="G281" s="67"/>
      <c r="CR281" s="67"/>
    </row>
    <row r="282" spans="2:96" x14ac:dyDescent="0.25">
      <c r="B282" s="94" t="s">
        <v>12</v>
      </c>
      <c r="C282" s="15">
        <v>0.40416666666666662</v>
      </c>
      <c r="D282" s="16">
        <v>0</v>
      </c>
      <c r="E282" s="15">
        <f>IF(mareas!D293-mareas!D289&gt;0,mareas!D293-mareas!D289,1-(mareas!D289-mareas!D293))</f>
        <v>2.7083333333333237E-2</v>
      </c>
      <c r="F282" s="22">
        <f>IF(mareas!E293-mareas!E292&gt;0,mareas!E293-mareas!E292,mareas!E292-mareas!E293)</f>
        <v>2.8</v>
      </c>
      <c r="G282" s="67"/>
      <c r="CR282" s="67"/>
    </row>
    <row r="283" spans="2:96" x14ac:dyDescent="0.25">
      <c r="B283" s="94" t="s">
        <v>13</v>
      </c>
      <c r="C283" s="15">
        <v>0.67986111111111114</v>
      </c>
      <c r="D283" s="16">
        <v>2.9</v>
      </c>
      <c r="E283" s="15">
        <f>IF(mareas!D294-mareas!D290&gt;0,mareas!D294-mareas!D290,1-(mareas!D290-mareas!D294))</f>
        <v>2.430555555555558E-2</v>
      </c>
      <c r="F283" s="22">
        <f>IF(mareas!E294-mareas!E293&gt;0,mareas!E294-mareas!E293,mareas!E293-mareas!E294)</f>
        <v>2.9</v>
      </c>
      <c r="G283" s="67"/>
      <c r="CR283" s="67"/>
    </row>
    <row r="284" spans="2:96" x14ac:dyDescent="0.25">
      <c r="B284" s="94" t="s">
        <v>12</v>
      </c>
      <c r="C284" s="15">
        <v>0.92222222222222217</v>
      </c>
      <c r="D284" s="16">
        <v>0.1</v>
      </c>
      <c r="E284" s="15">
        <f>IF(mareas!D295-mareas!D291&gt;0,mareas!D295-mareas!D291,1-(mareas!D291-mareas!D295))</f>
        <v>2.7083333333333237E-2</v>
      </c>
      <c r="F284" s="22">
        <f>IF(mareas!E295-mareas!E294&gt;0,mareas!E295-mareas!E294,mareas!E294-mareas!E295)</f>
        <v>2.8</v>
      </c>
      <c r="G284" s="67"/>
      <c r="CR284" s="67"/>
    </row>
    <row r="285" spans="2:96" x14ac:dyDescent="0.25">
      <c r="B285" s="94" t="s">
        <v>13</v>
      </c>
      <c r="C285" s="15">
        <v>0.18611111111111112</v>
      </c>
      <c r="D285" s="16">
        <v>2.8</v>
      </c>
      <c r="E285" s="15">
        <f>IF(mareas!D296-mareas!D292&gt;0,mareas!D296-mareas!D292,1-(mareas!D292-mareas!D296))</f>
        <v>2.4305555555555552E-2</v>
      </c>
      <c r="F285" s="22">
        <f>IF(mareas!E296-mareas!E295&gt;0,mareas!E296-mareas!E295,mareas!E295-mareas!E296)</f>
        <v>2.6999999999999997</v>
      </c>
      <c r="G285" s="67"/>
      <c r="CR285" s="67"/>
    </row>
    <row r="286" spans="2:96" x14ac:dyDescent="0.25">
      <c r="B286" s="94" t="s">
        <v>12</v>
      </c>
      <c r="C286" s="15">
        <v>0.4291666666666667</v>
      </c>
      <c r="D286" s="16">
        <v>0</v>
      </c>
      <c r="E286" s="15">
        <f>IF(mareas!D297-mareas!D293&gt;0,mareas!D297-mareas!D293,1-(mareas!D293-mareas!D297))</f>
        <v>2.5000000000000078E-2</v>
      </c>
      <c r="F286" s="22">
        <f>IF(mareas!E297-mareas!E296&gt;0,mareas!E297-mareas!E296,mareas!E296-mareas!E297)</f>
        <v>2.8</v>
      </c>
      <c r="G286" s="67"/>
      <c r="CR286" s="67"/>
    </row>
    <row r="287" spans="2:96" x14ac:dyDescent="0.25">
      <c r="B287" s="94" t="s">
        <v>13</v>
      </c>
      <c r="C287" s="15">
        <v>0.70277777777777783</v>
      </c>
      <c r="D287" s="16">
        <v>2.9</v>
      </c>
      <c r="E287" s="15">
        <f>IF(mareas!D298-mareas!D294&gt;0,mareas!D298-mareas!D294,1-(mareas!D294-mareas!D298))</f>
        <v>2.2916666666666696E-2</v>
      </c>
      <c r="F287" s="22">
        <f>IF(mareas!E298-mareas!E297&gt;0,mareas!E298-mareas!E297,mareas!E297-mareas!E298)</f>
        <v>2.9</v>
      </c>
      <c r="G287" s="67"/>
      <c r="CR287" s="67"/>
    </row>
    <row r="288" spans="2:96" x14ac:dyDescent="0.25">
      <c r="B288" s="94" t="s">
        <v>12</v>
      </c>
      <c r="C288" s="15">
        <v>0.9472222222222223</v>
      </c>
      <c r="D288" s="16">
        <v>0</v>
      </c>
      <c r="E288" s="15">
        <f>IF(mareas!D299-mareas!D295&gt;0,mareas!D299-mareas!D295,1-(mareas!D295-mareas!D299))</f>
        <v>2.5000000000000133E-2</v>
      </c>
      <c r="F288" s="22">
        <f>IF(mareas!E299-mareas!E298&gt;0,mareas!E299-mareas!E298,mareas!E298-mareas!E299)</f>
        <v>2.9</v>
      </c>
      <c r="G288" s="67"/>
      <c r="CR288" s="67"/>
    </row>
    <row r="289" spans="2:96" x14ac:dyDescent="0.25">
      <c r="B289" s="94" t="s">
        <v>13</v>
      </c>
      <c r="C289" s="15">
        <v>0.20902777777777778</v>
      </c>
      <c r="D289" s="16">
        <v>2.8</v>
      </c>
      <c r="E289" s="15">
        <f>IF(mareas!D300-mareas!D296&gt;0,mareas!D300-mareas!D296,1-(mareas!D296-mareas!D300))</f>
        <v>2.2916666666666669E-2</v>
      </c>
      <c r="F289" s="22">
        <f>IF(mareas!E300-mareas!E299&gt;0,mareas!E300-mareas!E299,mareas!E299-mareas!E300)</f>
        <v>2.8</v>
      </c>
      <c r="G289" s="67"/>
      <c r="CR289" s="67"/>
    </row>
    <row r="290" spans="2:96" x14ac:dyDescent="0.25">
      <c r="B290" s="94" t="s">
        <v>12</v>
      </c>
      <c r="C290" s="15">
        <v>0.45347222222222222</v>
      </c>
      <c r="D290" s="16">
        <v>0.1</v>
      </c>
      <c r="E290" s="15">
        <f>IF(mareas!D301-mareas!D297&gt;0,mareas!D301-mareas!D297,1-(mareas!D297-mareas!D301))</f>
        <v>2.4305555555555525E-2</v>
      </c>
      <c r="F290" s="22">
        <f>IF(mareas!E301-mareas!E300&gt;0,mareas!E301-mareas!E300,mareas!E300-mareas!E301)</f>
        <v>2.6999999999999997</v>
      </c>
      <c r="G290" s="67"/>
      <c r="CR290" s="67"/>
    </row>
    <row r="291" spans="2:96" x14ac:dyDescent="0.25">
      <c r="B291" s="94" t="s">
        <v>13</v>
      </c>
      <c r="C291" s="15">
        <v>0.72430555555555554</v>
      </c>
      <c r="D291" s="16">
        <v>2.9</v>
      </c>
      <c r="E291" s="15">
        <f>IF(mareas!D302-mareas!D298&gt;0,mareas!D302-mareas!D298,1-(mareas!D298-mareas!D302))</f>
        <v>2.1527777777777701E-2</v>
      </c>
      <c r="F291" s="22">
        <f>IF(mareas!E302-mareas!E301&gt;0,mareas!E302-mareas!E301,mareas!E301-mareas!E302)</f>
        <v>2.8</v>
      </c>
      <c r="G291" s="67"/>
      <c r="CR291" s="67"/>
    </row>
    <row r="292" spans="2:96" x14ac:dyDescent="0.25">
      <c r="B292" s="94" t="s">
        <v>12</v>
      </c>
      <c r="C292" s="15">
        <v>0.97152777777777777</v>
      </c>
      <c r="D292" s="16">
        <v>0.1</v>
      </c>
      <c r="E292" s="15">
        <f>IF(mareas!D303-mareas!D299&gt;0,mareas!D303-mareas!D299,1-(mareas!D299-mareas!D303))</f>
        <v>2.4305555555555469E-2</v>
      </c>
      <c r="F292" s="22">
        <f>IF(mareas!E303-mareas!E302&gt;0,mareas!E303-mareas!E302,mareas!E302-mareas!E303)</f>
        <v>2.8</v>
      </c>
      <c r="G292" s="67"/>
      <c r="CR292" s="67"/>
    </row>
    <row r="293" spans="2:96" x14ac:dyDescent="0.25">
      <c r="B293" s="94" t="s">
        <v>13</v>
      </c>
      <c r="C293" s="15">
        <v>0.23194444444444443</v>
      </c>
      <c r="D293" s="16">
        <v>2.7</v>
      </c>
      <c r="E293" s="15">
        <f>IF(mareas!D304-mareas!D300&gt;0,mareas!D304-mareas!D300,1-(mareas!D300-mareas!D304))</f>
        <v>2.2916666666666641E-2</v>
      </c>
      <c r="F293" s="22">
        <f>IF(mareas!E304-mareas!E303&gt;0,mareas!E304-mareas!E303,mareas!E303-mareas!E304)</f>
        <v>2.6</v>
      </c>
      <c r="G293" s="67"/>
      <c r="CR293" s="67"/>
    </row>
    <row r="294" spans="2:96" x14ac:dyDescent="0.25">
      <c r="B294" s="94" t="s">
        <v>12</v>
      </c>
      <c r="C294" s="15">
        <v>0.47638888888888892</v>
      </c>
      <c r="D294" s="16">
        <v>0.1</v>
      </c>
      <c r="E294" s="15">
        <f>IF(mareas!D305-mareas!D301&gt;0,mareas!D305-mareas!D301,1-(mareas!D301-mareas!D305))</f>
        <v>2.2916666666666696E-2</v>
      </c>
      <c r="F294" s="22">
        <f>IF(mareas!E305-mareas!E304&gt;0,mareas!E305-mareas!E304,mareas!E304-mareas!E305)</f>
        <v>2.6</v>
      </c>
      <c r="G294" s="67"/>
      <c r="CR294" s="67"/>
    </row>
    <row r="295" spans="2:96" x14ac:dyDescent="0.25">
      <c r="B295" s="94" t="s">
        <v>13</v>
      </c>
      <c r="C295" s="15">
        <v>0.74652777777777779</v>
      </c>
      <c r="D295" s="16">
        <v>2.9</v>
      </c>
      <c r="E295" s="15">
        <f>IF(mareas!D306-mareas!D302&gt;0,mareas!D306-mareas!D302,1-(mareas!D302-mareas!D306))</f>
        <v>2.2222222222222254E-2</v>
      </c>
      <c r="F295" s="22">
        <f>IF(mareas!E306-mareas!E305&gt;0,mareas!E306-mareas!E305,mareas!E305-mareas!E306)</f>
        <v>2.8</v>
      </c>
      <c r="G295" s="67"/>
      <c r="CR295" s="67"/>
    </row>
    <row r="296" spans="2:96" x14ac:dyDescent="0.25">
      <c r="B296" s="94" t="s">
        <v>12</v>
      </c>
      <c r="C296" s="15">
        <v>0.99652777777777779</v>
      </c>
      <c r="D296" s="16">
        <v>0.1</v>
      </c>
      <c r="E296" s="15">
        <f>IF(mareas!D307-mareas!D303&gt;0,mareas!D307-mareas!D303,1-(mareas!D303-mareas!D307))</f>
        <v>2.5000000000000022E-2</v>
      </c>
      <c r="F296" s="22">
        <f>IF(mareas!E307-mareas!E306&gt;0,mareas!E307-mareas!E306,mareas!E306-mareas!E307)</f>
        <v>2.8</v>
      </c>
      <c r="G296" s="67"/>
      <c r="CR296" s="67"/>
    </row>
    <row r="297" spans="2:96" x14ac:dyDescent="0.25">
      <c r="B297" s="94" t="s">
        <v>13</v>
      </c>
      <c r="C297" s="15">
        <v>0.25555555555555559</v>
      </c>
      <c r="D297" s="16">
        <v>2.6</v>
      </c>
      <c r="E297" s="15">
        <f>IF(mareas!D308-mareas!D304&gt;0,mareas!D308-mareas!D304,1-(mareas!D304-mareas!D308))</f>
        <v>2.3611111111111166E-2</v>
      </c>
      <c r="F297" s="22">
        <f>IF(mareas!E308-mareas!E307&gt;0,mareas!E308-mareas!E307,mareas!E307-mareas!E308)</f>
        <v>2.5</v>
      </c>
      <c r="G297" s="67"/>
      <c r="CR297" s="67"/>
    </row>
    <row r="298" spans="2:96" x14ac:dyDescent="0.25">
      <c r="B298" s="94" t="s">
        <v>12</v>
      </c>
      <c r="C298" s="15">
        <v>0.5</v>
      </c>
      <c r="D298" s="16">
        <v>0.2</v>
      </c>
      <c r="E298" s="15">
        <f>IF(mareas!D309-mareas!D305&gt;0,mareas!D309-mareas!D305,1-(mareas!D305-mareas!D309))</f>
        <v>2.3611111111111083E-2</v>
      </c>
      <c r="F298" s="22">
        <f>IF(mareas!E309-mareas!E308&gt;0,mareas!E309-mareas!E308,mareas!E308-mareas!E309)</f>
        <v>2.4</v>
      </c>
      <c r="G298" s="67"/>
      <c r="CR298" s="67"/>
    </row>
    <row r="299" spans="2:96" x14ac:dyDescent="0.25">
      <c r="B299" s="94" t="s">
        <v>13</v>
      </c>
      <c r="C299" s="15">
        <v>0.77013888888888893</v>
      </c>
      <c r="D299" s="16">
        <v>2.8</v>
      </c>
      <c r="E299" s="15">
        <f>IF(mareas!D310-mareas!D306&gt;0,mareas!D310-mareas!D306,1-(mareas!D306-mareas!D310))</f>
        <v>2.3611111111111138E-2</v>
      </c>
      <c r="F299" s="22">
        <f>IF(mareas!E310-mareas!E309&gt;0,mareas!E310-mareas!E309,mareas!E309-mareas!E310)</f>
        <v>2.5999999999999996</v>
      </c>
      <c r="G299" s="67"/>
      <c r="CR299" s="67"/>
    </row>
    <row r="300" spans="2:96" x14ac:dyDescent="0.25">
      <c r="B300" s="94" t="s">
        <v>12</v>
      </c>
      <c r="C300" s="15">
        <v>2.0833333333333332E-2</v>
      </c>
      <c r="D300" s="16">
        <v>0.2</v>
      </c>
      <c r="E300" s="15">
        <f>IF(mareas!D311-mareas!D307&gt;0,mareas!D311-mareas!D307,1-(mareas!D307-mareas!D311))</f>
        <v>2.430555555555558E-2</v>
      </c>
      <c r="F300" s="22">
        <f>IF(mareas!E311-mareas!E310&gt;0,mareas!E311-mareas!E310,mareas!E310-mareas!E311)</f>
        <v>2.5999999999999996</v>
      </c>
      <c r="G300" s="67"/>
      <c r="CR300" s="67"/>
    </row>
    <row r="301" spans="2:96" x14ac:dyDescent="0.25">
      <c r="B301" s="94" t="s">
        <v>13</v>
      </c>
      <c r="C301" s="15">
        <v>0.28055555555555556</v>
      </c>
      <c r="D301" s="16">
        <v>2.5</v>
      </c>
      <c r="E301" s="15">
        <f>IF(mareas!D312-mareas!D308&gt;0,mareas!D312-mareas!D308,1-(mareas!D308-mareas!D312))</f>
        <v>2.4999999999999967E-2</v>
      </c>
      <c r="F301" s="22">
        <f>IF(mareas!E312-mareas!E311&gt;0,mareas!E312-mareas!E311,mareas!E311-mareas!E312)</f>
        <v>2.2999999999999998</v>
      </c>
      <c r="G301" s="67"/>
      <c r="CR301" s="67"/>
    </row>
    <row r="302" spans="2:96" x14ac:dyDescent="0.25">
      <c r="B302" s="94" t="s">
        <v>12</v>
      </c>
      <c r="C302" s="15">
        <v>0.52430555555555558</v>
      </c>
      <c r="D302" s="16">
        <v>0.4</v>
      </c>
      <c r="E302" s="15">
        <f>IF(mareas!D313-mareas!D309&gt;0,mareas!D313-mareas!D309,1-(mareas!D309-mareas!D313))</f>
        <v>2.430555555555558E-2</v>
      </c>
      <c r="F302" s="22">
        <f>IF(mareas!E313-mareas!E312&gt;0,mareas!E313-mareas!E312,mareas!E312-mareas!E313)</f>
        <v>2.1</v>
      </c>
      <c r="G302" s="67"/>
      <c r="CR302" s="67"/>
    </row>
    <row r="303" spans="2:96" x14ac:dyDescent="0.25">
      <c r="B303" s="94" t="s">
        <v>13</v>
      </c>
      <c r="C303" s="15">
        <v>0.79513888888888884</v>
      </c>
      <c r="D303" s="16">
        <v>2.7</v>
      </c>
      <c r="E303" s="15">
        <f>IF(mareas!D314-mareas!D310&gt;0,mareas!D314-mareas!D310,1-(mareas!D310-mareas!D314))</f>
        <v>2.4999999999999911E-2</v>
      </c>
      <c r="F303" s="22">
        <f>IF(mareas!E314-mareas!E313&gt;0,mareas!E314-mareas!E313,mareas!E313-mareas!E314)</f>
        <v>2.3000000000000003</v>
      </c>
      <c r="G303" s="67"/>
      <c r="CR303" s="67"/>
    </row>
    <row r="304" spans="2:96" x14ac:dyDescent="0.25">
      <c r="B304" s="94" t="s">
        <v>12</v>
      </c>
      <c r="C304" s="15">
        <v>4.7222222222222221E-2</v>
      </c>
      <c r="D304" s="16">
        <v>0.3</v>
      </c>
      <c r="E304" s="15">
        <f>IF(mareas!D315-mareas!D311&gt;0,mareas!D315-mareas!D311,1-(mareas!D311-mareas!D315))</f>
        <v>2.6388888888888889E-2</v>
      </c>
      <c r="F304" s="22">
        <f>IF(mareas!E315-mareas!E314&gt;0,mareas!E315-mareas!E314,mareas!E314-mareas!E315)</f>
        <v>2.4000000000000004</v>
      </c>
      <c r="G304" s="67"/>
      <c r="CR304" s="67"/>
    </row>
    <row r="305" spans="2:96" x14ac:dyDescent="0.25">
      <c r="B305" s="94" t="s">
        <v>13</v>
      </c>
      <c r="C305" s="15">
        <v>0.30763888888888891</v>
      </c>
      <c r="D305" s="16">
        <v>2.4</v>
      </c>
      <c r="E305" s="15">
        <f>IF(mareas!D316-mareas!D312&gt;0,mareas!D316-mareas!D312,1-(mareas!D312-mareas!D316))</f>
        <v>2.7083333333333348E-2</v>
      </c>
      <c r="F305" s="22">
        <f>IF(mareas!E316-mareas!E315&gt;0,mareas!E316-mareas!E315,mareas!E315-mareas!E316)</f>
        <v>2.1</v>
      </c>
      <c r="G305" s="67"/>
      <c r="CR305" s="67"/>
    </row>
    <row r="306" spans="2:96" x14ac:dyDescent="0.25">
      <c r="B306" s="94" t="s">
        <v>12</v>
      </c>
      <c r="C306" s="15">
        <v>0.54999999999999993</v>
      </c>
      <c r="D306" s="16">
        <v>0.5</v>
      </c>
      <c r="E306" s="15">
        <f>IF(mareas!D317-mareas!D313&gt;0,mareas!D317-mareas!D313,1-(mareas!D313-mareas!D317))</f>
        <v>2.5694444444444353E-2</v>
      </c>
      <c r="F306" s="22">
        <f>IF(mareas!E317-mareas!E316&gt;0,mareas!E317-mareas!E316,mareas!E316-mareas!E317)</f>
        <v>1.9</v>
      </c>
      <c r="G306" s="67"/>
      <c r="CR306" s="67"/>
    </row>
    <row r="307" spans="2:96" x14ac:dyDescent="0.25">
      <c r="B307" s="94" t="s">
        <v>13</v>
      </c>
      <c r="C307" s="15">
        <v>0.82291666666666663</v>
      </c>
      <c r="D307" s="16">
        <v>2.6</v>
      </c>
      <c r="E307" s="15">
        <f>IF(mareas!D318-mareas!D314&gt;0,mareas!D318-mareas!D314,1-(mareas!D314-mareas!D318))</f>
        <v>2.777777777777779E-2</v>
      </c>
      <c r="F307" s="22">
        <f>IF(mareas!E318-mareas!E317&gt;0,mareas!E318-mareas!E317,mareas!E317-mareas!E318)</f>
        <v>2.1</v>
      </c>
      <c r="G307" s="67"/>
      <c r="CR307" s="67"/>
    </row>
    <row r="308" spans="2:96" x14ac:dyDescent="0.25">
      <c r="B308" s="94" t="s">
        <v>12</v>
      </c>
      <c r="C308" s="15">
        <v>7.5694444444444439E-2</v>
      </c>
      <c r="D308" s="16">
        <v>0.5</v>
      </c>
      <c r="E308" s="15">
        <f>IF(mareas!D319-mareas!D315&gt;0,mareas!D319-mareas!D315,1-(mareas!D315-mareas!D319))</f>
        <v>2.8472222222222218E-2</v>
      </c>
      <c r="F308" s="22">
        <f>IF(mareas!E319-mareas!E318&gt;0,mareas!E319-mareas!E318,mareas!E318-mareas!E319)</f>
        <v>2.1</v>
      </c>
      <c r="G308" s="67"/>
      <c r="CR308" s="67"/>
    </row>
    <row r="309" spans="2:96" x14ac:dyDescent="0.25">
      <c r="B309" s="94" t="s">
        <v>13</v>
      </c>
      <c r="C309" s="15">
        <v>0.33819444444444446</v>
      </c>
      <c r="D309" s="16">
        <v>2.2000000000000002</v>
      </c>
      <c r="E309" s="15">
        <f>IF(mareas!D320-mareas!D316&gt;0,mareas!D320-mareas!D316,1-(mareas!D316-mareas!D320))</f>
        <v>3.0555555555555558E-2</v>
      </c>
      <c r="F309" s="22">
        <f>IF(mareas!E320-mareas!E319&gt;0,mareas!E320-mareas!E319,mareas!E319-mareas!E320)</f>
        <v>1.7000000000000002</v>
      </c>
      <c r="G309" s="67"/>
      <c r="CR309" s="67"/>
    </row>
    <row r="310" spans="2:96" x14ac:dyDescent="0.25">
      <c r="B310" s="94" t="s">
        <v>12</v>
      </c>
      <c r="C310" s="15">
        <v>0.57986111111111105</v>
      </c>
      <c r="D310" s="16">
        <v>0.7</v>
      </c>
      <c r="E310" s="15">
        <f>IF(mareas!D321-mareas!D317&gt;0,mareas!D321-mareas!D317,1-(mareas!D317-mareas!D321))</f>
        <v>2.9861111111111116E-2</v>
      </c>
      <c r="F310" s="22">
        <f>IF(mareas!E321-mareas!E320&gt;0,mareas!E321-mareas!E320,mareas!E320-mareas!E321)</f>
        <v>1.5000000000000002</v>
      </c>
      <c r="G310" s="67"/>
      <c r="CR310" s="67"/>
    </row>
    <row r="311" spans="2:96" x14ac:dyDescent="0.25">
      <c r="B311" s="94" t="s">
        <v>13</v>
      </c>
      <c r="C311" s="15">
        <v>0.85486111111111107</v>
      </c>
      <c r="D311" s="16">
        <v>2.5</v>
      </c>
      <c r="E311" s="15">
        <f>IF(mareas!D322-mareas!D318&gt;0,mareas!D322-mareas!D318,1-(mareas!D318-mareas!D322))</f>
        <v>3.1944444444444442E-2</v>
      </c>
      <c r="F311" s="22">
        <f>IF(mareas!E322-mareas!E321&gt;0,mareas!E322-mareas!E321,mareas!E321-mareas!E322)</f>
        <v>1.8</v>
      </c>
      <c r="G311" s="67"/>
      <c r="CR311" s="67"/>
    </row>
    <row r="312" spans="2:96" x14ac:dyDescent="0.25">
      <c r="B312" s="94" t="s">
        <v>12</v>
      </c>
      <c r="C312" s="15">
        <v>0.10902777777777778</v>
      </c>
      <c r="D312" s="16">
        <v>0.6</v>
      </c>
      <c r="E312" s="15">
        <f>IF(mareas!D323-mareas!D319&gt;0,mareas!D323-mareas!D319,1-(mareas!D319-mareas!D323))</f>
        <v>3.333333333333334E-2</v>
      </c>
      <c r="F312" s="22">
        <f>IF(mareas!E323-mareas!E322&gt;0,mareas!E323-mareas!E322,mareas!E322-mareas!E323)</f>
        <v>1.9</v>
      </c>
      <c r="G312" s="67"/>
      <c r="CR312" s="67"/>
    </row>
    <row r="313" spans="2:96" x14ac:dyDescent="0.25">
      <c r="B313" s="94" t="s">
        <v>13</v>
      </c>
      <c r="C313" s="15">
        <v>0.3743055555555555</v>
      </c>
      <c r="D313" s="16">
        <v>2.1</v>
      </c>
      <c r="E313" s="15">
        <f>IF(mareas!D324-mareas!D320&gt;0,mareas!D324-mareas!D320,1-(mareas!D320-mareas!D324))</f>
        <v>3.6111111111111038E-2</v>
      </c>
      <c r="F313" s="22">
        <f>IF(mareas!E324-mareas!E323&gt;0,mareas!E324-mareas!E323,mareas!E323-mareas!E324)</f>
        <v>1.5</v>
      </c>
      <c r="G313" s="67"/>
      <c r="CR313" s="67"/>
    </row>
    <row r="314" spans="2:96" x14ac:dyDescent="0.25">
      <c r="B314" s="94" t="s">
        <v>12</v>
      </c>
      <c r="C314" s="15">
        <v>0.61597222222222225</v>
      </c>
      <c r="D314" s="16">
        <v>0.8</v>
      </c>
      <c r="E314" s="15">
        <f>IF(mareas!D325-mareas!D321&gt;0,mareas!D325-mareas!D321,1-(mareas!D321-mareas!D325))</f>
        <v>3.6111111111111205E-2</v>
      </c>
      <c r="F314" s="22">
        <f>IF(mareas!E325-mareas!E324&gt;0,mareas!E325-mareas!E324,mareas!E324-mareas!E325)</f>
        <v>1.3</v>
      </c>
      <c r="G314" s="67"/>
      <c r="CR314" s="67"/>
    </row>
    <row r="315" spans="2:96" x14ac:dyDescent="0.25">
      <c r="B315" s="94" t="s">
        <v>13</v>
      </c>
      <c r="C315" s="15">
        <v>0.89236111111111116</v>
      </c>
      <c r="D315" s="16">
        <v>2.4</v>
      </c>
      <c r="E315" s="15">
        <f>IF(mareas!D326-mareas!D322&gt;0,mareas!D326-mareas!D322,1-(mareas!D322-mareas!D326))</f>
        <v>3.7500000000000089E-2</v>
      </c>
      <c r="F315" s="22">
        <f>IF(mareas!E326-mareas!E325&gt;0,mareas!E326-mareas!E325,mareas!E325-mareas!E326)</f>
        <v>1.5999999999999999</v>
      </c>
      <c r="G315" s="67"/>
      <c r="CR315" s="67"/>
    </row>
    <row r="316" spans="2:96" x14ac:dyDescent="0.25">
      <c r="B316" s="94" t="s">
        <v>12</v>
      </c>
      <c r="C316" s="15">
        <v>0.14861111111111111</v>
      </c>
      <c r="D316" s="16">
        <v>0.6</v>
      </c>
      <c r="E316" s="15">
        <f>IF(mareas!D327-mareas!D323&gt;0,mareas!D327-mareas!D323,1-(mareas!D323-mareas!D327))</f>
        <v>3.9583333333333331E-2</v>
      </c>
      <c r="F316" s="22">
        <f>IF(mareas!E327-mareas!E326&gt;0,mareas!E327-mareas!E326,mareas!E326-mareas!E327)</f>
        <v>1.7999999999999998</v>
      </c>
      <c r="G316" s="67"/>
      <c r="CR316" s="67"/>
    </row>
    <row r="317" spans="2:96" x14ac:dyDescent="0.25">
      <c r="B317" s="94" t="s">
        <v>13</v>
      </c>
      <c r="C317" s="15">
        <v>0.41736111111111113</v>
      </c>
      <c r="D317" s="16">
        <v>2.1</v>
      </c>
      <c r="E317" s="15">
        <f>IF(mareas!D328-mareas!D324&gt;0,mareas!D328-mareas!D324,1-(mareas!D324-mareas!D328))</f>
        <v>4.3055555555555625E-2</v>
      </c>
      <c r="F317" s="22">
        <f>IF(mareas!E328-mareas!E327&gt;0,mareas!E328-mareas!E327,mareas!E327-mareas!E328)</f>
        <v>1.5</v>
      </c>
      <c r="G317" s="67"/>
      <c r="CR317" s="67"/>
    </row>
    <row r="318" spans="2:96" x14ac:dyDescent="0.25">
      <c r="B318" s="94" t="s">
        <v>12</v>
      </c>
      <c r="C318" s="15">
        <v>0.66111111111111109</v>
      </c>
      <c r="D318" s="16">
        <v>0.8</v>
      </c>
      <c r="E318" s="15">
        <f>IF(mareas!D329-mareas!D325&gt;0,mareas!D329-mareas!D325,1-(mareas!D325-mareas!D329))</f>
        <v>4.513888888888884E-2</v>
      </c>
      <c r="F318" s="22">
        <f>IF(mareas!E329-mareas!E328&gt;0,mareas!E329-mareas!E328,mareas!E328-mareas!E329)</f>
        <v>1.3</v>
      </c>
      <c r="G318" s="67"/>
      <c r="CR318" s="67"/>
    </row>
    <row r="319" spans="2:96" x14ac:dyDescent="0.25">
      <c r="B319" s="94" t="s">
        <v>13</v>
      </c>
      <c r="C319" s="15">
        <v>0.93611111111111101</v>
      </c>
      <c r="D319" s="16">
        <v>2.4</v>
      </c>
      <c r="E319" s="15">
        <f>IF(mareas!D330-mareas!D326&gt;0,mareas!D330-mareas!D326,1-(mareas!D326-mareas!D330))</f>
        <v>4.3749999999999845E-2</v>
      </c>
      <c r="F319" s="22">
        <f>IF(mareas!E330-mareas!E329&gt;0,mareas!E330-mareas!E329,mareas!E329-mareas!E330)</f>
        <v>1.5999999999999999</v>
      </c>
      <c r="G319" s="67"/>
      <c r="CR319" s="67"/>
    </row>
    <row r="320" spans="2:96" x14ac:dyDescent="0.25">
      <c r="B320" s="94" t="s">
        <v>12</v>
      </c>
      <c r="C320" s="15">
        <v>0.19375000000000001</v>
      </c>
      <c r="D320" s="16">
        <v>0.6</v>
      </c>
      <c r="E320" s="15">
        <f>IF(mareas!D331-mareas!D327&gt;0,mareas!D331-mareas!D327,1-(mareas!D327-mareas!D331))</f>
        <v>4.5138888888888895E-2</v>
      </c>
      <c r="F320" s="22">
        <f>IF(mareas!E331-mareas!E330&gt;0,mareas!E331-mareas!E330,mareas!E330-mareas!E331)</f>
        <v>1.7999999999999998</v>
      </c>
      <c r="G320" s="67"/>
      <c r="CR320" s="67"/>
    </row>
    <row r="321" spans="2:96" x14ac:dyDescent="0.25">
      <c r="B321" s="94" t="s">
        <v>13</v>
      </c>
      <c r="C321" s="15">
        <v>0.46527777777777773</v>
      </c>
      <c r="D321" s="16">
        <v>2.1</v>
      </c>
      <c r="E321" s="15">
        <f>IF(mareas!D332-mareas!D328&gt;0,mareas!D332-mareas!D328,1-(mareas!D328-mareas!D332))</f>
        <v>4.7916666666666607E-2</v>
      </c>
      <c r="F321" s="22">
        <f>IF(mareas!E332-mareas!E331&gt;0,mareas!E332-mareas!E331,mareas!E331-mareas!E332)</f>
        <v>1.5</v>
      </c>
      <c r="G321" s="67"/>
      <c r="CR321" s="67"/>
    </row>
    <row r="322" spans="2:96" x14ac:dyDescent="0.25">
      <c r="B322" s="94" t="s">
        <v>12</v>
      </c>
      <c r="C322" s="15">
        <v>0.71250000000000002</v>
      </c>
      <c r="D322" s="16">
        <v>0.8</v>
      </c>
      <c r="E322" s="15">
        <f>IF(mareas!D333-mareas!D329&gt;0,mareas!D333-mareas!D329,1-(mareas!D329-mareas!D333))</f>
        <v>5.1388888888888928E-2</v>
      </c>
      <c r="F322" s="22">
        <f>IF(mareas!E333-mareas!E332&gt;0,mareas!E333-mareas!E332,mareas!E332-mareas!E333)</f>
        <v>1.3</v>
      </c>
      <c r="G322" s="67"/>
      <c r="CR322" s="67"/>
    </row>
    <row r="323" spans="2:96" x14ac:dyDescent="0.25">
      <c r="B323" s="94" t="s">
        <v>13</v>
      </c>
      <c r="C323" s="15">
        <v>0.9819444444444444</v>
      </c>
      <c r="D323" s="16">
        <v>2.4</v>
      </c>
      <c r="E323" s="15">
        <f>IF(mareas!D334-mareas!D330&gt;0,mareas!D334-mareas!D330,1-(mareas!D330-mareas!D334))</f>
        <v>4.5833333333333393E-2</v>
      </c>
      <c r="F323" s="22">
        <f>IF(mareas!E334-mareas!E333&gt;0,mareas!E334-mareas!E333,mareas!E333-mareas!E334)</f>
        <v>1.5999999999999999</v>
      </c>
      <c r="G323" s="67"/>
      <c r="CR323" s="67"/>
    </row>
    <row r="324" spans="2:96" x14ac:dyDescent="0.25">
      <c r="B324" s="94" t="s">
        <v>12</v>
      </c>
      <c r="C324" s="15">
        <v>0.23958333333333334</v>
      </c>
      <c r="D324" s="16">
        <v>0.6</v>
      </c>
      <c r="E324" s="15">
        <f>IF(mareas!D335-mareas!D331&gt;0,mareas!D335-mareas!D331,1-(mareas!D331-mareas!D335))</f>
        <v>4.5833333333333337E-2</v>
      </c>
      <c r="F324" s="22">
        <f>IF(mareas!E335-mareas!E334&gt;0,mareas!E335-mareas!E334,mareas!E334-mareas!E335)</f>
        <v>1.7999999999999998</v>
      </c>
      <c r="G324" s="67"/>
      <c r="CR324" s="67"/>
    </row>
    <row r="325" spans="2:96" x14ac:dyDescent="0.25">
      <c r="B325" s="94" t="s">
        <v>13</v>
      </c>
      <c r="C325" s="15">
        <v>0.5131944444444444</v>
      </c>
      <c r="D325" s="16">
        <v>2.2999999999999998</v>
      </c>
      <c r="E325" s="15">
        <f>IF(mareas!D336-mareas!D332&gt;0,mareas!D336-mareas!D332,1-(mareas!D332-mareas!D336))</f>
        <v>4.7916666666666663E-2</v>
      </c>
      <c r="F325" s="22">
        <f>IF(mareas!E336-mareas!E335&gt;0,mareas!E336-mareas!E335,mareas!E335-mareas!E336)</f>
        <v>1.6999999999999997</v>
      </c>
      <c r="G325" s="67"/>
      <c r="CR325" s="67"/>
    </row>
    <row r="326" spans="2:96" x14ac:dyDescent="0.25">
      <c r="B326" s="94" t="s">
        <v>12</v>
      </c>
      <c r="C326" s="15">
        <v>0.76180555555555562</v>
      </c>
      <c r="D326" s="16">
        <v>0.6</v>
      </c>
      <c r="E326" s="15">
        <f>IF(mareas!D337-mareas!D333&gt;0,mareas!D337-mareas!D333,1-(mareas!D333-mareas!D337))</f>
        <v>4.9305555555555602E-2</v>
      </c>
      <c r="F326" s="22">
        <f>IF(mareas!E337-mareas!E336&gt;0,mareas!E337-mareas!E336,mareas!E336-mareas!E337)</f>
        <v>1.6999999999999997</v>
      </c>
      <c r="G326" s="67"/>
      <c r="CR326" s="67"/>
    </row>
    <row r="327" spans="2:96" x14ac:dyDescent="0.25">
      <c r="B327" s="94" t="s">
        <v>13</v>
      </c>
      <c r="C327" s="15">
        <v>2.7083333333333334E-2</v>
      </c>
      <c r="D327" s="16">
        <v>2.5</v>
      </c>
      <c r="E327" s="15">
        <f>IF(mareas!D338-mareas!D334&gt;0,mareas!D338-mareas!D334,1-(mareas!D334-mareas!D338))</f>
        <v>4.5138888888888951E-2</v>
      </c>
      <c r="F327" s="22">
        <f>IF(mareas!E338-mareas!E337&gt;0,mareas!E338-mareas!E337,mareas!E337-mareas!E338)</f>
        <v>1.9</v>
      </c>
      <c r="G327" s="67"/>
      <c r="CR327" s="67"/>
    </row>
    <row r="328" spans="2:96" x14ac:dyDescent="0.25">
      <c r="B328" s="94" t="s">
        <v>12</v>
      </c>
      <c r="C328" s="15">
        <v>0.28125</v>
      </c>
      <c r="D328" s="16">
        <v>0.4</v>
      </c>
      <c r="E328" s="15">
        <f>IF(mareas!D339-mareas!D335&gt;0,mareas!D339-mareas!D335,1-(mareas!D335-mareas!D339))</f>
        <v>4.1666666666666657E-2</v>
      </c>
      <c r="F328" s="22">
        <f>IF(mareas!E339-mareas!E338&gt;0,mareas!E339-mareas!E338,mareas!E338-mareas!E339)</f>
        <v>2.1</v>
      </c>
      <c r="G328" s="67"/>
      <c r="CR328" s="67"/>
    </row>
    <row r="329" spans="2:96" x14ac:dyDescent="0.25">
      <c r="B329" s="94" t="s">
        <v>13</v>
      </c>
      <c r="C329" s="15">
        <v>0.55555555555555558</v>
      </c>
      <c r="D329" s="16">
        <v>2.5</v>
      </c>
      <c r="E329" s="15">
        <f>IF(mareas!D340-mareas!D336&gt;0,mareas!D340-mareas!D336,1-(mareas!D336-mareas!D340))</f>
        <v>4.2361111111111183E-2</v>
      </c>
      <c r="F329" s="22">
        <f>IF(mareas!E340-mareas!E339&gt;0,mareas!E340-mareas!E339,mareas!E339-mareas!E340)</f>
        <v>2.1</v>
      </c>
      <c r="G329" s="67"/>
      <c r="CR329" s="67"/>
    </row>
    <row r="330" spans="2:96" x14ac:dyDescent="0.25">
      <c r="B330" s="94" t="s">
        <v>12</v>
      </c>
      <c r="C330" s="15">
        <v>0.80347222222222225</v>
      </c>
      <c r="D330" s="16">
        <v>0.4</v>
      </c>
      <c r="E330" s="15">
        <f>IF(mareas!D341-mareas!D337&gt;0,mareas!D341-mareas!D337,1-(mareas!D337-mareas!D341))</f>
        <v>4.166666666666663E-2</v>
      </c>
      <c r="F330" s="22">
        <f>IF(mareas!E341-mareas!E340&gt;0,mareas!E341-mareas!E340,mareas!E340-mareas!E341)</f>
        <v>2.1</v>
      </c>
      <c r="G330" s="67"/>
      <c r="CR330" s="67"/>
    </row>
    <row r="331" spans="2:96" x14ac:dyDescent="0.25">
      <c r="B331" s="94" t="s">
        <v>13</v>
      </c>
      <c r="C331" s="15">
        <v>6.7361111111111108E-2</v>
      </c>
      <c r="D331" s="16">
        <v>2.7</v>
      </c>
      <c r="E331" s="15">
        <f>IF(mareas!D342-mareas!D338&gt;0,mareas!D342-mareas!D338,1-(mareas!D338-mareas!D342))</f>
        <v>4.0277777777777773E-2</v>
      </c>
      <c r="F331" s="22">
        <f>IF(mareas!E342-mareas!E341&gt;0,mareas!E342-mareas!E341,mareas!E341-mareas!E342)</f>
        <v>2.3000000000000003</v>
      </c>
      <c r="G331" s="67"/>
      <c r="CR331" s="67"/>
    </row>
    <row r="332" spans="2:96" x14ac:dyDescent="0.25">
      <c r="B332" s="94" t="s">
        <v>12</v>
      </c>
      <c r="C332" s="15">
        <v>0.31805555555555554</v>
      </c>
      <c r="D332" s="16">
        <v>0.2</v>
      </c>
      <c r="E332" s="15">
        <f>IF(mareas!D343-mareas!D339&gt;0,mareas!D343-mareas!D339,1-(mareas!D339-mareas!D343))</f>
        <v>3.6805555555555536E-2</v>
      </c>
      <c r="F332" s="22">
        <f>IF(mareas!E343-mareas!E342&gt;0,mareas!E343-mareas!E342,mareas!E342-mareas!E343)</f>
        <v>2.5</v>
      </c>
      <c r="G332" s="67"/>
      <c r="CR332" s="67"/>
    </row>
    <row r="333" spans="2:96" x14ac:dyDescent="0.25">
      <c r="B333" s="94" t="s">
        <v>13</v>
      </c>
      <c r="C333" s="15">
        <v>0.59236111111111112</v>
      </c>
      <c r="D333" s="16">
        <v>2.8</v>
      </c>
      <c r="E333" s="15">
        <f>IF(mareas!D344-mareas!D340&gt;0,mareas!D344-mareas!D340,1-(mareas!D340-mareas!D344))</f>
        <v>3.6805555555555536E-2</v>
      </c>
      <c r="F333" s="22">
        <f>IF(mareas!E344-mareas!E343&gt;0,mareas!E344-mareas!E343,mareas!E343-mareas!E344)</f>
        <v>2.5999999999999996</v>
      </c>
      <c r="G333" s="67"/>
      <c r="CR333" s="67"/>
    </row>
    <row r="334" spans="2:96" x14ac:dyDescent="0.25">
      <c r="B334" s="94" t="s">
        <v>12</v>
      </c>
      <c r="C334" s="15">
        <v>0.83958333333333324</v>
      </c>
      <c r="D334" s="16">
        <v>0.1</v>
      </c>
      <c r="E334" s="15">
        <f>IF(mareas!D345-mareas!D341&gt;0,mareas!D345-mareas!D341,1-(mareas!D341-mareas!D345))</f>
        <v>3.6111111111110983E-2</v>
      </c>
      <c r="F334" s="22">
        <f>IF(mareas!E345-mareas!E344&gt;0,mareas!E345-mareas!E344,mareas!E344-mareas!E345)</f>
        <v>2.6999999999999997</v>
      </c>
      <c r="G334" s="67"/>
      <c r="CR334" s="67"/>
    </row>
    <row r="335" spans="2:96" x14ac:dyDescent="0.25">
      <c r="B335" s="94" t="s">
        <v>13</v>
      </c>
      <c r="C335" s="15">
        <v>0.10416666666666667</v>
      </c>
      <c r="D335" s="16">
        <v>2.8</v>
      </c>
      <c r="E335" s="15">
        <f>IF(mareas!D346-mareas!D342&gt;0,mareas!D346-mareas!D342,1-(mareas!D342-mareas!D346))</f>
        <v>3.6805555555555564E-2</v>
      </c>
      <c r="F335" s="22">
        <f>IF(mareas!E346-mareas!E345&gt;0,mareas!E346-mareas!E345,mareas!E345-mareas!E346)</f>
        <v>2.6999999999999997</v>
      </c>
      <c r="G335" s="67"/>
      <c r="CR335" s="67"/>
    </row>
    <row r="336" spans="2:96" x14ac:dyDescent="0.25">
      <c r="B336" s="94" t="s">
        <v>12</v>
      </c>
      <c r="C336" s="15">
        <v>0.35138888888888892</v>
      </c>
      <c r="D336" s="16">
        <v>0</v>
      </c>
      <c r="E336" s="15">
        <f>IF(mareas!D347-mareas!D343&gt;0,mareas!D347-mareas!D343,1-(mareas!D343-mareas!D347))</f>
        <v>3.3333333333333381E-2</v>
      </c>
      <c r="F336" s="22">
        <f>IF(mareas!E347-mareas!E346&gt;0,mareas!E347-mareas!E346,mareas!E346-mareas!E347)</f>
        <v>2.8</v>
      </c>
      <c r="G336" s="67"/>
      <c r="CR336" s="67"/>
    </row>
    <row r="337" spans="2:96" x14ac:dyDescent="0.25">
      <c r="B337" s="94" t="s">
        <v>13</v>
      </c>
      <c r="C337" s="15">
        <v>0.625</v>
      </c>
      <c r="D337" s="16">
        <v>3</v>
      </c>
      <c r="E337" s="15">
        <f>IF(mareas!D348-mareas!D344&gt;0,mareas!D348-mareas!D344,1-(mareas!D344-mareas!D348))</f>
        <v>3.2638888888888884E-2</v>
      </c>
      <c r="F337" s="22">
        <f>IF(mareas!E348-mareas!E347&gt;0,mareas!E348-mareas!E347,mareas!E347-mareas!E348)</f>
        <v>3</v>
      </c>
      <c r="G337" s="67"/>
      <c r="CR337" s="67"/>
    </row>
    <row r="338" spans="2:96" x14ac:dyDescent="0.25">
      <c r="B338" s="94" t="s">
        <v>12</v>
      </c>
      <c r="C338" s="15">
        <v>0.87291666666666667</v>
      </c>
      <c r="D338" s="16">
        <v>-0.1</v>
      </c>
      <c r="E338" s="15">
        <f>IF(mareas!D349-mareas!D345&gt;0,mareas!D349-mareas!D345,1-(mareas!D345-mareas!D349))</f>
        <v>3.3333333333333437E-2</v>
      </c>
      <c r="F338" s="22">
        <f>IF(mareas!E349-mareas!E348&gt;0,mareas!E349-mareas!E348,mareas!E348-mareas!E349)</f>
        <v>3.1</v>
      </c>
      <c r="G338" s="67"/>
      <c r="CR338" s="67"/>
    </row>
    <row r="339" spans="2:96" x14ac:dyDescent="0.25">
      <c r="B339" s="94" t="s">
        <v>13</v>
      </c>
      <c r="C339" s="15">
        <v>0.13819444444444443</v>
      </c>
      <c r="D339" s="16">
        <v>3</v>
      </c>
      <c r="E339" s="15">
        <f>IF(mareas!D350-mareas!D346&gt;0,mareas!D350-mareas!D346,1-(mareas!D346-mareas!D350))</f>
        <v>3.4027777777777754E-2</v>
      </c>
      <c r="F339" s="22">
        <f>IF(mareas!E350-mareas!E349&gt;0,mareas!E350-mareas!E349,mareas!E349-mareas!E350)</f>
        <v>3.1</v>
      </c>
      <c r="G339" s="67"/>
      <c r="CR339" s="67"/>
    </row>
    <row r="340" spans="2:96" x14ac:dyDescent="0.25">
      <c r="B340" s="94" t="s">
        <v>12</v>
      </c>
      <c r="C340" s="15">
        <v>0.3833333333333333</v>
      </c>
      <c r="D340" s="16">
        <v>-0.2</v>
      </c>
      <c r="E340" s="15">
        <f>IF(mareas!D351-mareas!D347&gt;0,mareas!D351-mareas!D347,1-(mareas!D347-mareas!D351))</f>
        <v>3.1944444444444386E-2</v>
      </c>
      <c r="F340" s="22">
        <f>IF(mareas!E351-mareas!E350&gt;0,mareas!E351-mareas!E350,mareas!E350-mareas!E351)</f>
        <v>3.2</v>
      </c>
      <c r="G340" s="67"/>
      <c r="CR340" s="67"/>
    </row>
    <row r="341" spans="2:96" x14ac:dyDescent="0.25">
      <c r="B341" s="94" t="s">
        <v>13</v>
      </c>
      <c r="C341" s="15">
        <v>0.65694444444444444</v>
      </c>
      <c r="D341" s="16">
        <v>3.2</v>
      </c>
      <c r="E341" s="15">
        <f>IF(mareas!D352-mareas!D348&gt;0,mareas!D352-mareas!D348,1-(mareas!D348-mareas!D352))</f>
        <v>3.1944444444444442E-2</v>
      </c>
      <c r="F341" s="22">
        <f>IF(mareas!E352-mareas!E351&gt;0,mareas!E352-mareas!E351,mareas!E351-mareas!E352)</f>
        <v>3.4000000000000004</v>
      </c>
      <c r="G341" s="67"/>
      <c r="CR341" s="67"/>
    </row>
    <row r="342" spans="2:96" x14ac:dyDescent="0.25">
      <c r="B342" s="94" t="s">
        <v>12</v>
      </c>
      <c r="C342" s="15">
        <v>0.90555555555555556</v>
      </c>
      <c r="D342" s="16">
        <v>-0.3</v>
      </c>
      <c r="E342" s="15">
        <f>IF(mareas!D353-mareas!D349&gt;0,mareas!D353-mareas!D349,1-(mareas!D349-mareas!D353))</f>
        <v>3.2638888888888884E-2</v>
      </c>
      <c r="F342" s="22">
        <f>IF(mareas!E353-mareas!E352&gt;0,mareas!E353-mareas!E352,mareas!E352-mareas!E353)</f>
        <v>3.5</v>
      </c>
      <c r="G342" s="67"/>
      <c r="CR342" s="67"/>
    </row>
    <row r="343" spans="2:96" x14ac:dyDescent="0.25">
      <c r="B343" s="94" t="s">
        <v>13</v>
      </c>
      <c r="C343" s="15">
        <v>0.17083333333333331</v>
      </c>
      <c r="D343" s="16">
        <v>3.1</v>
      </c>
      <c r="E343" s="15">
        <f>IF(mareas!D354-mareas!D350&gt;0,mareas!D354-mareas!D350,1-(mareas!D350-mareas!D354))</f>
        <v>3.2638888888888884E-2</v>
      </c>
      <c r="F343" s="22">
        <f>IF(mareas!E354-mareas!E353&gt;0,mareas!E354-mareas!E353,mareas!E353-mareas!E354)</f>
        <v>3.4</v>
      </c>
      <c r="G343" s="67"/>
      <c r="CR343" s="67"/>
    </row>
    <row r="344" spans="2:96" x14ac:dyDescent="0.25">
      <c r="B344" s="94" t="s">
        <v>12</v>
      </c>
      <c r="C344" s="15">
        <v>0.4145833333333333</v>
      </c>
      <c r="D344" s="16">
        <v>-0.3</v>
      </c>
      <c r="E344" s="15">
        <f>IF(mareas!D355-mareas!D351&gt;0,mareas!D355-mareas!D351,1-(mareas!D351-mareas!D355))</f>
        <v>3.125E-2</v>
      </c>
      <c r="F344" s="22">
        <f>IF(mareas!E355-mareas!E354&gt;0,mareas!E355-mareas!E354,mareas!E354-mareas!E355)</f>
        <v>3.4</v>
      </c>
      <c r="G344" s="67"/>
      <c r="CR344" s="67"/>
    </row>
    <row r="345" spans="2:96" x14ac:dyDescent="0.25">
      <c r="B345" s="94" t="s">
        <v>13</v>
      </c>
      <c r="C345" s="15">
        <v>0.68819444444444444</v>
      </c>
      <c r="D345" s="16">
        <v>3.4</v>
      </c>
      <c r="E345" s="15">
        <f>IF(mareas!D356-mareas!D352&gt;0,mareas!D356-mareas!D352,1-(mareas!D352-mareas!D356))</f>
        <v>3.125E-2</v>
      </c>
      <c r="F345" s="22">
        <f>IF(mareas!E356-mareas!E355&gt;0,mareas!E356-mareas!E355,mareas!E355-mareas!E356)</f>
        <v>3.6999999999999997</v>
      </c>
      <c r="G345" s="67"/>
      <c r="CR345" s="67"/>
    </row>
    <row r="346" spans="2:96" x14ac:dyDescent="0.25">
      <c r="B346" s="94" t="s">
        <v>12</v>
      </c>
      <c r="C346" s="15">
        <v>0.9375</v>
      </c>
      <c r="D346" s="16">
        <v>-0.4</v>
      </c>
      <c r="E346" s="15">
        <f>IF(mareas!D357-mareas!D353&gt;0,mareas!D357-mareas!D353,1-(mareas!D353-mareas!D357))</f>
        <v>3.1944444444444442E-2</v>
      </c>
      <c r="F346" s="22">
        <f>IF(mareas!E357-mareas!E356&gt;0,mareas!E357-mareas!E356,mareas!E356-mareas!E357)</f>
        <v>3.8</v>
      </c>
      <c r="G346" s="67"/>
      <c r="CR346" s="67"/>
    </row>
    <row r="347" spans="2:96" x14ac:dyDescent="0.25">
      <c r="B347" s="94" t="s">
        <v>13</v>
      </c>
      <c r="C347" s="15">
        <v>0.20277777777777781</v>
      </c>
      <c r="D347" s="16">
        <v>3.1</v>
      </c>
      <c r="E347" s="15">
        <f>IF(mareas!D358-mareas!D354&gt;0,mareas!D358-mareas!D354,1-(mareas!D354-mareas!D358))</f>
        <v>3.1944444444444497E-2</v>
      </c>
      <c r="F347" s="22">
        <f>IF(mareas!E358-mareas!E357&gt;0,mareas!E358-mareas!E357,mareas!E357-mareas!E358)</f>
        <v>3.5</v>
      </c>
      <c r="G347" s="67"/>
      <c r="CR347" s="67"/>
    </row>
    <row r="348" spans="2:96" x14ac:dyDescent="0.25">
      <c r="B348" s="94" t="s">
        <v>12</v>
      </c>
      <c r="C348" s="15">
        <v>0.4458333333333333</v>
      </c>
      <c r="D348" s="16">
        <v>-0.4</v>
      </c>
      <c r="E348" s="15">
        <f>IF(mareas!D359-mareas!D355&gt;0,mareas!D359-mareas!D355,1-(mareas!D355-mareas!D359))</f>
        <v>3.125E-2</v>
      </c>
      <c r="F348" s="22">
        <f>IF(mareas!E359-mareas!E358&gt;0,mareas!E359-mareas!E358,mareas!E358-mareas!E359)</f>
        <v>3.5</v>
      </c>
      <c r="G348" s="67"/>
      <c r="CR348" s="67"/>
    </row>
    <row r="349" spans="2:96" x14ac:dyDescent="0.25">
      <c r="B349" s="94" t="s">
        <v>13</v>
      </c>
      <c r="C349" s="15">
        <v>0.72013888888888899</v>
      </c>
      <c r="D349" s="16">
        <v>3.4</v>
      </c>
      <c r="E349" s="15">
        <f>IF(mareas!D360-mareas!D356&gt;0,mareas!D360-mareas!D356,1-(mareas!D356-mareas!D360))</f>
        <v>3.1944444444444553E-2</v>
      </c>
      <c r="F349" s="22">
        <f>IF(mareas!E360-mareas!E359&gt;0,mareas!E360-mareas!E359,mareas!E359-mareas!E360)</f>
        <v>3.8</v>
      </c>
      <c r="G349" s="67"/>
      <c r="CR349" s="67"/>
    </row>
    <row r="350" spans="2:96" x14ac:dyDescent="0.25">
      <c r="B350" s="94" t="s">
        <v>12</v>
      </c>
      <c r="C350" s="15">
        <v>0.96944444444444444</v>
      </c>
      <c r="D350" s="16">
        <v>-0.4</v>
      </c>
      <c r="E350" s="15">
        <f>IF(mareas!D361-mareas!D357&gt;0,mareas!D361-mareas!D357,1-(mareas!D357-mareas!D361))</f>
        <v>3.1944444444444442E-2</v>
      </c>
      <c r="F350" s="22">
        <f>IF(mareas!E361-mareas!E360&gt;0,mareas!E361-mareas!E360,mareas!E360-mareas!E361)</f>
        <v>3.8</v>
      </c>
      <c r="G350" s="67"/>
      <c r="CR350" s="67"/>
    </row>
    <row r="351" spans="2:96" x14ac:dyDescent="0.25">
      <c r="B351" s="94" t="s">
        <v>13</v>
      </c>
      <c r="C351" s="15">
        <v>0.23541666666666669</v>
      </c>
      <c r="D351" s="16">
        <v>3</v>
      </c>
      <c r="E351" s="15">
        <f>IF(mareas!D362-mareas!D358&gt;0,mareas!D362-mareas!D358,1-(mareas!D358-mareas!D362))</f>
        <v>3.2638888888888884E-2</v>
      </c>
      <c r="F351" s="22">
        <f>IF(mareas!E362-mareas!E361&gt;0,mareas!E362-mareas!E361,mareas!E361-mareas!E362)</f>
        <v>3.4</v>
      </c>
      <c r="G351" s="67"/>
      <c r="CR351" s="67"/>
    </row>
    <row r="352" spans="2:96" x14ac:dyDescent="0.25">
      <c r="B352" s="94" t="s">
        <v>12</v>
      </c>
      <c r="C352" s="15">
        <v>0.4777777777777778</v>
      </c>
      <c r="D352" s="16">
        <v>-0.3</v>
      </c>
      <c r="E352" s="15">
        <f>IF(mareas!D363-mareas!D359&gt;0,mareas!D363-mareas!D359,1-(mareas!D359-mareas!D363))</f>
        <v>3.1944444444444497E-2</v>
      </c>
      <c r="F352" s="22">
        <f>IF(mareas!E363-mareas!E362&gt;0,mareas!E363-mareas!E362,mareas!E362-mareas!E363)</f>
        <v>3.3</v>
      </c>
      <c r="G352" s="67"/>
      <c r="CR352" s="67"/>
    </row>
    <row r="353" spans="2:96" x14ac:dyDescent="0.25">
      <c r="B353" s="94" t="s">
        <v>13</v>
      </c>
      <c r="C353" s="15">
        <v>0.75277777777777777</v>
      </c>
      <c r="D353" s="16">
        <v>3.4</v>
      </c>
      <c r="E353" s="15">
        <f>IF(mareas!D364-mareas!D360&gt;0,mareas!D364-mareas!D360,1-(mareas!D360-mareas!D364))</f>
        <v>3.2638888888888773E-2</v>
      </c>
      <c r="F353" s="22">
        <f>IF(mareas!E364-mareas!E363&gt;0,mareas!E364-mareas!E363,mareas!E363-mareas!E364)</f>
        <v>3.6999999999999997</v>
      </c>
      <c r="G353" s="67"/>
      <c r="CR353" s="67"/>
    </row>
    <row r="354" spans="2:96" x14ac:dyDescent="0.25">
      <c r="B354" s="94" t="s">
        <v>12</v>
      </c>
      <c r="C354" s="15">
        <v>2.0833333333333333E-3</v>
      </c>
      <c r="D354" s="16">
        <v>-0.3</v>
      </c>
      <c r="E354" s="15">
        <f>IF(mareas!D366-mareas!D361&gt;0,mareas!D366-mareas!D361,1-(mareas!D361-mareas!D366))</f>
        <v>3.2638888888888884E-2</v>
      </c>
      <c r="F354" s="22">
        <f>IF(mareas!E366-mareas!E364&gt;0,mareas!E366-mareas!E364,mareas!E364-mareas!E366)</f>
        <v>3.6999999999999997</v>
      </c>
      <c r="G354" s="67"/>
      <c r="CR354" s="67"/>
    </row>
    <row r="355" spans="2:96" x14ac:dyDescent="0.25">
      <c r="B355" s="94" t="s">
        <v>13</v>
      </c>
      <c r="C355" s="15">
        <v>0.26944444444444443</v>
      </c>
      <c r="D355" s="16">
        <v>2.9</v>
      </c>
      <c r="E355" s="15">
        <f>IF(mareas!D367-mareas!D362&gt;0,mareas!D367-mareas!D362,1-(mareas!D362-mareas!D367))</f>
        <v>3.402777777777774E-2</v>
      </c>
      <c r="F355" s="22">
        <f>IF(mareas!E367-mareas!E366&gt;0,mareas!E367-mareas!E366,mareas!E366-mareas!E367)</f>
        <v>3.1999999999999997</v>
      </c>
      <c r="G355" s="67"/>
      <c r="CR355" s="67"/>
    </row>
    <row r="356" spans="2:96" x14ac:dyDescent="0.25">
      <c r="B356" s="94" t="s">
        <v>12</v>
      </c>
      <c r="C356" s="15">
        <v>0.51111111111111118</v>
      </c>
      <c r="D356" s="16">
        <v>-0.2</v>
      </c>
      <c r="E356" s="15">
        <f>IF(mareas!D368-mareas!D363&gt;0,mareas!D368-mareas!D363,1-(mareas!D363-mareas!D368))</f>
        <v>3.3333333333333381E-2</v>
      </c>
      <c r="F356" s="22">
        <f>IF(mareas!E368-mareas!E367&gt;0,mareas!E368-mareas!E367,mareas!E367-mareas!E368)</f>
        <v>3.1</v>
      </c>
      <c r="G356" s="67"/>
      <c r="CR356" s="67"/>
    </row>
    <row r="357" spans="2:96" x14ac:dyDescent="0.25">
      <c r="B357" s="94" t="s">
        <v>13</v>
      </c>
      <c r="C357" s="15">
        <v>0.78611111111111109</v>
      </c>
      <c r="D357" s="16">
        <v>3.2</v>
      </c>
      <c r="E357" s="15">
        <f>IF(mareas!D369-mareas!D364&gt;0,mareas!D369-mareas!D364,1-(mareas!D364-mareas!D369))</f>
        <v>3.3333333333333326E-2</v>
      </c>
      <c r="F357" s="22">
        <f>IF(mareas!E369-mareas!E368&gt;0,mareas!E369-mareas!E368,mareas!E368-mareas!E369)</f>
        <v>3.4000000000000004</v>
      </c>
      <c r="G357" s="67"/>
      <c r="CR357" s="67"/>
    </row>
    <row r="358" spans="2:96" x14ac:dyDescent="0.25">
      <c r="B358" s="94" t="s">
        <v>12</v>
      </c>
      <c r="C358" s="15">
        <v>3.6111111111111115E-2</v>
      </c>
      <c r="D358" s="16">
        <v>-0.2</v>
      </c>
      <c r="E358" s="15">
        <f>IF(mareas!D370-mareas!D366&gt;0,mareas!D370-mareas!D366,1-(mareas!D366-mareas!D370))</f>
        <v>3.4027777777777782E-2</v>
      </c>
      <c r="F358" s="22">
        <f>IF(mareas!E370-mareas!E369&gt;0,mareas!E370-mareas!E369,mareas!E369-mareas!E370)</f>
        <v>3.4000000000000004</v>
      </c>
      <c r="G358" s="67"/>
      <c r="CR358" s="67"/>
    </row>
    <row r="359" spans="2:96" x14ac:dyDescent="0.25">
      <c r="B359" s="94" t="s">
        <v>13</v>
      </c>
      <c r="C359" s="15">
        <v>0.30486111111111108</v>
      </c>
      <c r="D359" s="16">
        <v>2.8</v>
      </c>
      <c r="E359" s="15">
        <f>IF(mareas!D371-mareas!D367&gt;0,mareas!D371-mareas!D367,1-(mareas!D367-mareas!D371))</f>
        <v>3.5416666666666652E-2</v>
      </c>
      <c r="F359" s="22">
        <f>IF(mareas!E371-mareas!E370&gt;0,mareas!E371-mareas!E370,mareas!E370-mareas!E371)</f>
        <v>3</v>
      </c>
      <c r="G359" s="67"/>
      <c r="CR359" s="67"/>
    </row>
    <row r="360" spans="2:96" x14ac:dyDescent="0.25">
      <c r="B360" s="94" t="s">
        <v>12</v>
      </c>
      <c r="C360" s="15">
        <v>0.54583333333333328</v>
      </c>
      <c r="D360" s="16">
        <v>0.1</v>
      </c>
      <c r="E360" s="15">
        <f>IF(mareas!D372-mareas!D368&gt;0,mareas!D372-mareas!D368,1-(mareas!D368-mareas!D372))</f>
        <v>3.4722222222222099E-2</v>
      </c>
      <c r="F360" s="22">
        <f>IF(mareas!E372-mareas!E371&gt;0,mareas!E372-mareas!E371,mareas!E371-mareas!E372)</f>
        <v>2.6999999999999997</v>
      </c>
      <c r="G360" s="67"/>
      <c r="CR360" s="67"/>
    </row>
    <row r="361" spans="2:96" x14ac:dyDescent="0.25">
      <c r="B361" s="94" t="s">
        <v>13</v>
      </c>
      <c r="C361" s="15">
        <v>0.82291666666666663</v>
      </c>
      <c r="D361" s="16">
        <v>3</v>
      </c>
      <c r="E361" s="15">
        <f>IF(mareas!D373-mareas!D369&gt;0,mareas!D373-mareas!D369,1-(mareas!D369-mareas!D373))</f>
        <v>3.6805555555555536E-2</v>
      </c>
      <c r="F361" s="22">
        <f>IF(mareas!E373-mareas!E372&gt;0,mareas!E373-mareas!E372,mareas!E372-mareas!E373)</f>
        <v>2.9</v>
      </c>
      <c r="G361" s="67"/>
      <c r="CR361" s="67"/>
    </row>
    <row r="362" spans="2:96" x14ac:dyDescent="0.25">
      <c r="B362" s="94" t="s">
        <v>12</v>
      </c>
      <c r="C362" s="15">
        <v>7.2916666666666671E-2</v>
      </c>
      <c r="D362" s="16">
        <v>0</v>
      </c>
      <c r="E362" s="15">
        <f>IF(mareas!D374-mareas!D370&gt;0,mareas!D374-mareas!D370,1-(mareas!D370-mareas!D374))</f>
        <v>3.6805555555555557E-2</v>
      </c>
      <c r="F362" s="22">
        <f>IF(mareas!E374-mareas!E373&gt;0,mareas!E374-mareas!E373,mareas!E373-mareas!E374)</f>
        <v>3</v>
      </c>
      <c r="G362" s="67"/>
      <c r="CR362" s="67"/>
    </row>
    <row r="363" spans="2:96" x14ac:dyDescent="0.25">
      <c r="B363" s="94" t="s">
        <v>13</v>
      </c>
      <c r="C363" s="15">
        <v>0.3444444444444445</v>
      </c>
      <c r="D363" s="16">
        <v>2.6</v>
      </c>
      <c r="E363" s="15">
        <f>IF(mareas!D375-mareas!D371&gt;0,mareas!D375-mareas!D371,1-(mareas!D371-mareas!D375))</f>
        <v>3.9583333333333415E-2</v>
      </c>
      <c r="F363" s="22">
        <f>IF(mareas!E375-mareas!E374&gt;0,mareas!E375-mareas!E374,mareas!E374-mareas!E375)</f>
        <v>2.6</v>
      </c>
      <c r="G363" s="67"/>
      <c r="CR363" s="67"/>
    </row>
    <row r="364" spans="2:96" x14ac:dyDescent="0.25">
      <c r="B364" s="94" t="s">
        <v>12</v>
      </c>
      <c r="C364" s="15">
        <v>0.58472222222222225</v>
      </c>
      <c r="D364" s="16">
        <v>0.3</v>
      </c>
      <c r="E364" s="15">
        <f>IF(mareas!D376-mareas!D372&gt;0,mareas!D376-mareas!D372,1-(mareas!D372-mareas!D376))</f>
        <v>3.8888888888888973E-2</v>
      </c>
      <c r="F364" s="22">
        <f>IF(mareas!E376-mareas!E375&gt;0,mareas!E376-mareas!E375,mareas!E375-mareas!E376)</f>
        <v>2.3000000000000003</v>
      </c>
      <c r="G364" s="67"/>
      <c r="CR364" s="67"/>
    </row>
    <row r="365" spans="2:96" x14ac:dyDescent="0.25">
      <c r="B365" s="94" t="s">
        <v>13</v>
      </c>
      <c r="C365" s="15">
        <v>0.86249999999999993</v>
      </c>
      <c r="D365" s="16">
        <v>2.8</v>
      </c>
      <c r="E365" s="15">
        <f>IF(mareas!D377-mareas!D373&gt;0,mareas!D377-mareas!D373,1-(mareas!D373-mareas!D377))</f>
        <v>3.9583333333333304E-2</v>
      </c>
      <c r="F365" s="22">
        <f>IF(mareas!E377-mareas!E376&gt;0,mareas!E377-mareas!E376,mareas!E376-mareas!E377)</f>
        <v>2.5</v>
      </c>
      <c r="G365" s="67"/>
      <c r="CR365" s="67"/>
    </row>
    <row r="366" spans="2:96" x14ac:dyDescent="0.25">
      <c r="B366" s="94" t="s">
        <v>12</v>
      </c>
      <c r="C366" s="15">
        <v>0.11319444444444444</v>
      </c>
      <c r="D366" s="16">
        <v>0.2</v>
      </c>
      <c r="E366" s="15">
        <f>IF(mareas!D378-mareas!D374&gt;0,mareas!D378-mareas!D374,1-(mareas!D374-mareas!D378))</f>
        <v>4.0277777777777773E-2</v>
      </c>
      <c r="F366" s="22">
        <f>IF(mareas!E378-mareas!E377&gt;0,mareas!E378-mareas!E377,mareas!E377-mareas!E378)</f>
        <v>2.5999999999999996</v>
      </c>
      <c r="G366" s="67"/>
      <c r="CR366" s="67"/>
    </row>
    <row r="367" spans="2:96" x14ac:dyDescent="0.25">
      <c r="B367" s="94" t="s">
        <v>13</v>
      </c>
      <c r="C367" s="15">
        <v>0.38958333333333334</v>
      </c>
      <c r="D367" s="16">
        <v>2.4</v>
      </c>
      <c r="E367" s="15">
        <f>IF(mareas!D379-mareas!D375&gt;0,mareas!D379-mareas!D375,1-(mareas!D375-mareas!D379))</f>
        <v>4.513888888888884E-2</v>
      </c>
      <c r="F367" s="22">
        <f>IF(mareas!E379-mareas!E378&gt;0,mareas!E379-mareas!E378,mareas!E378-mareas!E379)</f>
        <v>2.1999999999999997</v>
      </c>
      <c r="G367" s="67"/>
      <c r="CR367" s="67"/>
    </row>
    <row r="368" spans="2:96" x14ac:dyDescent="0.25">
      <c r="B368" s="94" t="s">
        <v>12</v>
      </c>
      <c r="C368" s="15">
        <v>0.62986111111111109</v>
      </c>
      <c r="D368" s="16">
        <v>0.5</v>
      </c>
      <c r="E368" s="15">
        <f>IF(mareas!D380-mareas!D376&gt;0,mareas!D380-mareas!D376,1-(mareas!D376-mareas!D380))</f>
        <v>4.513888888888884E-2</v>
      </c>
      <c r="F368" s="22">
        <f>IF(mareas!E380-mareas!E379&gt;0,mareas!E380-mareas!E379,mareas!E379-mareas!E380)</f>
        <v>1.9</v>
      </c>
      <c r="G368" s="67"/>
      <c r="CR368" s="67"/>
    </row>
    <row r="369" spans="2:96" x14ac:dyDescent="0.25">
      <c r="B369" s="94" t="s">
        <v>13</v>
      </c>
      <c r="C369" s="15">
        <v>0.90694444444444444</v>
      </c>
      <c r="D369" s="16">
        <v>2.6</v>
      </c>
      <c r="E369" s="15">
        <f>IF(mareas!D381-mareas!D377&gt;0,mareas!D381-mareas!D377,1-(mareas!D377-mareas!D381))</f>
        <v>4.4444444444444509E-2</v>
      </c>
      <c r="F369" s="22">
        <f>IF(mareas!E381-mareas!E380&gt;0,mareas!E381-mareas!E380,mareas!E380-mareas!E381)</f>
        <v>2.1</v>
      </c>
      <c r="G369" s="67"/>
      <c r="CR369" s="67"/>
    </row>
    <row r="370" spans="2:96" x14ac:dyDescent="0.25">
      <c r="B370" s="94" t="s">
        <v>12</v>
      </c>
      <c r="C370" s="15">
        <v>0.15902777777777777</v>
      </c>
      <c r="D370" s="16">
        <v>0.4</v>
      </c>
      <c r="E370" s="15">
        <f>IF(mareas!D382-mareas!D378&gt;0,mareas!D382-mareas!D378,1-(mareas!D378-mareas!D382))</f>
        <v>4.5833333333333323E-2</v>
      </c>
      <c r="F370" s="22">
        <f>IF(mareas!E382-mareas!E381&gt;0,mareas!E382-mareas!E381,mareas!E381-mareas!E382)</f>
        <v>2.2000000000000002</v>
      </c>
      <c r="G370" s="67"/>
      <c r="CR370" s="67"/>
    </row>
    <row r="371" spans="2:96" x14ac:dyDescent="0.25">
      <c r="B371" s="94" t="s">
        <v>13</v>
      </c>
      <c r="C371" s="15">
        <v>0.44166666666666665</v>
      </c>
      <c r="D371" s="16">
        <v>2.4</v>
      </c>
      <c r="E371" s="15">
        <f>IF(mareas!D383-mareas!D379&gt;0,mareas!D383-mareas!D379,1-(mareas!D379-mareas!D383))</f>
        <v>5.2083333333333315E-2</v>
      </c>
      <c r="F371" s="22">
        <f>IF(mareas!E383-mareas!E382&gt;0,mareas!E383-mareas!E382,mareas!E382-mareas!E383)</f>
        <v>2</v>
      </c>
      <c r="G371" s="67"/>
      <c r="CR371" s="67"/>
    </row>
    <row r="372" spans="2:96" x14ac:dyDescent="0.25">
      <c r="B372" s="94" t="s">
        <v>12</v>
      </c>
      <c r="C372" s="15">
        <v>0.68194444444444446</v>
      </c>
      <c r="D372" s="16">
        <v>0.6</v>
      </c>
      <c r="E372" s="15">
        <f>IF(mareas!D384-mareas!D380&gt;0,mareas!D384-mareas!D380,1-(mareas!D380-mareas!D384))</f>
        <v>5.208333333333337E-2</v>
      </c>
      <c r="F372" s="22">
        <f>IF(mareas!E384-mareas!E383&gt;0,mareas!E384-mareas!E383,mareas!E383-mareas!E384)</f>
        <v>1.7999999999999998</v>
      </c>
      <c r="G372" s="67"/>
      <c r="CR372" s="67"/>
    </row>
    <row r="373" spans="2:96" x14ac:dyDescent="0.25">
      <c r="B373" s="94" t="s">
        <v>13</v>
      </c>
      <c r="C373" s="15">
        <v>0.95694444444444438</v>
      </c>
      <c r="D373" s="16">
        <v>2.5</v>
      </c>
      <c r="E373" s="15">
        <f>IF(mareas!D385-mareas!D381&gt;0,mareas!D385-mareas!D381,1-(mareas!D381-mareas!D385))</f>
        <v>4.9999999999999933E-2</v>
      </c>
      <c r="F373" s="22">
        <f>IF(mareas!E385-mareas!E384&gt;0,mareas!E385-mareas!E384,mareas!E384-mareas!E385)</f>
        <v>1.9</v>
      </c>
      <c r="G373" s="67"/>
      <c r="CR373" s="67"/>
    </row>
    <row r="374" spans="2:96" x14ac:dyDescent="0.25">
      <c r="B374" s="94" t="s">
        <v>12</v>
      </c>
      <c r="C374" s="15">
        <v>0.20972222222222223</v>
      </c>
      <c r="D374" s="16">
        <v>0.5</v>
      </c>
      <c r="E374" s="15">
        <f>IF(mareas!D386-mareas!D382&gt;0,mareas!D386-mareas!D382,1-(mareas!D382-mareas!D386))</f>
        <v>5.0694444444444459E-2</v>
      </c>
      <c r="F374" s="22">
        <f>IF(mareas!E386-mareas!E385&gt;0,mareas!E386-mareas!E385,mareas!E385-mareas!E386)</f>
        <v>2</v>
      </c>
      <c r="G374" s="67"/>
      <c r="CR374" s="67"/>
    </row>
    <row r="375" spans="2:96" x14ac:dyDescent="0.25">
      <c r="B375" s="94" t="s">
        <v>13</v>
      </c>
      <c r="C375" s="15">
        <v>0.49513888888888885</v>
      </c>
      <c r="D375" s="16">
        <v>2.4</v>
      </c>
      <c r="E375" s="15">
        <f>IF(mareas!D387-mareas!D383&gt;0,mareas!D387-mareas!D383,1-(mareas!D383-mareas!D387))</f>
        <v>5.3472222222222199E-2</v>
      </c>
      <c r="F375" s="22">
        <f>IF(mareas!E387-mareas!E386&gt;0,mareas!E387-mareas!E386,mareas!E386-mareas!E387)</f>
        <v>1.9</v>
      </c>
      <c r="G375" s="67"/>
      <c r="CR375" s="67"/>
    </row>
    <row r="376" spans="2:96" x14ac:dyDescent="0.25">
      <c r="B376" s="94" t="s">
        <v>12</v>
      </c>
      <c r="C376" s="15">
        <v>0.7368055555555556</v>
      </c>
      <c r="D376" s="16">
        <v>0.6</v>
      </c>
      <c r="E376" s="15">
        <f>IF(mareas!D388-mareas!D384&gt;0,mareas!D388-mareas!D384,1-(mareas!D384-mareas!D388))</f>
        <v>5.4861111111111138E-2</v>
      </c>
      <c r="F376" s="22">
        <f>IF(mareas!E388-mareas!E387&gt;0,mareas!E388-mareas!E387,mareas!E387-mareas!E388)</f>
        <v>1.7999999999999998</v>
      </c>
      <c r="G376" s="67"/>
      <c r="CR376" s="67"/>
    </row>
    <row r="377" spans="2:96" x14ac:dyDescent="0.25">
      <c r="B377" s="94" t="s">
        <v>13</v>
      </c>
      <c r="C377" s="15">
        <v>6.9444444444444441E-3</v>
      </c>
      <c r="D377" s="16">
        <v>2.5</v>
      </c>
      <c r="E377" s="15">
        <f>IF(mareas!D390-mareas!D385&gt;0,mareas!D390-mareas!D385,1-(mareas!D385-mareas!D390))</f>
        <v>5.0000000000000044E-2</v>
      </c>
      <c r="F377" s="22">
        <f>IF(mareas!E390-mareas!E388&gt;0,mareas!E390-mareas!E388,mareas!E388-mareas!E390)</f>
        <v>1.9</v>
      </c>
      <c r="G377" s="67"/>
      <c r="CR377" s="67"/>
    </row>
    <row r="378" spans="2:96" x14ac:dyDescent="0.25">
      <c r="B378" s="94" t="s">
        <v>12</v>
      </c>
      <c r="C378" s="15">
        <v>0.25763888888888892</v>
      </c>
      <c r="D378" s="16">
        <v>0.5</v>
      </c>
      <c r="E378" s="15">
        <f>IF(mareas!D391-mareas!D386&gt;0,mareas!D391-mareas!D386,1-(mareas!D386-mareas!D391))</f>
        <v>4.7916666666666691E-2</v>
      </c>
      <c r="F378" s="22">
        <f>IF(mareas!E391-mareas!E390&gt;0,mareas!E391-mareas!E390,mareas!E390-mareas!E391)</f>
        <v>2</v>
      </c>
      <c r="G378" s="67"/>
      <c r="CR378" s="67"/>
    </row>
    <row r="379" spans="2:96" x14ac:dyDescent="0.25">
      <c r="B379" s="94" t="s">
        <v>13</v>
      </c>
      <c r="C379" s="15">
        <v>0.54097222222222219</v>
      </c>
      <c r="D379" s="16">
        <v>2.5</v>
      </c>
      <c r="E379" s="15">
        <f>IF(mareas!D392-mareas!D387&gt;0,mareas!D392-mareas!D387,1-(mareas!D387-mareas!D392))</f>
        <v>4.5833333333333337E-2</v>
      </c>
      <c r="F379" s="22">
        <f>IF(mareas!E392-mareas!E391&gt;0,mareas!E392-mareas!E391,mareas!E391-mareas!E392)</f>
        <v>2</v>
      </c>
      <c r="G379" s="67"/>
      <c r="CR379" s="67"/>
    </row>
    <row r="380" spans="2:96" x14ac:dyDescent="0.25">
      <c r="B380" s="94" t="s">
        <v>12</v>
      </c>
      <c r="C380" s="15">
        <v>0.78333333333333333</v>
      </c>
      <c r="D380" s="16">
        <v>0.5</v>
      </c>
      <c r="E380" s="15">
        <f>IF(mareas!D393-mareas!D388&gt;0,mareas!D393-mareas!D388,1-(mareas!D388-mareas!D393))</f>
        <v>4.6527777777777724E-2</v>
      </c>
      <c r="F380" s="22">
        <f>IF(mareas!E393-mareas!E392&gt;0,mareas!E393-mareas!E392,mareas!E392-mareas!E393)</f>
        <v>2</v>
      </c>
      <c r="G380" s="67"/>
      <c r="CR380" s="67"/>
    </row>
    <row r="381" spans="2:96" x14ac:dyDescent="0.25">
      <c r="B381" s="94" t="s">
        <v>13</v>
      </c>
      <c r="C381" s="15">
        <v>5.0694444444444452E-2</v>
      </c>
      <c r="D381" s="16">
        <v>2.5</v>
      </c>
      <c r="E381" s="15">
        <f>IF(mareas!D394-mareas!D390&gt;0,mareas!D394-mareas!D390,1-(mareas!D390-mareas!D394))</f>
        <v>4.3750000000000011E-2</v>
      </c>
      <c r="F381" s="22">
        <f>IF(mareas!E394-mareas!E393&gt;0,mareas!E394-mareas!E393,mareas!E393-mareas!E394)</f>
        <v>2</v>
      </c>
      <c r="G381" s="67"/>
      <c r="CR381" s="67"/>
    </row>
    <row r="382" spans="2:96" x14ac:dyDescent="0.25">
      <c r="B382" s="94" t="s">
        <v>12</v>
      </c>
      <c r="C382" s="15">
        <v>0.29791666666666666</v>
      </c>
      <c r="D382" s="16">
        <v>0.4</v>
      </c>
      <c r="E382" s="15">
        <f>IF(mareas!D395-mareas!D391&gt;0,mareas!D395-mareas!D391,1-(mareas!D391-mareas!D395))</f>
        <v>4.0277777777777746E-2</v>
      </c>
      <c r="F382" s="22">
        <f>IF(mareas!E395-mareas!E394&gt;0,mareas!E395-mareas!E394,mareas!E394-mareas!E395)</f>
        <v>2.1</v>
      </c>
      <c r="G382" s="67"/>
      <c r="CR382" s="67"/>
    </row>
    <row r="383" spans="2:96" x14ac:dyDescent="0.25">
      <c r="B383" s="94" t="s">
        <v>13</v>
      </c>
      <c r="C383" s="15">
        <v>0.57847222222222217</v>
      </c>
      <c r="D383" s="16">
        <v>2.6</v>
      </c>
      <c r="E383" s="15">
        <f>IF(mareas!D396-mareas!D392&gt;0,mareas!D396-mareas!D392,1-(mareas!D392-mareas!D396))</f>
        <v>3.7499999999999978E-2</v>
      </c>
      <c r="F383" s="22">
        <f>IF(mareas!E396-mareas!E395&gt;0,mareas!E396-mareas!E395,mareas!E395-mareas!E396)</f>
        <v>2.2000000000000002</v>
      </c>
      <c r="G383" s="67"/>
      <c r="CR383" s="67"/>
    </row>
    <row r="384" spans="2:96" x14ac:dyDescent="0.25">
      <c r="B384" s="94" t="s">
        <v>12</v>
      </c>
      <c r="C384" s="15">
        <v>0.82013888888888886</v>
      </c>
      <c r="D384" s="16">
        <v>0.4</v>
      </c>
      <c r="E384" s="15">
        <f>IF(mareas!D397-mareas!D393&gt;0,mareas!D397-mareas!D393,1-(mareas!D393-mareas!D397))</f>
        <v>3.6805555555555536E-2</v>
      </c>
      <c r="F384" s="22">
        <f>IF(mareas!E397-mareas!E396&gt;0,mareas!E397-mareas!E396,mareas!E396-mareas!E397)</f>
        <v>2.2000000000000002</v>
      </c>
      <c r="G384" s="67"/>
      <c r="CR384" s="67"/>
    </row>
    <row r="385" spans="2:96" x14ac:dyDescent="0.25">
      <c r="B385" s="94" t="s">
        <v>13</v>
      </c>
      <c r="C385" s="15">
        <v>8.6805555555555566E-2</v>
      </c>
      <c r="D385" s="16">
        <v>2.5</v>
      </c>
      <c r="E385" s="15">
        <f>IF(mareas!D398-mareas!D394&gt;0,mareas!D398-mareas!D394,1-(mareas!D394-mareas!D398))</f>
        <v>3.6111111111111115E-2</v>
      </c>
      <c r="F385" s="22">
        <f>IF(mareas!E398-mareas!E397&gt;0,mareas!E398-mareas!E397,mareas!E397-mareas!E398)</f>
        <v>2.1</v>
      </c>
      <c r="G385" s="67"/>
      <c r="CR385" s="67"/>
    </row>
    <row r="386" spans="2:96" x14ac:dyDescent="0.25">
      <c r="B386" s="94" t="s">
        <v>12</v>
      </c>
      <c r="C386" s="15">
        <v>0.33055555555555555</v>
      </c>
      <c r="D386" s="16">
        <v>0.3</v>
      </c>
      <c r="E386" s="15">
        <f>IF(mareas!D399-mareas!D395&gt;0,mareas!D399-mareas!D395,1-(mareas!D395-mareas!D399))</f>
        <v>3.2638888888888884E-2</v>
      </c>
      <c r="F386" s="22">
        <f>IF(mareas!E399-mareas!E398&gt;0,mareas!E399-mareas!E398,mareas!E398-mareas!E399)</f>
        <v>2.2000000000000002</v>
      </c>
      <c r="G386" s="67"/>
      <c r="CR386" s="67"/>
    </row>
    <row r="387" spans="2:96" x14ac:dyDescent="0.25">
      <c r="B387" s="94" t="s">
        <v>13</v>
      </c>
      <c r="C387" s="15">
        <v>0.60902777777777783</v>
      </c>
      <c r="D387" s="16">
        <v>2.7</v>
      </c>
      <c r="E387" s="15">
        <f>IF(mareas!D400-mareas!D396&gt;0,mareas!D400-mareas!D396,1-(mareas!D396-mareas!D400))</f>
        <v>3.0555555555555669E-2</v>
      </c>
      <c r="F387" s="22">
        <f>IF(mareas!E400-mareas!E399&gt;0,mareas!E400-mareas!E399,mareas!E399-mareas!E400)</f>
        <v>2.4000000000000004</v>
      </c>
      <c r="G387" s="67"/>
      <c r="CR387" s="67"/>
    </row>
    <row r="388" spans="2:96" x14ac:dyDescent="0.25">
      <c r="B388" s="94" t="s">
        <v>12</v>
      </c>
      <c r="C388" s="15">
        <v>0.85138888888888886</v>
      </c>
      <c r="D388" s="16">
        <v>0.3</v>
      </c>
      <c r="E388" s="15">
        <f>IF(mareas!D401-mareas!D397&gt;0,mareas!D401-mareas!D397,1-(mareas!D397-mareas!D401))</f>
        <v>3.125E-2</v>
      </c>
      <c r="F388" s="22">
        <f>IF(mareas!E401-mareas!E400&gt;0,mareas!E401-mareas!E400,mareas!E400-mareas!E401)</f>
        <v>2.4000000000000004</v>
      </c>
      <c r="G388" s="67"/>
      <c r="CR388" s="67"/>
    </row>
    <row r="389" spans="2:96" x14ac:dyDescent="0.25">
      <c r="B389" s="94" t="s">
        <v>13</v>
      </c>
      <c r="C389" s="15">
        <v>0.11666666666666665</v>
      </c>
      <c r="D389" s="16">
        <v>2.6</v>
      </c>
      <c r="E389" s="15">
        <f>IF(mareas!D402-mareas!D398&gt;0,mareas!D402-mareas!D398,1-(mareas!D398-mareas!D402))</f>
        <v>2.9861111111111088E-2</v>
      </c>
      <c r="F389" s="22">
        <f>IF(mareas!E402-mareas!E401&gt;0,mareas!E402-mareas!E401,mareas!E401-mareas!E402)</f>
        <v>2.3000000000000003</v>
      </c>
      <c r="G389" s="67"/>
      <c r="CR389" s="67"/>
    </row>
    <row r="390" spans="2:96" x14ac:dyDescent="0.25">
      <c r="B390" s="94" t="s">
        <v>12</v>
      </c>
      <c r="C390" s="15">
        <v>0.35902777777777778</v>
      </c>
      <c r="D390" s="16">
        <v>0.2</v>
      </c>
      <c r="E390" s="15">
        <f>IF(mareas!D403-mareas!D399&gt;0,mareas!D403-mareas!D399,1-(mareas!D399-mareas!D403))</f>
        <v>2.8472222222222232E-2</v>
      </c>
      <c r="F390" s="22">
        <f>IF(mareas!E403-mareas!E402&gt;0,mareas!E403-mareas!E402,mareas!E402-mareas!E403)</f>
        <v>2.4</v>
      </c>
      <c r="G390" s="67"/>
      <c r="CR390" s="67"/>
    </row>
    <row r="391" spans="2:96" x14ac:dyDescent="0.25">
      <c r="B391" s="94" t="s">
        <v>13</v>
      </c>
      <c r="C391" s="15">
        <v>0.63472222222222219</v>
      </c>
      <c r="D391" s="16">
        <v>2.8</v>
      </c>
      <c r="E391" s="15">
        <f>IF(mareas!D404-mareas!D400&gt;0,mareas!D404-mareas!D400,1-(mareas!D400-mareas!D404))</f>
        <v>2.5694444444444353E-2</v>
      </c>
      <c r="F391" s="22">
        <f>IF(mareas!E404-mareas!E403&gt;0,mareas!E404-mareas!E403,mareas!E403-mareas!E404)</f>
        <v>2.5999999999999996</v>
      </c>
      <c r="G391" s="67"/>
      <c r="CR391" s="67"/>
    </row>
    <row r="392" spans="2:96" x14ac:dyDescent="0.25">
      <c r="B392" s="94" t="s">
        <v>12</v>
      </c>
      <c r="C392" s="15">
        <v>0.87847222222222221</v>
      </c>
      <c r="D392" s="16">
        <v>0.2</v>
      </c>
      <c r="E392" s="15">
        <f>IF(mareas!D405-mareas!D401&gt;0,mareas!D405-mareas!D401,1-(mareas!D401-mareas!D405))</f>
        <v>2.7083333333333348E-2</v>
      </c>
      <c r="F392" s="22">
        <f>IF(mareas!E405-mareas!E404&gt;0,mareas!E405-mareas!E404,mareas!E404-mareas!E405)</f>
        <v>2.5999999999999996</v>
      </c>
      <c r="G392" s="67"/>
      <c r="CR392" s="67"/>
    </row>
    <row r="393" spans="2:96" x14ac:dyDescent="0.25">
      <c r="B393" s="94" t="s">
        <v>13</v>
      </c>
      <c r="C393" s="15">
        <v>0.1423611111111111</v>
      </c>
      <c r="D393" s="16">
        <v>2.7</v>
      </c>
      <c r="E393" s="15">
        <f>IF(mareas!D406-mareas!D402&gt;0,mareas!D406-mareas!D402,1-(mareas!D402-mareas!D406))</f>
        <v>2.569444444444445E-2</v>
      </c>
      <c r="F393" s="22">
        <f>IF(mareas!E406-mareas!E405&gt;0,mareas!E406-mareas!E405,mareas!E405-mareas!E406)</f>
        <v>2.5</v>
      </c>
      <c r="G393" s="67"/>
      <c r="CR393" s="67"/>
    </row>
    <row r="394" spans="2:96" x14ac:dyDescent="0.25">
      <c r="B394" s="94" t="s">
        <v>12</v>
      </c>
      <c r="C394" s="15">
        <v>0.38472222222222219</v>
      </c>
      <c r="D394" s="16">
        <v>0.2</v>
      </c>
      <c r="E394" s="15">
        <f>IF(mareas!D407-mareas!D403&gt;0,mareas!D407-mareas!D403,1-(mareas!D403-mareas!D407))</f>
        <v>2.5694444444444409E-2</v>
      </c>
      <c r="F394" s="22">
        <f>IF(mareas!E407-mareas!E406&gt;0,mareas!E407-mareas!E406,mareas!E406-mareas!E407)</f>
        <v>2.5</v>
      </c>
      <c r="G394" s="67"/>
      <c r="CR394" s="67"/>
    </row>
    <row r="395" spans="2:96" x14ac:dyDescent="0.25">
      <c r="B395" s="94" t="s">
        <v>13</v>
      </c>
      <c r="C395" s="15">
        <v>0.65763888888888888</v>
      </c>
      <c r="D395" s="16">
        <v>2.9</v>
      </c>
      <c r="E395" s="15">
        <f>IF(mareas!D408-mareas!D404&gt;0,mareas!D408-mareas!D404,1-(mareas!D404-mareas!D408))</f>
        <v>2.2916666666666696E-2</v>
      </c>
      <c r="F395" s="22">
        <f>IF(mareas!E408-mareas!E407&gt;0,mareas!E408-mareas!E407,mareas!E407-mareas!E408)</f>
        <v>2.6999999999999997</v>
      </c>
      <c r="G395" s="67"/>
      <c r="CR395" s="67"/>
    </row>
    <row r="396" spans="2:96" x14ac:dyDescent="0.25">
      <c r="B396" s="94" t="s">
        <v>12</v>
      </c>
      <c r="C396" s="15">
        <v>0.90416666666666667</v>
      </c>
      <c r="D396" s="16">
        <v>0.1</v>
      </c>
      <c r="E396" s="15">
        <f>IF(mareas!D409-mareas!D405&gt;0,mareas!D409-mareas!D405,1-(mareas!D405-mareas!D409))</f>
        <v>2.5694444444444464E-2</v>
      </c>
      <c r="F396" s="22">
        <f>IF(mareas!E409-mareas!E408&gt;0,mareas!E409-mareas!E408,mareas!E408-mareas!E409)</f>
        <v>2.8</v>
      </c>
      <c r="G396" s="67"/>
      <c r="CR396" s="67"/>
    </row>
    <row r="397" spans="2:96" x14ac:dyDescent="0.25">
      <c r="B397" s="94" t="s">
        <v>13</v>
      </c>
      <c r="C397" s="15">
        <v>0.16597222222222222</v>
      </c>
      <c r="D397" s="16">
        <v>2.7</v>
      </c>
      <c r="E397" s="15">
        <f>IF(mareas!D410-mareas!D406&gt;0,mareas!D410-mareas!D406,1-(mareas!D406-mareas!D410))</f>
        <v>2.361111111111111E-2</v>
      </c>
      <c r="F397" s="22">
        <f>IF(mareas!E410-mareas!E409&gt;0,mareas!E410-mareas!E409,mareas!E409-mareas!E410)</f>
        <v>2.6</v>
      </c>
      <c r="G397" s="67"/>
      <c r="CR397" s="67"/>
    </row>
    <row r="398" spans="2:96" x14ac:dyDescent="0.25">
      <c r="B398" s="94" t="s">
        <v>12</v>
      </c>
      <c r="C398" s="15">
        <v>0.40833333333333338</v>
      </c>
      <c r="D398" s="16">
        <v>0.2</v>
      </c>
      <c r="E398" s="15">
        <f>IF(mareas!D411-mareas!D407&gt;0,mareas!D411-mareas!D407,1-(mareas!D407-mareas!D411))</f>
        <v>2.3611111111111194E-2</v>
      </c>
      <c r="F398" s="22">
        <f>IF(mareas!E411-mareas!E410&gt;0,mareas!E411-mareas!E410,mareas!E410-mareas!E411)</f>
        <v>2.5</v>
      </c>
      <c r="G398" s="67"/>
      <c r="CR398" s="67"/>
    </row>
    <row r="399" spans="2:96" x14ac:dyDescent="0.25">
      <c r="B399" s="94" t="s">
        <v>13</v>
      </c>
      <c r="C399" s="15">
        <v>0.6791666666666667</v>
      </c>
      <c r="D399" s="16">
        <v>2.9</v>
      </c>
      <c r="E399" s="15">
        <f>IF(mareas!D412-mareas!D408&gt;0,mareas!D412-mareas!D408,1-(mareas!D408-mareas!D412))</f>
        <v>2.1527777777777812E-2</v>
      </c>
      <c r="F399" s="22">
        <f>IF(mareas!E412-mareas!E411&gt;0,mareas!E412-mareas!E411,mareas!E411-mareas!E412)</f>
        <v>2.6999999999999997</v>
      </c>
      <c r="G399" s="67"/>
      <c r="CR399" s="67"/>
    </row>
    <row r="400" spans="2:96" x14ac:dyDescent="0.25">
      <c r="B400" s="94" t="s">
        <v>12</v>
      </c>
      <c r="C400" s="15">
        <v>0.92847222222222225</v>
      </c>
      <c r="D400" s="16">
        <v>0.1</v>
      </c>
      <c r="E400" s="15">
        <f>IF(mareas!D413-mareas!D409&gt;0,mareas!D413-mareas!D409,1-(mareas!D409-mareas!D413))</f>
        <v>2.430555555555558E-2</v>
      </c>
      <c r="F400" s="22">
        <f>IF(mareas!E413-mareas!E412&gt;0,mareas!E413-mareas!E412,mareas!E412-mareas!E413)</f>
        <v>2.8</v>
      </c>
      <c r="G400" s="67"/>
      <c r="CR400" s="67"/>
    </row>
    <row r="401" spans="2:96" x14ac:dyDescent="0.25">
      <c r="B401" s="94" t="s">
        <v>13</v>
      </c>
      <c r="C401" s="15">
        <v>0.18958333333333333</v>
      </c>
      <c r="D401" s="16">
        <v>2.7</v>
      </c>
      <c r="E401" s="15">
        <f>IF(mareas!D414-mareas!D410&gt;0,mareas!D414-mareas!D410,1-(mareas!D410-mareas!D414))</f>
        <v>2.361111111111111E-2</v>
      </c>
      <c r="F401" s="22">
        <f>IF(mareas!E414-mareas!E413&gt;0,mareas!E414-mareas!E413,mareas!E413-mareas!E414)</f>
        <v>2.6</v>
      </c>
      <c r="G401" s="67"/>
      <c r="CR401" s="67"/>
    </row>
    <row r="402" spans="2:96" x14ac:dyDescent="0.25">
      <c r="B402" s="94" t="s">
        <v>12</v>
      </c>
      <c r="C402" s="15">
        <v>0.43263888888888885</v>
      </c>
      <c r="D402" s="16">
        <v>0.2</v>
      </c>
      <c r="E402" s="15">
        <f>IF(mareas!D415-mareas!D411&gt;0,mareas!D415-mareas!D411,1-(mareas!D411-mareas!D415))</f>
        <v>2.4305555555555469E-2</v>
      </c>
      <c r="F402" s="22">
        <f>IF(mareas!E415-mareas!E414&gt;0,mareas!E415-mareas!E414,mareas!E414-mareas!E415)</f>
        <v>2.5</v>
      </c>
      <c r="G402" s="67"/>
      <c r="CR402" s="67"/>
    </row>
    <row r="403" spans="2:96" x14ac:dyDescent="0.25">
      <c r="B403" s="94" t="s">
        <v>13</v>
      </c>
      <c r="C403" s="15">
        <v>0.70138888888888884</v>
      </c>
      <c r="D403" s="16">
        <v>2.9</v>
      </c>
      <c r="E403" s="15">
        <f>IF(mareas!D416-mareas!D412&gt;0,mareas!D416-mareas!D412,1-(mareas!D412-mareas!D416))</f>
        <v>2.2222222222222143E-2</v>
      </c>
      <c r="F403" s="22">
        <f>IF(mareas!E416-mareas!E415&gt;0,mareas!E416-mareas!E415,mareas!E415-mareas!E416)</f>
        <v>2.6999999999999997</v>
      </c>
      <c r="G403" s="67"/>
      <c r="CR403" s="67"/>
    </row>
    <row r="404" spans="2:96" x14ac:dyDescent="0.25">
      <c r="B404" s="94" t="s">
        <v>12</v>
      </c>
      <c r="C404" s="15">
        <v>0.95208333333333339</v>
      </c>
      <c r="D404" s="16">
        <v>0.1</v>
      </c>
      <c r="E404" s="15">
        <f>IF(mareas!D417-mareas!D413&gt;0,mareas!D417-mareas!D413,1-(mareas!D413-mareas!D417))</f>
        <v>2.3611111111111138E-2</v>
      </c>
      <c r="F404" s="22">
        <f>IF(mareas!E417-mareas!E416&gt;0,mareas!E417-mareas!E416,mareas!E416-mareas!E417)</f>
        <v>2.8</v>
      </c>
      <c r="G404" s="67"/>
      <c r="CR404" s="67"/>
    </row>
    <row r="405" spans="2:96" x14ac:dyDescent="0.25">
      <c r="B405" s="94" t="s">
        <v>13</v>
      </c>
      <c r="C405" s="15">
        <v>0.21249999999999999</v>
      </c>
      <c r="D405" s="16">
        <v>2.6</v>
      </c>
      <c r="E405" s="15">
        <f>IF(mareas!D418-mareas!D414&gt;0,mareas!D418-mareas!D414,1-(mareas!D414-mareas!D418))</f>
        <v>2.2916666666666669E-2</v>
      </c>
      <c r="F405" s="22">
        <f>IF(mareas!E418-mareas!E417&gt;0,mareas!E418-mareas!E417,mareas!E417-mareas!E418)</f>
        <v>2.5</v>
      </c>
      <c r="G405" s="67"/>
      <c r="CR405" s="67"/>
    </row>
    <row r="406" spans="2:96" x14ac:dyDescent="0.25">
      <c r="B406" s="94" t="s">
        <v>12</v>
      </c>
      <c r="C406" s="15">
        <v>0.45555555555555555</v>
      </c>
      <c r="D406" s="16">
        <v>0.2</v>
      </c>
      <c r="E406" s="15">
        <f>IF(mareas!D419-mareas!D415&gt;0,mareas!D419-mareas!D415,1-(mareas!D415-mareas!D419))</f>
        <v>2.2916666666666696E-2</v>
      </c>
      <c r="F406" s="22">
        <f>IF(mareas!E419-mareas!E418&gt;0,mareas!E419-mareas!E418,mareas!E418-mareas!E419)</f>
        <v>2.4</v>
      </c>
      <c r="G406" s="67"/>
      <c r="CR406" s="67"/>
    </row>
    <row r="407" spans="2:96" x14ac:dyDescent="0.25">
      <c r="B407" s="94" t="s">
        <v>13</v>
      </c>
      <c r="C407" s="15">
        <v>0.72430555555555554</v>
      </c>
      <c r="D407" s="16">
        <v>2.9</v>
      </c>
      <c r="E407" s="15">
        <f>IF(mareas!D420-mareas!D416&gt;0,mareas!D420-mareas!D416,1-(mareas!D416-mareas!D420))</f>
        <v>2.2916666666666696E-2</v>
      </c>
      <c r="F407" s="22">
        <f>IF(mareas!E420-mareas!E419&gt;0,mareas!E420-mareas!E419,mareas!E419-mareas!E420)</f>
        <v>2.6999999999999997</v>
      </c>
      <c r="G407" s="67"/>
      <c r="CR407" s="67"/>
    </row>
    <row r="408" spans="2:96" x14ac:dyDescent="0.25">
      <c r="B408" s="94" t="s">
        <v>12</v>
      </c>
      <c r="C408" s="15">
        <v>0.97569444444444453</v>
      </c>
      <c r="D408" s="16">
        <v>0.1</v>
      </c>
      <c r="E408" s="15">
        <f>IF(mareas!D421-mareas!D417&gt;0,mareas!D421-mareas!D417,1-(mareas!D417-mareas!D421))</f>
        <v>2.3611111111111138E-2</v>
      </c>
      <c r="F408" s="22">
        <f>IF(mareas!E421-mareas!E420&gt;0,mareas!E421-mareas!E420,mareas!E420-mareas!E421)</f>
        <v>2.8</v>
      </c>
      <c r="G408" s="67"/>
      <c r="CR408" s="67"/>
    </row>
    <row r="409" spans="2:96" x14ac:dyDescent="0.25">
      <c r="B409" s="94" t="s">
        <v>13</v>
      </c>
      <c r="C409" s="15">
        <v>0.23680555555555557</v>
      </c>
      <c r="D409" s="16">
        <v>2.6</v>
      </c>
      <c r="E409" s="15">
        <f>IF(mareas!D422-mareas!D418&gt;0,mareas!D422-mareas!D418,1-(mareas!D418-mareas!D422))</f>
        <v>2.430555555555558E-2</v>
      </c>
      <c r="F409" s="22">
        <f>IF(mareas!E422-mareas!E421&gt;0,mareas!E422-mareas!E421,mareas!E421-mareas!E422)</f>
        <v>2.5</v>
      </c>
      <c r="G409" s="67"/>
      <c r="CR409" s="67"/>
    </row>
    <row r="410" spans="2:96" x14ac:dyDescent="0.25">
      <c r="B410" s="94" t="s">
        <v>12</v>
      </c>
      <c r="C410" s="15">
        <v>0.47916666666666669</v>
      </c>
      <c r="D410" s="16">
        <v>0.3</v>
      </c>
      <c r="E410" s="15">
        <f>IF(mareas!D423-mareas!D419&gt;0,mareas!D423-mareas!D419,1-(mareas!D419-mareas!D423))</f>
        <v>2.3611111111111138E-2</v>
      </c>
      <c r="F410" s="22">
        <f>IF(mareas!E423-mareas!E422&gt;0,mareas!E423-mareas!E422,mareas!E422-mareas!E423)</f>
        <v>2.3000000000000003</v>
      </c>
      <c r="G410" s="67"/>
      <c r="CR410" s="67"/>
    </row>
    <row r="411" spans="2:96" x14ac:dyDescent="0.25">
      <c r="B411" s="94" t="s">
        <v>13</v>
      </c>
      <c r="C411" s="15">
        <v>0.74791666666666667</v>
      </c>
      <c r="D411" s="16">
        <v>2.8</v>
      </c>
      <c r="E411" s="15">
        <f>IF(mareas!D424-mareas!D420&gt;0,mareas!D424-mareas!D420,1-(mareas!D420-mareas!D424))</f>
        <v>2.3611111111111138E-2</v>
      </c>
      <c r="F411" s="22">
        <f>IF(mareas!E424-mareas!E423&gt;0,mareas!E424-mareas!E423,mareas!E423-mareas!E424)</f>
        <v>2.5</v>
      </c>
      <c r="G411" s="67"/>
      <c r="CR411" s="67"/>
    </row>
    <row r="412" spans="2:96" x14ac:dyDescent="0.25">
      <c r="B412" s="94" t="s">
        <v>12</v>
      </c>
      <c r="C412" s="15">
        <v>0</v>
      </c>
      <c r="D412" s="16">
        <v>0.2</v>
      </c>
      <c r="E412" s="15">
        <f>IF(mareas!D426-mareas!D421&gt;0,mareas!D426-mareas!D421,1-(mareas!D421-mareas!D426))</f>
        <v>2.4305555555555469E-2</v>
      </c>
      <c r="F412" s="22">
        <f>IF(mareas!E426-mareas!E424&gt;0,mareas!E426-mareas!E424,mareas!E424-mareas!E426)</f>
        <v>2.5999999999999996</v>
      </c>
      <c r="G412" s="67"/>
      <c r="CR412" s="67"/>
    </row>
    <row r="413" spans="2:96" x14ac:dyDescent="0.25">
      <c r="B413" s="94" t="s">
        <v>13</v>
      </c>
      <c r="C413" s="15">
        <v>0.26250000000000001</v>
      </c>
      <c r="D413" s="16">
        <v>2.5</v>
      </c>
      <c r="E413" s="15">
        <f>IF(mareas!D427-mareas!D422&gt;0,mareas!D427-mareas!D422,1-(mareas!D422-mareas!D427))</f>
        <v>2.5694444444444436E-2</v>
      </c>
      <c r="F413" s="22">
        <f>IF(mareas!E427-mareas!E426&gt;0,mareas!E427-mareas!E426,mareas!E426-mareas!E427)</f>
        <v>2.2999999999999998</v>
      </c>
      <c r="G413" s="67"/>
      <c r="CR413" s="67"/>
    </row>
    <row r="414" spans="2:96" x14ac:dyDescent="0.25">
      <c r="B414" s="94" t="s">
        <v>12</v>
      </c>
      <c r="C414" s="15">
        <v>0.50347222222222221</v>
      </c>
      <c r="D414" s="16">
        <v>0.4</v>
      </c>
      <c r="E414" s="15">
        <f>IF(mareas!D428-mareas!D423&gt;0,mareas!D428-mareas!D423,1-(mareas!D423-mareas!D428))</f>
        <v>2.4305555555555525E-2</v>
      </c>
      <c r="F414" s="22">
        <f>IF(mareas!E428-mareas!E427&gt;0,mareas!E428-mareas!E427,mareas!E427-mareas!E428)</f>
        <v>2.1</v>
      </c>
      <c r="G414" s="67"/>
      <c r="CR414" s="67"/>
    </row>
    <row r="415" spans="2:96" x14ac:dyDescent="0.25">
      <c r="B415" s="94" t="s">
        <v>13</v>
      </c>
      <c r="C415" s="15">
        <v>0.77361111111111114</v>
      </c>
      <c r="D415" s="16">
        <v>2.7</v>
      </c>
      <c r="E415" s="15">
        <f>IF(mareas!D429-mareas!D424&gt;0,mareas!D429-mareas!D424,1-(mareas!D424-mareas!D429))</f>
        <v>2.5694444444444464E-2</v>
      </c>
      <c r="F415" s="22">
        <f>IF(mareas!E429-mareas!E428&gt;0,mareas!E429-mareas!E428,mareas!E428-mareas!E429)</f>
        <v>2.3000000000000003</v>
      </c>
      <c r="G415" s="67"/>
      <c r="CR415" s="67"/>
    </row>
    <row r="416" spans="2:96" x14ac:dyDescent="0.25">
      <c r="B416" s="94" t="s">
        <v>12</v>
      </c>
      <c r="C416" s="15">
        <v>2.5694444444444447E-2</v>
      </c>
      <c r="D416" s="16">
        <v>0.3</v>
      </c>
      <c r="E416" s="15">
        <f>IF(mareas!D430-mareas!D426&gt;0,mareas!D430-mareas!D426,1-(mareas!D426-mareas!D430))</f>
        <v>2.5694444444444447E-2</v>
      </c>
      <c r="F416" s="22">
        <f>IF(mareas!E430-mareas!E429&gt;0,mareas!E430-mareas!E429,mareas!E429-mareas!E430)</f>
        <v>2.4000000000000004</v>
      </c>
      <c r="G416" s="67"/>
      <c r="CR416" s="67"/>
    </row>
    <row r="417" spans="2:96" x14ac:dyDescent="0.25">
      <c r="B417" s="94" t="s">
        <v>13</v>
      </c>
      <c r="C417" s="15">
        <v>0.28958333333333336</v>
      </c>
      <c r="D417" s="16">
        <v>2.4</v>
      </c>
      <c r="E417" s="15">
        <f>IF(mareas!D431-mareas!D427&gt;0,mareas!D431-mareas!D427,1-(mareas!D427-mareas!D431))</f>
        <v>2.7083333333333348E-2</v>
      </c>
      <c r="F417" s="22">
        <f>IF(mareas!E431-mareas!E430&gt;0,mareas!E431-mareas!E430,mareas!E430-mareas!E431)</f>
        <v>2.1</v>
      </c>
      <c r="G417" s="67"/>
      <c r="CR417" s="67"/>
    </row>
    <row r="418" spans="2:96" x14ac:dyDescent="0.25">
      <c r="B418" s="94" t="s">
        <v>12</v>
      </c>
      <c r="C418" s="15">
        <v>0.53055555555555556</v>
      </c>
      <c r="D418" s="16">
        <v>0.5</v>
      </c>
      <c r="E418" s="15">
        <f>IF(mareas!D432-mareas!D428&gt;0,mareas!D432-mareas!D428,1-(mareas!D428-mareas!D432))</f>
        <v>2.7083333333333348E-2</v>
      </c>
      <c r="F418" s="22">
        <f>IF(mareas!E432-mareas!E431&gt;0,mareas!E432-mareas!E431,mareas!E431-mareas!E432)</f>
        <v>1.9</v>
      </c>
      <c r="G418" s="67"/>
      <c r="CR418" s="67"/>
    </row>
    <row r="419" spans="2:96" x14ac:dyDescent="0.25">
      <c r="B419" s="94" t="s">
        <v>13</v>
      </c>
      <c r="C419" s="15">
        <v>0.80138888888888893</v>
      </c>
      <c r="D419" s="16">
        <v>2.6</v>
      </c>
      <c r="E419" s="15">
        <f>IF(mareas!D433-mareas!D429&gt;0,mareas!D433-mareas!D429,1-(mareas!D429-mareas!D433))</f>
        <v>2.777777777777779E-2</v>
      </c>
      <c r="F419" s="22">
        <f>IF(mareas!E433-mareas!E432&gt;0,mareas!E433-mareas!E432,mareas!E432-mareas!E433)</f>
        <v>2.1</v>
      </c>
      <c r="G419" s="67"/>
      <c r="CR419" s="67"/>
    </row>
    <row r="420" spans="2:96" x14ac:dyDescent="0.25">
      <c r="B420" s="94" t="s">
        <v>12</v>
      </c>
      <c r="C420" s="15">
        <v>5.4166666666666669E-2</v>
      </c>
      <c r="D420" s="16">
        <v>0.4</v>
      </c>
      <c r="E420" s="15">
        <f>IF(mareas!D434-mareas!D430&gt;0,mareas!D434-mareas!D430,1-(mareas!D430-mareas!D434))</f>
        <v>2.8472222222222222E-2</v>
      </c>
      <c r="F420" s="22">
        <f>IF(mareas!E434-mareas!E433&gt;0,mareas!E434-mareas!E433,mareas!E433-mareas!E434)</f>
        <v>2.2000000000000002</v>
      </c>
      <c r="G420" s="67"/>
      <c r="CR420" s="67"/>
    </row>
    <row r="421" spans="2:96" x14ac:dyDescent="0.25">
      <c r="B421" s="94" t="s">
        <v>13</v>
      </c>
      <c r="C421" s="15">
        <v>0.32013888888888892</v>
      </c>
      <c r="D421" s="16">
        <v>2.2999999999999998</v>
      </c>
      <c r="E421" s="15">
        <f>IF(mareas!D435-mareas!D431&gt;0,mareas!D435-mareas!D431,1-(mareas!D431-mareas!D435))</f>
        <v>3.0555555555555558E-2</v>
      </c>
      <c r="F421" s="22">
        <f>IF(mareas!E435-mareas!E434&gt;0,mareas!E435-mareas!E434,mareas!E434-mareas!E435)</f>
        <v>1.9</v>
      </c>
      <c r="G421" s="67"/>
      <c r="CR421" s="67"/>
    </row>
    <row r="422" spans="2:96" x14ac:dyDescent="0.25">
      <c r="B422" s="94" t="s">
        <v>12</v>
      </c>
      <c r="C422" s="15">
        <v>0.56111111111111112</v>
      </c>
      <c r="D422" s="16">
        <v>0.6</v>
      </c>
      <c r="E422" s="15">
        <f>IF(mareas!D436-mareas!D432&gt;0,mareas!D436-mareas!D432,1-(mareas!D432-mareas!D436))</f>
        <v>3.0555555555555558E-2</v>
      </c>
      <c r="F422" s="22">
        <f>IF(mareas!E436-mareas!E435&gt;0,mareas!E436-mareas!E435,mareas!E435-mareas!E436)</f>
        <v>1.6999999999999997</v>
      </c>
      <c r="G422" s="67"/>
      <c r="CR422" s="67"/>
    </row>
    <row r="423" spans="2:96" x14ac:dyDescent="0.25">
      <c r="B423" s="94" t="s">
        <v>13</v>
      </c>
      <c r="C423" s="15">
        <v>0.83333333333333337</v>
      </c>
      <c r="D423" s="16">
        <v>2.5</v>
      </c>
      <c r="E423" s="15">
        <f>IF(mareas!D437-mareas!D433&gt;0,mareas!D437-mareas!D433,1-(mareas!D433-mareas!D437))</f>
        <v>3.1944444444444442E-2</v>
      </c>
      <c r="F423" s="22">
        <f>IF(mareas!E437-mareas!E436&gt;0,mareas!E437-mareas!E436,mareas!E436-mareas!E437)</f>
        <v>1.9</v>
      </c>
      <c r="G423" s="67"/>
      <c r="CR423" s="67"/>
    </row>
    <row r="424" spans="2:96" x14ac:dyDescent="0.25">
      <c r="B424" s="94" t="s">
        <v>12</v>
      </c>
      <c r="C424" s="15">
        <v>8.6111111111111124E-2</v>
      </c>
      <c r="D424" s="16">
        <v>0.5</v>
      </c>
      <c r="E424" s="15">
        <f>IF(mareas!D438-mareas!D434&gt;0,mareas!D438-mareas!D434,1-(mareas!D434-mareas!D438))</f>
        <v>3.1944444444444456E-2</v>
      </c>
      <c r="F424" s="22">
        <f>IF(mareas!E438-mareas!E437&gt;0,mareas!E438-mareas!E437,mareas!E437-mareas!E438)</f>
        <v>2</v>
      </c>
      <c r="G424" s="67"/>
      <c r="CR424" s="67"/>
    </row>
    <row r="425" spans="2:96" x14ac:dyDescent="0.25">
      <c r="B425" s="94" t="s">
        <v>13</v>
      </c>
      <c r="C425" s="15">
        <v>0.35625000000000001</v>
      </c>
      <c r="D425" s="16">
        <v>2.2000000000000002</v>
      </c>
      <c r="E425" s="15">
        <f>IF(mareas!D439-mareas!D435&gt;0,mareas!D439-mareas!D435,1-(mareas!D435-mareas!D439))</f>
        <v>3.6111111111111094E-2</v>
      </c>
      <c r="F425" s="22">
        <f>IF(mareas!E439-mareas!E438&gt;0,mareas!E439-mareas!E438,mareas!E438-mareas!E439)</f>
        <v>1.7000000000000002</v>
      </c>
      <c r="G425" s="67"/>
      <c r="CR425" s="67"/>
    </row>
    <row r="426" spans="2:96" x14ac:dyDescent="0.25">
      <c r="B426" s="94" t="s">
        <v>12</v>
      </c>
      <c r="C426" s="15">
        <v>0.59722222222222221</v>
      </c>
      <c r="D426" s="16">
        <v>0.7</v>
      </c>
      <c r="E426" s="15">
        <f>IF(mareas!D440-mareas!D436&gt;0,mareas!D440-mareas!D436,1-(mareas!D436-mareas!D440))</f>
        <v>3.6111111111111094E-2</v>
      </c>
      <c r="F426" s="22">
        <f>IF(mareas!E440-mareas!E439&gt;0,mareas!E440-mareas!E439,mareas!E439-mareas!E440)</f>
        <v>1.5000000000000002</v>
      </c>
      <c r="G426" s="67"/>
      <c r="CR426" s="67"/>
    </row>
    <row r="427" spans="2:96" x14ac:dyDescent="0.25">
      <c r="B427" s="94" t="s">
        <v>13</v>
      </c>
      <c r="C427" s="15">
        <v>0.87083333333333324</v>
      </c>
      <c r="D427" s="16">
        <v>2.4</v>
      </c>
      <c r="E427" s="15">
        <f>IF(mareas!D441-mareas!D437&gt;0,mareas!D441-mareas!D437,1-(mareas!D437-mareas!D441))</f>
        <v>3.7499999999999867E-2</v>
      </c>
      <c r="F427" s="22">
        <f>IF(mareas!E441-mareas!E440&gt;0,mareas!E441-mareas!E440,mareas!E440-mareas!E441)</f>
        <v>1.7</v>
      </c>
      <c r="G427" s="67"/>
      <c r="CR427" s="67"/>
    </row>
    <row r="428" spans="2:96" x14ac:dyDescent="0.25">
      <c r="B428" s="94" t="s">
        <v>12</v>
      </c>
      <c r="C428" s="15">
        <v>0.12291666666666667</v>
      </c>
      <c r="D428" s="16">
        <v>0.6</v>
      </c>
      <c r="E428" s="15">
        <f>IF(mareas!D442-mareas!D438&gt;0,mareas!D442-mareas!D438,1-(mareas!D438-mareas!D442))</f>
        <v>3.680555555555555E-2</v>
      </c>
      <c r="F428" s="22">
        <f>IF(mareas!E442-mareas!E441&gt;0,mareas!E442-mareas!E441,mareas!E441-mareas!E442)</f>
        <v>1.7999999999999998</v>
      </c>
      <c r="G428" s="67"/>
      <c r="CR428" s="67"/>
    </row>
    <row r="429" spans="2:96" x14ac:dyDescent="0.25">
      <c r="B429" s="94" t="s">
        <v>13</v>
      </c>
      <c r="C429" s="15">
        <v>0.3972222222222222</v>
      </c>
      <c r="D429" s="16">
        <v>2.2000000000000002</v>
      </c>
      <c r="E429" s="15">
        <f>IF(mareas!D443-mareas!D439&gt;0,mareas!D443-mareas!D439,1-(mareas!D439-mareas!D443))</f>
        <v>4.0972222222222188E-2</v>
      </c>
      <c r="F429" s="22">
        <f>IF(mareas!E443-mareas!E442&gt;0,mareas!E443-mareas!E442,mareas!E442-mareas!E443)</f>
        <v>1.6</v>
      </c>
      <c r="G429" s="67"/>
      <c r="CR429" s="67"/>
    </row>
    <row r="430" spans="2:96" x14ac:dyDescent="0.25">
      <c r="B430" s="94" t="s">
        <v>12</v>
      </c>
      <c r="C430" s="15">
        <v>0.64166666666666672</v>
      </c>
      <c r="D430" s="16">
        <v>0.8</v>
      </c>
      <c r="E430" s="15">
        <f>IF(mareas!D444-mareas!D440&gt;0,mareas!D444-mareas!D440,1-(mareas!D440-mareas!D444))</f>
        <v>4.4444444444444509E-2</v>
      </c>
      <c r="F430" s="22">
        <f>IF(mareas!E444-mareas!E443&gt;0,mareas!E444-mareas!E443,mareas!E443-mareas!E444)</f>
        <v>1.4000000000000001</v>
      </c>
      <c r="G430" s="67"/>
      <c r="CR430" s="67"/>
    </row>
    <row r="431" spans="2:96" x14ac:dyDescent="0.25">
      <c r="B431" s="94" t="s">
        <v>13</v>
      </c>
      <c r="C431" s="15">
        <v>0.91249999999999998</v>
      </c>
      <c r="D431" s="16">
        <v>2.4</v>
      </c>
      <c r="E431" s="15">
        <f>IF(mareas!D445-mareas!D441&gt;0,mareas!D445-mareas!D441,1-(mareas!D441-mareas!D445))</f>
        <v>4.1666666666666741E-2</v>
      </c>
      <c r="F431" s="22">
        <f>IF(mareas!E445-mareas!E444&gt;0,mareas!E445-mareas!E444,mareas!E444-mareas!E445)</f>
        <v>1.5999999999999999</v>
      </c>
      <c r="G431" s="67"/>
      <c r="CR431" s="67"/>
    </row>
    <row r="432" spans="2:96" x14ac:dyDescent="0.25">
      <c r="B432" s="94" t="s">
        <v>12</v>
      </c>
      <c r="C432" s="15">
        <v>0.16527777777777777</v>
      </c>
      <c r="D432" s="16">
        <v>0.6</v>
      </c>
      <c r="E432" s="15">
        <f>IF(mareas!D446-mareas!D442&gt;0,mareas!D446-mareas!D442,1-(mareas!D442-mareas!D446))</f>
        <v>4.2361111111111099E-2</v>
      </c>
      <c r="F432" s="22">
        <f>IF(mareas!E446-mareas!E445&gt;0,mareas!E446-mareas!E445,mareas!E445-mareas!E446)</f>
        <v>1.7999999999999998</v>
      </c>
      <c r="G432" s="67"/>
      <c r="CR432" s="67"/>
    </row>
    <row r="433" spans="2:96" x14ac:dyDescent="0.25">
      <c r="B433" s="94" t="s">
        <v>13</v>
      </c>
      <c r="C433" s="15">
        <v>0.44236111111111115</v>
      </c>
      <c r="D433" s="16">
        <v>2.2999999999999998</v>
      </c>
      <c r="E433" s="15">
        <f>IF(mareas!D447-mareas!D443&gt;0,mareas!D447-mareas!D443,1-(mareas!D443-mareas!D447))</f>
        <v>4.5138888888888951E-2</v>
      </c>
      <c r="F433" s="22">
        <f>IF(mareas!E447-mareas!E446&gt;0,mareas!E447-mareas!E446,mareas!E446-mareas!E447)</f>
        <v>1.6999999999999997</v>
      </c>
      <c r="G433" s="67"/>
      <c r="CR433" s="67"/>
    </row>
    <row r="434" spans="2:96" x14ac:dyDescent="0.25">
      <c r="B434" s="94" t="s">
        <v>12</v>
      </c>
      <c r="C434" s="15">
        <v>0.69097222222222221</v>
      </c>
      <c r="D434" s="16">
        <v>0.7</v>
      </c>
      <c r="E434" s="15">
        <f>IF(mareas!D448-mareas!D444&gt;0,mareas!D448-mareas!D444,1-(mareas!D444-mareas!D448))</f>
        <v>4.9305555555555491E-2</v>
      </c>
      <c r="F434" s="22">
        <f>IF(mareas!E448-mareas!E447&gt;0,mareas!E448-mareas!E447,mareas!E447-mareas!E448)</f>
        <v>1.5999999999999999</v>
      </c>
      <c r="G434" s="67"/>
      <c r="CR434" s="67"/>
    </row>
    <row r="435" spans="2:96" x14ac:dyDescent="0.25">
      <c r="B435" s="94" t="s">
        <v>13</v>
      </c>
      <c r="C435" s="15">
        <v>0.95763888888888893</v>
      </c>
      <c r="D435" s="16">
        <v>2.4</v>
      </c>
      <c r="E435" s="15">
        <f>IF(mareas!D449-mareas!D445&gt;0,mareas!D449-mareas!D445,1-(mareas!D445-mareas!D449))</f>
        <v>4.5138888888888951E-2</v>
      </c>
      <c r="F435" s="22">
        <f>IF(mareas!E449-mareas!E448&gt;0,mareas!E449-mareas!E448,mareas!E448-mareas!E449)</f>
        <v>1.7</v>
      </c>
      <c r="G435" s="67"/>
      <c r="CR435" s="67"/>
    </row>
    <row r="436" spans="2:96" x14ac:dyDescent="0.25">
      <c r="B436" s="94" t="s">
        <v>12</v>
      </c>
      <c r="C436" s="15">
        <v>0.21041666666666667</v>
      </c>
      <c r="D436" s="16">
        <v>0.5</v>
      </c>
      <c r="E436" s="15">
        <f>IF(mareas!D450-mareas!D446&gt;0,mareas!D450-mareas!D446,1-(mareas!D446-mareas!D450))</f>
        <v>4.5138888888888895E-2</v>
      </c>
      <c r="F436" s="22">
        <f>IF(mareas!E450-mareas!E449&gt;0,mareas!E450-mareas!E449,mareas!E449-mareas!E450)</f>
        <v>1.9</v>
      </c>
      <c r="G436" s="67"/>
      <c r="CR436" s="67"/>
    </row>
    <row r="437" spans="2:96" x14ac:dyDescent="0.25">
      <c r="B437" s="94" t="s">
        <v>13</v>
      </c>
      <c r="C437" s="15">
        <v>0.48749999999999999</v>
      </c>
      <c r="D437" s="16">
        <v>2.5</v>
      </c>
      <c r="E437" s="15">
        <f>IF(mareas!D451-mareas!D447&gt;0,mareas!D451-mareas!D447,1-(mareas!D447-mareas!D451))</f>
        <v>4.513888888888884E-2</v>
      </c>
      <c r="F437" s="22">
        <f>IF(mareas!E451-mareas!E450&gt;0,mareas!E451-mareas!E450,mareas!E450-mareas!E451)</f>
        <v>2</v>
      </c>
      <c r="G437" s="67"/>
      <c r="CR437" s="67"/>
    </row>
    <row r="438" spans="2:96" x14ac:dyDescent="0.25">
      <c r="B438" s="94" t="s">
        <v>12</v>
      </c>
      <c r="C438" s="15">
        <v>0.73888888888888893</v>
      </c>
      <c r="D438" s="16">
        <v>0.5</v>
      </c>
      <c r="E438" s="15">
        <f>IF(mareas!D452-mareas!D448&gt;0,mareas!D452-mareas!D448,1-(mareas!D448-mareas!D452))</f>
        <v>4.7916666666666718E-2</v>
      </c>
      <c r="F438" s="22">
        <f>IF(mareas!E452-mareas!E451&gt;0,mareas!E452-mareas!E451,mareas!E451-mareas!E452)</f>
        <v>2</v>
      </c>
      <c r="G438" s="67"/>
      <c r="CR438" s="67"/>
    </row>
    <row r="439" spans="2:96" x14ac:dyDescent="0.25">
      <c r="B439" s="94" t="s">
        <v>13</v>
      </c>
      <c r="C439" s="15">
        <v>2.0833333333333333E-3</v>
      </c>
      <c r="D439" s="16">
        <v>2.5</v>
      </c>
      <c r="E439" s="15">
        <f>IF(mareas!D454-mareas!D449&gt;0,mareas!D454-mareas!D449,1-(mareas!D449-mareas!D454))</f>
        <v>4.4444444444444398E-2</v>
      </c>
      <c r="F439" s="22">
        <f>IF(mareas!E454-mareas!E452&gt;0,mareas!E454-mareas!E452,mareas!E452-mareas!E454)</f>
        <v>2</v>
      </c>
      <c r="G439" s="67"/>
      <c r="CR439" s="67"/>
    </row>
    <row r="440" spans="2:96" x14ac:dyDescent="0.25">
      <c r="B440" s="94" t="s">
        <v>12</v>
      </c>
      <c r="C440" s="15">
        <v>0.25347222222222221</v>
      </c>
      <c r="D440" s="16">
        <v>0.3</v>
      </c>
      <c r="E440" s="15">
        <f>IF(mareas!D455-mareas!D450&gt;0,mareas!D455-mareas!D450,1-(mareas!D450-mareas!D455))</f>
        <v>4.3055555555555541E-2</v>
      </c>
      <c r="F440" s="22">
        <f>IF(mareas!E455-mareas!E454&gt;0,mareas!E455-mareas!E454,mareas!E454-mareas!E455)</f>
        <v>2.2000000000000002</v>
      </c>
      <c r="G440" s="67"/>
      <c r="CR440" s="67"/>
    </row>
    <row r="441" spans="2:96" x14ac:dyDescent="0.25">
      <c r="B441" s="94" t="s">
        <v>13</v>
      </c>
      <c r="C441" s="15">
        <v>0.52916666666666667</v>
      </c>
      <c r="D441" s="16">
        <v>2.7</v>
      </c>
      <c r="E441" s="15">
        <f>IF(mareas!D456-mareas!D451&gt;0,mareas!D456-mareas!D451,1-(mareas!D451-mareas!D456))</f>
        <v>4.1666666666666685E-2</v>
      </c>
      <c r="F441" s="22">
        <f>IF(mareas!E456-mareas!E455&gt;0,mareas!E456-mareas!E455,mareas!E455-mareas!E456)</f>
        <v>2.4000000000000004</v>
      </c>
      <c r="G441" s="67"/>
      <c r="CR441" s="67"/>
    </row>
    <row r="442" spans="2:96" x14ac:dyDescent="0.25">
      <c r="B442" s="94" t="s">
        <v>12</v>
      </c>
      <c r="C442" s="15">
        <v>0.78194444444444444</v>
      </c>
      <c r="D442" s="16">
        <v>0.3</v>
      </c>
      <c r="E442" s="15">
        <f>IF(mareas!D457-mareas!D452&gt;0,mareas!D457-mareas!D452,1-(mareas!D452-mareas!D457))</f>
        <v>4.3055555555555514E-2</v>
      </c>
      <c r="F442" s="22">
        <f>IF(mareas!E457-mareas!E456&gt;0,mareas!E457-mareas!E456,mareas!E456-mareas!E457)</f>
        <v>2.4000000000000004</v>
      </c>
      <c r="G442" s="67"/>
      <c r="CR442" s="67"/>
    </row>
    <row r="443" spans="2:96" x14ac:dyDescent="0.25">
      <c r="B443" s="94" t="s">
        <v>13</v>
      </c>
      <c r="C443" s="15">
        <v>4.3750000000000004E-2</v>
      </c>
      <c r="D443" s="16">
        <v>2.7</v>
      </c>
      <c r="E443" s="15">
        <f>IF(mareas!D458-mareas!D454&gt;0,mareas!D458-mareas!D454,1-(mareas!D454-mareas!D458))</f>
        <v>4.1666666666666671E-2</v>
      </c>
      <c r="F443" s="22">
        <f>IF(mareas!E458-mareas!E457&gt;0,mareas!E458-mareas!E457,mareas!E457-mareas!E458)</f>
        <v>2.4000000000000004</v>
      </c>
      <c r="G443" s="67"/>
      <c r="CR443" s="67"/>
    </row>
    <row r="444" spans="2:96" x14ac:dyDescent="0.25">
      <c r="B444" s="94" t="s">
        <v>12</v>
      </c>
      <c r="C444" s="15">
        <v>0.29305555555555557</v>
      </c>
      <c r="D444" s="16">
        <v>0.2</v>
      </c>
      <c r="E444" s="15">
        <f>IF(mareas!D459-mareas!D455&gt;0,mareas!D459-mareas!D455,1-(mareas!D455-mareas!D459))</f>
        <v>3.9583333333333359E-2</v>
      </c>
      <c r="F444" s="22">
        <f>IF(mareas!E459-mareas!E458&gt;0,mareas!E459-mareas!E458,mareas!E458-mareas!E459)</f>
        <v>2.5</v>
      </c>
      <c r="G444" s="67"/>
      <c r="CR444" s="67"/>
    </row>
    <row r="445" spans="2:96" x14ac:dyDescent="0.25">
      <c r="B445" s="94" t="s">
        <v>13</v>
      </c>
      <c r="C445" s="15">
        <v>0.56736111111111109</v>
      </c>
      <c r="D445" s="16">
        <v>3</v>
      </c>
      <c r="E445" s="15">
        <f>IF(mareas!D460-mareas!D456&gt;0,mareas!D460-mareas!D456,1-(mareas!D456-mareas!D460))</f>
        <v>3.819444444444442E-2</v>
      </c>
      <c r="F445" s="22">
        <f>IF(mareas!E460-mareas!E459&gt;0,mareas!E460-mareas!E459,mareas!E459-mareas!E460)</f>
        <v>2.8</v>
      </c>
      <c r="G445" s="67"/>
      <c r="CR445" s="67"/>
    </row>
    <row r="446" spans="2:96" x14ac:dyDescent="0.25">
      <c r="B446" s="94" t="s">
        <v>12</v>
      </c>
      <c r="C446" s="15">
        <v>0.82013888888888886</v>
      </c>
      <c r="D446" s="16">
        <v>0</v>
      </c>
      <c r="E446" s="15">
        <f>IF(mareas!D461-mareas!D457&gt;0,mareas!D461-mareas!D457,1-(mareas!D457-mareas!D461))</f>
        <v>3.819444444444442E-2</v>
      </c>
      <c r="F446" s="22">
        <f>IF(mareas!E461-mareas!E460&gt;0,mareas!E461-mareas!E460,mareas!E460-mareas!E461)</f>
        <v>3</v>
      </c>
      <c r="G446" s="67"/>
      <c r="CR446" s="67"/>
    </row>
    <row r="447" spans="2:96" x14ac:dyDescent="0.25">
      <c r="B447" s="94" t="s">
        <v>13</v>
      </c>
      <c r="C447" s="15">
        <v>8.2638888888888887E-2</v>
      </c>
      <c r="D447" s="16">
        <v>2.8</v>
      </c>
      <c r="E447" s="15">
        <f>IF(mareas!D462-mareas!D458&gt;0,mareas!D462-mareas!D458,1-(mareas!D458-mareas!D462))</f>
        <v>3.8888888888888883E-2</v>
      </c>
      <c r="F447" s="22">
        <f>IF(mareas!E462-mareas!E461&gt;0,mareas!E462-mareas!E461,mareas!E461-mareas!E462)</f>
        <v>2.8</v>
      </c>
      <c r="G447" s="67"/>
      <c r="CR447" s="67"/>
    </row>
    <row r="448" spans="2:96" x14ac:dyDescent="0.25">
      <c r="B448" s="94" t="s">
        <v>12</v>
      </c>
      <c r="C448" s="15">
        <v>0.3298611111111111</v>
      </c>
      <c r="D448" s="16">
        <v>0</v>
      </c>
      <c r="E448" s="15">
        <f>IF(mareas!D463-mareas!D459&gt;0,mareas!D463-mareas!D459,1-(mareas!D459-mareas!D463))</f>
        <v>3.6805555555555536E-2</v>
      </c>
      <c r="F448" s="22">
        <f>IF(mareas!E463-mareas!E462&gt;0,mareas!E463-mareas!E462,mareas!E462-mareas!E463)</f>
        <v>2.8</v>
      </c>
      <c r="G448" s="67"/>
      <c r="CR448" s="67"/>
    </row>
    <row r="449" spans="2:96" x14ac:dyDescent="0.25">
      <c r="B449" s="94" t="s">
        <v>13</v>
      </c>
      <c r="C449" s="15">
        <v>0.60277777777777775</v>
      </c>
      <c r="D449" s="16">
        <v>3.2</v>
      </c>
      <c r="E449" s="15">
        <f>IF(mareas!D464-mareas!D460&gt;0,mareas!D464-mareas!D460,1-(mareas!D460-mareas!D464))</f>
        <v>3.5416666666666652E-2</v>
      </c>
      <c r="F449" s="22">
        <f>IF(mareas!E464-mareas!E463&gt;0,mareas!E464-mareas!E463,mareas!E463-mareas!E464)</f>
        <v>3.2</v>
      </c>
      <c r="G449" s="67"/>
      <c r="CR449" s="67"/>
    </row>
    <row r="450" spans="2:96" x14ac:dyDescent="0.25">
      <c r="B450" s="94" t="s">
        <v>12</v>
      </c>
      <c r="C450" s="15">
        <v>0.85555555555555562</v>
      </c>
      <c r="D450" s="16">
        <v>-0.2</v>
      </c>
      <c r="E450" s="15">
        <f>IF(mareas!D465-mareas!D461&gt;0,mareas!D465-mareas!D461,1-(mareas!D461-mareas!D465))</f>
        <v>3.5416666666666763E-2</v>
      </c>
      <c r="F450" s="22">
        <f>IF(mareas!E465-mareas!E464&gt;0,mareas!E465-mareas!E464,mareas!E464-mareas!E465)</f>
        <v>3.4000000000000004</v>
      </c>
      <c r="G450" s="67"/>
      <c r="CR450" s="67"/>
    </row>
    <row r="451" spans="2:96" x14ac:dyDescent="0.25">
      <c r="B451" s="94" t="s">
        <v>13</v>
      </c>
      <c r="C451" s="15">
        <v>0.11944444444444445</v>
      </c>
      <c r="D451" s="16">
        <v>3</v>
      </c>
      <c r="E451" s="15">
        <f>IF(mareas!D466-mareas!D462&gt;0,mareas!D466-mareas!D462,1-(mareas!D462-mareas!D466))</f>
        <v>3.6805555555555564E-2</v>
      </c>
      <c r="F451" s="22">
        <f>IF(mareas!E466-mareas!E465&gt;0,mareas!E466-mareas!E465,mareas!E465-mareas!E466)</f>
        <v>3.2</v>
      </c>
      <c r="G451" s="67"/>
      <c r="CR451" s="67"/>
    </row>
    <row r="452" spans="2:96" x14ac:dyDescent="0.25">
      <c r="B452" s="94" t="s">
        <v>12</v>
      </c>
      <c r="C452" s="15">
        <v>0.36388888888888887</v>
      </c>
      <c r="D452" s="16">
        <v>-0.2</v>
      </c>
      <c r="E452" s="15">
        <f>IF(mareas!D467-mareas!D463&gt;0,mareas!D467-mareas!D463,1-(mareas!D463-mareas!D467))</f>
        <v>3.4027777777777768E-2</v>
      </c>
      <c r="F452" s="22">
        <f>IF(mareas!E467-mareas!E466&gt;0,mareas!E467-mareas!E466,mareas!E466-mareas!E467)</f>
        <v>3.2</v>
      </c>
      <c r="G452" s="67"/>
      <c r="CR452" s="67"/>
    </row>
    <row r="453" spans="2:96" x14ac:dyDescent="0.25">
      <c r="B453" s="94" t="s">
        <v>13</v>
      </c>
      <c r="C453" s="15">
        <v>0.63750000000000007</v>
      </c>
      <c r="D453" s="16">
        <v>3.4</v>
      </c>
      <c r="E453" s="15">
        <f>IF(mareas!D468-mareas!D464&gt;0,mareas!D468-mareas!D464,1-(mareas!D464-mareas!D468))</f>
        <v>3.4722222222222321E-2</v>
      </c>
      <c r="F453" s="22">
        <f>IF(mareas!E468-mareas!E467&gt;0,mareas!E468-mareas!E467,mareas!E467-mareas!E468)</f>
        <v>3.6</v>
      </c>
      <c r="G453" s="67"/>
      <c r="CR453" s="67"/>
    </row>
    <row r="454" spans="2:96" x14ac:dyDescent="0.25">
      <c r="B454" s="94" t="s">
        <v>12</v>
      </c>
      <c r="C454" s="15">
        <v>0.88958333333333339</v>
      </c>
      <c r="D454" s="16">
        <v>-0.4</v>
      </c>
      <c r="E454" s="15">
        <f>IF(mareas!D469-mareas!D465&gt;0,mareas!D469-mareas!D465,1-(mareas!D465-mareas!D469))</f>
        <v>3.4027777777777768E-2</v>
      </c>
      <c r="F454" s="22">
        <f>IF(mareas!E469-mareas!E468&gt;0,mareas!E469-mareas!E468,mareas!E468-mareas!E469)</f>
        <v>3.8</v>
      </c>
      <c r="G454" s="67"/>
      <c r="CR454" s="67"/>
    </row>
    <row r="455" spans="2:96" x14ac:dyDescent="0.25">
      <c r="B455" s="94" t="s">
        <v>13</v>
      </c>
      <c r="C455" s="15">
        <v>0.15416666666666667</v>
      </c>
      <c r="D455" s="16">
        <v>3</v>
      </c>
      <c r="E455" s="15">
        <f>IF(mareas!D470-mareas!D466&gt;0,mareas!D470-mareas!D466,1-(mareas!D466-mareas!D470))</f>
        <v>3.4722222222222224E-2</v>
      </c>
      <c r="F455" s="22">
        <f>IF(mareas!E470-mareas!E469&gt;0,mareas!E470-mareas!E469,mareas!E469-mareas!E470)</f>
        <v>3.4</v>
      </c>
      <c r="G455" s="67"/>
      <c r="CR455" s="67"/>
    </row>
    <row r="456" spans="2:96" x14ac:dyDescent="0.25">
      <c r="B456" s="94" t="s">
        <v>12</v>
      </c>
      <c r="C456" s="15">
        <v>0.3979166666666667</v>
      </c>
      <c r="D456" s="16">
        <v>-0.3</v>
      </c>
      <c r="E456" s="15">
        <f>IF(mareas!D471-mareas!D467&gt;0,mareas!D471-mareas!D467,1-(mareas!D467-mareas!D471))</f>
        <v>3.4027777777777823E-2</v>
      </c>
      <c r="F456" s="22">
        <f>IF(mareas!E471-mareas!E470&gt;0,mareas!E471-mareas!E470,mareas!E470-mareas!E471)</f>
        <v>3.3</v>
      </c>
      <c r="G456" s="67"/>
      <c r="CR456" s="67"/>
    </row>
    <row r="457" spans="2:96" x14ac:dyDescent="0.25">
      <c r="B457" s="94" t="s">
        <v>13</v>
      </c>
      <c r="C457" s="15">
        <v>0.67152777777777783</v>
      </c>
      <c r="D457" s="16">
        <v>3.5</v>
      </c>
      <c r="E457" s="15">
        <f>IF(mareas!D472-mareas!D468&gt;0,mareas!D472-mareas!D468,1-(mareas!D468-mareas!D472))</f>
        <v>3.4027777777777768E-2</v>
      </c>
      <c r="F457" s="22">
        <f>IF(mareas!E472-mareas!E471&gt;0,mareas!E472-mareas!E471,mareas!E471-mareas!E472)</f>
        <v>3.8</v>
      </c>
      <c r="G457" s="67"/>
      <c r="CR457" s="67"/>
    </row>
    <row r="458" spans="2:96" x14ac:dyDescent="0.25">
      <c r="B458" s="94" t="s">
        <v>12</v>
      </c>
      <c r="C458" s="15">
        <v>0.92291666666666661</v>
      </c>
      <c r="D458" s="16">
        <v>-0.4</v>
      </c>
      <c r="E458" s="15">
        <f>IF(mareas!D473-mareas!D469&gt;0,mareas!D473-mareas!D469,1-(mareas!D469-mareas!D473))</f>
        <v>3.3333333333333215E-2</v>
      </c>
      <c r="F458" s="22">
        <f>IF(mareas!E473-mareas!E472&gt;0,mareas!E473-mareas!E472,mareas!E472-mareas!E473)</f>
        <v>3.9</v>
      </c>
      <c r="G458" s="67"/>
      <c r="CR458" s="67"/>
    </row>
    <row r="459" spans="2:96" x14ac:dyDescent="0.25">
      <c r="B459" s="94" t="s">
        <v>13</v>
      </c>
      <c r="C459" s="15">
        <v>0.18888888888888888</v>
      </c>
      <c r="D459" s="16">
        <v>3.1</v>
      </c>
      <c r="E459" s="15">
        <f>IF(mareas!D474-mareas!D470&gt;0,mareas!D474-mareas!D470,1-(mareas!D470-mareas!D474))</f>
        <v>3.472222222222221E-2</v>
      </c>
      <c r="F459" s="22">
        <f>IF(mareas!E474-mareas!E473&gt;0,mareas!E474-mareas!E473,mareas!E473-mareas!E474)</f>
        <v>3.5</v>
      </c>
      <c r="G459" s="67"/>
      <c r="CR459" s="67"/>
    </row>
    <row r="460" spans="2:96" x14ac:dyDescent="0.25">
      <c r="B460" s="94" t="s">
        <v>12</v>
      </c>
      <c r="C460" s="15">
        <v>0.43124999999999997</v>
      </c>
      <c r="D460" s="16">
        <v>-0.3</v>
      </c>
      <c r="E460" s="15">
        <f>IF(mareas!D475-mareas!D471&gt;0,mareas!D475-mareas!D471,1-(mareas!D471-mareas!D475))</f>
        <v>3.333333333333327E-2</v>
      </c>
      <c r="F460" s="22">
        <f>IF(mareas!E475-mareas!E474&gt;0,mareas!E475-mareas!E474,mareas!E474-mareas!E475)</f>
        <v>3.4</v>
      </c>
      <c r="G460" s="67"/>
      <c r="CR460" s="67"/>
    </row>
    <row r="461" spans="2:96" x14ac:dyDescent="0.25">
      <c r="B461" s="94" t="s">
        <v>13</v>
      </c>
      <c r="C461" s="15">
        <v>0.70486111111111116</v>
      </c>
      <c r="D461" s="16">
        <v>3.5</v>
      </c>
      <c r="E461" s="15">
        <f>IF(mareas!D476-mareas!D472&gt;0,mareas!D476-mareas!D472,1-(mareas!D472-mareas!D476))</f>
        <v>3.3333333333333326E-2</v>
      </c>
      <c r="F461" s="22">
        <f>IF(mareas!E476-mareas!E475&gt;0,mareas!E476-mareas!E475,mareas!E475-mareas!E476)</f>
        <v>3.8</v>
      </c>
      <c r="G461" s="67"/>
      <c r="CR461" s="67"/>
    </row>
    <row r="462" spans="2:96" x14ac:dyDescent="0.25">
      <c r="B462" s="94" t="s">
        <v>12</v>
      </c>
      <c r="C462" s="15">
        <v>0.9555555555555556</v>
      </c>
      <c r="D462" s="16">
        <v>-0.4</v>
      </c>
      <c r="E462" s="15">
        <f>IF(mareas!D477-mareas!D473&gt;0,mareas!D477-mareas!D473,1-(mareas!D473-mareas!D477))</f>
        <v>3.2638888888888995E-2</v>
      </c>
      <c r="F462" s="22">
        <f>IF(mareas!E477-mareas!E476&gt;0,mareas!E477-mareas!E476,mareas!E476-mareas!E477)</f>
        <v>3.9</v>
      </c>
      <c r="G462" s="67"/>
      <c r="CR462" s="67"/>
    </row>
    <row r="463" spans="2:96" x14ac:dyDescent="0.25">
      <c r="B463" s="94" t="s">
        <v>13</v>
      </c>
      <c r="C463" s="15">
        <v>0.22430555555555556</v>
      </c>
      <c r="D463" s="16">
        <v>3</v>
      </c>
      <c r="E463" s="15">
        <f>IF(mareas!D478-mareas!D474&gt;0,mareas!D478-mareas!D474,1-(mareas!D474-mareas!D478))</f>
        <v>3.541666666666668E-2</v>
      </c>
      <c r="F463" s="22">
        <f>IF(mareas!E478-mareas!E477&gt;0,mareas!E478-mareas!E477,mareas!E477-mareas!E478)</f>
        <v>3.4</v>
      </c>
      <c r="G463" s="67"/>
      <c r="CR463" s="67"/>
    </row>
    <row r="464" spans="2:96" x14ac:dyDescent="0.25">
      <c r="B464" s="94" t="s">
        <v>12</v>
      </c>
      <c r="C464" s="15">
        <v>0.46527777777777773</v>
      </c>
      <c r="D464" s="16">
        <v>-0.2</v>
      </c>
      <c r="E464" s="15">
        <f>IF(mareas!D479-mareas!D475&gt;0,mareas!D479-mareas!D475,1-(mareas!D475-mareas!D479))</f>
        <v>3.4027777777777768E-2</v>
      </c>
      <c r="F464" s="22">
        <f>IF(mareas!E479-mareas!E478&gt;0,mareas!E479-mareas!E478,mareas!E478-mareas!E479)</f>
        <v>3.2</v>
      </c>
      <c r="G464" s="67"/>
      <c r="CR464" s="67"/>
    </row>
    <row r="465" spans="2:96" x14ac:dyDescent="0.25">
      <c r="B465" s="94" t="s">
        <v>13</v>
      </c>
      <c r="C465" s="15">
        <v>0.73888888888888893</v>
      </c>
      <c r="D465" s="16">
        <v>3.4</v>
      </c>
      <c r="E465" s="15">
        <f>IF(mareas!D480-mareas!D476&gt;0,mareas!D480-mareas!D476,1-(mareas!D476-mareas!D480))</f>
        <v>3.4027777777777768E-2</v>
      </c>
      <c r="F465" s="22">
        <f>IF(mareas!E480-mareas!E479&gt;0,mareas!E480-mareas!E479,mareas!E479-mareas!E480)</f>
        <v>3.6</v>
      </c>
      <c r="G465" s="67"/>
      <c r="CR465" s="67"/>
    </row>
    <row r="466" spans="2:96" x14ac:dyDescent="0.25">
      <c r="B466" s="94" t="s">
        <v>12</v>
      </c>
      <c r="C466" s="15">
        <v>0.98958333333333337</v>
      </c>
      <c r="D466" s="16">
        <v>-0.3</v>
      </c>
      <c r="E466" s="15">
        <f>IF(mareas!D481-mareas!D477&gt;0,mareas!D481-mareas!D477,1-(mareas!D477-mareas!D481))</f>
        <v>3.4027777777777768E-2</v>
      </c>
      <c r="F466" s="22">
        <f>IF(mareas!E481-mareas!E480&gt;0,mareas!E481-mareas!E480,mareas!E480-mareas!E481)</f>
        <v>3.6999999999999997</v>
      </c>
      <c r="G466" s="67"/>
      <c r="CR466" s="67"/>
    </row>
    <row r="467" spans="2:96" x14ac:dyDescent="0.25">
      <c r="B467" s="94" t="s">
        <v>13</v>
      </c>
      <c r="C467" s="15">
        <v>0.25972222222222224</v>
      </c>
      <c r="D467" s="16">
        <v>2.9</v>
      </c>
      <c r="E467" s="15">
        <f>IF(mareas!D482-mareas!D478&gt;0,mareas!D482-mareas!D478,1-(mareas!D478-mareas!D482))</f>
        <v>3.541666666666668E-2</v>
      </c>
      <c r="F467" s="22">
        <f>IF(mareas!E482-mareas!E481&gt;0,mareas!E482-mareas!E481,mareas!E481-mareas!E482)</f>
        <v>3.1999999999999997</v>
      </c>
      <c r="G467" s="67"/>
      <c r="CR467" s="67"/>
    </row>
    <row r="468" spans="2:96" x14ac:dyDescent="0.25">
      <c r="B468" s="94" t="s">
        <v>12</v>
      </c>
      <c r="C468" s="15">
        <v>0.5</v>
      </c>
      <c r="D468" s="16">
        <v>-0.1</v>
      </c>
      <c r="E468" s="15">
        <f>IF(mareas!D483-mareas!D479&gt;0,mareas!D483-mareas!D479,1-(mareas!D479-mareas!D483))</f>
        <v>3.4722222222222265E-2</v>
      </c>
      <c r="F468" s="22">
        <f>IF(mareas!E483-mareas!E482&gt;0,mareas!E483-mareas!E482,mareas!E482-mareas!E483)</f>
        <v>3</v>
      </c>
      <c r="G468" s="67"/>
      <c r="CR468" s="67"/>
    </row>
    <row r="469" spans="2:96" x14ac:dyDescent="0.25">
      <c r="B469" s="94" t="s">
        <v>13</v>
      </c>
      <c r="C469" s="15">
        <v>0.77430555555555547</v>
      </c>
      <c r="D469" s="16">
        <v>3.2</v>
      </c>
      <c r="E469" s="15">
        <f>IF(mareas!D484-mareas!D480&gt;0,mareas!D484-mareas!D480,1-(mareas!D480-mareas!D484))</f>
        <v>3.5416666666666541E-2</v>
      </c>
      <c r="F469" s="22">
        <f>IF(mareas!E484-mareas!E483&gt;0,mareas!E484-mareas!E483,mareas!E483-mareas!E484)</f>
        <v>3.3000000000000003</v>
      </c>
      <c r="G469" s="67"/>
      <c r="CR469" s="67"/>
    </row>
    <row r="470" spans="2:96" x14ac:dyDescent="0.25">
      <c r="B470" s="94" t="s">
        <v>12</v>
      </c>
      <c r="C470" s="15">
        <v>2.361111111111111E-2</v>
      </c>
      <c r="D470" s="16">
        <v>-0.2</v>
      </c>
      <c r="E470" s="15">
        <f>IF(mareas!D485-mareas!D481&gt;0,mareas!D485-mareas!D481,1-(mareas!D481-mareas!D485))</f>
        <v>3.4027777777777768E-2</v>
      </c>
      <c r="F470" s="22">
        <f>IF(mareas!E485-mareas!E484&gt;0,mareas!E485-mareas!E484,mareas!E484-mareas!E485)</f>
        <v>3.4000000000000004</v>
      </c>
      <c r="G470" s="67"/>
      <c r="CR470" s="67"/>
    </row>
    <row r="471" spans="2:96" x14ac:dyDescent="0.25">
      <c r="B471" s="94" t="s">
        <v>13</v>
      </c>
      <c r="C471" s="15">
        <v>0.29722222222222222</v>
      </c>
      <c r="D471" s="16">
        <v>2.8</v>
      </c>
      <c r="E471" s="15">
        <f>IF(mareas!D486-mareas!D482&gt;0,mareas!D486-mareas!D482,1-(mareas!D482-mareas!D486))</f>
        <v>3.7499999999999978E-2</v>
      </c>
      <c r="F471" s="22">
        <f>IF(mareas!E486-mareas!E485&gt;0,mareas!E486-mareas!E485,mareas!E485-mareas!E486)</f>
        <v>3</v>
      </c>
      <c r="G471" s="67"/>
      <c r="CR471" s="67"/>
    </row>
    <row r="472" spans="2:96" x14ac:dyDescent="0.25">
      <c r="B472" s="94" t="s">
        <v>12</v>
      </c>
      <c r="C472" s="15">
        <v>0.53611111111111109</v>
      </c>
      <c r="D472" s="16">
        <v>0.1</v>
      </c>
      <c r="E472" s="15">
        <f>IF(mareas!D487-mareas!D483&gt;0,mareas!D487-mareas!D483,1-(mareas!D483-mareas!D487))</f>
        <v>3.6111111111111094E-2</v>
      </c>
      <c r="F472" s="22">
        <f>IF(mareas!E487-mareas!E486&gt;0,mareas!E487-mareas!E486,mareas!E486-mareas!E487)</f>
        <v>2.6999999999999997</v>
      </c>
      <c r="G472" s="67"/>
      <c r="CR472" s="67"/>
    </row>
    <row r="473" spans="2:96" x14ac:dyDescent="0.25">
      <c r="B473" s="94" t="s">
        <v>13</v>
      </c>
      <c r="C473" s="15">
        <v>0.81180555555555556</v>
      </c>
      <c r="D473" s="16">
        <v>3</v>
      </c>
      <c r="E473" s="15">
        <f>IF(mareas!D488-mareas!D484&gt;0,mareas!D488-mareas!D484,1-(mareas!D484-mareas!D488))</f>
        <v>3.7500000000000089E-2</v>
      </c>
      <c r="F473" s="22">
        <f>IF(mareas!E488-mareas!E487&gt;0,mareas!E488-mareas!E487,mareas!E487-mareas!E488)</f>
        <v>2.9</v>
      </c>
      <c r="G473" s="67"/>
      <c r="CR473" s="67"/>
    </row>
    <row r="474" spans="2:96" x14ac:dyDescent="0.25">
      <c r="B474" s="94" t="s">
        <v>12</v>
      </c>
      <c r="C474" s="15">
        <v>6.0416666666666667E-2</v>
      </c>
      <c r="D474" s="16">
        <v>0</v>
      </c>
      <c r="E474" s="15">
        <f>IF(mareas!D489-mareas!D485&gt;0,mareas!D489-mareas!D485,1-(mareas!D485-mareas!D489))</f>
        <v>3.6805555555555557E-2</v>
      </c>
      <c r="F474" s="22">
        <f>IF(mareas!E489-mareas!E488&gt;0,mareas!E489-mareas!E488,mareas!E488-mareas!E489)</f>
        <v>3</v>
      </c>
      <c r="G474" s="67"/>
      <c r="CR474" s="67"/>
    </row>
    <row r="475" spans="2:96" x14ac:dyDescent="0.25">
      <c r="B475" s="94" t="s">
        <v>13</v>
      </c>
      <c r="C475" s="15">
        <v>0.33819444444444446</v>
      </c>
      <c r="D475" s="16">
        <v>2.7</v>
      </c>
      <c r="E475" s="15">
        <f>IF(mareas!D490-mareas!D486&gt;0,mareas!D490-mareas!D486,1-(mareas!D486-mareas!D490))</f>
        <v>4.0972222222222243E-2</v>
      </c>
      <c r="F475" s="22">
        <f>IF(mareas!E490-mareas!E489&gt;0,mareas!E490-mareas!E489,mareas!E489-mareas!E490)</f>
        <v>2.7</v>
      </c>
      <c r="G475" s="67"/>
      <c r="CR475" s="67"/>
    </row>
    <row r="476" spans="2:96" x14ac:dyDescent="0.25">
      <c r="B476" s="94" t="s">
        <v>12</v>
      </c>
      <c r="C476" s="15">
        <v>0.5756944444444444</v>
      </c>
      <c r="D476" s="16">
        <v>0.4</v>
      </c>
      <c r="E476" s="15">
        <f>IF(mareas!D491-mareas!D487&gt;0,mareas!D491-mareas!D487,1-(mareas!D487-mareas!D491))</f>
        <v>3.9583333333333304E-2</v>
      </c>
      <c r="F476" s="22">
        <f>IF(mareas!E491-mareas!E490&gt;0,mareas!E491-mareas!E490,mareas!E490-mareas!E491)</f>
        <v>2.3000000000000003</v>
      </c>
      <c r="G476" s="67"/>
      <c r="CR476" s="67"/>
    </row>
    <row r="477" spans="2:96" x14ac:dyDescent="0.25">
      <c r="B477" s="94" t="s">
        <v>13</v>
      </c>
      <c r="C477" s="15">
        <v>0.85138888888888886</v>
      </c>
      <c r="D477" s="16">
        <v>2.8</v>
      </c>
      <c r="E477" s="15">
        <f>IF(mareas!D492-mareas!D488&gt;0,mareas!D492-mareas!D488,1-(mareas!D488-mareas!D492))</f>
        <v>3.9583333333333304E-2</v>
      </c>
      <c r="F477" s="22">
        <f>IF(mareas!E492-mareas!E491&gt;0,mareas!E492-mareas!E491,mareas!E491-mareas!E492)</f>
        <v>2.4</v>
      </c>
      <c r="G477" s="67"/>
      <c r="CR477" s="67"/>
    </row>
    <row r="478" spans="2:96" x14ac:dyDescent="0.25">
      <c r="B478" s="94" t="s">
        <v>12</v>
      </c>
      <c r="C478" s="15">
        <v>9.930555555555555E-2</v>
      </c>
      <c r="D478" s="16">
        <v>0.3</v>
      </c>
      <c r="E478" s="15">
        <f>IF(mareas!D493-mareas!D489&gt;0,mareas!D493-mareas!D489,1-(mareas!D489-mareas!D493))</f>
        <v>3.8888888888888883E-2</v>
      </c>
      <c r="F478" s="22">
        <f>IF(mareas!E493-mareas!E492&gt;0,mareas!E493-mareas!E492,mareas!E492-mareas!E493)</f>
        <v>2.5</v>
      </c>
      <c r="G478" s="67"/>
      <c r="CR478" s="67"/>
    </row>
    <row r="479" spans="2:96" x14ac:dyDescent="0.25">
      <c r="B479" s="94" t="s">
        <v>13</v>
      </c>
      <c r="C479" s="15">
        <v>0.38194444444444442</v>
      </c>
      <c r="D479" s="16">
        <v>2.5</v>
      </c>
      <c r="E479" s="15">
        <f>IF(mareas!D494-mareas!D490&gt;0,mareas!D494-mareas!D490,1-(mareas!D490-mareas!D494))</f>
        <v>4.3749999999999956E-2</v>
      </c>
      <c r="F479" s="22">
        <f>IF(mareas!E494-mareas!E493&gt;0,mareas!E494-mareas!E493,mareas!E493-mareas!E494)</f>
        <v>2.2000000000000002</v>
      </c>
      <c r="G479" s="67"/>
      <c r="CR479" s="67"/>
    </row>
    <row r="480" spans="2:96" x14ac:dyDescent="0.25">
      <c r="B480" s="94" t="s">
        <v>12</v>
      </c>
      <c r="C480" s="15">
        <v>0.62083333333333335</v>
      </c>
      <c r="D480" s="16">
        <v>0.5</v>
      </c>
      <c r="E480" s="15">
        <f>IF(mareas!D495-mareas!D491&gt;0,mareas!D495-mareas!D491,1-(mareas!D491-mareas!D495))</f>
        <v>4.5138888888888951E-2</v>
      </c>
      <c r="F480" s="22">
        <f>IF(mareas!E495-mareas!E494&gt;0,mareas!E495-mareas!E494,mareas!E494-mareas!E495)</f>
        <v>2</v>
      </c>
      <c r="G480" s="67"/>
      <c r="CR480" s="67"/>
    </row>
    <row r="481" spans="2:96" x14ac:dyDescent="0.25">
      <c r="B481" s="94" t="s">
        <v>13</v>
      </c>
      <c r="C481" s="15">
        <v>0.89374999999999993</v>
      </c>
      <c r="D481" s="16">
        <v>2.6</v>
      </c>
      <c r="E481" s="15">
        <f>IF(mareas!D496-mareas!D492&gt;0,mareas!D496-mareas!D492,1-(mareas!D492-mareas!D496))</f>
        <v>4.2361111111111072E-2</v>
      </c>
      <c r="F481" s="22">
        <f>IF(mareas!E496-mareas!E495&gt;0,mareas!E496-mareas!E495,mareas!E495-mareas!E496)</f>
        <v>2.1</v>
      </c>
      <c r="G481" s="67"/>
      <c r="CR481" s="67"/>
    </row>
    <row r="482" spans="2:96" x14ac:dyDescent="0.25">
      <c r="B482" s="94" t="s">
        <v>12</v>
      </c>
      <c r="C482" s="15">
        <v>0.14305555555555557</v>
      </c>
      <c r="D482" s="16">
        <v>0.4</v>
      </c>
      <c r="E482" s="15">
        <f>IF(mareas!D497-mareas!D493&gt;0,mareas!D497-mareas!D493,1-(mareas!D493-mareas!D497))</f>
        <v>4.3750000000000025E-2</v>
      </c>
      <c r="F482" s="22">
        <f>IF(mareas!E497-mareas!E496&gt;0,mareas!E497-mareas!E496,mareas!E496-mareas!E497)</f>
        <v>2.2000000000000002</v>
      </c>
      <c r="G482" s="67"/>
      <c r="CR482" s="67"/>
    </row>
    <row r="483" spans="2:96" x14ac:dyDescent="0.25">
      <c r="B483" s="94" t="s">
        <v>13</v>
      </c>
      <c r="C483" s="15">
        <v>0.4291666666666667</v>
      </c>
      <c r="D483" s="16">
        <v>2.5</v>
      </c>
      <c r="E483" s="15">
        <f>IF(mareas!D498-mareas!D494&gt;0,mareas!D498-mareas!D494,1-(mareas!D494-mareas!D498))</f>
        <v>4.7222222222222276E-2</v>
      </c>
      <c r="F483" s="22">
        <f>IF(mareas!E498-mareas!E497&gt;0,mareas!E498-mareas!E497,mareas!E497-mareas!E498)</f>
        <v>2.1</v>
      </c>
      <c r="G483" s="67"/>
      <c r="CR483" s="67"/>
    </row>
    <row r="484" spans="2:96" x14ac:dyDescent="0.25">
      <c r="B484" s="94" t="s">
        <v>12</v>
      </c>
      <c r="C484" s="15">
        <v>0.67083333333333339</v>
      </c>
      <c r="D484" s="16">
        <v>0.7</v>
      </c>
      <c r="E484" s="15">
        <f>IF(mareas!D499-mareas!D495&gt;0,mareas!D499-mareas!D495,1-(mareas!D495-mareas!D499))</f>
        <v>5.0000000000000044E-2</v>
      </c>
      <c r="F484" s="22">
        <f>IF(mareas!E499-mareas!E498&gt;0,mareas!E499-mareas!E498,mareas!E498-mareas!E499)</f>
        <v>1.8</v>
      </c>
      <c r="G484" s="67"/>
      <c r="CR484" s="67"/>
    </row>
    <row r="485" spans="2:96" x14ac:dyDescent="0.25">
      <c r="B485" s="94" t="s">
        <v>13</v>
      </c>
      <c r="C485" s="15">
        <v>0.93958333333333333</v>
      </c>
      <c r="D485" s="16">
        <v>2.5</v>
      </c>
      <c r="E485" s="15">
        <f>IF(mareas!D500-mareas!D496&gt;0,mareas!D500-mareas!D496,1-(mareas!D496-mareas!D500))</f>
        <v>4.5833333333333393E-2</v>
      </c>
      <c r="F485" s="22">
        <f>IF(mareas!E500-mareas!E499&gt;0,mareas!E500-mareas!E499,mareas!E499-mareas!E500)</f>
        <v>1.8</v>
      </c>
      <c r="G485" s="67"/>
      <c r="CR485" s="67"/>
    </row>
    <row r="486" spans="2:96" x14ac:dyDescent="0.25">
      <c r="B486" s="94" t="s">
        <v>12</v>
      </c>
      <c r="C486" s="15">
        <v>0.19027777777777777</v>
      </c>
      <c r="D486" s="16">
        <v>0.5</v>
      </c>
      <c r="E486" s="15">
        <f>IF(mareas!D501-mareas!D497&gt;0,mareas!D501-mareas!D497,1-(mareas!D497-mareas!D501))</f>
        <v>4.7222222222222193E-2</v>
      </c>
      <c r="F486" s="22">
        <f>IF(mareas!E501-mareas!E500&gt;0,mareas!E501-mareas!E500,mareas!E500-mareas!E501)</f>
        <v>2</v>
      </c>
      <c r="G486" s="67"/>
      <c r="CR486" s="67"/>
    </row>
    <row r="487" spans="2:96" x14ac:dyDescent="0.25">
      <c r="B487" s="94" t="s">
        <v>13</v>
      </c>
      <c r="C487" s="15">
        <v>0.47569444444444442</v>
      </c>
      <c r="D487" s="16">
        <v>2.5</v>
      </c>
      <c r="E487" s="15">
        <f>IF(mareas!D502-mareas!D498&gt;0,mareas!D502-mareas!D498,1-(mareas!D498-mareas!D502))</f>
        <v>4.6527777777777724E-2</v>
      </c>
      <c r="F487" s="22">
        <f>IF(mareas!E502-mareas!E501&gt;0,mareas!E502-mareas!E501,mareas!E501-mareas!E502)</f>
        <v>2</v>
      </c>
      <c r="G487" s="67"/>
      <c r="CR487" s="67"/>
    </row>
    <row r="488" spans="2:96" x14ac:dyDescent="0.25">
      <c r="B488" s="94" t="s">
        <v>12</v>
      </c>
      <c r="C488" s="15">
        <v>0.72222222222222221</v>
      </c>
      <c r="D488" s="16">
        <v>0.7</v>
      </c>
      <c r="E488" s="15">
        <f>IF(mareas!D503-mareas!D499&gt;0,mareas!D503-mareas!D499,1-(mareas!D499-mareas!D503))</f>
        <v>5.1388888888888817E-2</v>
      </c>
      <c r="F488" s="22">
        <f>IF(mareas!E503-mareas!E502&gt;0,mareas!E503-mareas!E502,mareas!E502-mareas!E503)</f>
        <v>1.8</v>
      </c>
      <c r="G488" s="67"/>
      <c r="CR488" s="67"/>
    </row>
    <row r="489" spans="2:96" x14ac:dyDescent="0.25">
      <c r="B489" s="94" t="s">
        <v>13</v>
      </c>
      <c r="C489" s="15">
        <v>0.98541666666666661</v>
      </c>
      <c r="D489" s="16">
        <v>2.4</v>
      </c>
      <c r="E489" s="15">
        <f>IF(mareas!D504-mareas!D500&gt;0,mareas!D504-mareas!D500,1-(mareas!D500-mareas!D504))</f>
        <v>4.5833333333333282E-2</v>
      </c>
      <c r="F489" s="22">
        <f>IF(mareas!E504-mareas!E503&gt;0,mareas!E504-mareas!E503,mareas!E503-mareas!E504)</f>
        <v>1.7</v>
      </c>
      <c r="G489" s="67"/>
      <c r="CR489" s="67"/>
    </row>
    <row r="490" spans="2:96" x14ac:dyDescent="0.25">
      <c r="B490" s="94" t="s">
        <v>12</v>
      </c>
      <c r="C490" s="15">
        <v>0.23541666666666669</v>
      </c>
      <c r="D490" s="16">
        <v>0.6</v>
      </c>
      <c r="E490" s="15">
        <f>IF(mareas!D505-mareas!D501&gt;0,mareas!D505-mareas!D501,1-(mareas!D501-mareas!D505))</f>
        <v>4.5138888888888923E-2</v>
      </c>
      <c r="F490" s="22">
        <f>IF(mareas!E505-mareas!E504&gt;0,mareas!E505-mareas!E504,mareas!E504-mareas!E505)</f>
        <v>1.7999999999999998</v>
      </c>
      <c r="G490" s="67"/>
      <c r="CR490" s="67"/>
    </row>
    <row r="491" spans="2:96" x14ac:dyDescent="0.25">
      <c r="B491" s="94" t="s">
        <v>13</v>
      </c>
      <c r="C491" s="15">
        <v>0.5180555555555556</v>
      </c>
      <c r="D491" s="16">
        <v>2.5</v>
      </c>
      <c r="E491" s="15">
        <f>IF(mareas!D506-mareas!D502&gt;0,mareas!D506-mareas!D502,1-(mareas!D502-mareas!D506))</f>
        <v>4.2361111111111183E-2</v>
      </c>
      <c r="F491" s="22">
        <f>IF(mareas!E506-mareas!E505&gt;0,mareas!E506-mareas!E505,mareas!E505-mareas!E506)</f>
        <v>1.9</v>
      </c>
      <c r="G491" s="67"/>
      <c r="CR491" s="67"/>
    </row>
    <row r="492" spans="2:96" x14ac:dyDescent="0.25">
      <c r="B492" s="94" t="s">
        <v>12</v>
      </c>
      <c r="C492" s="15">
        <v>0.76597222222222217</v>
      </c>
      <c r="D492" s="16">
        <v>0.6</v>
      </c>
      <c r="E492" s="15">
        <f>IF(mareas!D507-mareas!D503&gt;0,mareas!D507-mareas!D503,1-(mareas!D503-mareas!D507))</f>
        <v>4.3749999999999956E-2</v>
      </c>
      <c r="F492" s="22">
        <f>IF(mareas!E507-mareas!E506&gt;0,mareas!E507-mareas!E506,mareas!E506-mareas!E507)</f>
        <v>1.9</v>
      </c>
      <c r="G492" s="67"/>
      <c r="CR492" s="67"/>
    </row>
    <row r="493" spans="2:96" x14ac:dyDescent="0.25">
      <c r="B493" s="94" t="s">
        <v>13</v>
      </c>
      <c r="C493" s="15">
        <v>2.7083333333333334E-2</v>
      </c>
      <c r="D493" s="16">
        <v>2.4</v>
      </c>
      <c r="E493" s="15">
        <f>IF(mareas!D508-mareas!D504&gt;0,mareas!D508-mareas!D504,1-(mareas!D504-mareas!D508))</f>
        <v>4.1666666666666741E-2</v>
      </c>
      <c r="F493" s="22">
        <f>IF(mareas!E508-mareas!E507&gt;0,mareas!E508-mareas!E507,mareas!E507-mareas!E508)</f>
        <v>1.7999999999999998</v>
      </c>
      <c r="G493" s="67"/>
      <c r="CR493" s="67"/>
    </row>
    <row r="494" spans="2:96" x14ac:dyDescent="0.25">
      <c r="B494" s="94" t="s">
        <v>12</v>
      </c>
      <c r="C494" s="15">
        <v>0.27499999999999997</v>
      </c>
      <c r="D494" s="16">
        <v>0.5</v>
      </c>
      <c r="E494" s="15">
        <f>IF(mareas!D509-mareas!D505&gt;0,mareas!D509-mareas!D505,1-(mareas!D505-mareas!D509))</f>
        <v>3.9583333333333276E-2</v>
      </c>
      <c r="F494" s="22">
        <f>IF(mareas!E509-mareas!E508&gt;0,mareas!E509-mareas!E508,mareas!E508-mareas!E509)</f>
        <v>1.9</v>
      </c>
      <c r="G494" s="67"/>
      <c r="CR494" s="67"/>
    </row>
    <row r="495" spans="2:96" x14ac:dyDescent="0.25">
      <c r="B495" s="94" t="s">
        <v>13</v>
      </c>
      <c r="C495" s="15">
        <v>0.55347222222222225</v>
      </c>
      <c r="D495" s="16">
        <v>2.6</v>
      </c>
      <c r="E495" s="15">
        <f>IF(mareas!D510-mareas!D506&gt;0,mareas!D510-mareas!D506,1-(mareas!D506-mareas!D510))</f>
        <v>3.5416666666666652E-2</v>
      </c>
      <c r="F495" s="22">
        <f>IF(mareas!E510-mareas!E509&gt;0,mareas!E510-mareas!E509,mareas!E509-mareas!E510)</f>
        <v>2.1</v>
      </c>
      <c r="G495" s="67"/>
      <c r="CR495" s="67"/>
    </row>
    <row r="496" spans="2:96" x14ac:dyDescent="0.25">
      <c r="B496" s="94" t="s">
        <v>12</v>
      </c>
      <c r="C496" s="15">
        <v>0.80208333333333337</v>
      </c>
      <c r="D496" s="16">
        <v>0.5</v>
      </c>
      <c r="E496" s="15">
        <f>IF(mareas!D511-mareas!D507&gt;0,mareas!D511-mareas!D507,1-(mareas!D507-mareas!D511))</f>
        <v>3.6111111111111205E-2</v>
      </c>
      <c r="F496" s="22">
        <f>IF(mareas!E511-mareas!E510&gt;0,mareas!E511-mareas!E510,mareas!E510-mareas!E511)</f>
        <v>2.1</v>
      </c>
      <c r="G496" s="67"/>
      <c r="CR496" s="67"/>
    </row>
    <row r="497" spans="2:96" x14ac:dyDescent="0.25">
      <c r="B497" s="94" t="s">
        <v>13</v>
      </c>
      <c r="C497" s="15">
        <v>6.25E-2</v>
      </c>
      <c r="D497" s="16">
        <v>2.4</v>
      </c>
      <c r="E497" s="15">
        <f>IF(mareas!D512-mareas!D508&gt;0,mareas!D512-mareas!D508,1-(mareas!D508-mareas!D512))</f>
        <v>3.5416666666666666E-2</v>
      </c>
      <c r="F497" s="22">
        <f>IF(mareas!E512-mareas!E511&gt;0,mareas!E512-mareas!E511,mareas!E511-mareas!E512)</f>
        <v>1.9</v>
      </c>
      <c r="G497" s="67"/>
      <c r="CR497" s="67"/>
    </row>
    <row r="498" spans="2:96" x14ac:dyDescent="0.25">
      <c r="B498" s="94" t="s">
        <v>12</v>
      </c>
      <c r="C498" s="15">
        <v>0.30763888888888891</v>
      </c>
      <c r="D498" s="16">
        <v>0.5</v>
      </c>
      <c r="E498" s="15">
        <f>IF(mareas!D513-mareas!D509&gt;0,mareas!D513-mareas!D509,1-(mareas!D509-mareas!D513))</f>
        <v>3.2638888888888939E-2</v>
      </c>
      <c r="F498" s="22">
        <f>IF(mareas!E513-mareas!E512&gt;0,mareas!E513-mareas!E512,mareas!E512-mareas!E513)</f>
        <v>1.9</v>
      </c>
      <c r="G498" s="67"/>
      <c r="CR498" s="67"/>
    </row>
    <row r="499" spans="2:96" x14ac:dyDescent="0.25">
      <c r="B499" s="94" t="s">
        <v>13</v>
      </c>
      <c r="C499" s="15">
        <v>0.58263888888888882</v>
      </c>
      <c r="D499" s="16">
        <v>2.7</v>
      </c>
      <c r="E499" s="15">
        <f>IF(mareas!D514-mareas!D510&gt;0,mareas!D514-mareas!D510,1-(mareas!D510-mareas!D514))</f>
        <v>2.9166666666666563E-2</v>
      </c>
      <c r="F499" s="22">
        <f>IF(mareas!E514-mareas!E513&gt;0,mareas!E514-mareas!E513,mareas!E513-mareas!E514)</f>
        <v>2.2000000000000002</v>
      </c>
      <c r="G499" s="67"/>
      <c r="CR499" s="67"/>
    </row>
    <row r="500" spans="2:96" x14ac:dyDescent="0.25">
      <c r="B500" s="94" t="s">
        <v>12</v>
      </c>
      <c r="C500" s="15">
        <v>0.83194444444444438</v>
      </c>
      <c r="D500" s="16">
        <v>0.4</v>
      </c>
      <c r="E500" s="15">
        <f>IF(mareas!D515-mareas!D511&gt;0,mareas!D515-mareas!D511,1-(mareas!D511-mareas!D515))</f>
        <v>2.9861111111111005E-2</v>
      </c>
      <c r="F500" s="22">
        <f>IF(mareas!E515-mareas!E514&gt;0,mareas!E515-mareas!E514,mareas!E514-mareas!E515)</f>
        <v>2.3000000000000003</v>
      </c>
      <c r="G500" s="67"/>
      <c r="CR500" s="67"/>
    </row>
    <row r="501" spans="2:96" x14ac:dyDescent="0.25">
      <c r="B501" s="94" t="s">
        <v>13</v>
      </c>
      <c r="C501" s="15">
        <v>9.3055555555555558E-2</v>
      </c>
      <c r="D501" s="16">
        <v>2.5</v>
      </c>
      <c r="E501" s="15">
        <f>IF(mareas!D516-mareas!D512&gt;0,mareas!D516-mareas!D512,1-(mareas!D512-mareas!D516))</f>
        <v>3.0555555555555558E-2</v>
      </c>
      <c r="F501" s="22">
        <f>IF(mareas!E516-mareas!E515&gt;0,mareas!E516-mareas!E515,mareas!E515-mareas!E516)</f>
        <v>2.1</v>
      </c>
      <c r="G501" s="67"/>
      <c r="CR501" s="67"/>
    </row>
    <row r="502" spans="2:96" x14ac:dyDescent="0.25">
      <c r="B502" s="94" t="s">
        <v>12</v>
      </c>
      <c r="C502" s="15">
        <v>0.33611111111111108</v>
      </c>
      <c r="D502" s="16">
        <v>0.4</v>
      </c>
      <c r="E502" s="15">
        <f>IF(mareas!D517-mareas!D513&gt;0,mareas!D517-mareas!D513,1-(mareas!D513-mareas!D517))</f>
        <v>2.8472222222222177E-2</v>
      </c>
      <c r="F502" s="22">
        <f>IF(mareas!E517-mareas!E516&gt;0,mareas!E517-mareas!E516,mareas!E516-mareas!E517)</f>
        <v>2.1</v>
      </c>
      <c r="G502" s="67"/>
      <c r="CR502" s="67"/>
    </row>
    <row r="503" spans="2:96" x14ac:dyDescent="0.25">
      <c r="B503" s="94" t="s">
        <v>13</v>
      </c>
      <c r="C503" s="15">
        <v>0.60902777777777783</v>
      </c>
      <c r="D503" s="16">
        <v>2.8</v>
      </c>
      <c r="E503" s="15">
        <f>IF(mareas!D518-mareas!D514&gt;0,mareas!D518-mareas!D514,1-(mareas!D514-mareas!D518))</f>
        <v>2.6388888888889017E-2</v>
      </c>
      <c r="F503" s="22">
        <f>IF(mareas!E518-mareas!E517&gt;0,mareas!E518-mareas!E517,mareas!E517-mareas!E518)</f>
        <v>2.4</v>
      </c>
      <c r="G503" s="67"/>
      <c r="CR503" s="67"/>
    </row>
    <row r="504" spans="2:96" x14ac:dyDescent="0.25">
      <c r="B504" s="94" t="s">
        <v>12</v>
      </c>
      <c r="C504" s="15">
        <v>0.85902777777777783</v>
      </c>
      <c r="D504" s="16">
        <v>0.3</v>
      </c>
      <c r="E504" s="15">
        <f>IF(mareas!D519-mareas!D515&gt;0,mareas!D519-mareas!D515,1-(mareas!D515-mareas!D519))</f>
        <v>2.7083333333333459E-2</v>
      </c>
      <c r="F504" s="22">
        <f>IF(mareas!E519-mareas!E518&gt;0,mareas!E519-mareas!E518,mareas!E518-mareas!E519)</f>
        <v>2.5</v>
      </c>
      <c r="G504" s="67"/>
      <c r="CR504" s="67"/>
    </row>
    <row r="505" spans="2:96" x14ac:dyDescent="0.25">
      <c r="B505" s="94" t="s">
        <v>13</v>
      </c>
      <c r="C505" s="15">
        <v>0.12013888888888889</v>
      </c>
      <c r="D505" s="16">
        <v>2.5</v>
      </c>
      <c r="E505" s="15">
        <f>IF(mareas!D520-mareas!D516&gt;0,mareas!D520-mareas!D516,1-(mareas!D516-mareas!D520))</f>
        <v>2.7083333333333334E-2</v>
      </c>
      <c r="F505" s="22">
        <f>IF(mareas!E520-mareas!E519&gt;0,mareas!E520-mareas!E519,mareas!E519-mareas!E520)</f>
        <v>2.2000000000000002</v>
      </c>
      <c r="G505" s="67"/>
      <c r="CR505" s="67"/>
    </row>
    <row r="506" spans="2:96" x14ac:dyDescent="0.25">
      <c r="B506" s="94" t="s">
        <v>12</v>
      </c>
      <c r="C506" s="15">
        <v>0.36249999999999999</v>
      </c>
      <c r="D506" s="16">
        <v>0.4</v>
      </c>
      <c r="E506" s="15">
        <f>IF(mareas!D521-mareas!D517&gt;0,mareas!D521-mareas!D517,1-(mareas!D517-mareas!D521))</f>
        <v>2.6388888888888906E-2</v>
      </c>
      <c r="F506" s="22">
        <f>IF(mareas!E521-mareas!E520&gt;0,mareas!E521-mareas!E520,mareas!E520-mareas!E521)</f>
        <v>2.1</v>
      </c>
      <c r="G506" s="67"/>
      <c r="CR506" s="67"/>
    </row>
    <row r="507" spans="2:96" x14ac:dyDescent="0.25">
      <c r="B507" s="94" t="s">
        <v>13</v>
      </c>
      <c r="C507" s="15">
        <v>0.63263888888888886</v>
      </c>
      <c r="D507" s="16">
        <v>2.9</v>
      </c>
      <c r="E507" s="15">
        <f>IF(mareas!D522-mareas!D518&gt;0,mareas!D522-mareas!D518,1-(mareas!D518-mareas!D522))</f>
        <v>2.3611111111111027E-2</v>
      </c>
      <c r="F507" s="22">
        <f>IF(mareas!E522-mareas!E521&gt;0,mareas!E522-mareas!E521,mareas!E521-mareas!E522)</f>
        <v>2.5</v>
      </c>
      <c r="G507" s="67"/>
      <c r="CR507" s="67"/>
    </row>
    <row r="508" spans="2:96" x14ac:dyDescent="0.25">
      <c r="B508" s="94" t="s">
        <v>12</v>
      </c>
      <c r="C508" s="15">
        <v>0.8847222222222223</v>
      </c>
      <c r="D508" s="16">
        <v>0.2</v>
      </c>
      <c r="E508" s="15">
        <f>IF(mareas!D523-mareas!D519&gt;0,mareas!D523-mareas!D519,1-(mareas!D519-mareas!D523))</f>
        <v>2.5694444444444464E-2</v>
      </c>
      <c r="F508" s="22">
        <f>IF(mareas!E523-mareas!E522&gt;0,mareas!E523-mareas!E522,mareas!E522-mareas!E523)</f>
        <v>2.6999999999999997</v>
      </c>
      <c r="G508" s="67"/>
      <c r="CR508" s="67"/>
    </row>
    <row r="509" spans="2:96" x14ac:dyDescent="0.25">
      <c r="B509" s="94" t="s">
        <v>13</v>
      </c>
      <c r="C509" s="15">
        <v>0.14583333333333334</v>
      </c>
      <c r="D509" s="16">
        <v>2.6</v>
      </c>
      <c r="E509" s="15">
        <f>IF(mareas!D524-mareas!D520&gt;0,mareas!D524-mareas!D520,1-(mareas!D520-mareas!D524))</f>
        <v>2.569444444444445E-2</v>
      </c>
      <c r="F509" s="22">
        <f>IF(mareas!E524-mareas!E523&gt;0,mareas!E524-mareas!E523,mareas!E523-mareas!E524)</f>
        <v>2.4</v>
      </c>
      <c r="G509" s="67"/>
      <c r="CR509" s="67"/>
    </row>
    <row r="510" spans="2:96" x14ac:dyDescent="0.25">
      <c r="B510" s="94" t="s">
        <v>12</v>
      </c>
      <c r="C510" s="15">
        <v>0.38750000000000001</v>
      </c>
      <c r="D510" s="16">
        <v>0.3</v>
      </c>
      <c r="E510" s="15">
        <f>IF(mareas!D525-mareas!D521&gt;0,mareas!D525-mareas!D521,1-(mareas!D521-mareas!D525))</f>
        <v>2.5000000000000022E-2</v>
      </c>
      <c r="F510" s="22">
        <f>IF(mareas!E525-mareas!E524&gt;0,mareas!E525-mareas!E524,mareas!E524-mareas!E525)</f>
        <v>2.3000000000000003</v>
      </c>
      <c r="G510" s="67"/>
      <c r="CR510" s="67"/>
    </row>
    <row r="511" spans="2:96" x14ac:dyDescent="0.25">
      <c r="B511" s="94" t="s">
        <v>13</v>
      </c>
      <c r="C511" s="15">
        <v>0.65625</v>
      </c>
      <c r="D511" s="16">
        <v>2.9</v>
      </c>
      <c r="E511" s="15">
        <f>IF(mareas!D526-mareas!D522&gt;0,mareas!D526-mareas!D522,1-(mareas!D522-mareas!D526))</f>
        <v>2.3611111111111138E-2</v>
      </c>
      <c r="F511" s="22">
        <f>IF(mareas!E526-mareas!E525&gt;0,mareas!E526-mareas!E525,mareas!E525-mareas!E526)</f>
        <v>2.6</v>
      </c>
      <c r="G511" s="67"/>
      <c r="CR511" s="67"/>
    </row>
    <row r="512" spans="2:96" x14ac:dyDescent="0.25">
      <c r="B512" s="94" t="s">
        <v>12</v>
      </c>
      <c r="C512" s="15">
        <v>0.90902777777777777</v>
      </c>
      <c r="D512" s="16">
        <v>0.2</v>
      </c>
      <c r="E512" s="15">
        <f>IF(mareas!D527-mareas!D523&gt;0,mareas!D527-mareas!D523,1-(mareas!D523-mareas!D527))</f>
        <v>2.4305555555555469E-2</v>
      </c>
      <c r="F512" s="22">
        <f>IF(mareas!E527-mareas!E526&gt;0,mareas!E527-mareas!E526,mareas!E526-mareas!E527)</f>
        <v>2.6999999999999997</v>
      </c>
      <c r="G512" s="67"/>
      <c r="CR512" s="67"/>
    </row>
    <row r="513" spans="2:96" x14ac:dyDescent="0.25">
      <c r="B513" s="94" t="s">
        <v>13</v>
      </c>
      <c r="C513" s="15">
        <v>0.17083333333333331</v>
      </c>
      <c r="D513" s="16">
        <v>2.6</v>
      </c>
      <c r="E513" s="15">
        <f>IF(mareas!D528-mareas!D524&gt;0,mareas!D528-mareas!D524,1-(mareas!D524-mareas!D528))</f>
        <v>2.4999999999999967E-2</v>
      </c>
      <c r="F513" s="22">
        <f>IF(mareas!E528-mareas!E527&gt;0,mareas!E528-mareas!E527,mareas!E527-mareas!E528)</f>
        <v>2.4</v>
      </c>
      <c r="G513" s="67"/>
      <c r="CR513" s="67"/>
    </row>
    <row r="514" spans="2:96" x14ac:dyDescent="0.25">
      <c r="B514" s="94" t="s">
        <v>12</v>
      </c>
      <c r="C514" s="15">
        <v>0.41180555555555554</v>
      </c>
      <c r="D514" s="16">
        <v>0.3</v>
      </c>
      <c r="E514" s="15">
        <f>IF(mareas!D529-mareas!D525&gt;0,mareas!D529-mareas!D525,1-(mareas!D525-mareas!D529))</f>
        <v>2.4305555555555525E-2</v>
      </c>
      <c r="F514" s="22">
        <f>IF(mareas!E529-mareas!E528&gt;0,mareas!E529-mareas!E528,mareas!E528-mareas!E529)</f>
        <v>2.3000000000000003</v>
      </c>
      <c r="G514" s="67"/>
      <c r="CR514" s="67"/>
    </row>
    <row r="515" spans="2:96" x14ac:dyDescent="0.25">
      <c r="B515" s="94" t="s">
        <v>13</v>
      </c>
      <c r="C515" s="15">
        <v>0.67986111111111114</v>
      </c>
      <c r="D515" s="16">
        <v>2.9</v>
      </c>
      <c r="E515" s="15">
        <f>IF(mareas!D530-mareas!D526&gt;0,mareas!D530-mareas!D526,1-(mareas!D526-mareas!D530))</f>
        <v>2.3611111111111138E-2</v>
      </c>
      <c r="F515" s="22">
        <f>IF(mareas!E530-mareas!E529&gt;0,mareas!E530-mareas!E529,mareas!E529-mareas!E530)</f>
        <v>2.6</v>
      </c>
      <c r="G515" s="67"/>
      <c r="CR515" s="67"/>
    </row>
    <row r="516" spans="2:96" x14ac:dyDescent="0.25">
      <c r="B516" s="94" t="s">
        <v>12</v>
      </c>
      <c r="C516" s="15">
        <v>0.93333333333333324</v>
      </c>
      <c r="D516" s="16">
        <v>0.1</v>
      </c>
      <c r="E516" s="15">
        <f>IF(mareas!D531-mareas!D527&gt;0,mareas!D531-mareas!D527,1-(mareas!D527-mareas!D531))</f>
        <v>2.4305555555555469E-2</v>
      </c>
      <c r="F516" s="22">
        <f>IF(mareas!E531-mareas!E530&gt;0,mareas!E531-mareas!E530,mareas!E530-mareas!E531)</f>
        <v>2.8</v>
      </c>
      <c r="G516" s="67"/>
      <c r="CR516" s="67"/>
    </row>
    <row r="517" spans="2:96" x14ac:dyDescent="0.25">
      <c r="B517" s="94" t="s">
        <v>13</v>
      </c>
      <c r="C517" s="15">
        <v>0.19583333333333333</v>
      </c>
      <c r="D517" s="16">
        <v>2.6</v>
      </c>
      <c r="E517" s="15">
        <f>IF(mareas!D532-mareas!D528&gt;0,mareas!D532-mareas!D528,1-(mareas!D528-mareas!D532))</f>
        <v>2.5000000000000022E-2</v>
      </c>
      <c r="F517" s="22">
        <f>IF(mareas!E532-mareas!E531&gt;0,mareas!E532-mareas!E531,mareas!E531-mareas!E532)</f>
        <v>2.5</v>
      </c>
      <c r="G517" s="67"/>
      <c r="CR517" s="67"/>
    </row>
    <row r="518" spans="2:96" x14ac:dyDescent="0.25">
      <c r="B518" s="94" t="s">
        <v>12</v>
      </c>
      <c r="C518" s="15">
        <v>0.4368055555555555</v>
      </c>
      <c r="D518" s="16">
        <v>0.4</v>
      </c>
      <c r="E518" s="15">
        <f>IF(mareas!D533-mareas!D529&gt;0,mareas!D533-mareas!D529,1-(mareas!D529-mareas!D533))</f>
        <v>2.4999999999999967E-2</v>
      </c>
      <c r="F518" s="22">
        <f>IF(mareas!E533-mareas!E532&gt;0,mareas!E533-mareas!E532,mareas!E532-mareas!E533)</f>
        <v>2.2000000000000002</v>
      </c>
      <c r="G518" s="67"/>
      <c r="CR518" s="67"/>
    </row>
    <row r="519" spans="2:96" x14ac:dyDescent="0.25">
      <c r="B519" s="94" t="s">
        <v>13</v>
      </c>
      <c r="C519" s="15">
        <v>0.70486111111111116</v>
      </c>
      <c r="D519" s="16">
        <v>2.9</v>
      </c>
      <c r="E519" s="15">
        <f>IF(mareas!D534-mareas!D530&gt;0,mareas!D534-mareas!D530,1-(mareas!D530-mareas!D534))</f>
        <v>2.5000000000000022E-2</v>
      </c>
      <c r="F519" s="22">
        <f>IF(mareas!E534-mareas!E533&gt;0,mareas!E534-mareas!E533,mareas!E533-mareas!E534)</f>
        <v>2.5</v>
      </c>
      <c r="G519" s="67"/>
      <c r="CR519" s="67"/>
    </row>
    <row r="520" spans="2:96" x14ac:dyDescent="0.25">
      <c r="B520" s="94" t="s">
        <v>12</v>
      </c>
      <c r="C520" s="15">
        <v>0.95763888888888893</v>
      </c>
      <c r="D520" s="16">
        <v>0.2</v>
      </c>
      <c r="E520" s="15">
        <f>IF(mareas!D535-mareas!D531&gt;0,mareas!D535-mareas!D531,1-(mareas!D531-mareas!D535))</f>
        <v>2.4305555555555691E-2</v>
      </c>
      <c r="F520" s="22">
        <f>IF(mareas!E535-mareas!E534&gt;0,mareas!E535-mareas!E534,mareas!E534-mareas!E535)</f>
        <v>2.6999999999999997</v>
      </c>
      <c r="G520" s="67"/>
      <c r="CR520" s="67"/>
    </row>
    <row r="521" spans="2:96" x14ac:dyDescent="0.25">
      <c r="B521" s="94" t="s">
        <v>13</v>
      </c>
      <c r="C521" s="15">
        <v>0.22152777777777777</v>
      </c>
      <c r="D521" s="16">
        <v>2.5</v>
      </c>
      <c r="E521" s="15">
        <f>IF(mareas!D536-mareas!D532&gt;0,mareas!D536-mareas!D532,1-(mareas!D532-mareas!D536))</f>
        <v>2.5694444444444436E-2</v>
      </c>
      <c r="F521" s="22">
        <f>IF(mareas!E536-mareas!E535&gt;0,mareas!E536-mareas!E535,mareas!E535-mareas!E536)</f>
        <v>2.2999999999999998</v>
      </c>
      <c r="G521" s="67"/>
      <c r="CR521" s="67"/>
    </row>
    <row r="522" spans="2:96" x14ac:dyDescent="0.25">
      <c r="B522" s="94" t="s">
        <v>12</v>
      </c>
      <c r="C522" s="15">
        <v>0.46111111111111108</v>
      </c>
      <c r="D522" s="16">
        <v>0.4</v>
      </c>
      <c r="E522" s="15">
        <f>IF(mareas!D537-mareas!D533&gt;0,mareas!D537-mareas!D533,1-(mareas!D533-mareas!D537))</f>
        <v>2.430555555555558E-2</v>
      </c>
      <c r="F522" s="22">
        <f>IF(mareas!E537-mareas!E536&gt;0,mareas!E537-mareas!E536,mareas!E536-mareas!E537)</f>
        <v>2.1</v>
      </c>
      <c r="G522" s="67"/>
      <c r="CR522" s="67"/>
    </row>
    <row r="523" spans="2:96" x14ac:dyDescent="0.25">
      <c r="B523" s="94" t="s">
        <v>13</v>
      </c>
      <c r="C523" s="15">
        <v>0.72986111111111107</v>
      </c>
      <c r="D523" s="16">
        <v>2.9</v>
      </c>
      <c r="E523" s="15">
        <f>IF(mareas!D538-mareas!D534&gt;0,mareas!D538-mareas!D534,1-(mareas!D534-mareas!D538))</f>
        <v>2.4999999999999911E-2</v>
      </c>
      <c r="F523" s="22">
        <f>IF(mareas!E538-mareas!E537&gt;0,mareas!E538-mareas!E537,mareas!E537-mareas!E538)</f>
        <v>2.5</v>
      </c>
      <c r="G523" s="67"/>
      <c r="CR523" s="67"/>
    </row>
    <row r="524" spans="2:96" x14ac:dyDescent="0.25">
      <c r="B524" s="94" t="s">
        <v>12</v>
      </c>
      <c r="C524" s="15">
        <v>0.98263888888888884</v>
      </c>
      <c r="D524" s="16">
        <v>0.2</v>
      </c>
      <c r="E524" s="15">
        <f>IF(mareas!D539-mareas!D535&gt;0,mareas!D539-mareas!D535,1-(mareas!D535-mareas!D539))</f>
        <v>2.4999999999999911E-2</v>
      </c>
      <c r="F524" s="22">
        <f>IF(mareas!E539-mareas!E538&gt;0,mareas!E539-mareas!E538,mareas!E538-mareas!E539)</f>
        <v>2.6999999999999997</v>
      </c>
      <c r="G524" s="67"/>
      <c r="CR524" s="67"/>
    </row>
    <row r="525" spans="2:96" x14ac:dyDescent="0.25">
      <c r="B525" s="94" t="s">
        <v>13</v>
      </c>
      <c r="C525" s="15">
        <v>0.24861111111111112</v>
      </c>
      <c r="D525" s="16">
        <v>2.5</v>
      </c>
      <c r="E525" s="15">
        <f>IF(mareas!D540-mareas!D536&gt;0,mareas!D540-mareas!D536,1-(mareas!D536-mareas!D540))</f>
        <v>2.7083333333333348E-2</v>
      </c>
      <c r="F525" s="22">
        <f>IF(mareas!E540-mareas!E539&gt;0,mareas!E540-mareas!E539,mareas!E539-mareas!E540)</f>
        <v>2.2999999999999998</v>
      </c>
      <c r="G525" s="67"/>
      <c r="CR525" s="67"/>
    </row>
    <row r="526" spans="2:96" x14ac:dyDescent="0.25">
      <c r="B526" s="94" t="s">
        <v>12</v>
      </c>
      <c r="C526" s="15">
        <v>0.48749999999999999</v>
      </c>
      <c r="D526" s="16">
        <v>0.5</v>
      </c>
      <c r="E526" s="15">
        <f>IF(mareas!D541-mareas!D537&gt;0,mareas!D541-mareas!D537,1-(mareas!D537-mareas!D541))</f>
        <v>2.6388888888888906E-2</v>
      </c>
      <c r="F526" s="22">
        <f>IF(mareas!E541-mareas!E540&gt;0,mareas!E541-mareas!E540,mareas!E540-mareas!E541)</f>
        <v>2</v>
      </c>
      <c r="G526" s="67"/>
      <c r="CR526" s="67"/>
    </row>
    <row r="527" spans="2:96" x14ac:dyDescent="0.25">
      <c r="B527" s="94" t="s">
        <v>13</v>
      </c>
      <c r="C527" s="15">
        <v>0.75694444444444453</v>
      </c>
      <c r="D527" s="16">
        <v>2.8</v>
      </c>
      <c r="E527" s="15">
        <f>IF(mareas!D542-mareas!D538&gt;0,mareas!D542-mareas!D538,1-(mareas!D538-mareas!D542))</f>
        <v>2.7083333333333459E-2</v>
      </c>
      <c r="F527" s="22">
        <f>IF(mareas!E542-mareas!E541&gt;0,mareas!E542-mareas!E541,mareas!E541-mareas!E542)</f>
        <v>2.2999999999999998</v>
      </c>
      <c r="G527" s="67"/>
      <c r="CR527" s="67"/>
    </row>
    <row r="528" spans="2:96" x14ac:dyDescent="0.25">
      <c r="B528" s="94" t="s">
        <v>12</v>
      </c>
      <c r="C528" s="15">
        <v>8.3333333333333332E-3</v>
      </c>
      <c r="D528" s="16">
        <v>0.3</v>
      </c>
      <c r="E528" s="15">
        <f>IF(mareas!D543-mareas!D539&gt;0,mareas!D543-mareas!D539,1-(mareas!D539-mareas!D543))</f>
        <v>2.5694444444444464E-2</v>
      </c>
      <c r="F528" s="22">
        <f>IF(mareas!E543-mareas!E542&gt;0,mareas!E543-mareas!E542,mareas!E542-mareas!E543)</f>
        <v>2.5</v>
      </c>
      <c r="G528" s="67"/>
      <c r="CR528" s="67"/>
    </row>
    <row r="529" spans="2:96" x14ac:dyDescent="0.25">
      <c r="B529" s="94" t="s">
        <v>13</v>
      </c>
      <c r="C529" s="15">
        <v>0.27708333333333335</v>
      </c>
      <c r="D529" s="16">
        <v>2.4</v>
      </c>
      <c r="E529" s="15">
        <f>IF(mareas!D544-mareas!D540&gt;0,mareas!D544-mareas!D540,1-(mareas!D540-mareas!D544))</f>
        <v>2.8472222222222232E-2</v>
      </c>
      <c r="F529" s="22">
        <f>IF(mareas!E544-mareas!E543&gt;0,mareas!E544-mareas!E543,mareas!E543-mareas!E544)</f>
        <v>2.1</v>
      </c>
      <c r="G529" s="67"/>
      <c r="CR529" s="67"/>
    </row>
    <row r="530" spans="2:96" x14ac:dyDescent="0.25">
      <c r="B530" s="94" t="s">
        <v>12</v>
      </c>
      <c r="C530" s="15">
        <v>0.51597222222222217</v>
      </c>
      <c r="D530" s="16">
        <v>0.5</v>
      </c>
      <c r="E530" s="15">
        <f>IF(mareas!D545-mareas!D541&gt;0,mareas!D545-mareas!D541,1-(mareas!D541-mareas!D545))</f>
        <v>2.8472222222222177E-2</v>
      </c>
      <c r="F530" s="22">
        <f>IF(mareas!E545-mareas!E544&gt;0,mareas!E545-mareas!E544,mareas!E544-mareas!E545)</f>
        <v>1.9</v>
      </c>
      <c r="G530" s="67"/>
      <c r="CR530" s="67"/>
    </row>
    <row r="531" spans="2:96" x14ac:dyDescent="0.25">
      <c r="B531" s="94" t="s">
        <v>13</v>
      </c>
      <c r="C531" s="15">
        <v>0.78541666666666676</v>
      </c>
      <c r="D531" s="16">
        <v>2.7</v>
      </c>
      <c r="E531" s="15">
        <f>IF(mareas!D546-mareas!D542&gt;0,mareas!D546-mareas!D542,1-(mareas!D542-mareas!D546))</f>
        <v>2.8472222222222232E-2</v>
      </c>
      <c r="F531" s="22">
        <f>IF(mareas!E546-mareas!E545&gt;0,mareas!E546-mareas!E545,mareas!E545-mareas!E546)</f>
        <v>2.2000000000000002</v>
      </c>
      <c r="G531" s="67"/>
      <c r="CR531" s="67"/>
    </row>
    <row r="532" spans="2:96" x14ac:dyDescent="0.25">
      <c r="B532" s="94" t="s">
        <v>12</v>
      </c>
      <c r="C532" s="15">
        <v>3.6805555555555557E-2</v>
      </c>
      <c r="D532" s="16">
        <v>0.3</v>
      </c>
      <c r="E532" s="15">
        <f>IF(mareas!D547-mareas!D543&gt;0,mareas!D547-mareas!D543,1-(mareas!D543-mareas!D547))</f>
        <v>2.8472222222222225E-2</v>
      </c>
      <c r="F532" s="22">
        <f>IF(mareas!E547-mareas!E546&gt;0,mareas!E547-mareas!E546,mareas!E546-mareas!E547)</f>
        <v>2.4000000000000004</v>
      </c>
      <c r="G532" s="67"/>
      <c r="CR532" s="67"/>
    </row>
    <row r="533" spans="2:96" x14ac:dyDescent="0.25">
      <c r="B533" s="94" t="s">
        <v>13</v>
      </c>
      <c r="C533" s="15">
        <v>0.30763888888888891</v>
      </c>
      <c r="D533" s="16">
        <v>2.4</v>
      </c>
      <c r="E533" s="15">
        <f>IF(mareas!D548-mareas!D544&gt;0,mareas!D548-mareas!D544,1-(mareas!D544-mareas!D548))</f>
        <v>3.0555555555555558E-2</v>
      </c>
      <c r="F533" s="22">
        <f>IF(mareas!E548-mareas!E547&gt;0,mareas!E548-mareas!E547,mareas!E547-mareas!E548)</f>
        <v>2.1</v>
      </c>
      <c r="G533" s="67"/>
      <c r="CR533" s="67"/>
    </row>
    <row r="534" spans="2:96" x14ac:dyDescent="0.25">
      <c r="B534" s="94" t="s">
        <v>12</v>
      </c>
      <c r="C534" s="15">
        <v>0.54722222222222217</v>
      </c>
      <c r="D534" s="16">
        <v>0.6</v>
      </c>
      <c r="E534" s="15">
        <f>IF(mareas!D549-mareas!D545&gt;0,mareas!D549-mareas!D545,1-(mareas!D545-mareas!D549))</f>
        <v>3.125E-2</v>
      </c>
      <c r="F534" s="22">
        <f>IF(mareas!E549-mareas!E548&gt;0,mareas!E549-mareas!E548,mareas!E548-mareas!E549)</f>
        <v>1.7999999999999998</v>
      </c>
      <c r="G534" s="67"/>
      <c r="CR534" s="67"/>
    </row>
    <row r="535" spans="2:96" x14ac:dyDescent="0.25">
      <c r="B535" s="94" t="s">
        <v>13</v>
      </c>
      <c r="C535" s="15">
        <v>0.81736111111111109</v>
      </c>
      <c r="D535" s="16">
        <v>2.6</v>
      </c>
      <c r="E535" s="15">
        <f>IF(mareas!D550-mareas!D546&gt;0,mareas!D550-mareas!D546,1-(mareas!D546-mareas!D550))</f>
        <v>3.1944444444444331E-2</v>
      </c>
      <c r="F535" s="22">
        <f>IF(mareas!E550-mareas!E549&gt;0,mareas!E550-mareas!E549,mareas!E549-mareas!E550)</f>
        <v>2</v>
      </c>
      <c r="G535" s="67"/>
      <c r="CR535" s="67"/>
    </row>
    <row r="536" spans="2:96" x14ac:dyDescent="0.25">
      <c r="B536" s="94" t="s">
        <v>12</v>
      </c>
      <c r="C536" s="15">
        <v>6.7361111111111108E-2</v>
      </c>
      <c r="D536" s="16">
        <v>0.4</v>
      </c>
      <c r="E536" s="15">
        <f>IF(mareas!D551-mareas!D547&gt;0,mareas!D551-mareas!D547,1-(mareas!D547-mareas!D551))</f>
        <v>3.0555555555555551E-2</v>
      </c>
      <c r="F536" s="22">
        <f>IF(mareas!E551-mareas!E550&gt;0,mareas!E551-mareas!E550,mareas!E550-mareas!E551)</f>
        <v>2.2000000000000002</v>
      </c>
      <c r="G536" s="67"/>
      <c r="CR536" s="67"/>
    </row>
    <row r="537" spans="2:96" x14ac:dyDescent="0.25">
      <c r="B537" s="94" t="s">
        <v>13</v>
      </c>
      <c r="C537" s="15">
        <v>0.34236111111111112</v>
      </c>
      <c r="D537" s="16">
        <v>2.4</v>
      </c>
      <c r="E537" s="15">
        <f>IF(mareas!D552-mareas!D548&gt;0,mareas!D552-mareas!D548,1-(mareas!D548-mareas!D552))</f>
        <v>3.472222222222221E-2</v>
      </c>
      <c r="F537" s="22">
        <f>IF(mareas!E552-mareas!E551&gt;0,mareas!E552-mareas!E551,mareas!E551-mareas!E552)</f>
        <v>2</v>
      </c>
      <c r="G537" s="67"/>
      <c r="CR537" s="67"/>
    </row>
    <row r="538" spans="2:96" x14ac:dyDescent="0.25">
      <c r="B538" s="94" t="s">
        <v>12</v>
      </c>
      <c r="C538" s="15">
        <v>0.58333333333333337</v>
      </c>
      <c r="D538" s="16">
        <v>0.6</v>
      </c>
      <c r="E538" s="15">
        <f>IF(mareas!D553-mareas!D549&gt;0,mareas!D553-mareas!D549,1-(mareas!D549-mareas!D553))</f>
        <v>3.6111111111111205E-2</v>
      </c>
      <c r="F538" s="22">
        <f>IF(mareas!E553-mareas!E552&gt;0,mareas!E553-mareas!E552,mareas!E552-mareas!E553)</f>
        <v>1.7999999999999998</v>
      </c>
      <c r="G538" s="67"/>
      <c r="CR538" s="67"/>
    </row>
    <row r="539" spans="2:96" x14ac:dyDescent="0.25">
      <c r="B539" s="94" t="s">
        <v>13</v>
      </c>
      <c r="C539" s="15">
        <v>0.85277777777777775</v>
      </c>
      <c r="D539" s="16">
        <v>2.5</v>
      </c>
      <c r="E539" s="15">
        <f>IF(mareas!D554-mareas!D550&gt;0,mareas!D554-mareas!D550,1-(mareas!D550-mareas!D554))</f>
        <v>3.5416666666666652E-2</v>
      </c>
      <c r="F539" s="22">
        <f>IF(mareas!E554-mareas!E553&gt;0,mareas!E554-mareas!E553,mareas!E553-mareas!E554)</f>
        <v>1.9</v>
      </c>
      <c r="G539" s="67"/>
      <c r="CR539" s="67"/>
    </row>
    <row r="540" spans="2:96" x14ac:dyDescent="0.25">
      <c r="B540" s="94" t="s">
        <v>12</v>
      </c>
      <c r="C540" s="15">
        <v>0.10277777777777779</v>
      </c>
      <c r="D540" s="16">
        <v>0.5</v>
      </c>
      <c r="E540" s="15">
        <f>IF(mareas!D555-mareas!D551&gt;0,mareas!D555-mareas!D551,1-(mareas!D551-mareas!D555))</f>
        <v>3.541666666666668E-2</v>
      </c>
      <c r="F540" s="22">
        <f>IF(mareas!E555-mareas!E554&gt;0,mareas!E555-mareas!E554,mareas!E554-mareas!E555)</f>
        <v>2</v>
      </c>
      <c r="G540" s="67"/>
      <c r="CR540" s="67"/>
    </row>
    <row r="541" spans="2:96" x14ac:dyDescent="0.25">
      <c r="B541" s="94" t="s">
        <v>13</v>
      </c>
      <c r="C541" s="15">
        <v>0.37986111111111115</v>
      </c>
      <c r="D541" s="16">
        <v>2.4</v>
      </c>
      <c r="E541" s="15">
        <f>IF(mareas!D556-mareas!D552&gt;0,mareas!D556-mareas!D552,1-(mareas!D552-mareas!D556))</f>
        <v>3.7500000000000033E-2</v>
      </c>
      <c r="F541" s="22">
        <f>IF(mareas!E556-mareas!E555&gt;0,mareas!E556-mareas!E555,mareas!E555-mareas!E556)</f>
        <v>1.9</v>
      </c>
      <c r="G541" s="67"/>
      <c r="CR541" s="67"/>
    </row>
    <row r="542" spans="2:96" x14ac:dyDescent="0.25">
      <c r="B542" s="94" t="s">
        <v>12</v>
      </c>
      <c r="C542" s="15">
        <v>0.625</v>
      </c>
      <c r="D542" s="16">
        <v>0.7</v>
      </c>
      <c r="E542" s="15">
        <f>IF(mareas!D557-mareas!D553&gt;0,mareas!D557-mareas!D553,1-(mareas!D553-mareas!D557))</f>
        <v>4.166666666666663E-2</v>
      </c>
      <c r="F542" s="22">
        <f>IF(mareas!E557-mareas!E556&gt;0,mareas!E557-mareas!E556,mareas!E556-mareas!E557)</f>
        <v>1.7</v>
      </c>
      <c r="G542" s="67"/>
      <c r="CR542" s="67"/>
    </row>
    <row r="543" spans="2:96" x14ac:dyDescent="0.25">
      <c r="B543" s="94" t="s">
        <v>13</v>
      </c>
      <c r="C543" s="15">
        <v>0.89236111111111116</v>
      </c>
      <c r="D543" s="16">
        <v>2.5</v>
      </c>
      <c r="E543" s="15">
        <f>IF(mareas!D558-mareas!D554&gt;0,mareas!D558-mareas!D554,1-(mareas!D554-mareas!D558))</f>
        <v>3.9583333333333415E-2</v>
      </c>
      <c r="F543" s="22">
        <f>IF(mareas!E558-mareas!E557&gt;0,mareas!E558-mareas!E557,mareas!E557-mareas!E558)</f>
        <v>1.8</v>
      </c>
      <c r="G543" s="67"/>
      <c r="CR543" s="67"/>
    </row>
    <row r="544" spans="2:96" x14ac:dyDescent="0.25">
      <c r="B544" s="94" t="s">
        <v>12</v>
      </c>
      <c r="C544" s="15">
        <v>0.1423611111111111</v>
      </c>
      <c r="D544" s="16">
        <v>0.5</v>
      </c>
      <c r="E544" s="15">
        <f>IF(mareas!D559-mareas!D555&gt;0,mareas!D559-mareas!D555,1-(mareas!D555-mareas!D559))</f>
        <v>3.9583333333333318E-2</v>
      </c>
      <c r="F544" s="22">
        <f>IF(mareas!E559-mareas!E558&gt;0,mareas!E559-mareas!E558,mareas!E558-mareas!E559)</f>
        <v>2</v>
      </c>
      <c r="G544" s="67"/>
      <c r="CR544" s="67"/>
    </row>
    <row r="545" spans="2:96" x14ac:dyDescent="0.25">
      <c r="B545" s="94" t="s">
        <v>13</v>
      </c>
      <c r="C545" s="15">
        <v>0.42152777777777778</v>
      </c>
      <c r="D545" s="16">
        <v>2.5</v>
      </c>
      <c r="E545" s="15">
        <f>IF(mareas!D560-mareas!D556&gt;0,mareas!D560-mareas!D556,1-(mareas!D556-mareas!D560))</f>
        <v>4.166666666666663E-2</v>
      </c>
      <c r="F545" s="22">
        <f>IF(mareas!E560-mareas!E559&gt;0,mareas!E560-mareas!E559,mareas!E559-mareas!E560)</f>
        <v>2</v>
      </c>
      <c r="G545" s="67"/>
      <c r="CR545" s="67"/>
    </row>
    <row r="546" spans="2:96" x14ac:dyDescent="0.25">
      <c r="B546" s="94" t="s">
        <v>12</v>
      </c>
      <c r="C546" s="15">
        <v>0.67083333333333339</v>
      </c>
      <c r="D546" s="16">
        <v>0.6</v>
      </c>
      <c r="E546" s="15">
        <f>IF(mareas!D561-mareas!D557&gt;0,mareas!D561-mareas!D557,1-(mareas!D557-mareas!D561))</f>
        <v>4.5833333333333393E-2</v>
      </c>
      <c r="F546" s="22">
        <f>IF(mareas!E561-mareas!E560&gt;0,mareas!E561-mareas!E560,mareas!E560-mareas!E561)</f>
        <v>1.9</v>
      </c>
      <c r="G546" s="67"/>
      <c r="CR546" s="67"/>
    </row>
    <row r="547" spans="2:96" x14ac:dyDescent="0.25">
      <c r="B547" s="94" t="s">
        <v>13</v>
      </c>
      <c r="C547" s="15">
        <v>0.93472222222222223</v>
      </c>
      <c r="D547" s="16">
        <v>2.5</v>
      </c>
      <c r="E547" s="15">
        <f>IF(mareas!D562-mareas!D558&gt;0,mareas!D562-mareas!D558,1-(mareas!D558-mareas!D562))</f>
        <v>4.2361111111111072E-2</v>
      </c>
      <c r="F547" s="22">
        <f>IF(mareas!E562-mareas!E561&gt;0,mareas!E562-mareas!E561,mareas!E561-mareas!E562)</f>
        <v>1.9</v>
      </c>
      <c r="G547" s="67"/>
      <c r="CR547" s="67"/>
    </row>
    <row r="548" spans="2:96" x14ac:dyDescent="0.25">
      <c r="B548" s="94" t="s">
        <v>12</v>
      </c>
      <c r="C548" s="15">
        <v>0.18472222222222223</v>
      </c>
      <c r="D548" s="16">
        <v>0.4</v>
      </c>
      <c r="E548" s="15">
        <f>IF(mareas!D563-mareas!D559&gt;0,mareas!D563-mareas!D559,1-(mareas!D559-mareas!D563))</f>
        <v>4.2361111111111127E-2</v>
      </c>
      <c r="F548" s="22">
        <f>IF(mareas!E563-mareas!E562&gt;0,mareas!E563-mareas!E562,mareas!E562-mareas!E563)</f>
        <v>2.1</v>
      </c>
      <c r="G548" s="67"/>
      <c r="CR548" s="67"/>
    </row>
    <row r="549" spans="2:96" x14ac:dyDescent="0.25">
      <c r="B549" s="94" t="s">
        <v>13</v>
      </c>
      <c r="C549" s="15">
        <v>0.46319444444444446</v>
      </c>
      <c r="D549" s="16">
        <v>2.7</v>
      </c>
      <c r="E549" s="15">
        <f>IF(mareas!D564-mareas!D560&gt;0,mareas!D564-mareas!D560,1-(mareas!D560-mareas!D564))</f>
        <v>4.1666666666666685E-2</v>
      </c>
      <c r="F549" s="22">
        <f>IF(mareas!E564-mareas!E563&gt;0,mareas!E564-mareas!E563,mareas!E563-mareas!E564)</f>
        <v>2.3000000000000003</v>
      </c>
      <c r="G549" s="67"/>
      <c r="CR549" s="67"/>
    </row>
    <row r="550" spans="2:96" x14ac:dyDescent="0.25">
      <c r="B550" s="94" t="s">
        <v>12</v>
      </c>
      <c r="C550" s="15">
        <v>0.71736111111111101</v>
      </c>
      <c r="D550" s="16">
        <v>0.5</v>
      </c>
      <c r="E550" s="15">
        <f>IF(mareas!D565-mareas!D561&gt;0,mareas!D565-mareas!D561,1-(mareas!D561-mareas!D565))</f>
        <v>4.6527777777777612E-2</v>
      </c>
      <c r="F550" s="22">
        <f>IF(mareas!E565-mareas!E564&gt;0,mareas!E565-mareas!E564,mareas!E564-mareas!E565)</f>
        <v>2.2000000000000002</v>
      </c>
      <c r="G550" s="67"/>
      <c r="CR550" s="67"/>
    </row>
    <row r="551" spans="2:96" x14ac:dyDescent="0.25">
      <c r="B551" s="94" t="s">
        <v>13</v>
      </c>
      <c r="C551" s="15">
        <v>0.97777777777777775</v>
      </c>
      <c r="D551" s="16">
        <v>2.6</v>
      </c>
      <c r="E551" s="15">
        <f>IF(mareas!D566-mareas!D562&gt;0,mareas!D566-mareas!D562,1-(mareas!D562-mareas!D566))</f>
        <v>4.3055555555555514E-2</v>
      </c>
      <c r="F551" s="22">
        <f>IF(mareas!E566-mareas!E565&gt;0,mareas!E566-mareas!E565,mareas!E565-mareas!E566)</f>
        <v>2.1</v>
      </c>
      <c r="G551" s="67"/>
      <c r="CR551" s="67"/>
    </row>
    <row r="552" spans="2:96" x14ac:dyDescent="0.25">
      <c r="B552" s="94" t="s">
        <v>12</v>
      </c>
      <c r="C552" s="15">
        <v>0.22777777777777777</v>
      </c>
      <c r="D552" s="16">
        <v>0.3</v>
      </c>
      <c r="E552" s="15">
        <f>IF(mareas!D567-mareas!D563&gt;0,mareas!D567-mareas!D563,1-(mareas!D563-mareas!D567))</f>
        <v>4.3055555555555541E-2</v>
      </c>
      <c r="F552" s="22">
        <f>IF(mareas!E567-mareas!E566&gt;0,mareas!E567-mareas!E566,mareas!E566-mareas!E567)</f>
        <v>2.3000000000000003</v>
      </c>
      <c r="G552" s="67"/>
      <c r="CR552" s="67"/>
    </row>
    <row r="553" spans="2:96" x14ac:dyDescent="0.25">
      <c r="B553" s="94" t="s">
        <v>13</v>
      </c>
      <c r="C553" s="15">
        <v>0.50486111111111109</v>
      </c>
      <c r="D553" s="16">
        <v>2.9</v>
      </c>
      <c r="E553" s="15">
        <f>IF(mareas!D568-mareas!D564&gt;0,mareas!D568-mareas!D564,1-(mareas!D564-mareas!D568))</f>
        <v>4.166666666666663E-2</v>
      </c>
      <c r="F553" s="22">
        <f>IF(mareas!E568-mareas!E567&gt;0,mareas!E568-mareas!E567,mareas!E567-mareas!E568)</f>
        <v>2.6</v>
      </c>
      <c r="G553" s="67"/>
      <c r="CR553" s="67"/>
    </row>
    <row r="554" spans="2:96" x14ac:dyDescent="0.25">
      <c r="B554" s="94" t="s">
        <v>12</v>
      </c>
      <c r="C554" s="15">
        <v>0.76111111111111107</v>
      </c>
      <c r="D554" s="16">
        <v>0.3</v>
      </c>
      <c r="E554" s="15">
        <f>IF(mareas!D569-mareas!D565&gt;0,mareas!D569-mareas!D565,1-(mareas!D565-mareas!D569))</f>
        <v>4.3750000000000067E-2</v>
      </c>
      <c r="F554" s="22">
        <f>IF(mareas!E569-mareas!E568&gt;0,mareas!E569-mareas!E568,mareas!E568-mareas!E569)</f>
        <v>2.6</v>
      </c>
      <c r="G554" s="67"/>
      <c r="CR554" s="67"/>
    </row>
    <row r="555" spans="2:96" x14ac:dyDescent="0.25">
      <c r="B555" s="94" t="s">
        <v>13</v>
      </c>
      <c r="C555" s="15">
        <v>2.013888888888889E-2</v>
      </c>
      <c r="D555" s="16">
        <v>2.7</v>
      </c>
      <c r="E555" s="15">
        <f>IF(mareas!D570-mareas!D566&gt;0,mareas!D570-mareas!D566,1-(mareas!D566-mareas!D570))</f>
        <v>4.2361111111111183E-2</v>
      </c>
      <c r="F555" s="22">
        <f>IF(mareas!E570-mareas!E569&gt;0,mareas!E570-mareas!E569,mareas!E569-mareas!E570)</f>
        <v>2.4000000000000004</v>
      </c>
      <c r="G555" s="67"/>
      <c r="CR555" s="67"/>
    </row>
    <row r="556" spans="2:96" x14ac:dyDescent="0.25">
      <c r="B556" s="94" t="s">
        <v>12</v>
      </c>
      <c r="C556" s="15">
        <v>0.27013888888888887</v>
      </c>
      <c r="D556" s="16">
        <v>0.2</v>
      </c>
      <c r="E556" s="15">
        <f>IF(mareas!D571-mareas!D567&gt;0,mareas!D571-mareas!D567,1-(mareas!D567-mareas!D571))</f>
        <v>4.2361111111111099E-2</v>
      </c>
      <c r="F556" s="22">
        <f>IF(mareas!E571-mareas!E570&gt;0,mareas!E571-mareas!E570,mareas!E570-mareas!E571)</f>
        <v>2.5</v>
      </c>
      <c r="G556" s="67"/>
      <c r="CR556" s="67"/>
    </row>
    <row r="557" spans="2:96" x14ac:dyDescent="0.25">
      <c r="B557" s="94" t="s">
        <v>13</v>
      </c>
      <c r="C557" s="15">
        <v>0.5444444444444444</v>
      </c>
      <c r="D557" s="16">
        <v>3.1</v>
      </c>
      <c r="E557" s="15">
        <f>IF(mareas!D572-mareas!D568&gt;0,mareas!D572-mareas!D568,1-(mareas!D568-mareas!D572))</f>
        <v>3.9583333333333304E-2</v>
      </c>
      <c r="F557" s="22">
        <f>IF(mareas!E572-mareas!E571&gt;0,mareas!E572-mareas!E571,mareas!E571-mareas!E572)</f>
        <v>2.9</v>
      </c>
      <c r="G557" s="67"/>
      <c r="CR557" s="67"/>
    </row>
    <row r="558" spans="2:96" x14ac:dyDescent="0.25">
      <c r="B558" s="94" t="s">
        <v>12</v>
      </c>
      <c r="C558" s="15">
        <v>0.80138888888888893</v>
      </c>
      <c r="D558" s="16">
        <v>0</v>
      </c>
      <c r="E558" s="15">
        <f>IF(mareas!D573-mareas!D569&gt;0,mareas!D573-mareas!D569,1-(mareas!D569-mareas!D573))</f>
        <v>4.0277777777777857E-2</v>
      </c>
      <c r="F558" s="22">
        <f>IF(mareas!E573-mareas!E572&gt;0,mareas!E573-mareas!E572,mareas!E572-mareas!E573)</f>
        <v>3.1</v>
      </c>
      <c r="G558" s="67"/>
      <c r="CR558" s="67"/>
    </row>
    <row r="559" spans="2:96" x14ac:dyDescent="0.25">
      <c r="B559" s="94" t="s">
        <v>13</v>
      </c>
      <c r="C559" s="15">
        <v>6.1805555555555558E-2</v>
      </c>
      <c r="D559" s="16">
        <v>2.8</v>
      </c>
      <c r="E559" s="15">
        <f>IF(mareas!D574-mareas!D570&gt;0,mareas!D574-mareas!D570,1-(mareas!D570-mareas!D574))</f>
        <v>4.1666666666666671E-2</v>
      </c>
      <c r="F559" s="22">
        <f>IF(mareas!E574-mareas!E573&gt;0,mareas!E574-mareas!E573,mareas!E573-mareas!E574)</f>
        <v>2.8</v>
      </c>
      <c r="G559" s="67"/>
      <c r="CR559" s="67"/>
    </row>
    <row r="560" spans="2:96" x14ac:dyDescent="0.25">
      <c r="B560" s="94" t="s">
        <v>12</v>
      </c>
      <c r="C560" s="15">
        <v>0.30902777777777779</v>
      </c>
      <c r="D560" s="16">
        <v>0</v>
      </c>
      <c r="E560" s="15">
        <f>IF(mareas!D575-mareas!D571&gt;0,mareas!D575-mareas!D571,1-(mareas!D571-mareas!D575))</f>
        <v>3.8888888888888917E-2</v>
      </c>
      <c r="F560" s="22">
        <f>IF(mareas!E575-mareas!E574&gt;0,mareas!E575-mareas!E574,mareas!E574-mareas!E575)</f>
        <v>2.8</v>
      </c>
      <c r="G560" s="67"/>
      <c r="CR560" s="67"/>
    </row>
    <row r="561" spans="2:96" x14ac:dyDescent="0.25">
      <c r="B561" s="94" t="s">
        <v>13</v>
      </c>
      <c r="C561" s="15">
        <v>0.58263888888888882</v>
      </c>
      <c r="D561" s="16">
        <v>3.3</v>
      </c>
      <c r="E561" s="15">
        <f>IF(mareas!D576-mareas!D572&gt;0,mareas!D576-mareas!D572,1-(mareas!D572-mareas!D576))</f>
        <v>3.819444444444442E-2</v>
      </c>
      <c r="F561" s="22">
        <f>IF(mareas!E576-mareas!E575&gt;0,mareas!E576-mareas!E575,mareas!E575-mareas!E576)</f>
        <v>3.3</v>
      </c>
      <c r="G561" s="67"/>
      <c r="CR561" s="67"/>
    </row>
    <row r="562" spans="2:96" x14ac:dyDescent="0.25">
      <c r="B562" s="94" t="s">
        <v>12</v>
      </c>
      <c r="C562" s="15">
        <v>0.83819444444444446</v>
      </c>
      <c r="D562" s="16">
        <v>-0.1</v>
      </c>
      <c r="E562" s="15">
        <f>IF(mareas!D577-mareas!D573&gt;0,mareas!D577-mareas!D573,1-(mareas!D573-mareas!D577))</f>
        <v>3.6805555555555536E-2</v>
      </c>
      <c r="F562" s="22">
        <f>IF(mareas!E577-mareas!E576&gt;0,mareas!E577-mareas!E576,mareas!E576-mareas!E577)</f>
        <v>3.4</v>
      </c>
      <c r="G562" s="67"/>
      <c r="CR562" s="67"/>
    </row>
    <row r="563" spans="2:96" x14ac:dyDescent="0.25">
      <c r="B563" s="94" t="s">
        <v>13</v>
      </c>
      <c r="C563" s="15">
        <v>0.1013888888888889</v>
      </c>
      <c r="D563" s="16">
        <v>2.9</v>
      </c>
      <c r="E563" s="15">
        <f>IF(mareas!D578-mareas!D574&gt;0,mareas!D578-mareas!D574,1-(mareas!D574-mareas!D578))</f>
        <v>3.9583333333333345E-2</v>
      </c>
      <c r="F563" s="22">
        <f>IF(mareas!E578-mareas!E577&gt;0,mareas!E578-mareas!E577,mareas!E577-mareas!E578)</f>
        <v>3</v>
      </c>
      <c r="G563" s="67"/>
      <c r="CR563" s="67"/>
    </row>
    <row r="564" spans="2:96" x14ac:dyDescent="0.25">
      <c r="B564" s="94" t="s">
        <v>12</v>
      </c>
      <c r="C564" s="15">
        <v>0.34652777777777777</v>
      </c>
      <c r="D564" s="16">
        <v>-0.1</v>
      </c>
      <c r="E564" s="15">
        <f>IF(mareas!D579-mareas!D575&gt;0,mareas!D579-mareas!D575,1-(mareas!D575-mareas!D579))</f>
        <v>3.7499999999999978E-2</v>
      </c>
      <c r="F564" s="22">
        <f>IF(mareas!E579-mareas!E578&gt;0,mareas!E579-mareas!E578,mareas!E578-mareas!E579)</f>
        <v>3</v>
      </c>
      <c r="G564" s="67"/>
      <c r="CR564" s="67"/>
    </row>
    <row r="565" spans="2:96" x14ac:dyDescent="0.25">
      <c r="B565" s="94" t="s">
        <v>13</v>
      </c>
      <c r="C565" s="15">
        <v>0.62013888888888891</v>
      </c>
      <c r="D565" s="16">
        <v>3.4</v>
      </c>
      <c r="E565" s="15">
        <f>IF(mareas!D580-mareas!D576&gt;0,mareas!D580-mareas!D576,1-(mareas!D576-mareas!D580))</f>
        <v>3.7500000000000089E-2</v>
      </c>
      <c r="F565" s="22">
        <f>IF(mareas!E580-mareas!E579&gt;0,mareas!E580-mareas!E579,mareas!E579-mareas!E580)</f>
        <v>3.5</v>
      </c>
      <c r="G565" s="67"/>
      <c r="CR565" s="67"/>
    </row>
    <row r="566" spans="2:96" x14ac:dyDescent="0.25">
      <c r="B566" s="94" t="s">
        <v>12</v>
      </c>
      <c r="C566" s="15">
        <v>0.87430555555555556</v>
      </c>
      <c r="D566" s="16">
        <v>-0.3</v>
      </c>
      <c r="E566" s="15">
        <f>IF(mareas!D581-mareas!D577&gt;0,mareas!D581-mareas!D577,1-(mareas!D577-mareas!D581))</f>
        <v>3.6111111111111094E-2</v>
      </c>
      <c r="F566" s="22">
        <f>IF(mareas!E581-mareas!E580&gt;0,mareas!E581-mareas!E580,mareas!E580-mareas!E581)</f>
        <v>3.6999999999999997</v>
      </c>
      <c r="G566" s="67"/>
      <c r="CR566" s="67"/>
    </row>
    <row r="567" spans="2:96" x14ac:dyDescent="0.25">
      <c r="B567" s="94" t="s">
        <v>13</v>
      </c>
      <c r="C567" s="15">
        <v>0.13958333333333334</v>
      </c>
      <c r="D567" s="16">
        <v>3</v>
      </c>
      <c r="E567" s="15">
        <f>IF(mareas!D582-mareas!D578&gt;0,mareas!D582-mareas!D578,1-(mareas!D578-mareas!D582))</f>
        <v>3.8194444444444434E-2</v>
      </c>
      <c r="F567" s="22">
        <f>IF(mareas!E582-mareas!E581&gt;0,mareas!E582-mareas!E581,mareas!E581-mareas!E582)</f>
        <v>3.3</v>
      </c>
      <c r="G567" s="67"/>
      <c r="CR567" s="67"/>
    </row>
    <row r="568" spans="2:96" x14ac:dyDescent="0.25">
      <c r="B568" s="94" t="s">
        <v>12</v>
      </c>
      <c r="C568" s="15">
        <v>0.38263888888888892</v>
      </c>
      <c r="D568" s="16">
        <v>-0.2</v>
      </c>
      <c r="E568" s="15">
        <f>IF(mareas!D583-mareas!D579&gt;0,mareas!D583-mareas!D579,1-(mareas!D579-mareas!D583))</f>
        <v>3.6111111111111149E-2</v>
      </c>
      <c r="F568" s="22">
        <f>IF(mareas!E583-mareas!E582&gt;0,mareas!E583-mareas!E582,mareas!E582-mareas!E583)</f>
        <v>3.2</v>
      </c>
      <c r="G568" s="67"/>
      <c r="CR568" s="67"/>
    </row>
    <row r="569" spans="2:96" x14ac:dyDescent="0.25">
      <c r="B569" s="94" t="s">
        <v>13</v>
      </c>
      <c r="C569" s="15">
        <v>0.65625</v>
      </c>
      <c r="D569" s="16">
        <v>3.5</v>
      </c>
      <c r="E569" s="15">
        <f>IF(mareas!D584-mareas!D580&gt;0,mareas!D584-mareas!D580,1-(mareas!D580-mareas!D584))</f>
        <v>3.6111111111111094E-2</v>
      </c>
      <c r="F569" s="22">
        <f>IF(mareas!E584-mareas!E583&gt;0,mareas!E584-mareas!E583,mareas!E583-mareas!E584)</f>
        <v>3.7</v>
      </c>
      <c r="G569" s="67"/>
      <c r="CR569" s="67"/>
    </row>
    <row r="570" spans="2:96" x14ac:dyDescent="0.25">
      <c r="B570" s="94" t="s">
        <v>12</v>
      </c>
      <c r="C570" s="15">
        <v>0.90902777777777777</v>
      </c>
      <c r="D570" s="16">
        <v>-0.4</v>
      </c>
      <c r="E570" s="15">
        <f>IF(mareas!D585-mareas!D581&gt;0,mareas!D585-mareas!D581,1-(mareas!D581-mareas!D585))</f>
        <v>3.472222222222221E-2</v>
      </c>
      <c r="F570" s="22">
        <f>IF(mareas!E585-mareas!E584&gt;0,mareas!E585-mareas!E584,mareas!E584-mareas!E585)</f>
        <v>3.9</v>
      </c>
      <c r="G570" s="67"/>
      <c r="CR570" s="67"/>
    </row>
    <row r="571" spans="2:96" x14ac:dyDescent="0.25">
      <c r="B571" s="94" t="s">
        <v>13</v>
      </c>
      <c r="C571" s="15">
        <v>0.17708333333333334</v>
      </c>
      <c r="D571" s="16">
        <v>3</v>
      </c>
      <c r="E571" s="15">
        <f>IF(mareas!D586-mareas!D582&gt;0,mareas!D586-mareas!D582,1-(mareas!D582-mareas!D586))</f>
        <v>3.7500000000000006E-2</v>
      </c>
      <c r="F571" s="22">
        <f>IF(mareas!E586-mareas!E585&gt;0,mareas!E586-mareas!E585,mareas!E585-mareas!E586)</f>
        <v>3.4</v>
      </c>
      <c r="G571" s="67"/>
      <c r="CR571" s="67"/>
    </row>
    <row r="572" spans="2:96" x14ac:dyDescent="0.25">
      <c r="B572" s="94" t="s">
        <v>12</v>
      </c>
      <c r="C572" s="15">
        <v>0.41805555555555557</v>
      </c>
      <c r="D572" s="16">
        <v>-0.2</v>
      </c>
      <c r="E572" s="15">
        <f>IF(mareas!D587-mareas!D583&gt;0,mareas!D587-mareas!D583,1-(mareas!D583-mareas!D587))</f>
        <v>3.5416666666666652E-2</v>
      </c>
      <c r="F572" s="22">
        <f>IF(mareas!E587-mareas!E586&gt;0,mareas!E587-mareas!E586,mareas!E586-mareas!E587)</f>
        <v>3.2</v>
      </c>
      <c r="G572" s="67"/>
      <c r="CR572" s="67"/>
    </row>
    <row r="573" spans="2:96" x14ac:dyDescent="0.25">
      <c r="B573" s="94" t="s">
        <v>13</v>
      </c>
      <c r="C573" s="15">
        <v>0.69166666666666676</v>
      </c>
      <c r="D573" s="16">
        <v>3.4</v>
      </c>
      <c r="E573" s="15">
        <f>IF(mareas!D588-mareas!D584&gt;0,mareas!D588-mareas!D584,1-(mareas!D584-mareas!D588))</f>
        <v>3.5416666666666763E-2</v>
      </c>
      <c r="F573" s="22">
        <f>IF(mareas!E588-mareas!E587&gt;0,mareas!E588-mareas!E587,mareas!E587-mareas!E588)</f>
        <v>3.6</v>
      </c>
      <c r="G573" s="67"/>
      <c r="CR573" s="67"/>
    </row>
    <row r="574" spans="2:96" x14ac:dyDescent="0.25">
      <c r="B574" s="94" t="s">
        <v>12</v>
      </c>
      <c r="C574" s="15">
        <v>0.94305555555555554</v>
      </c>
      <c r="D574" s="16">
        <v>-0.3</v>
      </c>
      <c r="E574" s="15">
        <f>IF(mareas!D589-mareas!D585&gt;0,mareas!D589-mareas!D585,1-(mareas!D585-mareas!D589))</f>
        <v>3.4027777777777768E-2</v>
      </c>
      <c r="F574" s="22">
        <f>IF(mareas!E589-mareas!E588&gt;0,mareas!E589-mareas!E588,mareas!E588-mareas!E589)</f>
        <v>3.6999999999999997</v>
      </c>
      <c r="G574" s="67"/>
      <c r="CR574" s="67"/>
    </row>
    <row r="575" spans="2:96" x14ac:dyDescent="0.25">
      <c r="B575" s="94" t="s">
        <v>13</v>
      </c>
      <c r="C575" s="15">
        <v>0.21458333333333335</v>
      </c>
      <c r="D575" s="16">
        <v>3</v>
      </c>
      <c r="E575" s="15">
        <f>IF(mareas!D590-mareas!D586&gt;0,mareas!D590-mareas!D586,1-(mareas!D586-mareas!D590))</f>
        <v>3.7500000000000006E-2</v>
      </c>
      <c r="F575" s="22">
        <f>IF(mareas!E590-mareas!E589&gt;0,mareas!E590-mareas!E589,mareas!E589-mareas!E590)</f>
        <v>3.3</v>
      </c>
      <c r="G575" s="67"/>
      <c r="CR575" s="67"/>
    </row>
    <row r="576" spans="2:96" x14ac:dyDescent="0.25">
      <c r="B576" s="94" t="s">
        <v>12</v>
      </c>
      <c r="C576" s="15">
        <v>0.45347222222222222</v>
      </c>
      <c r="D576" s="16">
        <v>-0.1</v>
      </c>
      <c r="E576" s="15">
        <f>IF(mareas!D591-mareas!D587&gt;0,mareas!D591-mareas!D587,1-(mareas!D587-mareas!D591))</f>
        <v>3.5416666666666652E-2</v>
      </c>
      <c r="F576" s="22">
        <f>IF(mareas!E591-mareas!E590&gt;0,mareas!E591-mareas!E590,mareas!E590-mareas!E591)</f>
        <v>3.1</v>
      </c>
      <c r="G576" s="67"/>
      <c r="CR576" s="67"/>
    </row>
    <row r="577" spans="2:96" x14ac:dyDescent="0.25">
      <c r="B577" s="94" t="s">
        <v>13</v>
      </c>
      <c r="C577" s="15">
        <v>0.72777777777777775</v>
      </c>
      <c r="D577" s="16">
        <v>3.4</v>
      </c>
      <c r="E577" s="15">
        <f>IF(mareas!D592-mareas!D588&gt;0,mareas!D592-mareas!D588,1-(mareas!D588-mareas!D592))</f>
        <v>3.6111111111110983E-2</v>
      </c>
      <c r="F577" s="22">
        <f>IF(mareas!E592-mareas!E591&gt;0,mareas!E592-mareas!E591,mareas!E591-mareas!E592)</f>
        <v>3.5</v>
      </c>
      <c r="G577" s="67"/>
      <c r="CR577" s="67"/>
    </row>
    <row r="578" spans="2:96" x14ac:dyDescent="0.25">
      <c r="B578" s="94" t="s">
        <v>12</v>
      </c>
      <c r="C578" s="15">
        <v>0.9770833333333333</v>
      </c>
      <c r="D578" s="16">
        <v>-0.3</v>
      </c>
      <c r="E578" s="15">
        <f>IF(mareas!D593-mareas!D589&gt;0,mareas!D593-mareas!D589,1-(mareas!D589-mareas!D593))</f>
        <v>3.4027777777777768E-2</v>
      </c>
      <c r="F578" s="22">
        <f>IF(mareas!E593-mareas!E592&gt;0,mareas!E593-mareas!E592,mareas!E592-mareas!E593)</f>
        <v>3.6999999999999997</v>
      </c>
      <c r="G578" s="67"/>
      <c r="CR578" s="67"/>
    </row>
    <row r="579" spans="2:96" x14ac:dyDescent="0.25">
      <c r="B579" s="94" t="s">
        <v>13</v>
      </c>
      <c r="C579" s="15">
        <v>0.25208333333333333</v>
      </c>
      <c r="D579" s="16">
        <v>3</v>
      </c>
      <c r="E579" s="15">
        <f>IF(mareas!D594-mareas!D590&gt;0,mareas!D594-mareas!D590,1-(mareas!D590-mareas!D594))</f>
        <v>3.7499999999999978E-2</v>
      </c>
      <c r="F579" s="22">
        <f>IF(mareas!E594-mareas!E593&gt;0,mareas!E594-mareas!E593,mareas!E593-mareas!E594)</f>
        <v>3.3</v>
      </c>
      <c r="G579" s="67"/>
      <c r="CR579" s="67"/>
    </row>
    <row r="580" spans="2:96" x14ac:dyDescent="0.25">
      <c r="B580" s="94" t="s">
        <v>12</v>
      </c>
      <c r="C580" s="15">
        <v>0.48958333333333331</v>
      </c>
      <c r="D580" s="16">
        <v>0</v>
      </c>
      <c r="E580" s="15">
        <f>IF(mareas!D595-mareas!D591&gt;0,mareas!D595-mareas!D591,1-(mareas!D591-mareas!D595))</f>
        <v>3.6111111111111094E-2</v>
      </c>
      <c r="F580" s="22">
        <f>IF(mareas!E595-mareas!E594&gt;0,mareas!E595-mareas!E594,mareas!E594-mareas!E595)</f>
        <v>3</v>
      </c>
      <c r="G580" s="67"/>
      <c r="CR580" s="67"/>
    </row>
    <row r="581" spans="2:96" x14ac:dyDescent="0.25">
      <c r="B581" s="94" t="s">
        <v>13</v>
      </c>
      <c r="C581" s="15">
        <v>0.7631944444444444</v>
      </c>
      <c r="D581" s="16">
        <v>3.2</v>
      </c>
      <c r="E581" s="15">
        <f>IF(mareas!D596-mareas!D592&gt;0,mareas!D596-mareas!D592,1-(mareas!D592-mareas!D596))</f>
        <v>3.5416666666666652E-2</v>
      </c>
      <c r="F581" s="22">
        <f>IF(mareas!E596-mareas!E595&gt;0,mareas!E596-mareas!E595,mareas!E595-mareas!E596)</f>
        <v>3.2</v>
      </c>
      <c r="G581" s="67"/>
      <c r="CR581" s="67"/>
    </row>
    <row r="582" spans="2:96" x14ac:dyDescent="0.25">
      <c r="B582" s="94" t="s">
        <v>12</v>
      </c>
      <c r="C582" s="15">
        <v>1.1111111111111112E-2</v>
      </c>
      <c r="D582" s="16">
        <v>-0.1</v>
      </c>
      <c r="E582" s="15">
        <f>IF(mareas!D597-mareas!D593&gt;0,mareas!D597-mareas!D593,1-(mareas!D593-mareas!D597))</f>
        <v>3.4027777777777768E-2</v>
      </c>
      <c r="F582" s="22">
        <f>IF(mareas!E597-mareas!E596&gt;0,mareas!E597-mareas!E596,mareas!E596-mareas!E597)</f>
        <v>3.3000000000000003</v>
      </c>
      <c r="G582" s="67"/>
      <c r="CR582" s="67"/>
    </row>
    <row r="583" spans="2:96" x14ac:dyDescent="0.25">
      <c r="B583" s="94" t="s">
        <v>13</v>
      </c>
      <c r="C583" s="15">
        <v>0.28958333333333336</v>
      </c>
      <c r="D583" s="16">
        <v>2.9</v>
      </c>
      <c r="E583" s="15">
        <f>IF(mareas!D598-mareas!D594&gt;0,mareas!D598-mareas!D594,1-(mareas!D594-mareas!D598))</f>
        <v>3.7500000000000033E-2</v>
      </c>
      <c r="F583" s="22">
        <f>IF(mareas!E598-mareas!E597&gt;0,mareas!E598-mareas!E597,mareas!E597-mareas!E598)</f>
        <v>3</v>
      </c>
      <c r="G583" s="67"/>
      <c r="CR583" s="67"/>
    </row>
    <row r="584" spans="2:96" x14ac:dyDescent="0.25">
      <c r="B584" s="94" t="s">
        <v>12</v>
      </c>
      <c r="C584" s="15">
        <v>0.52638888888888891</v>
      </c>
      <c r="D584" s="16">
        <v>0.2</v>
      </c>
      <c r="E584" s="15">
        <f>IF(mareas!D599-mareas!D595&gt;0,mareas!D599-mareas!D595,1-(mareas!D595-mareas!D599))</f>
        <v>3.6805555555555591E-2</v>
      </c>
      <c r="F584" s="22">
        <f>IF(mareas!E599-mareas!E598&gt;0,mareas!E599-mareas!E598,mareas!E598-mareas!E599)</f>
        <v>2.6999999999999997</v>
      </c>
      <c r="G584" s="67"/>
      <c r="CR584" s="67"/>
    </row>
    <row r="585" spans="2:96" x14ac:dyDescent="0.25">
      <c r="B585" s="94" t="s">
        <v>13</v>
      </c>
      <c r="C585" s="15">
        <v>0.7993055555555556</v>
      </c>
      <c r="D585" s="16">
        <v>3</v>
      </c>
      <c r="E585" s="15">
        <f>IF(mareas!D600-mareas!D596&gt;0,mareas!D600-mareas!D596,1-(mareas!D596-mareas!D600))</f>
        <v>3.6111111111111205E-2</v>
      </c>
      <c r="F585" s="22">
        <f>IF(mareas!E600-mareas!E599&gt;0,mareas!E600-mareas!E599,mareas!E599-mareas!E600)</f>
        <v>2.8</v>
      </c>
      <c r="G585" s="67"/>
      <c r="CR585" s="67"/>
    </row>
    <row r="586" spans="2:96" x14ac:dyDescent="0.25">
      <c r="B586" s="94" t="s">
        <v>12</v>
      </c>
      <c r="C586" s="15">
        <v>4.6527777777777779E-2</v>
      </c>
      <c r="D586" s="16">
        <v>0.1</v>
      </c>
      <c r="E586" s="15">
        <f>IF(mareas!D601-mareas!D597&gt;0,mareas!D601-mareas!D597,1-(mareas!D597-mareas!D601))</f>
        <v>3.5416666666666666E-2</v>
      </c>
      <c r="F586" s="22">
        <f>IF(mareas!E601-mareas!E600&gt;0,mareas!E601-mareas!E600,mareas!E600-mareas!E601)</f>
        <v>2.9</v>
      </c>
      <c r="G586" s="67"/>
      <c r="CR586" s="67"/>
    </row>
    <row r="587" spans="2:96" x14ac:dyDescent="0.25">
      <c r="B587" s="94" t="s">
        <v>13</v>
      </c>
      <c r="C587" s="15">
        <v>0.32777777777777778</v>
      </c>
      <c r="D587" s="16">
        <v>2.8</v>
      </c>
      <c r="E587" s="15">
        <f>IF(mareas!D602-mareas!D598&gt;0,mareas!D602-mareas!D598,1-(mareas!D598-mareas!D602))</f>
        <v>3.819444444444442E-2</v>
      </c>
      <c r="F587" s="22">
        <f>IF(mareas!E602-mareas!E601&gt;0,mareas!E602-mareas!E601,mareas!E601-mareas!E602)</f>
        <v>2.6999999999999997</v>
      </c>
      <c r="G587" s="67"/>
      <c r="CR587" s="67"/>
    </row>
    <row r="588" spans="2:96" x14ac:dyDescent="0.25">
      <c r="B588" s="94" t="s">
        <v>12</v>
      </c>
      <c r="C588" s="15">
        <v>0.56527777777777777</v>
      </c>
      <c r="D588" s="16">
        <v>0.4</v>
      </c>
      <c r="E588" s="15">
        <f>IF(mareas!D603-mareas!D599&gt;0,mareas!D603-mareas!D599,1-(mareas!D599-mareas!D603))</f>
        <v>3.8888888888888862E-2</v>
      </c>
      <c r="F588" s="22">
        <f>IF(mareas!E603-mareas!E602&gt;0,mareas!E603-mareas!E602,mareas!E602-mareas!E603)</f>
        <v>2.4</v>
      </c>
      <c r="G588" s="67"/>
      <c r="CR588" s="67"/>
    </row>
    <row r="589" spans="2:96" x14ac:dyDescent="0.25">
      <c r="B589" s="94" t="s">
        <v>13</v>
      </c>
      <c r="C589" s="15">
        <v>0.83680555555555547</v>
      </c>
      <c r="D589" s="16">
        <v>2.8</v>
      </c>
      <c r="E589" s="15">
        <f>IF(mareas!D604-mareas!D600&gt;0,mareas!D604-mareas!D600,1-(mareas!D600-mareas!D604))</f>
        <v>3.7499999999999867E-2</v>
      </c>
      <c r="F589" s="22">
        <f>IF(mareas!E604-mareas!E603&gt;0,mareas!E604-mareas!E603,mareas!E603-mareas!E604)</f>
        <v>2.4</v>
      </c>
      <c r="G589" s="67"/>
      <c r="CR589" s="67"/>
    </row>
    <row r="590" spans="2:96" x14ac:dyDescent="0.25">
      <c r="B590" s="94" t="s">
        <v>12</v>
      </c>
      <c r="C590" s="15">
        <v>8.3333333333333329E-2</v>
      </c>
      <c r="D590" s="16">
        <v>0.3</v>
      </c>
      <c r="E590" s="15">
        <f>IF(mareas!D605-mareas!D601&gt;0,mareas!D605-mareas!D601,1-(mareas!D601-mareas!D605))</f>
        <v>3.680555555555555E-2</v>
      </c>
      <c r="F590" s="22">
        <f>IF(mareas!E605-mareas!E604&gt;0,mareas!E605-mareas!E604,mareas!E604-mareas!E605)</f>
        <v>2.5</v>
      </c>
      <c r="G590" s="67"/>
      <c r="CR590" s="67"/>
    </row>
    <row r="591" spans="2:96" x14ac:dyDescent="0.25">
      <c r="B591" s="94" t="s">
        <v>13</v>
      </c>
      <c r="C591" s="15">
        <v>0.36736111111111108</v>
      </c>
      <c r="D591" s="16">
        <v>2.7</v>
      </c>
      <c r="E591" s="15">
        <f>IF(mareas!D606-mareas!D602&gt;0,mareas!D606-mareas!D602,1-(mareas!D602-mareas!D606))</f>
        <v>3.9583333333333304E-2</v>
      </c>
      <c r="F591" s="22">
        <f>IF(mareas!E606-mareas!E605&gt;0,mareas!E606-mareas!E605,mareas!E605-mareas!E606)</f>
        <v>2.4000000000000004</v>
      </c>
      <c r="G591" s="67"/>
      <c r="CR591" s="67"/>
    </row>
    <row r="592" spans="2:96" x14ac:dyDescent="0.25">
      <c r="B592" s="94" t="s">
        <v>12</v>
      </c>
      <c r="C592" s="15">
        <v>0.60625000000000007</v>
      </c>
      <c r="D592" s="16">
        <v>0.5</v>
      </c>
      <c r="E592" s="15">
        <f>IF(mareas!D607-mareas!D603&gt;0,mareas!D607-mareas!D603,1-(mareas!D603-mareas!D607))</f>
        <v>4.0972222222222299E-2</v>
      </c>
      <c r="F592" s="22">
        <f>IF(mareas!E607-mareas!E606&gt;0,mareas!E607-mareas!E606,mareas!E606-mareas!E607)</f>
        <v>2.2000000000000002</v>
      </c>
      <c r="G592" s="67"/>
      <c r="CR592" s="67"/>
    </row>
    <row r="593" spans="2:96" x14ac:dyDescent="0.25">
      <c r="B593" s="94" t="s">
        <v>13</v>
      </c>
      <c r="C593" s="15">
        <v>0.875</v>
      </c>
      <c r="D593" s="16">
        <v>2.6</v>
      </c>
      <c r="E593" s="15">
        <f>IF(mareas!D608-mareas!D604&gt;0,mareas!D608-mareas!D604,1-(mareas!D604-mareas!D608))</f>
        <v>3.8194444444444531E-2</v>
      </c>
      <c r="F593" s="22">
        <f>IF(mareas!E608-mareas!E607&gt;0,mareas!E608-mareas!E607,mareas!E607-mareas!E608)</f>
        <v>2.1</v>
      </c>
      <c r="G593" s="67"/>
      <c r="CR593" s="67"/>
    </row>
    <row r="594" spans="2:96" x14ac:dyDescent="0.25">
      <c r="B594" s="94" t="s">
        <v>12</v>
      </c>
      <c r="C594" s="15">
        <v>0.12222222222222223</v>
      </c>
      <c r="D594" s="16">
        <v>0.4</v>
      </c>
      <c r="E594" s="15">
        <f>IF(mareas!D609-mareas!D605&gt;0,mareas!D609-mareas!D605,1-(mareas!D605-mareas!D609))</f>
        <v>3.8888888888888903E-2</v>
      </c>
      <c r="F594" s="22">
        <f>IF(mareas!E609-mareas!E608&gt;0,mareas!E609-mareas!E608,mareas!E608-mareas!E609)</f>
        <v>2.2000000000000002</v>
      </c>
      <c r="G594" s="67"/>
      <c r="CR594" s="67"/>
    </row>
    <row r="595" spans="2:96" x14ac:dyDescent="0.25">
      <c r="B595" s="94" t="s">
        <v>13</v>
      </c>
      <c r="C595" s="15">
        <v>0.40763888888888888</v>
      </c>
      <c r="D595" s="16">
        <v>2.6</v>
      </c>
      <c r="E595" s="15">
        <f>IF(mareas!D610-mareas!D606&gt;0,mareas!D610-mareas!D606,1-(mareas!D606-mareas!D610))</f>
        <v>4.0277777777777801E-2</v>
      </c>
      <c r="F595" s="22">
        <f>IF(mareas!E610-mareas!E609&gt;0,mareas!E610-mareas!E609,mareas!E609-mareas!E610)</f>
        <v>2.2000000000000002</v>
      </c>
      <c r="G595" s="67"/>
      <c r="CR595" s="67"/>
    </row>
    <row r="596" spans="2:96" x14ac:dyDescent="0.25">
      <c r="B596" s="94" t="s">
        <v>12</v>
      </c>
      <c r="C596" s="15">
        <v>0.65138888888888891</v>
      </c>
      <c r="D596" s="16">
        <v>0.7</v>
      </c>
      <c r="E596" s="15">
        <f>IF(mareas!D611-mareas!D607&gt;0,mareas!D611-mareas!D607,1-(mareas!D607-mareas!D611))</f>
        <v>4.513888888888884E-2</v>
      </c>
      <c r="F596" s="22">
        <f>IF(mareas!E611-mareas!E610&gt;0,mareas!E611-mareas!E610,mareas!E610-mareas!E611)</f>
        <v>1.9000000000000001</v>
      </c>
      <c r="G596" s="67"/>
      <c r="CR596" s="67"/>
    </row>
    <row r="597" spans="2:96" x14ac:dyDescent="0.25">
      <c r="B597" s="94" t="s">
        <v>13</v>
      </c>
      <c r="C597" s="15">
        <v>0.9145833333333333</v>
      </c>
      <c r="D597" s="16">
        <v>2.5</v>
      </c>
      <c r="E597" s="15">
        <f>IF(mareas!D612-mareas!D608&gt;0,mareas!D612-mareas!D608,1-(mareas!D608-mareas!D612))</f>
        <v>3.9583333333333304E-2</v>
      </c>
      <c r="F597" s="22">
        <f>IF(mareas!E612-mareas!E611&gt;0,mareas!E612-mareas!E611,mareas!E611-mareas!E612)</f>
        <v>1.8</v>
      </c>
      <c r="G597" s="67"/>
      <c r="CR597" s="67"/>
    </row>
    <row r="598" spans="2:96" x14ac:dyDescent="0.25">
      <c r="B598" s="94" t="s">
        <v>12</v>
      </c>
      <c r="C598" s="15">
        <v>0.16388888888888889</v>
      </c>
      <c r="D598" s="16">
        <v>0.6</v>
      </c>
      <c r="E598" s="15">
        <f>IF(mareas!D613-mareas!D609&gt;0,mareas!D613-mareas!D609,1-(mareas!D609-mareas!D613))</f>
        <v>4.1666666666666657E-2</v>
      </c>
      <c r="F598" s="22">
        <f>IF(mareas!E613-mareas!E612&gt;0,mareas!E613-mareas!E612,mareas!E612-mareas!E613)</f>
        <v>1.9</v>
      </c>
      <c r="G598" s="67"/>
      <c r="CR598" s="67"/>
    </row>
    <row r="599" spans="2:96" x14ac:dyDescent="0.25">
      <c r="B599" s="94" t="s">
        <v>13</v>
      </c>
      <c r="C599" s="15">
        <v>0.44722222222222219</v>
      </c>
      <c r="D599" s="16">
        <v>2.6</v>
      </c>
      <c r="E599" s="15">
        <f>IF(mareas!D614-mareas!D610&gt;0,mareas!D614-mareas!D610,1-(mareas!D610-mareas!D614))</f>
        <v>3.9583333333333304E-2</v>
      </c>
      <c r="F599" s="22">
        <f>IF(mareas!E614-mareas!E613&gt;0,mareas!E614-mareas!E613,mareas!E613-mareas!E614)</f>
        <v>2</v>
      </c>
      <c r="G599" s="67"/>
      <c r="CR599" s="67"/>
    </row>
    <row r="600" spans="2:96" x14ac:dyDescent="0.25">
      <c r="B600" s="94" t="s">
        <v>12</v>
      </c>
      <c r="C600" s="15">
        <v>0.6972222222222223</v>
      </c>
      <c r="D600" s="16">
        <v>0.7</v>
      </c>
      <c r="E600" s="15">
        <f>IF(mareas!D615-mareas!D611&gt;0,mareas!D615-mareas!D611,1-(mareas!D611-mareas!D615))</f>
        <v>4.5833333333333393E-2</v>
      </c>
      <c r="F600" s="22">
        <f>IF(mareas!E615-mareas!E614&gt;0,mareas!E615-mareas!E614,mareas!E614-mareas!E615)</f>
        <v>1.9000000000000001</v>
      </c>
      <c r="G600" s="67"/>
      <c r="CR600" s="67"/>
    </row>
    <row r="601" spans="2:96" x14ac:dyDescent="0.25">
      <c r="B601" s="94" t="s">
        <v>13</v>
      </c>
      <c r="C601" s="15">
        <v>0.95416666666666661</v>
      </c>
      <c r="D601" s="16">
        <v>2.4</v>
      </c>
      <c r="E601" s="15">
        <f>IF(mareas!D616-mareas!D612&gt;0,mareas!D616-mareas!D612,1-(mareas!D612-mareas!D616))</f>
        <v>3.9583333333333304E-2</v>
      </c>
      <c r="F601" s="22">
        <f>IF(mareas!E616-mareas!E615&gt;0,mareas!E616-mareas!E615,mareas!E615-mareas!E616)</f>
        <v>1.7</v>
      </c>
      <c r="G601" s="67"/>
      <c r="CR601" s="67"/>
    </row>
    <row r="602" spans="2:96" x14ac:dyDescent="0.25">
      <c r="B602" s="94" t="s">
        <v>12</v>
      </c>
      <c r="C602" s="15">
        <v>0.20555555555555557</v>
      </c>
      <c r="D602" s="16">
        <v>0.6</v>
      </c>
      <c r="E602" s="15">
        <f>IF(mareas!D617-mareas!D613&gt;0,mareas!D617-mareas!D613,1-(mareas!D613-mareas!D617))</f>
        <v>4.1666666666666685E-2</v>
      </c>
      <c r="F602" s="22">
        <f>IF(mareas!E617-mareas!E616&gt;0,mareas!E617-mareas!E616,mareas!E616-mareas!E617)</f>
        <v>1.7999999999999998</v>
      </c>
      <c r="G602" s="67"/>
      <c r="CR602" s="67"/>
    </row>
    <row r="603" spans="2:96" x14ac:dyDescent="0.25">
      <c r="B603" s="94" t="s">
        <v>13</v>
      </c>
      <c r="C603" s="15">
        <v>0.48541666666666666</v>
      </c>
      <c r="D603" s="16">
        <v>2.6</v>
      </c>
      <c r="E603" s="15">
        <f>IF(mareas!D618-mareas!D614&gt;0,mareas!D618-mareas!D614,1-(mareas!D614-mareas!D618))</f>
        <v>3.8194444444444475E-2</v>
      </c>
      <c r="F603" s="22">
        <f>IF(mareas!E618-mareas!E617&gt;0,mareas!E618-mareas!E617,mareas!E617-mareas!E618)</f>
        <v>2</v>
      </c>
      <c r="G603" s="67"/>
      <c r="CR603" s="67"/>
    </row>
    <row r="604" spans="2:96" x14ac:dyDescent="0.25">
      <c r="B604" s="94" t="s">
        <v>12</v>
      </c>
      <c r="C604" s="15">
        <v>0.73958333333333337</v>
      </c>
      <c r="D604" s="16">
        <v>0.7</v>
      </c>
      <c r="E604" s="15">
        <f>IF(mareas!D619-mareas!D615&gt;0,mareas!D619-mareas!D615,1-(mareas!D615-mareas!D619))</f>
        <v>4.2361111111111072E-2</v>
      </c>
      <c r="F604" s="22">
        <f>IF(mareas!E619-mareas!E618&gt;0,mareas!E619-mareas!E618,mareas!E618-mareas!E619)</f>
        <v>1.9000000000000001</v>
      </c>
      <c r="G604" s="67"/>
      <c r="CR604" s="67"/>
    </row>
    <row r="605" spans="2:96" x14ac:dyDescent="0.25">
      <c r="B605" s="94" t="s">
        <v>13</v>
      </c>
      <c r="C605" s="15">
        <v>0.99375000000000002</v>
      </c>
      <c r="D605" s="16">
        <v>2.2999999999999998</v>
      </c>
      <c r="E605" s="15">
        <f>IF(mareas!D620-mareas!D616&gt;0,mareas!D620-mareas!D616,1-(mareas!D616-mareas!D620))</f>
        <v>3.9583333333333415E-2</v>
      </c>
      <c r="F605" s="22">
        <f>IF(mareas!E620-mareas!E619&gt;0,mareas!E620-mareas!E619,mareas!E619-mareas!E620)</f>
        <v>1.5999999999999999</v>
      </c>
      <c r="G605" s="67"/>
      <c r="CR605" s="67"/>
    </row>
    <row r="606" spans="2:96" x14ac:dyDescent="0.25">
      <c r="B606" s="94" t="s">
        <v>12</v>
      </c>
      <c r="C606" s="15">
        <v>0.24444444444444446</v>
      </c>
      <c r="D606" s="16">
        <v>0.6</v>
      </c>
      <c r="E606" s="15">
        <f>IF(mareas!D621-mareas!D617&gt;0,mareas!D621-mareas!D617,1-(mareas!D617-mareas!D621))</f>
        <v>3.888888888888889E-2</v>
      </c>
      <c r="F606" s="22">
        <f>IF(mareas!E621-mareas!E620&gt;0,mareas!E621-mareas!E620,mareas!E620-mareas!E621)</f>
        <v>1.6999999999999997</v>
      </c>
      <c r="G606" s="67"/>
      <c r="CR606" s="67"/>
    </row>
    <row r="607" spans="2:96" x14ac:dyDescent="0.25">
      <c r="B607" s="94" t="s">
        <v>13</v>
      </c>
      <c r="C607" s="15">
        <v>0.52013888888888882</v>
      </c>
      <c r="D607" s="16">
        <v>2.6</v>
      </c>
      <c r="E607" s="15">
        <f>IF(mareas!D622-mareas!D618&gt;0,mareas!D622-mareas!D618,1-(mareas!D618-mareas!D622))</f>
        <v>3.4722222222222154E-2</v>
      </c>
      <c r="F607" s="22">
        <f>IF(mareas!E622-mareas!E621&gt;0,mareas!E622-mareas!E621,mareas!E621-mareas!E622)</f>
        <v>2</v>
      </c>
      <c r="G607" s="67"/>
      <c r="CR607" s="67"/>
    </row>
    <row r="608" spans="2:96" x14ac:dyDescent="0.25">
      <c r="B608" s="94" t="s">
        <v>12</v>
      </c>
      <c r="C608" s="15">
        <v>0.77638888888888891</v>
      </c>
      <c r="D608" s="16">
        <v>0.6</v>
      </c>
      <c r="E608" s="15">
        <f>IF(mareas!D623-mareas!D619&gt;0,mareas!D623-mareas!D619,1-(mareas!D619-mareas!D623))</f>
        <v>3.6805555555555536E-2</v>
      </c>
      <c r="F608" s="22">
        <f>IF(mareas!E623-mareas!E622&gt;0,mareas!E623-mareas!E622,mareas!E622-mareas!E623)</f>
        <v>2</v>
      </c>
      <c r="G608" s="67"/>
      <c r="CR608" s="67"/>
    </row>
    <row r="609" spans="2:96" x14ac:dyDescent="0.25">
      <c r="B609" s="94" t="s">
        <v>13</v>
      </c>
      <c r="C609" s="15">
        <v>3.0555555555555555E-2</v>
      </c>
      <c r="D609" s="16">
        <v>2.2999999999999998</v>
      </c>
      <c r="E609" s="15">
        <f>IF(mareas!D624-mareas!D620&gt;0,mareas!D624-mareas!D620,1-(mareas!D620-mareas!D624))</f>
        <v>3.6805555555555536E-2</v>
      </c>
      <c r="F609" s="22">
        <f>IF(mareas!E624-mareas!E623&gt;0,mareas!E624-mareas!E623,mareas!E623-mareas!E624)</f>
        <v>1.6999999999999997</v>
      </c>
      <c r="G609" s="67"/>
      <c r="CR609" s="67"/>
    </row>
    <row r="610" spans="2:96" x14ac:dyDescent="0.25">
      <c r="B610" s="94" t="s">
        <v>12</v>
      </c>
      <c r="C610" s="15">
        <v>0.27986111111111112</v>
      </c>
      <c r="D610" s="16">
        <v>0.6</v>
      </c>
      <c r="E610" s="15">
        <f>IF(mareas!D625-mareas!D621&gt;0,mareas!D625-mareas!D621,1-(mareas!D621-mareas!D625))</f>
        <v>3.5416666666666652E-2</v>
      </c>
      <c r="F610" s="22">
        <f>IF(mareas!E625-mareas!E624&gt;0,mareas!E625-mareas!E624,mareas!E624-mareas!E625)</f>
        <v>1.6999999999999997</v>
      </c>
      <c r="G610" s="67"/>
      <c r="CR610" s="67"/>
    </row>
    <row r="611" spans="2:96" x14ac:dyDescent="0.25">
      <c r="B611" s="94" t="s">
        <v>13</v>
      </c>
      <c r="C611" s="15">
        <v>0.55138888888888882</v>
      </c>
      <c r="D611" s="16">
        <v>2.7</v>
      </c>
      <c r="E611" s="15">
        <f>IF(mareas!D626-mareas!D622&gt;0,mareas!D626-mareas!D622,1-(mareas!D622-mareas!D626))</f>
        <v>3.125E-2</v>
      </c>
      <c r="F611" s="22">
        <f>IF(mareas!E626-mareas!E625&gt;0,mareas!E626-mareas!E625,mareas!E625-mareas!E626)</f>
        <v>2.1</v>
      </c>
      <c r="G611" s="67"/>
      <c r="CR611" s="67"/>
    </row>
    <row r="612" spans="2:96" x14ac:dyDescent="0.25">
      <c r="B612" s="94" t="s">
        <v>12</v>
      </c>
      <c r="C612" s="15">
        <v>0.80902777777777779</v>
      </c>
      <c r="D612" s="16">
        <v>0.5</v>
      </c>
      <c r="E612" s="15">
        <f>IF(mareas!D627-mareas!D623&gt;0,mareas!D627-mareas!D623,1-(mareas!D623-mareas!D627))</f>
        <v>3.2638888888888884E-2</v>
      </c>
      <c r="F612" s="22">
        <f>IF(mareas!E627-mareas!E626&gt;0,mareas!E627-mareas!E626,mareas!E626-mareas!E627)</f>
        <v>2.2000000000000002</v>
      </c>
      <c r="G612" s="67"/>
      <c r="CR612" s="67"/>
    </row>
    <row r="613" spans="2:96" x14ac:dyDescent="0.25">
      <c r="B613" s="94" t="s">
        <v>13</v>
      </c>
      <c r="C613" s="15">
        <v>6.458333333333334E-2</v>
      </c>
      <c r="D613" s="16">
        <v>2.4</v>
      </c>
      <c r="E613" s="15">
        <f>IF(mareas!D628-mareas!D624&gt;0,mareas!D628-mareas!D624,1-(mareas!D624-mareas!D628))</f>
        <v>3.4027777777777782E-2</v>
      </c>
      <c r="F613" s="22">
        <f>IF(mareas!E628-mareas!E627&gt;0,mareas!E628-mareas!E627,mareas!E627-mareas!E628)</f>
        <v>1.9</v>
      </c>
      <c r="G613" s="67"/>
      <c r="CR613" s="67"/>
    </row>
    <row r="614" spans="2:96" x14ac:dyDescent="0.25">
      <c r="B614" s="94" t="s">
        <v>12</v>
      </c>
      <c r="C614" s="15">
        <v>0.31111111111111112</v>
      </c>
      <c r="D614" s="16">
        <v>0.6</v>
      </c>
      <c r="E614" s="15">
        <f>IF(mareas!D629-mareas!D625&gt;0,mareas!D629-mareas!D625,1-(mareas!D625-mareas!D629))</f>
        <v>3.125E-2</v>
      </c>
      <c r="F614" s="22">
        <f>IF(mareas!E629-mareas!E628&gt;0,mareas!E629-mareas!E628,mareas!E628-mareas!E629)</f>
        <v>1.7999999999999998</v>
      </c>
      <c r="G614" s="67"/>
      <c r="CR614" s="67"/>
    </row>
    <row r="615" spans="2:96" x14ac:dyDescent="0.25">
      <c r="B615" s="94" t="s">
        <v>13</v>
      </c>
      <c r="C615" s="15">
        <v>0.57986111111111105</v>
      </c>
      <c r="D615" s="16">
        <v>2.8</v>
      </c>
      <c r="E615" s="15">
        <f>IF(mareas!D630-mareas!D626&gt;0,mareas!D630-mareas!D626,1-(mareas!D626-mareas!D630))</f>
        <v>2.8472222222222232E-2</v>
      </c>
      <c r="F615" s="22">
        <f>IF(mareas!E630-mareas!E629&gt;0,mareas!E630-mareas!E629,mareas!E629-mareas!E630)</f>
        <v>2.1999999999999997</v>
      </c>
      <c r="G615" s="67"/>
      <c r="CR615" s="67"/>
    </row>
    <row r="616" spans="2:96" x14ac:dyDescent="0.25">
      <c r="B616" s="94" t="s">
        <v>12</v>
      </c>
      <c r="C616" s="15">
        <v>0.83750000000000002</v>
      </c>
      <c r="D616" s="16">
        <v>0.4</v>
      </c>
      <c r="E616" s="15">
        <f>IF(mareas!D631-mareas!D627&gt;0,mareas!D631-mareas!D627,1-(mareas!D627-mareas!D631))</f>
        <v>2.8472222222222232E-2</v>
      </c>
      <c r="F616" s="22">
        <f>IF(mareas!E631-mareas!E630&gt;0,mareas!E631-mareas!E630,mareas!E630-mareas!E631)</f>
        <v>2.4</v>
      </c>
      <c r="G616" s="67"/>
      <c r="CR616" s="67"/>
    </row>
    <row r="617" spans="2:96" x14ac:dyDescent="0.25">
      <c r="B617" s="94" t="s">
        <v>13</v>
      </c>
      <c r="C617" s="15">
        <v>9.5833333333333326E-2</v>
      </c>
      <c r="D617" s="16">
        <v>2.4</v>
      </c>
      <c r="E617" s="15">
        <f>IF(mareas!D632-mareas!D628&gt;0,mareas!D632-mareas!D628,1-(mareas!D628-mareas!D632))</f>
        <v>3.1249999999999986E-2</v>
      </c>
      <c r="F617" s="22">
        <f>IF(mareas!E632-mareas!E631&gt;0,mareas!E632-mareas!E631,mareas!E631-mareas!E632)</f>
        <v>2</v>
      </c>
      <c r="G617" s="67"/>
      <c r="CR617" s="67"/>
    </row>
    <row r="618" spans="2:96" x14ac:dyDescent="0.25">
      <c r="B618" s="94" t="s">
        <v>12</v>
      </c>
      <c r="C618" s="15">
        <v>0.33958333333333335</v>
      </c>
      <c r="D618" s="16">
        <v>0.5</v>
      </c>
      <c r="E618" s="15">
        <f>IF(mareas!D633-mareas!D629&gt;0,mareas!D633-mareas!D629,1-(mareas!D629-mareas!D633))</f>
        <v>2.8472222222222232E-2</v>
      </c>
      <c r="F618" s="22">
        <f>IF(mareas!E633-mareas!E632&gt;0,mareas!E633-mareas!E632,mareas!E632-mareas!E633)</f>
        <v>1.9</v>
      </c>
      <c r="G618" s="67"/>
      <c r="CR618" s="67"/>
    </row>
    <row r="619" spans="2:96" x14ac:dyDescent="0.25">
      <c r="B619" s="94" t="s">
        <v>13</v>
      </c>
      <c r="C619" s="15">
        <v>0.60763888888888895</v>
      </c>
      <c r="D619" s="16">
        <v>2.8</v>
      </c>
      <c r="E619" s="15">
        <f>IF(mareas!D634-mareas!D630&gt;0,mareas!D634-mareas!D630,1-(mareas!D630-mareas!D634))</f>
        <v>2.7777777777777901E-2</v>
      </c>
      <c r="F619" s="22">
        <f>IF(mareas!E634-mareas!E633&gt;0,mareas!E634-mareas!E633,mareas!E633-mareas!E634)</f>
        <v>2.2999999999999998</v>
      </c>
      <c r="G619" s="67"/>
      <c r="CR619" s="67"/>
    </row>
    <row r="620" spans="2:96" x14ac:dyDescent="0.25">
      <c r="B620" s="94" t="s">
        <v>12</v>
      </c>
      <c r="C620" s="15">
        <v>0.86458333333333337</v>
      </c>
      <c r="D620" s="16">
        <v>0.3</v>
      </c>
      <c r="E620" s="15">
        <f>IF(mareas!D635-mareas!D631&gt;0,mareas!D635-mareas!D631,1-(mareas!D631-mareas!D635))</f>
        <v>2.7083333333333348E-2</v>
      </c>
      <c r="F620" s="22">
        <f>IF(mareas!E635-mareas!E634&gt;0,mareas!E635-mareas!E634,mareas!E634-mareas!E635)</f>
        <v>2.5</v>
      </c>
      <c r="G620" s="67"/>
      <c r="CR620" s="67"/>
    </row>
    <row r="621" spans="2:96" x14ac:dyDescent="0.25">
      <c r="B621" s="94" t="s">
        <v>13</v>
      </c>
      <c r="C621" s="15">
        <v>0.12569444444444444</v>
      </c>
      <c r="D621" s="16">
        <v>2.5</v>
      </c>
      <c r="E621" s="15">
        <f>IF(mareas!D636-mareas!D632&gt;0,mareas!D636-mareas!D632,1-(mareas!D632-mareas!D636))</f>
        <v>2.9861111111111116E-2</v>
      </c>
      <c r="F621" s="22">
        <f>IF(mareas!E636-mareas!E635&gt;0,mareas!E636-mareas!E635,mareas!E635-mareas!E636)</f>
        <v>2.2000000000000002</v>
      </c>
      <c r="G621" s="67"/>
      <c r="CR621" s="67"/>
    </row>
    <row r="622" spans="2:96" x14ac:dyDescent="0.25">
      <c r="B622" s="94" t="s">
        <v>12</v>
      </c>
      <c r="C622" s="15">
        <v>0.3666666666666667</v>
      </c>
      <c r="D622" s="16">
        <v>0.5</v>
      </c>
      <c r="E622" s="15">
        <f>IF(mareas!D637-mareas!D633&gt;0,mareas!D637-mareas!D633,1-(mareas!D633-mareas!D637))</f>
        <v>2.7083333333333348E-2</v>
      </c>
      <c r="F622" s="22">
        <f>IF(mareas!E637-mareas!E636&gt;0,mareas!E637-mareas!E636,mareas!E636-mareas!E637)</f>
        <v>2</v>
      </c>
      <c r="G622" s="67"/>
      <c r="CR622" s="67"/>
    </row>
    <row r="623" spans="2:96" x14ac:dyDescent="0.25">
      <c r="B623" s="94" t="s">
        <v>13</v>
      </c>
      <c r="C623" s="15">
        <v>0.63472222222222219</v>
      </c>
      <c r="D623" s="16">
        <v>2.9</v>
      </c>
      <c r="E623" s="15">
        <f>IF(mareas!D638-mareas!D634&gt;0,mareas!D638-mareas!D634,1-(mareas!D634-mareas!D638))</f>
        <v>2.7083333333333237E-2</v>
      </c>
      <c r="F623" s="22">
        <f>IF(mareas!E638-mareas!E637&gt;0,mareas!E638-mareas!E637,mareas!E637-mareas!E638)</f>
        <v>2.4</v>
      </c>
      <c r="G623" s="67"/>
      <c r="CR623" s="67"/>
    </row>
    <row r="624" spans="2:96" x14ac:dyDescent="0.25">
      <c r="B624" s="94" t="s">
        <v>12</v>
      </c>
      <c r="C624" s="15">
        <v>0.89027777777777783</v>
      </c>
      <c r="D624" s="16">
        <v>0.3</v>
      </c>
      <c r="E624" s="15">
        <f>IF(mareas!D639-mareas!D635&gt;0,mareas!D639-mareas!D635,1-(mareas!D635-mareas!D639))</f>
        <v>2.5694444444444464E-2</v>
      </c>
      <c r="F624" s="22">
        <f>IF(mareas!E639-mareas!E638&gt;0,mareas!E639-mareas!E638,mareas!E638-mareas!E639)</f>
        <v>2.6</v>
      </c>
      <c r="G624" s="67"/>
      <c r="CR624" s="67"/>
    </row>
    <row r="625" spans="2:96" x14ac:dyDescent="0.25">
      <c r="B625" s="94" t="s">
        <v>13</v>
      </c>
      <c r="C625" s="15">
        <v>0.15416666666666667</v>
      </c>
      <c r="D625" s="16">
        <v>2.5</v>
      </c>
      <c r="E625" s="15">
        <f>IF(mareas!D640-mareas!D636&gt;0,mareas!D640-mareas!D636,1-(mareas!D636-mareas!D640))</f>
        <v>2.8472222222222232E-2</v>
      </c>
      <c r="F625" s="22">
        <f>IF(mareas!E640-mareas!E639&gt;0,mareas!E640-mareas!E639,mareas!E639-mareas!E640)</f>
        <v>2.2000000000000002</v>
      </c>
      <c r="G625" s="67"/>
      <c r="CR625" s="67"/>
    </row>
    <row r="626" spans="2:96" x14ac:dyDescent="0.25">
      <c r="B626" s="94" t="s">
        <v>12</v>
      </c>
      <c r="C626" s="15">
        <v>0.39374999999999999</v>
      </c>
      <c r="D626" s="16">
        <v>0.5</v>
      </c>
      <c r="E626" s="15">
        <f>IF(mareas!D641-mareas!D637&gt;0,mareas!D641-mareas!D637,1-(mareas!D637-mareas!D641))</f>
        <v>2.7083333333333293E-2</v>
      </c>
      <c r="F626" s="22">
        <f>IF(mareas!E641-mareas!E640&gt;0,mareas!E641-mareas!E640,mareas!E640-mareas!E641)</f>
        <v>2</v>
      </c>
      <c r="G626" s="67"/>
      <c r="CR626" s="67"/>
    </row>
    <row r="627" spans="2:96" x14ac:dyDescent="0.25">
      <c r="B627" s="94" t="s">
        <v>13</v>
      </c>
      <c r="C627" s="15">
        <v>0.66180555555555554</v>
      </c>
      <c r="D627" s="16">
        <v>2.9</v>
      </c>
      <c r="E627" s="15">
        <f>IF(mareas!D642-mareas!D638&gt;0,mareas!D642-mareas!D638,1-(mareas!D638-mareas!D642))</f>
        <v>2.7083333333333348E-2</v>
      </c>
      <c r="F627" s="22">
        <f>IF(mareas!E642-mareas!E641&gt;0,mareas!E642-mareas!E641,mareas!E641-mareas!E642)</f>
        <v>2.4</v>
      </c>
      <c r="G627" s="67"/>
      <c r="CR627" s="67"/>
    </row>
    <row r="628" spans="2:96" x14ac:dyDescent="0.25">
      <c r="B628" s="94" t="s">
        <v>12</v>
      </c>
      <c r="C628" s="15">
        <v>0.9159722222222223</v>
      </c>
      <c r="D628" s="16">
        <v>0.2</v>
      </c>
      <c r="E628" s="15">
        <f>IF(mareas!D643-mareas!D639&gt;0,mareas!D643-mareas!D639,1-(mareas!D639-mareas!D643))</f>
        <v>2.5694444444444464E-2</v>
      </c>
      <c r="F628" s="22">
        <f>IF(mareas!E643-mareas!E642&gt;0,mareas!E643-mareas!E642,mareas!E642-mareas!E643)</f>
        <v>2.6999999999999997</v>
      </c>
      <c r="G628" s="67"/>
      <c r="CR628" s="67"/>
    </row>
    <row r="629" spans="2:96" x14ac:dyDescent="0.25">
      <c r="B629" s="94" t="s">
        <v>13</v>
      </c>
      <c r="C629" s="15">
        <v>0.18194444444444444</v>
      </c>
      <c r="D629" s="16">
        <v>2.6</v>
      </c>
      <c r="E629" s="15">
        <f>IF(mareas!D644-mareas!D640&gt;0,mareas!D644-mareas!D640,1-(mareas!D640-mareas!D644))</f>
        <v>2.7777777777777762E-2</v>
      </c>
      <c r="F629" s="22">
        <f>IF(mareas!E644-mareas!E643&gt;0,mareas!E644-mareas!E643,mareas!E643-mareas!E644)</f>
        <v>2.4</v>
      </c>
      <c r="G629" s="67"/>
      <c r="CR629" s="67"/>
    </row>
    <row r="630" spans="2:96" x14ac:dyDescent="0.25">
      <c r="B630" s="94" t="s">
        <v>12</v>
      </c>
      <c r="C630" s="15">
        <v>0.4201388888888889</v>
      </c>
      <c r="D630" s="16">
        <v>0.5</v>
      </c>
      <c r="E630" s="15">
        <f>IF(mareas!D645-mareas!D641&gt;0,mareas!D645-mareas!D641,1-(mareas!D641-mareas!D645))</f>
        <v>2.6388888888888906E-2</v>
      </c>
      <c r="F630" s="22">
        <f>IF(mareas!E645-mareas!E644&gt;0,mareas!E645-mareas!E644,mareas!E644-mareas!E645)</f>
        <v>2.1</v>
      </c>
      <c r="G630" s="67"/>
      <c r="CR630" s="67"/>
    </row>
    <row r="631" spans="2:96" x14ac:dyDescent="0.25">
      <c r="B631" s="94" t="s">
        <v>13</v>
      </c>
      <c r="C631" s="15">
        <v>0.68888888888888899</v>
      </c>
      <c r="D631" s="16">
        <v>2.9</v>
      </c>
      <c r="E631" s="15">
        <f>IF(mareas!D646-mareas!D642&gt;0,mareas!D646-mareas!D642,1-(mareas!D642-mareas!D646))</f>
        <v>2.7083333333333459E-2</v>
      </c>
      <c r="F631" s="22">
        <f>IF(mareas!E646-mareas!E645&gt;0,mareas!E646-mareas!E645,mareas!E645-mareas!E646)</f>
        <v>2.4</v>
      </c>
      <c r="G631" s="67"/>
      <c r="CR631" s="67"/>
    </row>
    <row r="632" spans="2:96" x14ac:dyDescent="0.25">
      <c r="B632" s="94" t="s">
        <v>12</v>
      </c>
      <c r="C632" s="15">
        <v>0.94166666666666676</v>
      </c>
      <c r="D632" s="16">
        <v>0.2</v>
      </c>
      <c r="E632" s="15">
        <f>IF(mareas!D647-mareas!D643&gt;0,mareas!D647-mareas!D643,1-(mareas!D643-mareas!D647))</f>
        <v>2.5694444444444464E-2</v>
      </c>
      <c r="F632" s="22">
        <f>IF(mareas!E647-mareas!E646&gt;0,mareas!E647-mareas!E646,mareas!E646-mareas!E647)</f>
        <v>2.6999999999999997</v>
      </c>
      <c r="G632" s="67"/>
      <c r="CR632" s="67"/>
    </row>
    <row r="633" spans="2:96" x14ac:dyDescent="0.25">
      <c r="B633" s="94" t="s">
        <v>13</v>
      </c>
      <c r="C633" s="15">
        <v>0.20972222222222223</v>
      </c>
      <c r="D633" s="16">
        <v>2.6</v>
      </c>
      <c r="E633" s="15">
        <f>IF(mareas!D648-mareas!D644&gt;0,mareas!D648-mareas!D644,1-(mareas!D644-mareas!D648))</f>
        <v>2.777777777777779E-2</v>
      </c>
      <c r="F633" s="22">
        <f>IF(mareas!E648-mareas!E647&gt;0,mareas!E648-mareas!E647,mareas!E647-mareas!E648)</f>
        <v>2.4</v>
      </c>
      <c r="G633" s="67"/>
      <c r="CR633" s="67"/>
    </row>
    <row r="634" spans="2:96" x14ac:dyDescent="0.25">
      <c r="B634" s="94" t="s">
        <v>12</v>
      </c>
      <c r="C634" s="15">
        <v>0.44722222222222219</v>
      </c>
      <c r="D634" s="16">
        <v>0.4</v>
      </c>
      <c r="E634" s="15">
        <f>IF(mareas!D649-mareas!D645&gt;0,mareas!D649-mareas!D645,1-(mareas!D645-mareas!D649))</f>
        <v>2.7083333333333293E-2</v>
      </c>
      <c r="F634" s="22">
        <f>IF(mareas!E649-mareas!E648&gt;0,mareas!E649-mareas!E648,mareas!E648-mareas!E649)</f>
        <v>2.2000000000000002</v>
      </c>
      <c r="G634" s="67"/>
      <c r="CR634" s="67"/>
    </row>
    <row r="635" spans="2:96" x14ac:dyDescent="0.25">
      <c r="B635" s="94" t="s">
        <v>13</v>
      </c>
      <c r="C635" s="15">
        <v>0.71597222222222223</v>
      </c>
      <c r="D635" s="16">
        <v>2.9</v>
      </c>
      <c r="E635" s="15">
        <f>IF(mareas!D650-mareas!D646&gt;0,mareas!D650-mareas!D646,1-(mareas!D646-mareas!D650))</f>
        <v>2.7083333333333237E-2</v>
      </c>
      <c r="F635" s="22">
        <f>IF(mareas!E650-mareas!E649&gt;0,mareas!E650-mareas!E649,mareas!E649-mareas!E650)</f>
        <v>2.5</v>
      </c>
      <c r="G635" s="67"/>
      <c r="CR635" s="67"/>
    </row>
    <row r="636" spans="2:96" x14ac:dyDescent="0.25">
      <c r="B636" s="94" t="s">
        <v>12</v>
      </c>
      <c r="C636" s="15">
        <v>0.96666666666666667</v>
      </c>
      <c r="D636" s="16">
        <v>0.2</v>
      </c>
      <c r="E636" s="15">
        <f>IF(mareas!D651-mareas!D647&gt;0,mareas!D651-mareas!D647,1-(mareas!D647-mareas!D651))</f>
        <v>2.4999999999999911E-2</v>
      </c>
      <c r="F636" s="22">
        <f>IF(mareas!E651-mareas!E650&gt;0,mareas!E651-mareas!E650,mareas!E650-mareas!E651)</f>
        <v>2.6999999999999997</v>
      </c>
      <c r="G636" s="67"/>
      <c r="CR636" s="67"/>
    </row>
    <row r="637" spans="2:96" x14ac:dyDescent="0.25">
      <c r="B637" s="94" t="s">
        <v>13</v>
      </c>
      <c r="C637" s="15">
        <v>0.23819444444444446</v>
      </c>
      <c r="D637" s="16">
        <v>2.6</v>
      </c>
      <c r="E637" s="15">
        <f>IF(mareas!D652-mareas!D648&gt;0,mareas!D652-mareas!D648,1-(mareas!D648-mareas!D652))</f>
        <v>2.8472222222222232E-2</v>
      </c>
      <c r="F637" s="22">
        <f>IF(mareas!E652-mareas!E651&gt;0,mareas!E652-mareas!E651,mareas!E651-mareas!E652)</f>
        <v>2.4</v>
      </c>
      <c r="G637" s="67"/>
      <c r="CR637" s="67"/>
    </row>
    <row r="638" spans="2:96" x14ac:dyDescent="0.25">
      <c r="B638" s="94" t="s">
        <v>12</v>
      </c>
      <c r="C638" s="15">
        <v>0.47500000000000003</v>
      </c>
      <c r="D638" s="16">
        <v>0.5</v>
      </c>
      <c r="E638" s="15">
        <f>IF(mareas!D653-mareas!D649&gt;0,mareas!D653-mareas!D649,1-(mareas!D649-mareas!D653))</f>
        <v>2.7777777777777846E-2</v>
      </c>
      <c r="F638" s="22">
        <f>IF(mareas!E653-mareas!E652&gt;0,mareas!E653-mareas!E652,mareas!E652-mareas!E653)</f>
        <v>2.1</v>
      </c>
      <c r="G638" s="67"/>
      <c r="CR638" s="67"/>
    </row>
    <row r="639" spans="2:96" x14ac:dyDescent="0.25">
      <c r="B639" s="94" t="s">
        <v>13</v>
      </c>
      <c r="C639" s="15">
        <v>0.74375000000000002</v>
      </c>
      <c r="D639" s="16">
        <v>2.9</v>
      </c>
      <c r="E639" s="15">
        <f>IF(mareas!D654-mareas!D650&gt;0,mareas!D654-mareas!D650,1-(mareas!D650-mareas!D654))</f>
        <v>2.777777777777779E-2</v>
      </c>
      <c r="F639" s="22">
        <f>IF(mareas!E654-mareas!E653&gt;0,mareas!E654-mareas!E653,mareas!E653-mareas!E654)</f>
        <v>2.4</v>
      </c>
      <c r="G639" s="67"/>
      <c r="CR639" s="67"/>
    </row>
    <row r="640" spans="2:96" x14ac:dyDescent="0.25">
      <c r="B640" s="94" t="s">
        <v>12</v>
      </c>
      <c r="C640" s="15">
        <v>0.99375000000000002</v>
      </c>
      <c r="D640" s="16">
        <v>0.2</v>
      </c>
      <c r="E640" s="15">
        <f>IF(mareas!D655-mareas!D651&gt;0,mareas!D655-mareas!D651,1-(mareas!D651-mareas!D655))</f>
        <v>2.7083333333333348E-2</v>
      </c>
      <c r="F640" s="22">
        <f>IF(mareas!E655-mareas!E654&gt;0,mareas!E655-mareas!E654,mareas!E654-mareas!E655)</f>
        <v>2.6999999999999997</v>
      </c>
      <c r="G640" s="67"/>
      <c r="CR640" s="67"/>
    </row>
    <row r="641" spans="2:96" x14ac:dyDescent="0.25">
      <c r="B641" s="94" t="s">
        <v>13</v>
      </c>
      <c r="C641" s="15">
        <v>0.26666666666666666</v>
      </c>
      <c r="D641" s="16">
        <v>2.6</v>
      </c>
      <c r="E641" s="15">
        <f>IF(mareas!D656-mareas!D652&gt;0,mareas!D656-mareas!D652,1-(mareas!D652-mareas!D656))</f>
        <v>2.8472222222222204E-2</v>
      </c>
      <c r="F641" s="22">
        <f>IF(mareas!E656-mareas!E655&gt;0,mareas!E656-mareas!E655,mareas!E655-mareas!E656)</f>
        <v>2.4</v>
      </c>
      <c r="G641" s="67"/>
      <c r="CR641" s="67"/>
    </row>
    <row r="642" spans="2:96" x14ac:dyDescent="0.25">
      <c r="B642" s="94" t="s">
        <v>12</v>
      </c>
      <c r="C642" s="15">
        <v>0.50416666666666665</v>
      </c>
      <c r="D642" s="16">
        <v>0.5</v>
      </c>
      <c r="E642" s="15">
        <f>IF(mareas!D657-mareas!D653&gt;0,mareas!D657-mareas!D653,1-(mareas!D653-mareas!D657))</f>
        <v>2.9166666666666619E-2</v>
      </c>
      <c r="F642" s="22">
        <f>IF(mareas!E657-mareas!E656&gt;0,mareas!E657-mareas!E656,mareas!E656-mareas!E657)</f>
        <v>2.1</v>
      </c>
      <c r="G642" s="67"/>
      <c r="CR642" s="67"/>
    </row>
    <row r="643" spans="2:96" x14ac:dyDescent="0.25">
      <c r="B643" s="94" t="s">
        <v>13</v>
      </c>
      <c r="C643" s="15">
        <v>0.7729166666666667</v>
      </c>
      <c r="D643" s="16">
        <v>2.8</v>
      </c>
      <c r="E643" s="15">
        <f>IF(mareas!D658-mareas!D654&gt;0,mareas!D658-mareas!D654,1-(mareas!D654-mareas!D658))</f>
        <v>2.9166666666666674E-2</v>
      </c>
      <c r="F643" s="22">
        <f>IF(mareas!E658-mareas!E657&gt;0,mareas!E658-mareas!E657,mareas!E657-mareas!E658)</f>
        <v>2.2999999999999998</v>
      </c>
      <c r="G643" s="67"/>
      <c r="CR643" s="67"/>
    </row>
    <row r="644" spans="2:96" x14ac:dyDescent="0.25">
      <c r="B644" s="94" t="s">
        <v>12</v>
      </c>
      <c r="C644" s="15">
        <v>2.1527777777777781E-2</v>
      </c>
      <c r="D644" s="16">
        <v>0.3</v>
      </c>
      <c r="E644" s="15">
        <f>IF(mareas!D659-mareas!D655&gt;0,mareas!D659-mareas!D655,1-(mareas!D655-mareas!D659))</f>
        <v>2.777777777777779E-2</v>
      </c>
      <c r="F644" s="22">
        <f>IF(mareas!E659-mareas!E658&gt;0,mareas!E659-mareas!E658,mareas!E658-mareas!E659)</f>
        <v>2.5</v>
      </c>
      <c r="G644" s="67"/>
      <c r="CR644" s="67"/>
    </row>
    <row r="645" spans="2:96" x14ac:dyDescent="0.25">
      <c r="B645" s="94" t="s">
        <v>13</v>
      </c>
      <c r="C645" s="15">
        <v>0.29652777777777778</v>
      </c>
      <c r="D645" s="16">
        <v>2.6</v>
      </c>
      <c r="E645" s="15">
        <f>IF(mareas!D660-mareas!D656&gt;0,mareas!D660-mareas!D656,1-(mareas!D656-mareas!D660))</f>
        <v>2.9861111111111116E-2</v>
      </c>
      <c r="F645" s="22">
        <f>IF(mareas!E660-mareas!E659&gt;0,mareas!E660-mareas!E659,mareas!E659-mareas!E660)</f>
        <v>2.3000000000000003</v>
      </c>
      <c r="G645" s="67"/>
      <c r="CR645" s="67"/>
    </row>
    <row r="646" spans="2:96" x14ac:dyDescent="0.25">
      <c r="B646" s="94" t="s">
        <v>12</v>
      </c>
      <c r="C646" s="15">
        <v>0.53611111111111109</v>
      </c>
      <c r="D646" s="16">
        <v>0.5</v>
      </c>
      <c r="E646" s="15">
        <f>IF(mareas!D661-mareas!D657&gt;0,mareas!D661-mareas!D657,1-(mareas!D657-mareas!D661))</f>
        <v>3.1944444444444442E-2</v>
      </c>
      <c r="F646" s="22">
        <f>IF(mareas!E661-mareas!E660&gt;0,mareas!E661-mareas!E660,mareas!E660-mareas!E661)</f>
        <v>2.1</v>
      </c>
      <c r="G646" s="67"/>
      <c r="CR646" s="67"/>
    </row>
    <row r="647" spans="2:96" x14ac:dyDescent="0.25">
      <c r="B647" s="94" t="s">
        <v>13</v>
      </c>
      <c r="C647" s="15">
        <v>0.80347222222222225</v>
      </c>
      <c r="D647" s="16">
        <v>2.7</v>
      </c>
      <c r="E647" s="15">
        <f>IF(mareas!D662-mareas!D658&gt;0,mareas!D662-mareas!D658,1-(mareas!D658-mareas!D662))</f>
        <v>3.0555555555555558E-2</v>
      </c>
      <c r="F647" s="22">
        <f>IF(mareas!E662-mareas!E661&gt;0,mareas!E662-mareas!E661,mareas!E661-mareas!E662)</f>
        <v>2.2000000000000002</v>
      </c>
      <c r="G647" s="67"/>
      <c r="CR647" s="67"/>
    </row>
    <row r="648" spans="2:96" x14ac:dyDescent="0.25">
      <c r="B648" s="94" t="s">
        <v>12</v>
      </c>
      <c r="C648" s="15">
        <v>5.1388888888888894E-2</v>
      </c>
      <c r="D648" s="16">
        <v>0.3</v>
      </c>
      <c r="E648" s="15">
        <f>IF(mareas!D663-mareas!D659&gt;0,mareas!D663-mareas!D659,1-(mareas!D659-mareas!D663))</f>
        <v>2.9861111111111113E-2</v>
      </c>
      <c r="F648" s="22">
        <f>IF(mareas!E663-mareas!E662&gt;0,mareas!E663-mareas!E662,mareas!E662-mareas!E663)</f>
        <v>2.4000000000000004</v>
      </c>
      <c r="G648" s="67"/>
      <c r="CR648" s="67"/>
    </row>
    <row r="649" spans="2:96" x14ac:dyDescent="0.25">
      <c r="B649" s="94" t="s">
        <v>13</v>
      </c>
      <c r="C649" s="15">
        <v>0.32847222222222222</v>
      </c>
      <c r="D649" s="16">
        <v>2.6</v>
      </c>
      <c r="E649" s="15">
        <f>IF(mareas!D664-mareas!D660&gt;0,mareas!D664-mareas!D660,1-(mareas!D660-mareas!D664))</f>
        <v>3.1944444444444442E-2</v>
      </c>
      <c r="F649" s="22">
        <f>IF(mareas!E664-mareas!E663&gt;0,mareas!E664-mareas!E663,mareas!E663-mareas!E664)</f>
        <v>2.3000000000000003</v>
      </c>
      <c r="G649" s="67"/>
      <c r="CR649" s="67"/>
    </row>
    <row r="650" spans="2:96" x14ac:dyDescent="0.25">
      <c r="B650" s="94" t="s">
        <v>12</v>
      </c>
      <c r="C650" s="15">
        <v>0.5708333333333333</v>
      </c>
      <c r="D650" s="16">
        <v>0.5</v>
      </c>
      <c r="E650" s="15">
        <f>IF(mareas!D665-mareas!D661&gt;0,mareas!D665-mareas!D661,1-(mareas!D661-mareas!D665))</f>
        <v>3.472222222222221E-2</v>
      </c>
      <c r="F650" s="22">
        <f>IF(mareas!E665-mareas!E664&gt;0,mareas!E665-mareas!E664,mareas!E664-mareas!E665)</f>
        <v>2.1</v>
      </c>
      <c r="G650" s="67"/>
      <c r="CR650" s="67"/>
    </row>
    <row r="651" spans="2:96" x14ac:dyDescent="0.25">
      <c r="B651" s="94" t="s">
        <v>13</v>
      </c>
      <c r="C651" s="15">
        <v>0.83680555555555547</v>
      </c>
      <c r="D651" s="16">
        <v>2.6</v>
      </c>
      <c r="E651" s="15">
        <f>IF(mareas!D666-mareas!D662&gt;0,mareas!D666-mareas!D662,1-(mareas!D662-mareas!D666))</f>
        <v>3.3333333333333215E-2</v>
      </c>
      <c r="F651" s="22">
        <f>IF(mareas!E666-mareas!E665&gt;0,mareas!E666-mareas!E665,mareas!E665-mareas!E666)</f>
        <v>2.1</v>
      </c>
      <c r="G651" s="67"/>
      <c r="CR651" s="67"/>
    </row>
    <row r="652" spans="2:96" x14ac:dyDescent="0.25">
      <c r="B652" s="94" t="s">
        <v>12</v>
      </c>
      <c r="C652" s="15">
        <v>8.4722222222222213E-2</v>
      </c>
      <c r="D652" s="16">
        <v>0.3</v>
      </c>
      <c r="E652" s="15">
        <f>IF(mareas!D667-mareas!D663&gt;0,mareas!D667-mareas!D663,1-(mareas!D663-mareas!D667))</f>
        <v>3.3333333333333319E-2</v>
      </c>
      <c r="F652" s="22">
        <f>IF(mareas!E667-mareas!E666&gt;0,mareas!E667-mareas!E666,mareas!E666-mareas!E667)</f>
        <v>2.3000000000000003</v>
      </c>
      <c r="G652" s="67"/>
      <c r="CR652" s="67"/>
    </row>
    <row r="653" spans="2:96" x14ac:dyDescent="0.25">
      <c r="B653" s="94" t="s">
        <v>13</v>
      </c>
      <c r="C653" s="15">
        <v>0.36319444444444443</v>
      </c>
      <c r="D653" s="16">
        <v>2.7</v>
      </c>
      <c r="E653" s="15">
        <f>IF(mareas!D668-mareas!D664&gt;0,mareas!D668-mareas!D664,1-(mareas!D664-mareas!D668))</f>
        <v>3.472222222222221E-2</v>
      </c>
      <c r="F653" s="22">
        <f>IF(mareas!E668-mareas!E667&gt;0,mareas!E668-mareas!E667,mareas!E667-mareas!E668)</f>
        <v>2.4000000000000004</v>
      </c>
      <c r="G653" s="67"/>
      <c r="CR653" s="67"/>
    </row>
    <row r="654" spans="2:96" x14ac:dyDescent="0.25">
      <c r="B654" s="94" t="s">
        <v>12</v>
      </c>
      <c r="C654" s="15">
        <v>0.60972222222222217</v>
      </c>
      <c r="D654" s="16">
        <v>0.5</v>
      </c>
      <c r="E654" s="15">
        <f>IF(mareas!D669-mareas!D665&gt;0,mareas!D669-mareas!D665,1-(mareas!D665-mareas!D669))</f>
        <v>3.8888888888888862E-2</v>
      </c>
      <c r="F654" s="22">
        <f>IF(mareas!E669-mareas!E668&gt;0,mareas!E669-mareas!E668,mareas!E668-mareas!E669)</f>
        <v>2.2000000000000002</v>
      </c>
      <c r="G654" s="67"/>
      <c r="CR654" s="67"/>
    </row>
    <row r="655" spans="2:96" x14ac:dyDescent="0.25">
      <c r="B655" s="94" t="s">
        <v>13</v>
      </c>
      <c r="C655" s="15">
        <v>0.87361111111111101</v>
      </c>
      <c r="D655" s="16">
        <v>2.6</v>
      </c>
      <c r="E655" s="15">
        <f>IF(mareas!D670-mareas!D666&gt;0,mareas!D670-mareas!D666,1-(mareas!D666-mareas!D670))</f>
        <v>3.6805555555555536E-2</v>
      </c>
      <c r="F655" s="22">
        <f>IF(mareas!E670-mareas!E669&gt;0,mareas!E670-mareas!E669,mareas!E669-mareas!E670)</f>
        <v>2.1</v>
      </c>
      <c r="G655" s="67"/>
      <c r="CR655" s="67"/>
    </row>
    <row r="656" spans="2:96" x14ac:dyDescent="0.25">
      <c r="B656" s="94" t="s">
        <v>12</v>
      </c>
      <c r="C656" s="15">
        <v>0.12152777777777778</v>
      </c>
      <c r="D656" s="16">
        <v>0.4</v>
      </c>
      <c r="E656" s="15">
        <f>IF(mareas!D671-mareas!D667&gt;0,mareas!D671-mareas!D667,1-(mareas!D667-mareas!D671))</f>
        <v>3.6805555555555564E-2</v>
      </c>
      <c r="F656" s="22">
        <f>IF(mareas!E671-mareas!E670&gt;0,mareas!E671-mareas!E670,mareas!E670-mareas!E671)</f>
        <v>2.2000000000000002</v>
      </c>
      <c r="G656" s="67"/>
      <c r="CR656" s="67"/>
    </row>
    <row r="657" spans="2:96" x14ac:dyDescent="0.25">
      <c r="B657" s="94" t="s">
        <v>13</v>
      </c>
      <c r="C657" s="15">
        <v>0.40138888888888885</v>
      </c>
      <c r="D657" s="16">
        <v>2.8</v>
      </c>
      <c r="E657" s="15">
        <f>IF(mareas!D672-mareas!D668&gt;0,mareas!D672-mareas!D668,1-(mareas!D668-mareas!D672))</f>
        <v>3.819444444444442E-2</v>
      </c>
      <c r="F657" s="22">
        <f>IF(mareas!E672-mareas!E671&gt;0,mareas!E672-mareas!E671,mareas!E671-mareas!E672)</f>
        <v>2.4</v>
      </c>
      <c r="G657" s="67"/>
      <c r="CR657" s="67"/>
    </row>
    <row r="658" spans="2:96" x14ac:dyDescent="0.25">
      <c r="B658" s="94" t="s">
        <v>12</v>
      </c>
      <c r="C658" s="15">
        <v>0.65208333333333335</v>
      </c>
      <c r="D658" s="16">
        <v>0.5</v>
      </c>
      <c r="E658" s="15">
        <f>IF(mareas!D673-mareas!D669&gt;0,mareas!D673-mareas!D669,1-(mareas!D669-mareas!D673))</f>
        <v>4.2361111111111183E-2</v>
      </c>
      <c r="F658" s="22">
        <f>IF(mareas!E673-mareas!E672&gt;0,mareas!E673-mareas!E672,mareas!E672-mareas!E673)</f>
        <v>2.2999999999999998</v>
      </c>
      <c r="G658" s="67"/>
      <c r="CR658" s="67"/>
    </row>
    <row r="659" spans="2:96" x14ac:dyDescent="0.25">
      <c r="B659" s="94" t="s">
        <v>13</v>
      </c>
      <c r="C659" s="15">
        <v>0.91319444444444453</v>
      </c>
      <c r="D659" s="16">
        <v>2.6</v>
      </c>
      <c r="E659" s="15">
        <f>IF(mareas!D674-mareas!D670&gt;0,mareas!D674-mareas!D670,1-(mareas!D670-mareas!D674))</f>
        <v>3.9583333333333526E-2</v>
      </c>
      <c r="F659" s="22">
        <f>IF(mareas!E674-mareas!E673&gt;0,mareas!E674-mareas!E673,mareas!E673-mareas!E674)</f>
        <v>2.1</v>
      </c>
      <c r="G659" s="67"/>
      <c r="CR659" s="67"/>
    </row>
    <row r="660" spans="2:96" x14ac:dyDescent="0.25">
      <c r="B660" s="94" t="s">
        <v>12</v>
      </c>
      <c r="C660" s="15">
        <v>0.16250000000000001</v>
      </c>
      <c r="D660" s="16">
        <v>0.4</v>
      </c>
      <c r="E660" s="15">
        <f>IF(mareas!D675-mareas!D671&gt;0,mareas!D675-mareas!D671,1-(mareas!D671-mareas!D675))</f>
        <v>4.0972222222222229E-2</v>
      </c>
      <c r="F660" s="22">
        <f>IF(mareas!E675-mareas!E674&gt;0,mareas!E675-mareas!E674,mareas!E674-mareas!E675)</f>
        <v>2.2000000000000002</v>
      </c>
      <c r="G660" s="67"/>
      <c r="CR660" s="67"/>
    </row>
    <row r="661" spans="2:96" x14ac:dyDescent="0.25">
      <c r="B661" s="94" t="s">
        <v>13</v>
      </c>
      <c r="C661" s="15">
        <v>0.44166666666666665</v>
      </c>
      <c r="D661" s="16">
        <v>2.9</v>
      </c>
      <c r="E661" s="15">
        <f>IF(mareas!D676-mareas!D672&gt;0,mareas!D676-mareas!D672,1-(mareas!D672-mareas!D676))</f>
        <v>4.0277777777777801E-2</v>
      </c>
      <c r="F661" s="22">
        <f>IF(mareas!E676-mareas!E675&gt;0,mareas!E676-mareas!E675,mareas!E675-mareas!E676)</f>
        <v>2.5</v>
      </c>
      <c r="G661" s="67"/>
      <c r="CR661" s="67"/>
    </row>
    <row r="662" spans="2:96" x14ac:dyDescent="0.25">
      <c r="B662" s="94" t="s">
        <v>12</v>
      </c>
      <c r="C662" s="15">
        <v>0.69652777777777775</v>
      </c>
      <c r="D662" s="16">
        <v>0.4</v>
      </c>
      <c r="E662" s="15">
        <f>IF(mareas!D677-mareas!D673&gt;0,mareas!D677-mareas!D673,1-(mareas!D673-mareas!D677))</f>
        <v>4.4444444444444398E-2</v>
      </c>
      <c r="F662" s="22">
        <f>IF(mareas!E677-mareas!E676&gt;0,mareas!E677-mareas!E676,mareas!E676-mareas!E677)</f>
        <v>2.5</v>
      </c>
      <c r="G662" s="67"/>
      <c r="CR662" s="67"/>
    </row>
    <row r="663" spans="2:96" x14ac:dyDescent="0.25">
      <c r="B663" s="94" t="s">
        <v>13</v>
      </c>
      <c r="C663" s="15">
        <v>0.9555555555555556</v>
      </c>
      <c r="D663" s="16">
        <v>2.6</v>
      </c>
      <c r="E663" s="15">
        <f>IF(mareas!D678-mareas!D674&gt;0,mareas!D678-mareas!D674,1-(mareas!D674-mareas!D678))</f>
        <v>4.2361111111111072E-2</v>
      </c>
      <c r="F663" s="22">
        <f>IF(mareas!E678-mareas!E677&gt;0,mareas!E678-mareas!E677,mareas!E677-mareas!E678)</f>
        <v>2.2000000000000002</v>
      </c>
      <c r="G663" s="67"/>
      <c r="CR663" s="67"/>
    </row>
    <row r="664" spans="2:96" x14ac:dyDescent="0.25">
      <c r="B664" s="94" t="s">
        <v>12</v>
      </c>
      <c r="C664" s="15">
        <v>0.20555555555555557</v>
      </c>
      <c r="D664" s="16">
        <v>0.3</v>
      </c>
      <c r="E664" s="15">
        <f>IF(mareas!D679-mareas!D675&gt;0,mareas!D679-mareas!D675,1-(mareas!D675-mareas!D679))</f>
        <v>4.3055555555555569E-2</v>
      </c>
      <c r="F664" s="22">
        <f>IF(mareas!E679-mareas!E678&gt;0,mareas!E679-mareas!E678,mareas!E678-mareas!E679)</f>
        <v>2.3000000000000003</v>
      </c>
      <c r="G664" s="67"/>
      <c r="CR664" s="67"/>
    </row>
    <row r="665" spans="2:96" x14ac:dyDescent="0.25">
      <c r="B665" s="94" t="s">
        <v>13</v>
      </c>
      <c r="C665" s="15">
        <v>0.48333333333333334</v>
      </c>
      <c r="D665" s="16">
        <v>3</v>
      </c>
      <c r="E665" s="15">
        <f>IF(mareas!D680-mareas!D676&gt;0,mareas!D680-mareas!D676,1-(mareas!D676-mareas!D680))</f>
        <v>4.1666666666666685E-2</v>
      </c>
      <c r="F665" s="22">
        <f>IF(mareas!E680-mareas!E679&gt;0,mareas!E680-mareas!E679,mareas!E679-mareas!E680)</f>
        <v>2.7</v>
      </c>
      <c r="G665" s="67"/>
      <c r="CR665" s="67"/>
    </row>
    <row r="666" spans="2:96" x14ac:dyDescent="0.25">
      <c r="B666" s="94" t="s">
        <v>12</v>
      </c>
      <c r="C666" s="15">
        <v>0.74097222222222225</v>
      </c>
      <c r="D666" s="16">
        <v>0.3</v>
      </c>
      <c r="E666" s="15">
        <f>IF(mareas!D681-mareas!D677&gt;0,mareas!D681-mareas!D677,1-(mareas!D677-mareas!D681))</f>
        <v>4.4444444444444509E-2</v>
      </c>
      <c r="F666" s="22">
        <f>IF(mareas!E681-mareas!E680&gt;0,mareas!E681-mareas!E680,mareas!E680-mareas!E681)</f>
        <v>2.7</v>
      </c>
      <c r="G666" s="67"/>
      <c r="CR666" s="67"/>
    </row>
    <row r="667" spans="2:96" x14ac:dyDescent="0.25">
      <c r="B667" s="94" t="s">
        <v>13</v>
      </c>
      <c r="C667" s="15">
        <v>0</v>
      </c>
      <c r="D667" s="16">
        <v>2.6</v>
      </c>
      <c r="E667" s="15">
        <f>IF(mareas!D683-mareas!D678&gt;0,mareas!D683-mareas!D678,1-(mareas!D678-mareas!D683))</f>
        <v>4.4444444444444398E-2</v>
      </c>
      <c r="F667" s="22">
        <f>IF(mareas!E683-mareas!E681&gt;0,mareas!E683-mareas!E681,mareas!E681-mareas!E683)</f>
        <v>2.3000000000000003</v>
      </c>
      <c r="G667" s="67"/>
      <c r="CR667" s="67"/>
    </row>
    <row r="668" spans="2:96" x14ac:dyDescent="0.25">
      <c r="B668" s="94" t="s">
        <v>12</v>
      </c>
      <c r="C668" s="15">
        <v>0.24930555555555556</v>
      </c>
      <c r="D668" s="16">
        <v>0.2</v>
      </c>
      <c r="E668" s="15">
        <f>IF(mareas!D684-mareas!D679&gt;0,mareas!D684-mareas!D679,1-(mareas!D679-mareas!D684))</f>
        <v>4.3749999999999983E-2</v>
      </c>
      <c r="F668" s="22">
        <f>IF(mareas!E684-mareas!E683&gt;0,mareas!E684-mareas!E683,mareas!E683-mareas!E684)</f>
        <v>2.4</v>
      </c>
      <c r="G668" s="67"/>
      <c r="CR668" s="67"/>
    </row>
    <row r="669" spans="2:96" x14ac:dyDescent="0.25">
      <c r="B669" s="94" t="s">
        <v>13</v>
      </c>
      <c r="C669" s="15">
        <v>0.52500000000000002</v>
      </c>
      <c r="D669" s="16">
        <v>3.1</v>
      </c>
      <c r="E669" s="15">
        <f>IF(mareas!D685-mareas!D680&gt;0,mareas!D685-mareas!D680,1-(mareas!D680-mareas!D685))</f>
        <v>4.1666666666666685E-2</v>
      </c>
      <c r="F669" s="22">
        <f>IF(mareas!E685-mareas!E684&gt;0,mareas!E685-mareas!E684,mareas!E684-mareas!E685)</f>
        <v>2.9</v>
      </c>
      <c r="G669" s="67"/>
      <c r="CR669" s="67"/>
    </row>
    <row r="670" spans="2:96" x14ac:dyDescent="0.25">
      <c r="B670" s="94" t="s">
        <v>12</v>
      </c>
      <c r="C670" s="15">
        <v>0.78333333333333333</v>
      </c>
      <c r="D670" s="16">
        <v>0.1</v>
      </c>
      <c r="E670" s="15">
        <f>IF(mareas!D686-mareas!D681&gt;0,mareas!D686-mareas!D681,1-(mareas!D681-mareas!D686))</f>
        <v>4.2361111111111072E-2</v>
      </c>
      <c r="F670" s="22">
        <f>IF(mareas!E686-mareas!E685&gt;0,mareas!E686-mareas!E685,mareas!E685-mareas!E686)</f>
        <v>3</v>
      </c>
      <c r="G670" s="67"/>
      <c r="CR670" s="67"/>
    </row>
    <row r="671" spans="2:96" x14ac:dyDescent="0.25">
      <c r="B671" s="94" t="s">
        <v>13</v>
      </c>
      <c r="C671" s="15">
        <v>4.4444444444444446E-2</v>
      </c>
      <c r="D671" s="16">
        <v>2.7</v>
      </c>
      <c r="E671" s="15">
        <f>IF(mareas!D687-mareas!D683&gt;0,mareas!D687-mareas!D683,1-(mareas!D683-mareas!D687))</f>
        <v>4.4444444444444446E-2</v>
      </c>
      <c r="F671" s="22">
        <f>IF(mareas!E687-mareas!E686&gt;0,mareas!E687-mareas!E686,mareas!E686-mareas!E687)</f>
        <v>2.6</v>
      </c>
      <c r="G671" s="67"/>
      <c r="CR671" s="67"/>
    </row>
    <row r="672" spans="2:96" x14ac:dyDescent="0.25">
      <c r="B672" s="94" t="s">
        <v>12</v>
      </c>
      <c r="C672" s="15">
        <v>0.29166666666666669</v>
      </c>
      <c r="D672" s="16">
        <v>0.2</v>
      </c>
      <c r="E672" s="15">
        <f>IF(mareas!D688-mareas!D684&gt;0,mareas!D688-mareas!D684,1-(mareas!D684-mareas!D688))</f>
        <v>4.2361111111111127E-2</v>
      </c>
      <c r="F672" s="22">
        <f>IF(mareas!E688-mareas!E687&gt;0,mareas!E688-mareas!E687,mareas!E687-mareas!E688)</f>
        <v>2.5</v>
      </c>
      <c r="G672" s="67"/>
      <c r="CR672" s="67"/>
    </row>
    <row r="673" spans="2:96" x14ac:dyDescent="0.25">
      <c r="B673" s="94" t="s">
        <v>13</v>
      </c>
      <c r="C673" s="15">
        <v>0.56666666666666665</v>
      </c>
      <c r="D673" s="16">
        <v>3.2</v>
      </c>
      <c r="E673" s="15">
        <f>IF(mareas!D689-mareas!D685&gt;0,mareas!D689-mareas!D685,1-(mareas!D685-mareas!D689))</f>
        <v>4.166666666666663E-2</v>
      </c>
      <c r="F673" s="22">
        <f>IF(mareas!E689-mareas!E688&gt;0,mareas!E689-mareas!E688,mareas!E688-mareas!E689)</f>
        <v>3</v>
      </c>
      <c r="G673" s="67"/>
      <c r="CR673" s="67"/>
    </row>
    <row r="674" spans="2:96" x14ac:dyDescent="0.25">
      <c r="B674" s="94" t="s">
        <v>12</v>
      </c>
      <c r="C674" s="15">
        <v>0.82291666666666663</v>
      </c>
      <c r="D674" s="16">
        <v>0</v>
      </c>
      <c r="E674" s="15">
        <f>IF(mareas!D690-mareas!D686&gt;0,mareas!D690-mareas!D686,1-(mareas!D686-mareas!D690))</f>
        <v>3.9583333333333304E-2</v>
      </c>
      <c r="F674" s="22">
        <f>IF(mareas!E690-mareas!E689&gt;0,mareas!E690-mareas!E689,mareas!E689-mareas!E690)</f>
        <v>3.2</v>
      </c>
      <c r="G674" s="67"/>
      <c r="CR674" s="67"/>
    </row>
    <row r="675" spans="2:96" x14ac:dyDescent="0.25">
      <c r="B675" s="94" t="s">
        <v>13</v>
      </c>
      <c r="C675" s="15">
        <v>8.7500000000000008E-2</v>
      </c>
      <c r="D675" s="16">
        <v>2.8</v>
      </c>
      <c r="E675" s="15">
        <f>IF(mareas!D691-mareas!D687&gt;0,mareas!D691-mareas!D687,1-(mareas!D687-mareas!D691))</f>
        <v>4.3055555555555562E-2</v>
      </c>
      <c r="F675" s="22">
        <f>IF(mareas!E691-mareas!E690&gt;0,mareas!E691-mareas!E690,mareas!E690-mareas!E691)</f>
        <v>2.8</v>
      </c>
      <c r="G675" s="67"/>
      <c r="CR675" s="67"/>
    </row>
    <row r="676" spans="2:96" x14ac:dyDescent="0.25">
      <c r="B676" s="94" t="s">
        <v>12</v>
      </c>
      <c r="C676" s="15">
        <v>0.33263888888888887</v>
      </c>
      <c r="D676" s="16">
        <v>0.1</v>
      </c>
      <c r="E676" s="15">
        <f>IF(mareas!D692-mareas!D688&gt;0,mareas!D692-mareas!D688,1-(mareas!D688-mareas!D692))</f>
        <v>4.0972222222222188E-2</v>
      </c>
      <c r="F676" s="22">
        <f>IF(mareas!E692-mareas!E691&gt;0,mareas!E692-mareas!E691,mareas!E691-mareas!E692)</f>
        <v>2.6999999999999997</v>
      </c>
      <c r="G676" s="67"/>
      <c r="CR676" s="67"/>
    </row>
    <row r="677" spans="2:96" x14ac:dyDescent="0.25">
      <c r="B677" s="94" t="s">
        <v>13</v>
      </c>
      <c r="C677" s="15">
        <v>0.60625000000000007</v>
      </c>
      <c r="D677" s="16">
        <v>3.3</v>
      </c>
      <c r="E677" s="15">
        <f>IF(mareas!D693-mareas!D689&gt;0,mareas!D693-mareas!D689,1-(mareas!D689-mareas!D693))</f>
        <v>3.9583333333333415E-2</v>
      </c>
      <c r="F677" s="22">
        <f>IF(mareas!E693-mareas!E692&gt;0,mareas!E693-mareas!E692,mareas!E692-mareas!E693)</f>
        <v>3.1999999999999997</v>
      </c>
      <c r="G677" s="67"/>
      <c r="CR677" s="67"/>
    </row>
    <row r="678" spans="2:96" x14ac:dyDescent="0.25">
      <c r="B678" s="94" t="s">
        <v>12</v>
      </c>
      <c r="C678" s="15">
        <v>0.86041666666666661</v>
      </c>
      <c r="D678" s="16">
        <v>-0.1</v>
      </c>
      <c r="E678" s="15">
        <f>IF(mareas!D694-mareas!D690&gt;0,mareas!D694-mareas!D690,1-(mareas!D690-mareas!D694))</f>
        <v>3.7499999999999978E-2</v>
      </c>
      <c r="F678" s="22">
        <f>IF(mareas!E694-mareas!E693&gt;0,mareas!E694-mareas!E693,mareas!E693-mareas!E694)</f>
        <v>3.4</v>
      </c>
      <c r="G678" s="67"/>
      <c r="CR678" s="67"/>
    </row>
    <row r="679" spans="2:96" x14ac:dyDescent="0.25">
      <c r="B679" s="94" t="s">
        <v>13</v>
      </c>
      <c r="C679" s="15">
        <v>0.12916666666666668</v>
      </c>
      <c r="D679" s="16">
        <v>2.9</v>
      </c>
      <c r="E679" s="15">
        <f>IF(mareas!D695-mareas!D691&gt;0,mareas!D695-mareas!D691,1-(mareas!D691-mareas!D695))</f>
        <v>4.1666666666666671E-2</v>
      </c>
      <c r="F679" s="22">
        <f>IF(mareas!E695-mareas!E694&gt;0,mareas!E695-mareas!E694,mareas!E694-mareas!E695)</f>
        <v>3</v>
      </c>
      <c r="G679" s="67"/>
      <c r="CR679" s="67"/>
    </row>
    <row r="680" spans="2:96" x14ac:dyDescent="0.25">
      <c r="B680" s="94" t="s">
        <v>12</v>
      </c>
      <c r="C680" s="15">
        <v>0.37083333333333335</v>
      </c>
      <c r="D680" s="16">
        <v>0</v>
      </c>
      <c r="E680" s="15">
        <f>IF(mareas!D696-mareas!D692&gt;0,mareas!D696-mareas!D692,1-(mareas!D692-mareas!D696))</f>
        <v>3.8194444444444475E-2</v>
      </c>
      <c r="F680" s="22">
        <f>IF(mareas!E696-mareas!E695&gt;0,mareas!E696-mareas!E695,mareas!E695-mareas!E696)</f>
        <v>2.9</v>
      </c>
      <c r="G680" s="67"/>
      <c r="CR680" s="67"/>
    </row>
    <row r="681" spans="2:96" x14ac:dyDescent="0.25">
      <c r="B681" s="94" t="s">
        <v>13</v>
      </c>
      <c r="C681" s="15">
        <v>0.64444444444444449</v>
      </c>
      <c r="D681" s="16">
        <v>3.4</v>
      </c>
      <c r="E681" s="15">
        <f>IF(mareas!D697-mareas!D693&gt;0,mareas!D697-mareas!D693,1-(mareas!D693-mareas!D697))</f>
        <v>3.819444444444442E-2</v>
      </c>
      <c r="F681" s="22">
        <f>IF(mareas!E697-mareas!E696&gt;0,mareas!E697-mareas!E696,mareas!E696-mareas!E697)</f>
        <v>3.4</v>
      </c>
      <c r="G681" s="67"/>
      <c r="CR681" s="67"/>
    </row>
    <row r="682" spans="2:96" x14ac:dyDescent="0.25">
      <c r="B682" s="94" t="s">
        <v>12</v>
      </c>
      <c r="C682" s="15">
        <v>0.8965277777777777</v>
      </c>
      <c r="D682" s="16">
        <v>-0.2</v>
      </c>
      <c r="E682" s="15">
        <f>IF(mareas!D698-mareas!D694&gt;0,mareas!D698-mareas!D694,1-(mareas!D694-mareas!D698))</f>
        <v>3.6111111111111094E-2</v>
      </c>
      <c r="F682" s="22">
        <f>IF(mareas!E698-mareas!E697&gt;0,mareas!E698-mareas!E697,mareas!E697-mareas!E698)</f>
        <v>3.6</v>
      </c>
      <c r="G682" s="67"/>
      <c r="CR682" s="67"/>
    </row>
    <row r="683" spans="2:96" x14ac:dyDescent="0.25">
      <c r="B683" s="94" t="s">
        <v>13</v>
      </c>
      <c r="C683" s="15">
        <v>0.16874999999999998</v>
      </c>
      <c r="D683" s="16">
        <v>3</v>
      </c>
      <c r="E683" s="15">
        <f>IF(mareas!D699-mareas!D695&gt;0,mareas!D699-mareas!D695,1-(mareas!D695-mareas!D699))</f>
        <v>3.9583333333333304E-2</v>
      </c>
      <c r="F683" s="22">
        <f>IF(mareas!E699-mareas!E698&gt;0,mareas!E699-mareas!E698,mareas!E698-mareas!E699)</f>
        <v>3.2</v>
      </c>
      <c r="G683" s="67"/>
      <c r="CR683" s="67"/>
    </row>
    <row r="684" spans="2:96" x14ac:dyDescent="0.25">
      <c r="B684" s="94" t="s">
        <v>12</v>
      </c>
      <c r="C684" s="15">
        <v>0.40763888888888888</v>
      </c>
      <c r="D684" s="16">
        <v>0</v>
      </c>
      <c r="E684" s="15">
        <f>IF(mareas!D700-mareas!D696&gt;0,mareas!D700-mareas!D696,1-(mareas!D696-mareas!D700))</f>
        <v>3.6805555555555536E-2</v>
      </c>
      <c r="F684" s="22">
        <f>IF(mareas!E700-mareas!E699&gt;0,mareas!E700-mareas!E699,mareas!E699-mareas!E700)</f>
        <v>3</v>
      </c>
      <c r="G684" s="67"/>
      <c r="CR684" s="67"/>
    </row>
    <row r="685" spans="2:96" x14ac:dyDescent="0.25">
      <c r="B685" s="94" t="s">
        <v>13</v>
      </c>
      <c r="C685" s="15">
        <v>0.68125000000000002</v>
      </c>
      <c r="D685" s="16">
        <v>3.4</v>
      </c>
      <c r="E685" s="15">
        <f>IF(mareas!D701-mareas!D697&gt;0,mareas!D701-mareas!D697,1-(mareas!D697-mareas!D701))</f>
        <v>3.6805555555555536E-2</v>
      </c>
      <c r="F685" s="22">
        <f>IF(mareas!E701-mareas!E700&gt;0,mareas!E701-mareas!E700,mareas!E700-mareas!E701)</f>
        <v>3.4</v>
      </c>
      <c r="G685" s="67"/>
      <c r="CR685" s="67"/>
    </row>
    <row r="686" spans="2:96" x14ac:dyDescent="0.25">
      <c r="B686" s="94" t="s">
        <v>12</v>
      </c>
      <c r="C686" s="15">
        <v>0.93125000000000002</v>
      </c>
      <c r="D686" s="16">
        <v>-0.2</v>
      </c>
      <c r="E686" s="15">
        <f>IF(mareas!D702-mareas!D698&gt;0,mareas!D702-mareas!D698,1-(mareas!D698-mareas!D702))</f>
        <v>3.4722222222222321E-2</v>
      </c>
      <c r="F686" s="22">
        <f>IF(mareas!E702-mareas!E701&gt;0,mareas!E702-mareas!E701,mareas!E701-mareas!E702)</f>
        <v>3.6</v>
      </c>
      <c r="G686" s="67"/>
      <c r="CR686" s="67"/>
    </row>
    <row r="687" spans="2:96" x14ac:dyDescent="0.25">
      <c r="B687" s="94" t="s">
        <v>13</v>
      </c>
      <c r="C687" s="15">
        <v>0.20625000000000002</v>
      </c>
      <c r="D687" s="16">
        <v>3</v>
      </c>
      <c r="E687" s="15">
        <f>IF(mareas!D703-mareas!D699&gt;0,mareas!D703-mareas!D699,1-(mareas!D699-mareas!D703))</f>
        <v>3.7500000000000033E-2</v>
      </c>
      <c r="F687" s="22">
        <f>IF(mareas!E703-mareas!E702&gt;0,mareas!E703-mareas!E702,mareas!E702-mareas!E703)</f>
        <v>3.2</v>
      </c>
      <c r="G687" s="67"/>
      <c r="CR687" s="67"/>
    </row>
    <row r="688" spans="2:96" x14ac:dyDescent="0.25">
      <c r="B688" s="94" t="s">
        <v>12</v>
      </c>
      <c r="C688" s="15">
        <v>0.44375000000000003</v>
      </c>
      <c r="D688" s="16">
        <v>0</v>
      </c>
      <c r="E688" s="15">
        <f>IF(mareas!D704-mareas!D700&gt;0,mareas!D704-mareas!D700,1-(mareas!D700-mareas!D704))</f>
        <v>3.6111111111111149E-2</v>
      </c>
      <c r="F688" s="22">
        <f>IF(mareas!E704-mareas!E703&gt;0,mareas!E704-mareas!E703,mareas!E703-mareas!E704)</f>
        <v>3</v>
      </c>
      <c r="G688" s="67"/>
      <c r="CR688" s="67"/>
    </row>
    <row r="689" spans="2:96" x14ac:dyDescent="0.25">
      <c r="B689" s="94" t="s">
        <v>13</v>
      </c>
      <c r="C689" s="15">
        <v>0.71666666666666667</v>
      </c>
      <c r="D689" s="16">
        <v>3.3</v>
      </c>
      <c r="E689" s="15">
        <f>IF(mareas!D705-mareas!D701&gt;0,mareas!D705-mareas!D701,1-(mareas!D701-mareas!D705))</f>
        <v>3.5416666666666652E-2</v>
      </c>
      <c r="F689" s="22">
        <f>IF(mareas!E705-mareas!E704&gt;0,mareas!E705-mareas!E704,mareas!E704-mareas!E705)</f>
        <v>3.3</v>
      </c>
      <c r="G689" s="67"/>
      <c r="CR689" s="67"/>
    </row>
    <row r="690" spans="2:96" x14ac:dyDescent="0.25">
      <c r="B690" s="94" t="s">
        <v>12</v>
      </c>
      <c r="C690" s="15">
        <v>0.96458333333333324</v>
      </c>
      <c r="D690" s="16">
        <v>-0.2</v>
      </c>
      <c r="E690" s="15">
        <f>IF(mareas!D706-mareas!D702&gt;0,mareas!D706-mareas!D702,1-(mareas!D702-mareas!D706))</f>
        <v>3.3333333333333215E-2</v>
      </c>
      <c r="F690" s="22">
        <f>IF(mareas!E706-mareas!E705&gt;0,mareas!E706-mareas!E705,mareas!E705-mareas!E706)</f>
        <v>3.5</v>
      </c>
      <c r="G690" s="67"/>
      <c r="CR690" s="67"/>
    </row>
    <row r="691" spans="2:96" x14ac:dyDescent="0.25">
      <c r="B691" s="94" t="s">
        <v>13</v>
      </c>
      <c r="C691" s="15">
        <v>0.24236111111111111</v>
      </c>
      <c r="D691" s="16">
        <v>3</v>
      </c>
      <c r="E691" s="15">
        <f>IF(mareas!D707-mareas!D703&gt;0,mareas!D707-mareas!D703,1-(mareas!D703-mareas!D707))</f>
        <v>3.6111111111111094E-2</v>
      </c>
      <c r="F691" s="22">
        <f>IF(mareas!E707-mareas!E706&gt;0,mareas!E707-mareas!E706,mareas!E706-mareas!E707)</f>
        <v>3.2</v>
      </c>
      <c r="G691" s="67"/>
      <c r="CR691" s="67"/>
    </row>
    <row r="692" spans="2:96" x14ac:dyDescent="0.25">
      <c r="B692" s="94" t="s">
        <v>12</v>
      </c>
      <c r="C692" s="15">
        <v>0.47916666666666669</v>
      </c>
      <c r="D692" s="16">
        <v>0.1</v>
      </c>
      <c r="E692" s="15">
        <f>IF(mareas!D708-mareas!D704&gt;0,mareas!D708-mareas!D704,1-(mareas!D704-mareas!D708))</f>
        <v>3.5416666666666652E-2</v>
      </c>
      <c r="F692" s="22">
        <f>IF(mareas!E708-mareas!E707&gt;0,mareas!E708-mareas!E707,mareas!E707-mareas!E708)</f>
        <v>2.9</v>
      </c>
      <c r="G692" s="67"/>
      <c r="CR692" s="67"/>
    </row>
    <row r="693" spans="2:96" x14ac:dyDescent="0.25">
      <c r="B693" s="94" t="s">
        <v>13</v>
      </c>
      <c r="C693" s="15">
        <v>0.75069444444444444</v>
      </c>
      <c r="D693" s="16">
        <v>3.2</v>
      </c>
      <c r="E693" s="15">
        <f>IF(mareas!D709-mareas!D705&gt;0,mareas!D709-mareas!D705,1-(mareas!D705-mareas!D709))</f>
        <v>3.4027777777777768E-2</v>
      </c>
      <c r="F693" s="22">
        <f>IF(mareas!E709-mareas!E708&gt;0,mareas!E709-mareas!E708,mareas!E708-mareas!E709)</f>
        <v>3.1</v>
      </c>
      <c r="G693" s="67"/>
      <c r="CR693" s="67"/>
    </row>
    <row r="694" spans="2:96" x14ac:dyDescent="0.25">
      <c r="B694" s="94" t="s">
        <v>12</v>
      </c>
      <c r="C694" s="15">
        <v>0.99722222222222223</v>
      </c>
      <c r="D694" s="16">
        <v>-0.1</v>
      </c>
      <c r="E694" s="15">
        <f>IF(mareas!D710-mareas!D706&gt;0,mareas!D710-mareas!D706,1-(mareas!D706-mareas!D710))</f>
        <v>3.2638888888888995E-2</v>
      </c>
      <c r="F694" s="22">
        <f>IF(mareas!E710-mareas!E709&gt;0,mareas!E710-mareas!E709,mareas!E709-mareas!E710)</f>
        <v>3.3000000000000003</v>
      </c>
      <c r="G694" s="67"/>
      <c r="CR694" s="67"/>
    </row>
    <row r="695" spans="2:96" x14ac:dyDescent="0.25">
      <c r="B695" s="94" t="s">
        <v>13</v>
      </c>
      <c r="C695" s="15">
        <v>0.27708333333333335</v>
      </c>
      <c r="D695" s="16">
        <v>3</v>
      </c>
      <c r="E695" s="15">
        <f>IF(mareas!D711-mareas!D707&gt;0,mareas!D711-mareas!D707,1-(mareas!D707-mareas!D711))</f>
        <v>3.4722222222222238E-2</v>
      </c>
      <c r="F695" s="22">
        <f>IF(mareas!E711-mareas!E710&gt;0,mareas!E711-mareas!E710,mareas!E710-mareas!E711)</f>
        <v>3.1</v>
      </c>
      <c r="G695" s="67"/>
      <c r="CR695" s="67"/>
    </row>
    <row r="696" spans="2:96" x14ac:dyDescent="0.25">
      <c r="B696" s="94" t="s">
        <v>12</v>
      </c>
      <c r="C696" s="15">
        <v>0.51388888888888895</v>
      </c>
      <c r="D696" s="16">
        <v>0.2</v>
      </c>
      <c r="E696" s="15">
        <f>IF(mareas!D712-mareas!D708&gt;0,mareas!D712-mareas!D708,1-(mareas!D708-mareas!D712))</f>
        <v>3.4722222222222265E-2</v>
      </c>
      <c r="F696" s="22">
        <f>IF(mareas!E712-mareas!E711&gt;0,mareas!E712-mareas!E711,mareas!E711-mareas!E712)</f>
        <v>2.8</v>
      </c>
      <c r="G696" s="67"/>
      <c r="CR696" s="67"/>
    </row>
    <row r="697" spans="2:96" x14ac:dyDescent="0.25">
      <c r="B697" s="94" t="s">
        <v>13</v>
      </c>
      <c r="C697" s="15">
        <v>0.78402777777777777</v>
      </c>
      <c r="D697" s="16">
        <v>3</v>
      </c>
      <c r="E697" s="15">
        <f>IF(mareas!D713-mareas!D709&gt;0,mareas!D713-mareas!D709,1-(mareas!D709-mareas!D713))</f>
        <v>3.3333333333333326E-2</v>
      </c>
      <c r="F697" s="22">
        <f>IF(mareas!E713-mareas!E712&gt;0,mareas!E713-mareas!E712,mareas!E712-mareas!E713)</f>
        <v>2.8</v>
      </c>
      <c r="G697" s="67"/>
      <c r="CR697" s="67"/>
    </row>
    <row r="698" spans="2:96" x14ac:dyDescent="0.25">
      <c r="B698" s="94" t="s">
        <v>12</v>
      </c>
      <c r="C698" s="15">
        <v>3.0555555555555555E-2</v>
      </c>
      <c r="D698" s="16">
        <v>0.1</v>
      </c>
      <c r="E698" s="15">
        <f>IF(mareas!D714-mareas!D710&gt;0,mareas!D714-mareas!D710,1-(mareas!D710-mareas!D714))</f>
        <v>3.3333333333333326E-2</v>
      </c>
      <c r="F698" s="22">
        <f>IF(mareas!E714-mareas!E713&gt;0,mareas!E714-mareas!E713,mareas!E713-mareas!E714)</f>
        <v>2.9</v>
      </c>
      <c r="G698" s="67"/>
      <c r="CR698" s="67"/>
    </row>
    <row r="699" spans="2:96" x14ac:dyDescent="0.25">
      <c r="B699" s="94" t="s">
        <v>13</v>
      </c>
      <c r="C699" s="15">
        <v>0.31111111111111112</v>
      </c>
      <c r="D699" s="16">
        <v>2.9</v>
      </c>
      <c r="E699" s="15">
        <f>IF(mareas!D715-mareas!D711&gt;0,mareas!D715-mareas!D711,1-(mareas!D711-mareas!D715))</f>
        <v>3.4027777777777768E-2</v>
      </c>
      <c r="F699" s="22">
        <f>IF(mareas!E715-mareas!E714&gt;0,mareas!E715-mareas!E714,mareas!E714-mareas!E715)</f>
        <v>2.8</v>
      </c>
      <c r="G699" s="67"/>
      <c r="CR699" s="67"/>
    </row>
    <row r="700" spans="2:96" x14ac:dyDescent="0.25">
      <c r="B700" s="94" t="s">
        <v>12</v>
      </c>
      <c r="C700" s="15">
        <v>0.5493055555555556</v>
      </c>
      <c r="D700" s="16">
        <v>0.4</v>
      </c>
      <c r="E700" s="15">
        <f>IF(mareas!D716-mareas!D712&gt;0,mareas!D716-mareas!D712,1-(mareas!D712-mareas!D716))</f>
        <v>3.5416666666666652E-2</v>
      </c>
      <c r="F700" s="22">
        <f>IF(mareas!E716-mareas!E715&gt;0,mareas!E716-mareas!E715,mareas!E715-mareas!E716)</f>
        <v>2.5</v>
      </c>
      <c r="G700" s="67"/>
      <c r="CR700" s="67"/>
    </row>
    <row r="701" spans="2:96" x14ac:dyDescent="0.25">
      <c r="B701" s="94" t="s">
        <v>13</v>
      </c>
      <c r="C701" s="15">
        <v>0.81736111111111109</v>
      </c>
      <c r="D701" s="16">
        <v>2.8</v>
      </c>
      <c r="E701" s="15">
        <f>IF(mareas!D717-mareas!D713&gt;0,mareas!D717-mareas!D713,1-(mareas!D713-mareas!D717))</f>
        <v>3.3333333333333326E-2</v>
      </c>
      <c r="F701" s="22">
        <f>IF(mareas!E717-mareas!E716&gt;0,mareas!E717-mareas!E716,mareas!E716-mareas!E717)</f>
        <v>2.4</v>
      </c>
      <c r="G701" s="67"/>
      <c r="CR701" s="67"/>
    </row>
    <row r="702" spans="2:96" x14ac:dyDescent="0.25">
      <c r="B702" s="94" t="s">
        <v>12</v>
      </c>
      <c r="C702" s="15">
        <v>6.3194444444444442E-2</v>
      </c>
      <c r="D702" s="16">
        <v>0.3</v>
      </c>
      <c r="E702" s="15">
        <f>IF(mareas!D718-mareas!D714&gt;0,mareas!D718-mareas!D714,1-(mareas!D714-mareas!D718))</f>
        <v>3.2638888888888884E-2</v>
      </c>
      <c r="F702" s="22">
        <f>IF(mareas!E718-mareas!E717&gt;0,mareas!E718-mareas!E717,mareas!E717-mareas!E718)</f>
        <v>2.5</v>
      </c>
      <c r="G702" s="67"/>
      <c r="CR702" s="67"/>
    </row>
    <row r="703" spans="2:96" x14ac:dyDescent="0.25">
      <c r="B703" s="94" t="s">
        <v>13</v>
      </c>
      <c r="C703" s="15">
        <v>0.34513888888888888</v>
      </c>
      <c r="D703" s="16">
        <v>2.8</v>
      </c>
      <c r="E703" s="15">
        <f>IF(mareas!D719-mareas!D715&gt;0,mareas!D719-mareas!D715,1-(mareas!D715-mareas!D719))</f>
        <v>3.4027777777777768E-2</v>
      </c>
      <c r="F703" s="22">
        <f>IF(mareas!E719-mareas!E718&gt;0,mareas!E719-mareas!E718,mareas!E718-mareas!E719)</f>
        <v>2.5</v>
      </c>
      <c r="G703" s="67"/>
      <c r="CR703" s="67"/>
    </row>
    <row r="704" spans="2:96" x14ac:dyDescent="0.25">
      <c r="B704" s="94" t="s">
        <v>12</v>
      </c>
      <c r="C704" s="15">
        <v>0.5854166666666667</v>
      </c>
      <c r="D704" s="16">
        <v>0.5</v>
      </c>
      <c r="E704" s="15">
        <f>IF(mareas!D720-mareas!D716&gt;0,mareas!D720-mareas!D716,1-(mareas!D716-mareas!D720))</f>
        <v>3.6111111111111094E-2</v>
      </c>
      <c r="F704" s="22">
        <f>IF(mareas!E720-mareas!E719&gt;0,mareas!E720-mareas!E719,mareas!E719-mareas!E720)</f>
        <v>2.2999999999999998</v>
      </c>
      <c r="G704" s="67"/>
      <c r="CR704" s="67"/>
    </row>
    <row r="705" spans="2:96" x14ac:dyDescent="0.25">
      <c r="B705" s="94" t="s">
        <v>13</v>
      </c>
      <c r="C705" s="15">
        <v>0.85</v>
      </c>
      <c r="D705" s="16">
        <v>2.6</v>
      </c>
      <c r="E705" s="15">
        <f>IF(mareas!D721-mareas!D717&gt;0,mareas!D721-mareas!D717,1-(mareas!D717-mareas!D721))</f>
        <v>3.2638888888888884E-2</v>
      </c>
      <c r="F705" s="22">
        <f>IF(mareas!E721-mareas!E720&gt;0,mareas!E721-mareas!E720,mareas!E720-mareas!E721)</f>
        <v>2.1</v>
      </c>
      <c r="G705" s="67"/>
      <c r="CR705" s="67"/>
    </row>
    <row r="706" spans="2:96" x14ac:dyDescent="0.25">
      <c r="B706" s="94" t="s">
        <v>12</v>
      </c>
      <c r="C706" s="15">
        <v>9.7222222222222224E-2</v>
      </c>
      <c r="D706" s="16">
        <v>0.4</v>
      </c>
      <c r="E706" s="15">
        <f>IF(mareas!D722-mareas!D718&gt;0,mareas!D722-mareas!D718,1-(mareas!D718-mareas!D722))</f>
        <v>3.4027777777777782E-2</v>
      </c>
      <c r="F706" s="22">
        <f>IF(mareas!E722-mareas!E721&gt;0,mareas!E722-mareas!E721,mareas!E721-mareas!E722)</f>
        <v>2.2000000000000002</v>
      </c>
      <c r="G706" s="67"/>
      <c r="CR706" s="67"/>
    </row>
    <row r="707" spans="2:96" x14ac:dyDescent="0.25">
      <c r="B707" s="94" t="s">
        <v>13</v>
      </c>
      <c r="C707" s="15">
        <v>0.37847222222222227</v>
      </c>
      <c r="D707" s="16">
        <v>2.7</v>
      </c>
      <c r="E707" s="15">
        <f>IF(mareas!D723-mareas!D719&gt;0,mareas!D723-mareas!D719,1-(mareas!D719-mareas!D723))</f>
        <v>3.3333333333333381E-2</v>
      </c>
      <c r="F707" s="22">
        <f>IF(mareas!E723-mareas!E722&gt;0,mareas!E723-mareas!E722,mareas!E722-mareas!E723)</f>
        <v>2.3000000000000003</v>
      </c>
      <c r="G707" s="67"/>
      <c r="CR707" s="67"/>
    </row>
    <row r="708" spans="2:96" x14ac:dyDescent="0.25">
      <c r="B708" s="94" t="s">
        <v>12</v>
      </c>
      <c r="C708" s="15">
        <v>0.62361111111111112</v>
      </c>
      <c r="D708" s="16">
        <v>0.6</v>
      </c>
      <c r="E708" s="15">
        <f>IF(mareas!D724-mareas!D720&gt;0,mareas!D724-mareas!D720,1-(mareas!D720-mareas!D724))</f>
        <v>3.819444444444442E-2</v>
      </c>
      <c r="F708" s="22">
        <f>IF(mareas!E724-mareas!E723&gt;0,mareas!E724-mareas!E723,mareas!E723-mareas!E724)</f>
        <v>2.1</v>
      </c>
      <c r="G708" s="67"/>
      <c r="CR708" s="67"/>
    </row>
    <row r="709" spans="2:96" x14ac:dyDescent="0.25">
      <c r="B709" s="94" t="s">
        <v>13</v>
      </c>
      <c r="C709" s="15">
        <v>0.8833333333333333</v>
      </c>
      <c r="D709" s="16">
        <v>2.5</v>
      </c>
      <c r="E709" s="15">
        <f>IF(mareas!D725-mareas!D721&gt;0,mareas!D725-mareas!D721,1-(mareas!D721-mareas!D725))</f>
        <v>3.3333333333333326E-2</v>
      </c>
      <c r="F709" s="22">
        <f>IF(mareas!E725-mareas!E724&gt;0,mareas!E725-mareas!E724,mareas!E724-mareas!E725)</f>
        <v>1.9</v>
      </c>
      <c r="G709" s="67"/>
      <c r="CR709" s="67"/>
    </row>
    <row r="710" spans="2:96" x14ac:dyDescent="0.25">
      <c r="B710" s="94" t="s">
        <v>12</v>
      </c>
      <c r="C710" s="15">
        <v>0.13194444444444445</v>
      </c>
      <c r="D710" s="16">
        <v>0.6</v>
      </c>
      <c r="E710" s="15">
        <f>IF(mareas!D726-mareas!D722&gt;0,mareas!D726-mareas!D722,1-(mareas!D722-mareas!D726))</f>
        <v>3.4722222222222224E-2</v>
      </c>
      <c r="F710" s="22">
        <f>IF(mareas!E726-mareas!E725&gt;0,mareas!E726-mareas!E725,mareas!E725-mareas!E726)</f>
        <v>1.9</v>
      </c>
      <c r="G710" s="67"/>
      <c r="CR710" s="67"/>
    </row>
    <row r="711" spans="2:96" x14ac:dyDescent="0.25">
      <c r="B711" s="94" t="s">
        <v>13</v>
      </c>
      <c r="C711" s="15">
        <v>0.41250000000000003</v>
      </c>
      <c r="D711" s="16">
        <v>2.6</v>
      </c>
      <c r="E711" s="15">
        <f>IF(mareas!D727-mareas!D723&gt;0,mareas!D727-mareas!D723,1-(mareas!D723-mareas!D727))</f>
        <v>3.4027777777777768E-2</v>
      </c>
      <c r="F711" s="22">
        <f>IF(mareas!E727-mareas!E726&gt;0,mareas!E727-mareas!E726,mareas!E726-mareas!E727)</f>
        <v>2</v>
      </c>
      <c r="G711" s="67"/>
      <c r="CR711" s="67"/>
    </row>
    <row r="712" spans="2:96" x14ac:dyDescent="0.25">
      <c r="B712" s="94" t="s">
        <v>12</v>
      </c>
      <c r="C712" s="15">
        <v>0.66388888888888886</v>
      </c>
      <c r="D712" s="16">
        <v>0.7</v>
      </c>
      <c r="E712" s="15">
        <f>IF(mareas!D728-mareas!D724&gt;0,mareas!D728-mareas!D724,1-(mareas!D724-mareas!D728))</f>
        <v>4.0277777777777746E-2</v>
      </c>
      <c r="F712" s="22">
        <f>IF(mareas!E728-mareas!E727&gt;0,mareas!E728-mareas!E727,mareas!E727-mareas!E728)</f>
        <v>1.9000000000000001</v>
      </c>
      <c r="G712" s="67"/>
      <c r="CR712" s="67"/>
    </row>
    <row r="713" spans="2:96" x14ac:dyDescent="0.25">
      <c r="B713" s="94" t="s">
        <v>13</v>
      </c>
      <c r="C713" s="15">
        <v>0.91805555555555562</v>
      </c>
      <c r="D713" s="16">
        <v>2.2999999999999998</v>
      </c>
      <c r="E713" s="15">
        <f>IF(mareas!D729-mareas!D725&gt;0,mareas!D729-mareas!D725,1-(mareas!D725-mareas!D729))</f>
        <v>3.4722222222222321E-2</v>
      </c>
      <c r="F713" s="22">
        <f>IF(mareas!E729-mareas!E728&gt;0,mareas!E729-mareas!E728,mareas!E728-mareas!E729)</f>
        <v>1.5999999999999999</v>
      </c>
      <c r="G713" s="67"/>
      <c r="CR713" s="67"/>
    </row>
    <row r="714" spans="2:96" x14ac:dyDescent="0.25">
      <c r="B714" s="94" t="s">
        <v>12</v>
      </c>
      <c r="C714" s="15">
        <v>0.16944444444444443</v>
      </c>
      <c r="D714" s="16">
        <v>0.7</v>
      </c>
      <c r="E714" s="15">
        <f>IF(mareas!D730-mareas!D726&gt;0,mareas!D730-mareas!D726,1-(mareas!D726-mareas!D730))</f>
        <v>3.7499999999999978E-2</v>
      </c>
      <c r="F714" s="22">
        <f>IF(mareas!E730-mareas!E729&gt;0,mareas!E730-mareas!E729,mareas!E729-mareas!E730)</f>
        <v>1.5999999999999999</v>
      </c>
      <c r="G714" s="67"/>
      <c r="CR714" s="67"/>
    </row>
    <row r="715" spans="2:96" x14ac:dyDescent="0.25">
      <c r="B715" s="94" t="s">
        <v>13</v>
      </c>
      <c r="C715" s="15">
        <v>0.44722222222222219</v>
      </c>
      <c r="D715" s="16">
        <v>2.6</v>
      </c>
      <c r="E715" s="15">
        <f>IF(mareas!D731-mareas!D727&gt;0,mareas!D731-mareas!D727,1-(mareas!D727-mareas!D731))</f>
        <v>3.4722222222222154E-2</v>
      </c>
      <c r="F715" s="22">
        <f>IF(mareas!E731-mareas!E730&gt;0,mareas!E731-mareas!E730,mareas!E730-mareas!E731)</f>
        <v>1.9000000000000001</v>
      </c>
      <c r="G715" s="67"/>
      <c r="CR715" s="67"/>
    </row>
    <row r="716" spans="2:96" x14ac:dyDescent="0.25">
      <c r="B716" s="94" t="s">
        <v>12</v>
      </c>
      <c r="C716" s="15">
        <v>0.70486111111111116</v>
      </c>
      <c r="D716" s="16">
        <v>0.8</v>
      </c>
      <c r="E716" s="15">
        <f>IF(mareas!D732-mareas!D728&gt;0,mareas!D732-mareas!D728,1-(mareas!D728-mareas!D732))</f>
        <v>4.0972222222222299E-2</v>
      </c>
      <c r="F716" s="22">
        <f>IF(mareas!E732-mareas!E731&gt;0,mareas!E732-mareas!E731,mareas!E731-mareas!E732)</f>
        <v>1.8</v>
      </c>
      <c r="G716" s="67"/>
      <c r="CR716" s="67"/>
    </row>
    <row r="717" spans="2:96" x14ac:dyDescent="0.25">
      <c r="B717" s="94" t="s">
        <v>13</v>
      </c>
      <c r="C717" s="15">
        <v>0.9555555555555556</v>
      </c>
      <c r="D717" s="16">
        <v>2.2999999999999998</v>
      </c>
      <c r="E717" s="15">
        <f>IF(mareas!D733-mareas!D729&gt;0,mareas!D733-mareas!D729,1-(mareas!D729-mareas!D733))</f>
        <v>3.7499999999999978E-2</v>
      </c>
      <c r="F717" s="22">
        <f>IF(mareas!E733-mareas!E732&gt;0,mareas!E733-mareas!E732,mareas!E732-mareas!E733)</f>
        <v>1.4999999999999998</v>
      </c>
      <c r="G717" s="67"/>
      <c r="CR717" s="67"/>
    </row>
    <row r="718" spans="2:96" x14ac:dyDescent="0.25">
      <c r="B718" s="94" t="s">
        <v>12</v>
      </c>
      <c r="C718" s="15">
        <v>0.20902777777777778</v>
      </c>
      <c r="D718" s="16">
        <v>0.8</v>
      </c>
      <c r="E718" s="15">
        <f>IF(mareas!D734-mareas!D730&gt;0,mareas!D734-mareas!D730,1-(mareas!D730-mareas!D734))</f>
        <v>3.9583333333333359E-2</v>
      </c>
      <c r="F718" s="22">
        <f>IF(mareas!E734-mareas!E733&gt;0,mareas!E734-mareas!E733,mareas!E733-mareas!E734)</f>
        <v>1.4999999999999998</v>
      </c>
      <c r="G718" s="67"/>
      <c r="CR718" s="67"/>
    </row>
    <row r="719" spans="2:96" x14ac:dyDescent="0.25">
      <c r="B719" s="94" t="s">
        <v>13</v>
      </c>
      <c r="C719" s="15">
        <v>0.4826388888888889</v>
      </c>
      <c r="D719" s="16">
        <v>2.6</v>
      </c>
      <c r="E719" s="15">
        <f>IF(mareas!D735-mareas!D731&gt;0,mareas!D735-mareas!D731,1-(mareas!D731-mareas!D735))</f>
        <v>3.5416666666666707E-2</v>
      </c>
      <c r="F719" s="22">
        <f>IF(mareas!E735-mareas!E734&gt;0,mareas!E735-mareas!E734,mareas!E734-mareas!E735)</f>
        <v>1.8</v>
      </c>
      <c r="G719" s="67"/>
      <c r="CR719" s="67"/>
    </row>
    <row r="720" spans="2:96" x14ac:dyDescent="0.25">
      <c r="B720" s="94" t="s">
        <v>12</v>
      </c>
      <c r="C720" s="15">
        <v>0.74513888888888891</v>
      </c>
      <c r="D720" s="16">
        <v>0.7</v>
      </c>
      <c r="E720" s="15">
        <f>IF(mareas!D736-mareas!D732&gt;0,mareas!D736-mareas!D732,1-(mareas!D732-mareas!D736))</f>
        <v>4.0277777777777746E-2</v>
      </c>
      <c r="F720" s="22">
        <f>IF(mareas!E736-mareas!E735&gt;0,mareas!E736-mareas!E735,mareas!E735-mareas!E736)</f>
        <v>1.9000000000000001</v>
      </c>
      <c r="G720" s="67"/>
      <c r="CR720" s="67"/>
    </row>
    <row r="721" spans="2:96" x14ac:dyDescent="0.25">
      <c r="B721" s="94" t="s">
        <v>13</v>
      </c>
      <c r="C721" s="15">
        <v>0.99444444444444446</v>
      </c>
      <c r="D721" s="16">
        <v>2.2000000000000002</v>
      </c>
      <c r="E721" s="15">
        <f>IF(mareas!D737-mareas!D733&gt;0,mareas!D737-mareas!D733,1-(mareas!D733-mareas!D737))</f>
        <v>3.8888888888888862E-2</v>
      </c>
      <c r="F721" s="22">
        <f>IF(mareas!E737-mareas!E736&gt;0,mareas!E737-mareas!E736,mareas!E736-mareas!E737)</f>
        <v>1.5000000000000002</v>
      </c>
      <c r="G721" s="67"/>
      <c r="CR721" s="67"/>
    </row>
    <row r="722" spans="2:96" x14ac:dyDescent="0.25">
      <c r="B722" s="94" t="s">
        <v>12</v>
      </c>
      <c r="C722" s="15">
        <v>0.24722222222222223</v>
      </c>
      <c r="D722" s="16">
        <v>0.8</v>
      </c>
      <c r="E722" s="15">
        <f>IF(mareas!D738-mareas!D734&gt;0,mareas!D738-mareas!D734,1-(mareas!D734-mareas!D738))</f>
        <v>3.8194444444444448E-2</v>
      </c>
      <c r="F722" s="22">
        <f>IF(mareas!E738-mareas!E737&gt;0,mareas!E738-mareas!E737,mareas!E737-mareas!E738)</f>
        <v>1.4000000000000001</v>
      </c>
      <c r="G722" s="67"/>
      <c r="CR722" s="67"/>
    </row>
    <row r="723" spans="2:96" x14ac:dyDescent="0.25">
      <c r="B723" s="94" t="s">
        <v>13</v>
      </c>
      <c r="C723" s="15">
        <v>0.51736111111111105</v>
      </c>
      <c r="D723" s="16">
        <v>2.6</v>
      </c>
      <c r="E723" s="15">
        <f>IF(mareas!D739-mareas!D735&gt;0,mareas!D739-mareas!D735,1-(mareas!D735-mareas!D739))</f>
        <v>3.4722222222222154E-2</v>
      </c>
      <c r="F723" s="22">
        <f>IF(mareas!E739-mareas!E738&gt;0,mareas!E739-mareas!E738,mareas!E738-mareas!E739)</f>
        <v>1.8</v>
      </c>
      <c r="G723" s="67"/>
      <c r="CR723" s="67"/>
    </row>
    <row r="724" spans="2:96" x14ac:dyDescent="0.25">
      <c r="B724" s="94" t="s">
        <v>12</v>
      </c>
      <c r="C724" s="15">
        <v>0.78194444444444444</v>
      </c>
      <c r="D724" s="16">
        <v>0.7</v>
      </c>
      <c r="E724" s="15">
        <f>IF(mareas!D740-mareas!D736&gt;0,mareas!D740-mareas!D736,1-(mareas!D736-mareas!D740))</f>
        <v>3.6805555555555536E-2</v>
      </c>
      <c r="F724" s="22">
        <f>IF(mareas!E740-mareas!E739&gt;0,mareas!E740-mareas!E739,mareas!E739-mareas!E740)</f>
        <v>1.9000000000000001</v>
      </c>
      <c r="G724" s="67"/>
      <c r="CR724" s="67"/>
    </row>
    <row r="725" spans="2:96" x14ac:dyDescent="0.25">
      <c r="B725" s="94" t="s">
        <v>13</v>
      </c>
      <c r="C725" s="15">
        <v>3.4027777777777775E-2</v>
      </c>
      <c r="D725" s="16">
        <v>2.2999999999999998</v>
      </c>
      <c r="E725" s="15">
        <f>IF(mareas!D741-mareas!D737&gt;0,mareas!D741-mareas!D737,1-(mareas!D737-mareas!D741))</f>
        <v>3.9583333333333304E-2</v>
      </c>
      <c r="F725" s="22">
        <f>IF(mareas!E741-mareas!E740&gt;0,mareas!E741-mareas!E740,mareas!E740-mareas!E741)</f>
        <v>1.5999999999999999</v>
      </c>
      <c r="G725" s="67"/>
      <c r="CR725" s="67"/>
    </row>
    <row r="726" spans="2:96" x14ac:dyDescent="0.25">
      <c r="B726" s="94" t="s">
        <v>12</v>
      </c>
      <c r="C726" s="15">
        <v>0.28402777777777777</v>
      </c>
      <c r="D726" s="16">
        <v>0.7</v>
      </c>
      <c r="E726" s="15">
        <f>IF(mareas!D742-mareas!D738&gt;0,mareas!D742-mareas!D738,1-(mareas!D738-mareas!D742))</f>
        <v>3.6805555555555536E-2</v>
      </c>
      <c r="F726" s="22">
        <f>IF(mareas!E742-mareas!E741&gt;0,mareas!E742-mareas!E741,mareas!E741-mareas!E742)</f>
        <v>1.5999999999999999</v>
      </c>
      <c r="G726" s="67"/>
      <c r="CR726" s="67"/>
    </row>
    <row r="727" spans="2:96" x14ac:dyDescent="0.25">
      <c r="B727" s="94" t="s">
        <v>13</v>
      </c>
      <c r="C727" s="15">
        <v>0.55138888888888882</v>
      </c>
      <c r="D727" s="16">
        <v>2.7</v>
      </c>
      <c r="E727" s="15">
        <f>IF(mareas!D743-mareas!D739&gt;0,mareas!D743-mareas!D739,1-(mareas!D739-mareas!D743))</f>
        <v>3.4027777777777768E-2</v>
      </c>
      <c r="F727" s="22">
        <f>IF(mareas!E743-mareas!E742&gt;0,mareas!E743-mareas!E742,mareas!E742-mareas!E743)</f>
        <v>2</v>
      </c>
      <c r="G727" s="67"/>
      <c r="CR727" s="67"/>
    </row>
    <row r="728" spans="2:96" x14ac:dyDescent="0.25">
      <c r="B728" s="94" t="s">
        <v>12</v>
      </c>
      <c r="C728" s="15">
        <v>0.81458333333333333</v>
      </c>
      <c r="D728" s="16">
        <v>0.6</v>
      </c>
      <c r="E728" s="15">
        <f>IF(mareas!D744-mareas!D740&gt;0,mareas!D744-mareas!D740,1-(mareas!D740-mareas!D744))</f>
        <v>3.2638888888888884E-2</v>
      </c>
      <c r="F728" s="22">
        <f>IF(mareas!E744-mareas!E743&gt;0,mareas!E744-mareas!E743,mareas!E743-mareas!E744)</f>
        <v>2.1</v>
      </c>
      <c r="G728" s="67"/>
      <c r="CR728" s="67"/>
    </row>
    <row r="729" spans="2:96" x14ac:dyDescent="0.25">
      <c r="B729" s="94" t="s">
        <v>13</v>
      </c>
      <c r="C729" s="15">
        <v>7.2222222222222229E-2</v>
      </c>
      <c r="D729" s="16">
        <v>2.2999999999999998</v>
      </c>
      <c r="E729" s="15">
        <f>IF(mareas!D745-mareas!D741&gt;0,mareas!D745-mareas!D741,1-(mareas!D741-mareas!D745))</f>
        <v>3.8194444444444454E-2</v>
      </c>
      <c r="F729" s="22">
        <f>IF(mareas!E745-mareas!E744&gt;0,mareas!E745-mareas!E744,mareas!E744-mareas!E745)</f>
        <v>1.6999999999999997</v>
      </c>
      <c r="G729" s="67"/>
      <c r="CR729" s="67"/>
    </row>
    <row r="730" spans="2:96" x14ac:dyDescent="0.25">
      <c r="B730" s="94" t="s">
        <v>12</v>
      </c>
      <c r="C730" s="15">
        <v>0.31736111111111115</v>
      </c>
      <c r="D730" s="16">
        <v>0.7</v>
      </c>
      <c r="E730" s="15">
        <f>IF(mareas!D746-mareas!D742&gt;0,mareas!D746-mareas!D742,1-(mareas!D742-mareas!D746))</f>
        <v>3.3333333333333381E-2</v>
      </c>
      <c r="F730" s="22">
        <f>IF(mareas!E746-mareas!E745&gt;0,mareas!E746-mareas!E745,mareas!E745-mareas!E746)</f>
        <v>1.5999999999999999</v>
      </c>
      <c r="G730" s="67"/>
      <c r="CR730" s="67"/>
    </row>
    <row r="731" spans="2:96" x14ac:dyDescent="0.25">
      <c r="B731" s="94" t="s">
        <v>13</v>
      </c>
      <c r="C731" s="15">
        <v>0.58472222222222225</v>
      </c>
      <c r="D731" s="16">
        <v>2.8</v>
      </c>
      <c r="E731" s="15">
        <f>IF(mareas!D747-mareas!D743&gt;0,mareas!D747-mareas!D743,1-(mareas!D743-mareas!D747))</f>
        <v>3.3333333333333437E-2</v>
      </c>
      <c r="F731" s="22">
        <f>IF(mareas!E747-mareas!E746&gt;0,mareas!E747-mareas!E746,mareas!E746-mareas!E747)</f>
        <v>2.0999999999999996</v>
      </c>
      <c r="G731" s="67"/>
      <c r="CR731" s="67"/>
    </row>
    <row r="732" spans="2:96" x14ac:dyDescent="0.25">
      <c r="B732" s="94" t="s">
        <v>12</v>
      </c>
      <c r="C732" s="15">
        <v>0.84444444444444444</v>
      </c>
      <c r="D732" s="16">
        <v>0.5</v>
      </c>
      <c r="E732" s="15">
        <f>IF(mareas!D748-mareas!D744&gt;0,mareas!D748-mareas!D744,1-(mareas!D744-mareas!D748))</f>
        <v>2.9861111111111116E-2</v>
      </c>
      <c r="F732" s="22">
        <f>IF(mareas!E748-mareas!E747&gt;0,mareas!E748-mareas!E747,mareas!E747-mareas!E748)</f>
        <v>2.2999999999999998</v>
      </c>
      <c r="G732" s="67"/>
      <c r="CR732" s="67"/>
    </row>
    <row r="733" spans="2:96" x14ac:dyDescent="0.25">
      <c r="B733" s="94" t="s">
        <v>13</v>
      </c>
      <c r="C733" s="15">
        <v>0.10694444444444444</v>
      </c>
      <c r="D733" s="16">
        <v>2.4</v>
      </c>
      <c r="E733" s="15">
        <f>IF(mareas!D749-mareas!D745&gt;0,mareas!D749-mareas!D745,1-(mareas!D745-mareas!D749))</f>
        <v>3.472222222222221E-2</v>
      </c>
      <c r="F733" s="22">
        <f>IF(mareas!E749-mareas!E748&gt;0,mareas!E749-mareas!E748,mareas!E748-mareas!E749)</f>
        <v>1.9</v>
      </c>
      <c r="G733" s="67"/>
      <c r="CR733" s="67"/>
    </row>
    <row r="734" spans="2:96" x14ac:dyDescent="0.25">
      <c r="B734" s="94" t="s">
        <v>12</v>
      </c>
      <c r="C734" s="15">
        <v>0.34791666666666665</v>
      </c>
      <c r="D734" s="16">
        <v>0.6</v>
      </c>
      <c r="E734" s="15">
        <f>IF(mareas!D750-mareas!D746&gt;0,mareas!D750-mareas!D746,1-(mareas!D746-mareas!D750))</f>
        <v>3.0555555555555503E-2</v>
      </c>
      <c r="F734" s="22">
        <f>IF(mareas!E750-mareas!E749&gt;0,mareas!E750-mareas!E749,mareas!E749-mareas!E750)</f>
        <v>1.7999999999999998</v>
      </c>
      <c r="G734" s="67"/>
      <c r="CR734" s="67"/>
    </row>
    <row r="735" spans="2:96" x14ac:dyDescent="0.25">
      <c r="B735" s="94" t="s">
        <v>13</v>
      </c>
      <c r="C735" s="15">
        <v>0.61527777777777781</v>
      </c>
      <c r="D735" s="16">
        <v>2.8</v>
      </c>
      <c r="E735" s="15">
        <f>IF(mareas!D751-mareas!D747&gt;0,mareas!D751-mareas!D747,1-(mareas!D747-mareas!D751))</f>
        <v>3.0555555555555558E-2</v>
      </c>
      <c r="F735" s="22">
        <f>IF(mareas!E751-mareas!E750&gt;0,mareas!E751-mareas!E750,mareas!E750-mareas!E751)</f>
        <v>2.1999999999999997</v>
      </c>
      <c r="G735" s="67"/>
      <c r="CR735" s="67"/>
    </row>
    <row r="736" spans="2:96" x14ac:dyDescent="0.25">
      <c r="B736" s="94" t="s">
        <v>12</v>
      </c>
      <c r="C736" s="15">
        <v>0.87222222222222223</v>
      </c>
      <c r="D736" s="16">
        <v>0.4</v>
      </c>
      <c r="E736" s="15">
        <f>IF(mareas!D752-mareas!D748&gt;0,mareas!D752-mareas!D748,1-(mareas!D748-mareas!D752))</f>
        <v>2.777777777777779E-2</v>
      </c>
      <c r="F736" s="22">
        <f>IF(mareas!E752-mareas!E751&gt;0,mareas!E752-mareas!E751,mareas!E751-mareas!E752)</f>
        <v>2.4</v>
      </c>
      <c r="G736" s="67"/>
      <c r="CR736" s="67"/>
    </row>
    <row r="737" spans="2:96" x14ac:dyDescent="0.25">
      <c r="B737" s="94" t="s">
        <v>13</v>
      </c>
      <c r="C737" s="15">
        <v>0.1388888888888889</v>
      </c>
      <c r="D737" s="16">
        <v>2.5</v>
      </c>
      <c r="E737" s="15">
        <f>IF(mareas!D753-mareas!D749&gt;0,mareas!D753-mareas!D749,1-(mareas!D749-mareas!D753))</f>
        <v>3.1944444444444456E-2</v>
      </c>
      <c r="F737" s="22">
        <f>IF(mareas!E753-mareas!E752&gt;0,mareas!E753-mareas!E752,mareas!E752-mareas!E753)</f>
        <v>2.1</v>
      </c>
      <c r="G737" s="67"/>
      <c r="CR737" s="67"/>
    </row>
    <row r="738" spans="2:96" x14ac:dyDescent="0.25">
      <c r="B738" s="94" t="s">
        <v>12</v>
      </c>
      <c r="C738" s="15">
        <v>0.37708333333333338</v>
      </c>
      <c r="D738" s="16">
        <v>0.5</v>
      </c>
      <c r="E738" s="15">
        <f>IF(mareas!D754-mareas!D750&gt;0,mareas!D754-mareas!D750,1-(mareas!D750-mareas!D754))</f>
        <v>2.916666666666673E-2</v>
      </c>
      <c r="F738" s="22">
        <f>IF(mareas!E754-mareas!E753&gt;0,mareas!E754-mareas!E753,mareas!E753-mareas!E754)</f>
        <v>2</v>
      </c>
      <c r="G738" s="67"/>
      <c r="CR738" s="67"/>
    </row>
    <row r="739" spans="2:96" x14ac:dyDescent="0.25">
      <c r="B739" s="94" t="s">
        <v>13</v>
      </c>
      <c r="C739" s="15">
        <v>0.64583333333333337</v>
      </c>
      <c r="D739" s="16">
        <v>2.9</v>
      </c>
      <c r="E739" s="15">
        <f>IF(mareas!D755-mareas!D751&gt;0,mareas!D755-mareas!D751,1-(mareas!D751-mareas!D755))</f>
        <v>3.0555555555555558E-2</v>
      </c>
      <c r="F739" s="22">
        <f>IF(mareas!E755-mareas!E754&gt;0,mareas!E755-mareas!E754,mareas!E754-mareas!E755)</f>
        <v>2.4</v>
      </c>
      <c r="G739" s="67"/>
      <c r="CR739" s="67"/>
    </row>
    <row r="740" spans="2:96" x14ac:dyDescent="0.25">
      <c r="B740" s="94" t="s">
        <v>12</v>
      </c>
      <c r="C740" s="15">
        <v>0.89930555555555547</v>
      </c>
      <c r="D740" s="16">
        <v>0.3</v>
      </c>
      <c r="E740" s="15">
        <f>IF(mareas!D756-mareas!D752&gt;0,mareas!D756-mareas!D752,1-(mareas!D752-mareas!D756))</f>
        <v>2.7083333333333237E-2</v>
      </c>
      <c r="F740" s="22">
        <f>IF(mareas!E756-mareas!E755&gt;0,mareas!E756-mareas!E755,mareas!E755-mareas!E756)</f>
        <v>2.6</v>
      </c>
      <c r="G740" s="67"/>
      <c r="CR740" s="67"/>
    </row>
    <row r="741" spans="2:96" x14ac:dyDescent="0.25">
      <c r="B741" s="94" t="s">
        <v>13</v>
      </c>
      <c r="C741" s="15">
        <v>0.16874999999999998</v>
      </c>
      <c r="D741" s="16">
        <v>2.6</v>
      </c>
      <c r="E741" s="15">
        <f>IF(mareas!D757-mareas!D753&gt;0,mareas!D757-mareas!D753,1-(mareas!D753-mareas!D757))</f>
        <v>2.9861111111111088E-2</v>
      </c>
      <c r="F741" s="22">
        <f>IF(mareas!E757-mareas!E756&gt;0,mareas!E757-mareas!E756,mareas!E756-mareas!E757)</f>
        <v>2.3000000000000003</v>
      </c>
      <c r="G741" s="67"/>
      <c r="CR741" s="67"/>
    </row>
    <row r="742" spans="2:96" x14ac:dyDescent="0.25">
      <c r="B742" s="94" t="s">
        <v>12</v>
      </c>
      <c r="C742" s="15">
        <v>0.4055555555555555</v>
      </c>
      <c r="D742" s="16">
        <v>0.5</v>
      </c>
      <c r="E742" s="15">
        <f>IF(mareas!D758-mareas!D754&gt;0,mareas!D758-mareas!D754,1-(mareas!D754-mareas!D758))</f>
        <v>2.8472222222222121E-2</v>
      </c>
      <c r="F742" s="22">
        <f>IF(mareas!E758-mareas!E757&gt;0,mareas!E758-mareas!E757,mareas!E757-mareas!E758)</f>
        <v>2.1</v>
      </c>
      <c r="G742" s="67"/>
      <c r="CR742" s="67"/>
    </row>
    <row r="743" spans="2:96" x14ac:dyDescent="0.25">
      <c r="B743" s="94" t="s">
        <v>13</v>
      </c>
      <c r="C743" s="15">
        <v>0.6743055555555556</v>
      </c>
      <c r="D743" s="16">
        <v>3</v>
      </c>
      <c r="E743" s="15">
        <f>IF(mareas!D759-mareas!D755&gt;0,mareas!D759-mareas!D755,1-(mareas!D755-mareas!D759))</f>
        <v>2.8472222222222232E-2</v>
      </c>
      <c r="F743" s="22">
        <f>IF(mareas!E759-mareas!E758&gt;0,mareas!E759-mareas!E758,mareas!E758-mareas!E759)</f>
        <v>2.5</v>
      </c>
      <c r="G743" s="67"/>
      <c r="CR743" s="67"/>
    </row>
    <row r="744" spans="2:96" x14ac:dyDescent="0.25">
      <c r="B744" s="94" t="s">
        <v>12</v>
      </c>
      <c r="C744" s="15">
        <v>0.92499999999999993</v>
      </c>
      <c r="D744" s="16">
        <v>0.2</v>
      </c>
      <c r="E744" s="15">
        <f>IF(mareas!D760-mareas!D756&gt;0,mareas!D760-mareas!D756,1-(mareas!D756-mareas!D760))</f>
        <v>2.5694444444444464E-2</v>
      </c>
      <c r="F744" s="22">
        <f>IF(mareas!E760-mareas!E759&gt;0,mareas!E760-mareas!E759,mareas!E759-mareas!E760)</f>
        <v>2.8</v>
      </c>
      <c r="G744" s="67"/>
      <c r="CR744" s="67"/>
    </row>
    <row r="745" spans="2:96" x14ac:dyDescent="0.25">
      <c r="B745" s="94" t="s">
        <v>13</v>
      </c>
      <c r="C745" s="15">
        <v>0.19722222222222222</v>
      </c>
      <c r="D745" s="16">
        <v>2.7</v>
      </c>
      <c r="E745" s="15">
        <f>IF(mareas!D761-mareas!D757&gt;0,mareas!D761-mareas!D757,1-(mareas!D757-mareas!D761))</f>
        <v>2.8472222222222232E-2</v>
      </c>
      <c r="F745" s="22">
        <f>IF(mareas!E761-mareas!E760&gt;0,mareas!E761-mareas!E760,mareas!E760-mareas!E761)</f>
        <v>2.5</v>
      </c>
      <c r="G745" s="67"/>
      <c r="CR745" s="67"/>
    </row>
    <row r="746" spans="2:96" x14ac:dyDescent="0.25">
      <c r="B746" s="94" t="s">
        <v>12</v>
      </c>
      <c r="C746" s="15">
        <v>0.43402777777777773</v>
      </c>
      <c r="D746" s="16">
        <v>0.4</v>
      </c>
      <c r="E746" s="15">
        <f>IF(mareas!D762-mareas!D758&gt;0,mareas!D762-mareas!D758,1-(mareas!D758-mareas!D762))</f>
        <v>2.8472222222222232E-2</v>
      </c>
      <c r="F746" s="22">
        <f>IF(mareas!E762-mareas!E761&gt;0,mareas!E762-mareas!E761,mareas!E761-mareas!E762)</f>
        <v>2.3000000000000003</v>
      </c>
      <c r="G746" s="67"/>
      <c r="CR746" s="67"/>
    </row>
    <row r="747" spans="2:96" x14ac:dyDescent="0.25">
      <c r="B747" s="94" t="s">
        <v>13</v>
      </c>
      <c r="C747" s="15">
        <v>0.70277777777777783</v>
      </c>
      <c r="D747" s="16">
        <v>3</v>
      </c>
      <c r="E747" s="15">
        <f>IF(mareas!D763-mareas!D759&gt;0,mareas!D763-mareas!D759,1-(mareas!D759-mareas!D763))</f>
        <v>2.8472222222222232E-2</v>
      </c>
      <c r="F747" s="22">
        <f>IF(mareas!E763-mareas!E762&gt;0,mareas!E763-mareas!E762,mareas!E762-mareas!E763)</f>
        <v>2.6</v>
      </c>
      <c r="G747" s="67"/>
      <c r="CR747" s="67"/>
    </row>
    <row r="748" spans="2:96" x14ac:dyDescent="0.25">
      <c r="B748" s="94" t="s">
        <v>12</v>
      </c>
      <c r="C748" s="15">
        <v>0.95138888888888884</v>
      </c>
      <c r="D748" s="16">
        <v>0.2</v>
      </c>
      <c r="E748" s="15">
        <f>IF(mareas!D764-mareas!D760&gt;0,mareas!D764-mareas!D760,1-(mareas!D760-mareas!D764))</f>
        <v>2.6388888888888906E-2</v>
      </c>
      <c r="F748" s="22">
        <f>IF(mareas!E764-mareas!E763&gt;0,mareas!E764-mareas!E763,mareas!E763-mareas!E764)</f>
        <v>2.8</v>
      </c>
      <c r="G748" s="67"/>
      <c r="CR748" s="67"/>
    </row>
    <row r="749" spans="2:96" x14ac:dyDescent="0.25">
      <c r="B749" s="94" t="s">
        <v>13</v>
      </c>
      <c r="C749" s="15">
        <v>0.22500000000000001</v>
      </c>
      <c r="D749" s="16">
        <v>2.7</v>
      </c>
      <c r="E749" s="15">
        <f>IF(mareas!D765-mareas!D761&gt;0,mareas!D765-mareas!D761,1-(mareas!D761-mareas!D765))</f>
        <v>2.777777777777779E-2</v>
      </c>
      <c r="F749" s="22">
        <f>IF(mareas!E765-mareas!E764&gt;0,mareas!E765-mareas!E764,mareas!E764-mareas!E765)</f>
        <v>2.5</v>
      </c>
      <c r="G749" s="67"/>
      <c r="CR749" s="67"/>
    </row>
    <row r="750" spans="2:96" x14ac:dyDescent="0.25">
      <c r="B750" s="94" t="s">
        <v>12</v>
      </c>
      <c r="C750" s="15">
        <v>0.46249999999999997</v>
      </c>
      <c r="D750" s="16">
        <v>0.3</v>
      </c>
      <c r="E750" s="15">
        <f>IF(mareas!D766-mareas!D762&gt;0,mareas!D766-mareas!D762,1-(mareas!D762-mareas!D766))</f>
        <v>2.8472222222222232E-2</v>
      </c>
      <c r="F750" s="22">
        <f>IF(mareas!E766-mareas!E765&gt;0,mareas!E766-mareas!E765,mareas!E765-mareas!E766)</f>
        <v>2.4000000000000004</v>
      </c>
      <c r="G750" s="67"/>
      <c r="CR750" s="67"/>
    </row>
    <row r="751" spans="2:96" x14ac:dyDescent="0.25">
      <c r="B751" s="94" t="s">
        <v>13</v>
      </c>
      <c r="C751" s="15">
        <v>0.73125000000000007</v>
      </c>
      <c r="D751" s="16">
        <v>3</v>
      </c>
      <c r="E751" s="15">
        <f>IF(mareas!D767-mareas!D763&gt;0,mareas!D767-mareas!D763,1-(mareas!D763-mareas!D767))</f>
        <v>2.8472222222222232E-2</v>
      </c>
      <c r="F751" s="22">
        <f>IF(mareas!E767-mareas!E766&gt;0,mareas!E767-mareas!E766,mareas!E766-mareas!E767)</f>
        <v>2.7</v>
      </c>
      <c r="G751" s="67"/>
      <c r="CR751" s="67"/>
    </row>
    <row r="752" spans="2:96" x14ac:dyDescent="0.25">
      <c r="B752" s="94" t="s">
        <v>12</v>
      </c>
      <c r="C752" s="15">
        <v>0.9784722222222223</v>
      </c>
      <c r="D752" s="16">
        <v>0.1</v>
      </c>
      <c r="E752" s="15">
        <f>IF(mareas!D768-mareas!D764&gt;0,mareas!D768-mareas!D764,1-(mareas!D764-mareas!D768))</f>
        <v>2.7083333333333459E-2</v>
      </c>
      <c r="F752" s="22">
        <f>IF(mareas!E768-mareas!E767&gt;0,mareas!E768-mareas!E767,mareas!E767-mareas!E768)</f>
        <v>2.9</v>
      </c>
      <c r="G752" s="67"/>
      <c r="CR752" s="67"/>
    </row>
    <row r="753" spans="2:96" x14ac:dyDescent="0.25">
      <c r="B753" s="94" t="s">
        <v>13</v>
      </c>
      <c r="C753" s="15">
        <v>0.25347222222222221</v>
      </c>
      <c r="D753" s="16">
        <v>2.8</v>
      </c>
      <c r="E753" s="15">
        <f>IF(mareas!D769-mareas!D765&gt;0,mareas!D769-mareas!D765,1-(mareas!D765-mareas!D769))</f>
        <v>2.8472222222222204E-2</v>
      </c>
      <c r="F753" s="22">
        <f>IF(mareas!E769-mareas!E768&gt;0,mareas!E769-mareas!E768,mareas!E768-mareas!E769)</f>
        <v>2.6999999999999997</v>
      </c>
      <c r="G753" s="67"/>
      <c r="CR753" s="67"/>
    </row>
    <row r="754" spans="2:96" x14ac:dyDescent="0.25">
      <c r="B754" s="94" t="s">
        <v>12</v>
      </c>
      <c r="C754" s="15">
        <v>0.49236111111111108</v>
      </c>
      <c r="D754" s="16">
        <v>0.3</v>
      </c>
      <c r="E754" s="15">
        <f>IF(mareas!D770-mareas!D766&gt;0,mareas!D770-mareas!D766,1-(mareas!D766-mareas!D770))</f>
        <v>2.9861111111111116E-2</v>
      </c>
      <c r="F754" s="22">
        <f>IF(mareas!E770-mareas!E769&gt;0,mareas!E770-mareas!E769,mareas!E769-mareas!E770)</f>
        <v>2.5</v>
      </c>
      <c r="G754" s="67"/>
      <c r="CR754" s="67"/>
    </row>
    <row r="755" spans="2:96" x14ac:dyDescent="0.25">
      <c r="B755" s="94" t="s">
        <v>13</v>
      </c>
      <c r="C755" s="15">
        <v>0.7597222222222223</v>
      </c>
      <c r="D755" s="16">
        <v>2.9</v>
      </c>
      <c r="E755" s="15">
        <f>IF(mareas!D771-mareas!D767&gt;0,mareas!D771-mareas!D767,1-(mareas!D767-mareas!D771))</f>
        <v>2.8472222222222232E-2</v>
      </c>
      <c r="F755" s="22">
        <f>IF(mareas!E771-mareas!E770&gt;0,mareas!E771-mareas!E770,mareas!E770-mareas!E771)</f>
        <v>2.6</v>
      </c>
      <c r="G755" s="67"/>
      <c r="CR755" s="67"/>
    </row>
    <row r="756" spans="2:96" x14ac:dyDescent="0.25">
      <c r="B756" s="94" t="s">
        <v>12</v>
      </c>
      <c r="C756" s="15">
        <v>6.2499999999999995E-3</v>
      </c>
      <c r="D756" s="16">
        <v>0.1</v>
      </c>
      <c r="E756" s="15">
        <f>IF(mareas!D773-mareas!D768&gt;0,mareas!D773-mareas!D768,1-(mareas!D768-mareas!D773))</f>
        <v>2.7777777777777679E-2</v>
      </c>
      <c r="F756" s="22">
        <f>IF(mareas!E773-mareas!E771&gt;0,mareas!E773-mareas!E771,mareas!E771-mareas!E773)</f>
        <v>2.8</v>
      </c>
      <c r="G756" s="67"/>
      <c r="CR756" s="67"/>
    </row>
    <row r="757" spans="2:96" x14ac:dyDescent="0.25">
      <c r="B757" s="94" t="s">
        <v>13</v>
      </c>
      <c r="C757" s="15">
        <v>0.28194444444444444</v>
      </c>
      <c r="D757" s="16">
        <v>2.8</v>
      </c>
      <c r="E757" s="15">
        <f>IF(mareas!D774-mareas!D769&gt;0,mareas!D774-mareas!D769,1-(mareas!D769-mareas!D774))</f>
        <v>2.8472222222222232E-2</v>
      </c>
      <c r="F757" s="22">
        <f>IF(mareas!E774-mareas!E773&gt;0,mareas!E774-mareas!E773,mareas!E773-mareas!E774)</f>
        <v>2.6999999999999997</v>
      </c>
      <c r="G757" s="67"/>
      <c r="CR757" s="67"/>
    </row>
    <row r="758" spans="2:96" x14ac:dyDescent="0.25">
      <c r="B758" s="94" t="s">
        <v>12</v>
      </c>
      <c r="C758" s="15">
        <v>0.52361111111111114</v>
      </c>
      <c r="D758" s="16">
        <v>0.3</v>
      </c>
      <c r="E758" s="15">
        <f>IF(mareas!D775-mareas!D770&gt;0,mareas!D775-mareas!D770,1-(mareas!D770-mareas!D775))</f>
        <v>3.1250000000000056E-2</v>
      </c>
      <c r="F758" s="22">
        <f>IF(mareas!E775-mareas!E774&gt;0,mareas!E775-mareas!E774,mareas!E774-mareas!E775)</f>
        <v>2.5</v>
      </c>
      <c r="G758" s="67"/>
      <c r="CR758" s="67"/>
    </row>
    <row r="759" spans="2:96" x14ac:dyDescent="0.25">
      <c r="B759" s="94" t="s">
        <v>13</v>
      </c>
      <c r="C759" s="15">
        <v>0.7895833333333333</v>
      </c>
      <c r="D759" s="16">
        <v>2.8</v>
      </c>
      <c r="E759" s="15">
        <f>IF(mareas!D776-mareas!D771&gt;0,mareas!D776-mareas!D771,1-(mareas!D771-mareas!D776))</f>
        <v>2.9861111111111005E-2</v>
      </c>
      <c r="F759" s="22">
        <f>IF(mareas!E776-mareas!E775&gt;0,mareas!E776-mareas!E775,mareas!E775-mareas!E776)</f>
        <v>2.5</v>
      </c>
      <c r="G759" s="67"/>
      <c r="CR759" s="67"/>
    </row>
    <row r="760" spans="2:96" x14ac:dyDescent="0.25">
      <c r="B760" s="94" t="s">
        <v>12</v>
      </c>
      <c r="C760" s="15">
        <v>3.6111111111111115E-2</v>
      </c>
      <c r="D760" s="16">
        <v>0.2</v>
      </c>
      <c r="E760" s="15">
        <f>IF(mareas!D777-mareas!D773&gt;0,mareas!D777-mareas!D773,1-(mareas!D773-mareas!D777))</f>
        <v>2.9861111111111116E-2</v>
      </c>
      <c r="F760" s="22">
        <f>IF(mareas!E777-mareas!E776&gt;0,mareas!E777-mareas!E776,mareas!E776-mareas!E777)</f>
        <v>2.5999999999999996</v>
      </c>
      <c r="G760" s="67"/>
      <c r="CR760" s="67"/>
    </row>
    <row r="761" spans="2:96" x14ac:dyDescent="0.25">
      <c r="B761" s="94" t="s">
        <v>13</v>
      </c>
      <c r="C761" s="15">
        <v>0.31319444444444444</v>
      </c>
      <c r="D761" s="16">
        <v>2.9</v>
      </c>
      <c r="E761" s="15">
        <f>IF(mareas!D778-mareas!D774&gt;0,mareas!D778-mareas!D774,1-(mareas!D774-mareas!D778))</f>
        <v>3.125E-2</v>
      </c>
      <c r="F761" s="22">
        <f>IF(mareas!E778-mareas!E777&gt;0,mareas!E778-mareas!E777,mareas!E777-mareas!E778)</f>
        <v>2.6999999999999997</v>
      </c>
      <c r="G761" s="67"/>
      <c r="CR761" s="67"/>
    </row>
    <row r="762" spans="2:96" x14ac:dyDescent="0.25">
      <c r="B762" s="94" t="s">
        <v>12</v>
      </c>
      <c r="C762" s="15">
        <v>0.55694444444444446</v>
      </c>
      <c r="D762" s="16">
        <v>0.3</v>
      </c>
      <c r="E762" s="15">
        <f>IF(mareas!D779-mareas!D775&gt;0,mareas!D779-mareas!D775,1-(mareas!D775-mareas!D779))</f>
        <v>3.3333333333333326E-2</v>
      </c>
      <c r="F762" s="22">
        <f>IF(mareas!E779-mareas!E778&gt;0,mareas!E779-mareas!E778,mareas!E778-mareas!E779)</f>
        <v>2.6</v>
      </c>
      <c r="G762" s="67"/>
      <c r="CR762" s="67"/>
    </row>
    <row r="763" spans="2:96" x14ac:dyDescent="0.25">
      <c r="B763" s="94" t="s">
        <v>13</v>
      </c>
      <c r="C763" s="15">
        <v>0.82152777777777775</v>
      </c>
      <c r="D763" s="16">
        <v>2.8</v>
      </c>
      <c r="E763" s="15">
        <f>IF(mareas!D780-mareas!D776&gt;0,mareas!D780-mareas!D776,1-(mareas!D776-mareas!D780))</f>
        <v>3.1944444444444442E-2</v>
      </c>
      <c r="F763" s="22">
        <f>IF(mareas!E780-mareas!E779&gt;0,mareas!E780-mareas!E779,mareas!E779-mareas!E780)</f>
        <v>2.5</v>
      </c>
      <c r="G763" s="67"/>
      <c r="CR763" s="67"/>
    </row>
    <row r="764" spans="2:96" x14ac:dyDescent="0.25">
      <c r="B764" s="94" t="s">
        <v>12</v>
      </c>
      <c r="C764" s="15">
        <v>6.805555555555555E-2</v>
      </c>
      <c r="D764" s="16">
        <v>0.2</v>
      </c>
      <c r="E764" s="15">
        <f>IF(mareas!D781-mareas!D777&gt;0,mareas!D781-mareas!D777,1-(mareas!D777-mareas!D781))</f>
        <v>3.1944444444444435E-2</v>
      </c>
      <c r="F764" s="22">
        <f>IF(mareas!E781-mareas!E780&gt;0,mareas!E781-mareas!E780,mareas!E780-mareas!E781)</f>
        <v>2.5999999999999996</v>
      </c>
      <c r="G764" s="67"/>
      <c r="CR764" s="67"/>
    </row>
    <row r="765" spans="2:96" x14ac:dyDescent="0.25">
      <c r="B765" s="94" t="s">
        <v>13</v>
      </c>
      <c r="C765" s="15">
        <v>0.34652777777777777</v>
      </c>
      <c r="D765" s="16">
        <v>2.9</v>
      </c>
      <c r="E765" s="15">
        <f>IF(mareas!D782-mareas!D778&gt;0,mareas!D782-mareas!D778,1-(mareas!D778-mareas!D782))</f>
        <v>3.3333333333333326E-2</v>
      </c>
      <c r="F765" s="22">
        <f>IF(mareas!E782-mareas!E781&gt;0,mareas!E782-mareas!E781,mareas!E781-mareas!E782)</f>
        <v>2.6999999999999997</v>
      </c>
      <c r="G765" s="67"/>
      <c r="CR765" s="67"/>
    </row>
    <row r="766" spans="2:96" x14ac:dyDescent="0.25">
      <c r="B766" s="94" t="s">
        <v>12</v>
      </c>
      <c r="C766" s="15">
        <v>0.59375</v>
      </c>
      <c r="D766" s="16">
        <v>0.4</v>
      </c>
      <c r="E766" s="15">
        <f>IF(mareas!D783-mareas!D779&gt;0,mareas!D783-mareas!D779,1-(mareas!D779-mareas!D783))</f>
        <v>3.6805555555555536E-2</v>
      </c>
      <c r="F766" s="22">
        <f>IF(mareas!E783-mareas!E782&gt;0,mareas!E783-mareas!E782,mareas!E782-mareas!E783)</f>
        <v>2.5</v>
      </c>
      <c r="G766" s="67"/>
      <c r="CR766" s="67"/>
    </row>
    <row r="767" spans="2:96" x14ac:dyDescent="0.25">
      <c r="B767" s="94" t="s">
        <v>13</v>
      </c>
      <c r="C767" s="15">
        <v>0.85625000000000007</v>
      </c>
      <c r="D767" s="16">
        <v>2.7</v>
      </c>
      <c r="E767" s="15">
        <f>IF(mareas!D784-mareas!D780&gt;0,mareas!D784-mareas!D780,1-(mareas!D780-mareas!D784))</f>
        <v>3.4722222222222321E-2</v>
      </c>
      <c r="F767" s="22">
        <f>IF(mareas!E784-mareas!E783&gt;0,mareas!E784-mareas!E783,mareas!E783-mareas!E784)</f>
        <v>2.3000000000000003</v>
      </c>
      <c r="G767" s="67"/>
      <c r="CR767" s="67"/>
    </row>
    <row r="768" spans="2:96" x14ac:dyDescent="0.25">
      <c r="B768" s="94" t="s">
        <v>12</v>
      </c>
      <c r="C768" s="15">
        <v>0.10347222222222223</v>
      </c>
      <c r="D768" s="16">
        <v>0.3</v>
      </c>
      <c r="E768" s="15">
        <f>IF(mareas!D785-mareas!D781&gt;0,mareas!D785-mareas!D781,1-(mareas!D781-mareas!D785))</f>
        <v>3.541666666666668E-2</v>
      </c>
      <c r="F768" s="22">
        <f>IF(mareas!E785-mareas!E784&gt;0,mareas!E785-mareas!E784,mareas!E784-mareas!E785)</f>
        <v>2.4000000000000004</v>
      </c>
      <c r="G768" s="67"/>
      <c r="CR768" s="67"/>
    </row>
    <row r="769" spans="2:96" x14ac:dyDescent="0.25">
      <c r="B769" s="94" t="s">
        <v>13</v>
      </c>
      <c r="C769" s="15">
        <v>0.38263888888888892</v>
      </c>
      <c r="D769" s="16">
        <v>2.9</v>
      </c>
      <c r="E769" s="15">
        <f>IF(mareas!D786-mareas!D782&gt;0,mareas!D786-mareas!D782,1-(mareas!D782-mareas!D786))</f>
        <v>3.6111111111111149E-2</v>
      </c>
      <c r="F769" s="22">
        <f>IF(mareas!E786-mareas!E785&gt;0,mareas!E786-mareas!E785,mareas!E785-mareas!E786)</f>
        <v>2.6</v>
      </c>
      <c r="G769" s="67"/>
      <c r="CR769" s="67"/>
    </row>
    <row r="770" spans="2:96" x14ac:dyDescent="0.25">
      <c r="B770" s="94" t="s">
        <v>12</v>
      </c>
      <c r="C770" s="15">
        <v>0.63402777777777775</v>
      </c>
      <c r="D770" s="16">
        <v>0.4</v>
      </c>
      <c r="E770" s="15">
        <f>IF(mareas!D787-mareas!D783&gt;0,mareas!D787-mareas!D783,1-(mareas!D783-mareas!D787))</f>
        <v>4.0277777777777746E-2</v>
      </c>
      <c r="F770" s="22">
        <f>IF(mareas!E787-mareas!E786&gt;0,mareas!E787-mareas!E786,mareas!E786-mareas!E787)</f>
        <v>2.5</v>
      </c>
      <c r="G770" s="67"/>
      <c r="CR770" s="67"/>
    </row>
    <row r="771" spans="2:96" x14ac:dyDescent="0.25">
      <c r="B771" s="94" t="s">
        <v>13</v>
      </c>
      <c r="C771" s="15">
        <v>0.89513888888888893</v>
      </c>
      <c r="D771" s="16">
        <v>2.6</v>
      </c>
      <c r="E771" s="15">
        <f>IF(mareas!D788-mareas!D784&gt;0,mareas!D788-mareas!D784,1-(mareas!D784-mareas!D788))</f>
        <v>3.8888888888888862E-2</v>
      </c>
      <c r="F771" s="22">
        <f>IF(mareas!E788-mareas!E787&gt;0,mareas!E788-mareas!E787,mareas!E787-mareas!E788)</f>
        <v>2.2000000000000002</v>
      </c>
      <c r="G771" s="67"/>
      <c r="CR771" s="67"/>
    </row>
    <row r="772" spans="2:96" x14ac:dyDescent="0.25">
      <c r="B772" s="94" t="s">
        <v>12</v>
      </c>
      <c r="C772" s="15">
        <v>0.14305555555555557</v>
      </c>
      <c r="D772" s="16">
        <v>0.3</v>
      </c>
      <c r="E772" s="15">
        <f>IF(mareas!D789-mareas!D785&gt;0,mareas!D789-mareas!D785,1-(mareas!D785-mareas!D789))</f>
        <v>3.9583333333333345E-2</v>
      </c>
      <c r="F772" s="22">
        <f>IF(mareas!E789-mareas!E788&gt;0,mareas!E789-mareas!E788,mareas!E788-mareas!E789)</f>
        <v>2.3000000000000003</v>
      </c>
      <c r="G772" s="67"/>
      <c r="CR772" s="67"/>
    </row>
    <row r="773" spans="2:96" x14ac:dyDescent="0.25">
      <c r="B773" s="94" t="s">
        <v>13</v>
      </c>
      <c r="C773" s="15">
        <v>0.42291666666666666</v>
      </c>
      <c r="D773" s="16">
        <v>2.9</v>
      </c>
      <c r="E773" s="15">
        <f>IF(mareas!D790-mareas!D786&gt;0,mareas!D790-mareas!D786,1-(mareas!D786-mareas!D790))</f>
        <v>4.0277777777777746E-2</v>
      </c>
      <c r="F773" s="22">
        <f>IF(mareas!E790-mareas!E789&gt;0,mareas!E790-mareas!E789,mareas!E789-mareas!E790)</f>
        <v>2.6</v>
      </c>
      <c r="G773" s="67"/>
      <c r="CR773" s="67"/>
    </row>
    <row r="774" spans="2:96" x14ac:dyDescent="0.25">
      <c r="B774" s="94" t="s">
        <v>12</v>
      </c>
      <c r="C774" s="15">
        <v>0.6777777777777777</v>
      </c>
      <c r="D774" s="16">
        <v>0.4</v>
      </c>
      <c r="E774" s="15">
        <f>IF(mareas!D791-mareas!D787&gt;0,mareas!D791-mareas!D787,1-(mareas!D787-mareas!D791))</f>
        <v>4.3749999999999956E-2</v>
      </c>
      <c r="F774" s="22">
        <f>IF(mareas!E791-mareas!E790&gt;0,mareas!E791-mareas!E790,mareas!E790-mareas!E791)</f>
        <v>2.5</v>
      </c>
      <c r="G774" s="67"/>
      <c r="CR774" s="67"/>
    </row>
    <row r="775" spans="2:96" x14ac:dyDescent="0.25">
      <c r="B775" s="94" t="s">
        <v>13</v>
      </c>
      <c r="C775" s="15">
        <v>0.9375</v>
      </c>
      <c r="D775" s="16">
        <v>2.5</v>
      </c>
      <c r="E775" s="15">
        <f>IF(mareas!D792-mareas!D788&gt;0,mareas!D792-mareas!D788,1-(mareas!D788-mareas!D792))</f>
        <v>4.2361111111111072E-2</v>
      </c>
      <c r="F775" s="22">
        <f>IF(mareas!E792-mareas!E791&gt;0,mareas!E792-mareas!E791,mareas!E791-mareas!E792)</f>
        <v>2.1</v>
      </c>
      <c r="G775" s="67"/>
      <c r="CR775" s="67"/>
    </row>
    <row r="776" spans="2:96" x14ac:dyDescent="0.25">
      <c r="B776" s="94" t="s">
        <v>12</v>
      </c>
      <c r="C776" s="15">
        <v>0.1875</v>
      </c>
      <c r="D776" s="16">
        <v>0.4</v>
      </c>
      <c r="E776" s="15">
        <f>IF(mareas!D793-mareas!D789&gt;0,mareas!D793-mareas!D789,1-(mareas!D789-mareas!D793))</f>
        <v>4.4444444444444425E-2</v>
      </c>
      <c r="F776" s="22">
        <f>IF(mareas!E793-mareas!E792&gt;0,mareas!E793-mareas!E792,mareas!E792-mareas!E793)</f>
        <v>2.1</v>
      </c>
      <c r="G776" s="67"/>
      <c r="CR776" s="67"/>
    </row>
    <row r="777" spans="2:96" x14ac:dyDescent="0.25">
      <c r="B777" s="94" t="s">
        <v>13</v>
      </c>
      <c r="C777" s="15">
        <v>0.46597222222222223</v>
      </c>
      <c r="D777" s="16">
        <v>3</v>
      </c>
      <c r="E777" s="15">
        <f>IF(mareas!D794-mareas!D790&gt;0,mareas!D794-mareas!D790,1-(mareas!D790-mareas!D794))</f>
        <v>4.3055555555555569E-2</v>
      </c>
      <c r="F777" s="22">
        <f>IF(mareas!E794-mareas!E793&gt;0,mareas!E794-mareas!E793,mareas!E793-mareas!E794)</f>
        <v>2.6</v>
      </c>
      <c r="G777" s="67"/>
      <c r="CR777" s="67"/>
    </row>
    <row r="778" spans="2:96" x14ac:dyDescent="0.25">
      <c r="B778" s="94" t="s">
        <v>12</v>
      </c>
      <c r="C778" s="15">
        <v>0.72361111111111109</v>
      </c>
      <c r="D778" s="16">
        <v>0.4</v>
      </c>
      <c r="E778" s="15">
        <f>IF(mareas!D795-mareas!D791&gt;0,mareas!D795-mareas!D791,1-(mareas!D791-mareas!D795))</f>
        <v>4.5833333333333393E-2</v>
      </c>
      <c r="F778" s="22">
        <f>IF(mareas!E795-mareas!E794&gt;0,mareas!E795-mareas!E794,mareas!E794-mareas!E795)</f>
        <v>2.6</v>
      </c>
      <c r="G778" s="67"/>
      <c r="CR778" s="67"/>
    </row>
    <row r="779" spans="2:96" x14ac:dyDescent="0.25">
      <c r="B779" s="94" t="s">
        <v>13</v>
      </c>
      <c r="C779" s="15">
        <v>0.98402777777777783</v>
      </c>
      <c r="D779" s="16">
        <v>2.5</v>
      </c>
      <c r="E779" s="15">
        <f>IF(mareas!D796-mareas!D792&gt;0,mareas!D796-mareas!D792,1-(mareas!D792-mareas!D796))</f>
        <v>4.6527777777777835E-2</v>
      </c>
      <c r="F779" s="22">
        <f>IF(mareas!E796-mareas!E795&gt;0,mareas!E796-mareas!E795,mareas!E795-mareas!E796)</f>
        <v>2.1</v>
      </c>
      <c r="G779" s="67"/>
      <c r="CR779" s="67"/>
    </row>
    <row r="780" spans="2:96" x14ac:dyDescent="0.25">
      <c r="B780" s="94" t="s">
        <v>12</v>
      </c>
      <c r="C780" s="15">
        <v>0.23402777777777781</v>
      </c>
      <c r="D780" s="16">
        <v>0.4</v>
      </c>
      <c r="E780" s="15">
        <f>IF(mareas!D797-mareas!D793&gt;0,mareas!D797-mareas!D793,1-(mareas!D793-mareas!D797))</f>
        <v>4.6527777777777807E-2</v>
      </c>
      <c r="F780" s="22">
        <f>IF(mareas!E797-mareas!E796&gt;0,mareas!E797-mareas!E796,mareas!E796-mareas!E797)</f>
        <v>2.1</v>
      </c>
      <c r="G780" s="67"/>
      <c r="CR780" s="67"/>
    </row>
    <row r="781" spans="2:96" x14ac:dyDescent="0.25">
      <c r="B781" s="94" t="s">
        <v>13</v>
      </c>
      <c r="C781" s="15">
        <v>0.51041666666666663</v>
      </c>
      <c r="D781" s="16">
        <v>3</v>
      </c>
      <c r="E781" s="15">
        <f>IF(mareas!D798-mareas!D794&gt;0,mareas!D798-mareas!D794,1-(mareas!D794-mareas!D798))</f>
        <v>4.4444444444444398E-2</v>
      </c>
      <c r="F781" s="22">
        <f>IF(mareas!E798-mareas!E797&gt;0,mareas!E798-mareas!E797,mareas!E797-mareas!E798)</f>
        <v>2.6</v>
      </c>
      <c r="G781" s="67"/>
      <c r="CR781" s="67"/>
    </row>
    <row r="782" spans="2:96" x14ac:dyDescent="0.25">
      <c r="B782" s="94" t="s">
        <v>12</v>
      </c>
      <c r="C782" s="15">
        <v>0.76874999999999993</v>
      </c>
      <c r="D782" s="16">
        <v>0.3</v>
      </c>
      <c r="E782" s="15">
        <f>IF(mareas!D799-mareas!D795&gt;0,mareas!D799-mareas!D795,1-(mareas!D795-mareas!D799))</f>
        <v>4.513888888888884E-2</v>
      </c>
      <c r="F782" s="22">
        <f>IF(mareas!E799-mareas!E798&gt;0,mareas!E799-mareas!E798,mareas!E798-mareas!E799)</f>
        <v>2.7</v>
      </c>
      <c r="G782" s="67"/>
      <c r="CR782" s="67"/>
    </row>
    <row r="783" spans="2:96" x14ac:dyDescent="0.25">
      <c r="B783" s="94" t="s">
        <v>13</v>
      </c>
      <c r="C783" s="15">
        <v>3.2638888888888891E-2</v>
      </c>
      <c r="D783" s="16">
        <v>2.6</v>
      </c>
      <c r="E783" s="15">
        <f>IF(mareas!D800-mareas!D796&gt;0,mareas!D800-mareas!D796,1-(mareas!D796-mareas!D800))</f>
        <v>4.8611111111111049E-2</v>
      </c>
      <c r="F783" s="22">
        <f>IF(mareas!E800-mareas!E799&gt;0,mareas!E800-mareas!E799,mareas!E799-mareas!E800)</f>
        <v>2.3000000000000003</v>
      </c>
      <c r="G783" s="67"/>
      <c r="CR783" s="67"/>
    </row>
    <row r="784" spans="2:96" x14ac:dyDescent="0.25">
      <c r="B784" s="94" t="s">
        <v>12</v>
      </c>
      <c r="C784" s="15">
        <v>0.27916666666666667</v>
      </c>
      <c r="D784" s="16">
        <v>0.3</v>
      </c>
      <c r="E784" s="15">
        <f>IF(mareas!D801-mareas!D797&gt;0,mareas!D801-mareas!D797,1-(mareas!D797-mareas!D801))</f>
        <v>4.5138888888888867E-2</v>
      </c>
      <c r="F784" s="22">
        <f>IF(mareas!E801-mareas!E800&gt;0,mareas!E801-mareas!E800,mareas!E800-mareas!E801)</f>
        <v>2.3000000000000003</v>
      </c>
      <c r="G784" s="67"/>
      <c r="CR784" s="67"/>
    </row>
    <row r="785" spans="2:96" x14ac:dyDescent="0.25">
      <c r="B785" s="94" t="s">
        <v>13</v>
      </c>
      <c r="C785" s="15">
        <v>0.55486111111111114</v>
      </c>
      <c r="D785" s="16">
        <v>3.1</v>
      </c>
      <c r="E785" s="15">
        <f>IF(mareas!D802-mareas!D798&gt;0,mareas!D802-mareas!D798,1-(mareas!D798-mareas!D802))</f>
        <v>4.4444444444444509E-2</v>
      </c>
      <c r="F785" s="22">
        <f>IF(mareas!E802-mareas!E801&gt;0,mareas!E802-mareas!E801,mareas!E801-mareas!E802)</f>
        <v>2.8000000000000003</v>
      </c>
      <c r="G785" s="67"/>
      <c r="CR785" s="67"/>
    </row>
    <row r="786" spans="2:96" x14ac:dyDescent="0.25">
      <c r="B786" s="94" t="s">
        <v>12</v>
      </c>
      <c r="C786" s="15">
        <v>0.81111111111111101</v>
      </c>
      <c r="D786" s="16">
        <v>0.1</v>
      </c>
      <c r="E786" s="15">
        <f>IF(mareas!D803-mareas!D799&gt;0,mareas!D803-mareas!D799,1-(mareas!D799-mareas!D803))</f>
        <v>4.2361111111111072E-2</v>
      </c>
      <c r="F786" s="22">
        <f>IF(mareas!E803-mareas!E802&gt;0,mareas!E803-mareas!E802,mareas!E802-mareas!E803)</f>
        <v>3</v>
      </c>
      <c r="G786" s="67"/>
      <c r="CR786" s="67"/>
    </row>
    <row r="787" spans="2:96" x14ac:dyDescent="0.25">
      <c r="B787" s="94" t="s">
        <v>13</v>
      </c>
      <c r="C787" s="15">
        <v>7.9861111111111105E-2</v>
      </c>
      <c r="D787" s="16">
        <v>2.7</v>
      </c>
      <c r="E787" s="15">
        <f>IF(mareas!D804-mareas!D800&gt;0,mareas!D804-mareas!D800,1-(mareas!D800-mareas!D804))</f>
        <v>4.7222222222222214E-2</v>
      </c>
      <c r="F787" s="22">
        <f>IF(mareas!E804-mareas!E803&gt;0,mareas!E804-mareas!E803,mareas!E803-mareas!E804)</f>
        <v>2.6</v>
      </c>
      <c r="G787" s="67"/>
      <c r="CR787" s="67"/>
    </row>
    <row r="788" spans="2:96" x14ac:dyDescent="0.25">
      <c r="B788" s="94" t="s">
        <v>12</v>
      </c>
      <c r="C788" s="15">
        <v>0.32291666666666669</v>
      </c>
      <c r="D788" s="16">
        <v>0.2</v>
      </c>
      <c r="E788" s="15">
        <f>IF(mareas!D805-mareas!D801&gt;0,mareas!D805-mareas!D801,1-(mareas!D801-mareas!D805))</f>
        <v>4.3750000000000011E-2</v>
      </c>
      <c r="F788" s="22">
        <f>IF(mareas!E805-mareas!E804&gt;0,mareas!E805-mareas!E804,mareas!E804-mareas!E805)</f>
        <v>2.5</v>
      </c>
      <c r="G788" s="67"/>
      <c r="CR788" s="67"/>
    </row>
    <row r="789" spans="2:96" x14ac:dyDescent="0.25">
      <c r="B789" s="94" t="s">
        <v>13</v>
      </c>
      <c r="C789" s="15">
        <v>0.59722222222222221</v>
      </c>
      <c r="D789" s="16">
        <v>3.2</v>
      </c>
      <c r="E789" s="15">
        <f>IF(mareas!D806-mareas!D802&gt;0,mareas!D806-mareas!D802,1-(mareas!D802-mareas!D806))</f>
        <v>4.2361111111111072E-2</v>
      </c>
      <c r="F789" s="22">
        <f>IF(mareas!E806-mareas!E805&gt;0,mareas!E806-mareas!E805,mareas!E805-mareas!E806)</f>
        <v>3</v>
      </c>
      <c r="G789" s="67"/>
      <c r="CR789" s="67"/>
    </row>
    <row r="790" spans="2:96" x14ac:dyDescent="0.25">
      <c r="B790" s="94" t="s">
        <v>12</v>
      </c>
      <c r="C790" s="15">
        <v>0.85</v>
      </c>
      <c r="D790" s="16">
        <v>0</v>
      </c>
      <c r="E790" s="15">
        <f>IF(mareas!D807-mareas!D803&gt;0,mareas!D807-mareas!D803,1-(mareas!D803-mareas!D807))</f>
        <v>3.8888888888888973E-2</v>
      </c>
      <c r="F790" s="22">
        <f>IF(mareas!E807-mareas!E806&gt;0,mareas!E807-mareas!E806,mareas!E806-mareas!E807)</f>
        <v>3.2</v>
      </c>
      <c r="G790" s="67"/>
      <c r="CR790" s="67"/>
    </row>
    <row r="791" spans="2:96" x14ac:dyDescent="0.25">
      <c r="B791" s="94" t="s">
        <v>13</v>
      </c>
      <c r="C791" s="15">
        <v>0.12291666666666667</v>
      </c>
      <c r="D791" s="16">
        <v>2.8</v>
      </c>
      <c r="E791" s="15">
        <f>IF(mareas!D808-mareas!D804&gt;0,mareas!D808-mareas!D804,1-(mareas!D804-mareas!D808))</f>
        <v>4.3055555555555569E-2</v>
      </c>
      <c r="F791" s="22">
        <f>IF(mareas!E808-mareas!E807&gt;0,mareas!E808-mareas!E807,mareas!E807-mareas!E808)</f>
        <v>2.8</v>
      </c>
      <c r="G791" s="67"/>
      <c r="CR791" s="67"/>
    </row>
    <row r="792" spans="2:96" x14ac:dyDescent="0.25">
      <c r="B792" s="94" t="s">
        <v>12</v>
      </c>
      <c r="C792" s="15">
        <v>0.36180555555555555</v>
      </c>
      <c r="D792" s="16">
        <v>0.1</v>
      </c>
      <c r="E792" s="15">
        <f>IF(mareas!D809-mareas!D805&gt;0,mareas!D809-mareas!D805,1-(mareas!D805-mareas!D809))</f>
        <v>3.8888888888888862E-2</v>
      </c>
      <c r="F792" s="22">
        <f>IF(mareas!E809-mareas!E808&gt;0,mareas!E809-mareas!E808,mareas!E808-mareas!E809)</f>
        <v>2.6999999999999997</v>
      </c>
      <c r="G792" s="67"/>
      <c r="CR792" s="67"/>
    </row>
    <row r="793" spans="2:96" x14ac:dyDescent="0.25">
      <c r="B793" s="94" t="s">
        <v>13</v>
      </c>
      <c r="C793" s="15">
        <v>0.63611111111111118</v>
      </c>
      <c r="D793" s="16">
        <v>3.2</v>
      </c>
      <c r="E793" s="15">
        <f>IF(mareas!D810-mareas!D806&gt;0,mareas!D810-mareas!D806,1-(mareas!D806-mareas!D810))</f>
        <v>3.8888888888888973E-2</v>
      </c>
      <c r="F793" s="22">
        <f>IF(mareas!E810-mareas!E809&gt;0,mareas!E810-mareas!E809,mareas!E809-mareas!E810)</f>
        <v>3.1</v>
      </c>
      <c r="G793" s="67"/>
      <c r="CR793" s="67"/>
    </row>
    <row r="794" spans="2:96" x14ac:dyDescent="0.25">
      <c r="B794" s="94" t="s">
        <v>12</v>
      </c>
      <c r="C794" s="15">
        <v>0.88541666666666663</v>
      </c>
      <c r="D794" s="16">
        <v>-0.1</v>
      </c>
      <c r="E794" s="15">
        <f>IF(mareas!D811-mareas!D807&gt;0,mareas!D811-mareas!D807,1-(mareas!D807-mareas!D811))</f>
        <v>3.5416666666666652E-2</v>
      </c>
      <c r="F794" s="22">
        <f>IF(mareas!E811-mareas!E810&gt;0,mareas!E811-mareas!E810,mareas!E810-mareas!E811)</f>
        <v>3.3000000000000003</v>
      </c>
      <c r="G794" s="67"/>
      <c r="CR794" s="67"/>
    </row>
    <row r="795" spans="2:96" x14ac:dyDescent="0.25">
      <c r="B795" s="94" t="s">
        <v>13</v>
      </c>
      <c r="C795" s="15">
        <v>0.16111111111111112</v>
      </c>
      <c r="D795" s="16">
        <v>2.9</v>
      </c>
      <c r="E795" s="15">
        <f>IF(mareas!D812-mareas!D808&gt;0,mareas!D812-mareas!D808,1-(mareas!D808-mareas!D812))</f>
        <v>3.8194444444444448E-2</v>
      </c>
      <c r="F795" s="22">
        <f>IF(mareas!E812-mareas!E811&gt;0,mareas!E812-mareas!E811,mareas!E811-mareas!E812)</f>
        <v>3</v>
      </c>
      <c r="G795" s="67"/>
      <c r="CR795" s="67"/>
    </row>
    <row r="796" spans="2:96" x14ac:dyDescent="0.25">
      <c r="B796" s="94" t="s">
        <v>12</v>
      </c>
      <c r="C796" s="15">
        <v>0.39861111111111108</v>
      </c>
      <c r="D796" s="16">
        <v>0.1</v>
      </c>
      <c r="E796" s="15">
        <f>IF(mareas!D813-mareas!D809&gt;0,mareas!D813-mareas!D809,1-(mareas!D809-mareas!D813))</f>
        <v>3.6805555555555536E-2</v>
      </c>
      <c r="F796" s="22">
        <f>IF(mareas!E813-mareas!E812&gt;0,mareas!E813-mareas!E812,mareas!E812-mareas!E813)</f>
        <v>2.8</v>
      </c>
      <c r="G796" s="67"/>
      <c r="CR796" s="67"/>
    </row>
    <row r="797" spans="2:96" x14ac:dyDescent="0.25">
      <c r="B797" s="94" t="s">
        <v>13</v>
      </c>
      <c r="C797" s="15">
        <v>0.67152777777777783</v>
      </c>
      <c r="D797" s="16">
        <v>3.2</v>
      </c>
      <c r="E797" s="15">
        <f>IF(mareas!D814-mareas!D810&gt;0,mareas!D814-mareas!D810,1-(mareas!D810-mareas!D814))</f>
        <v>3.5416666666666652E-2</v>
      </c>
      <c r="F797" s="22">
        <f>IF(mareas!E814-mareas!E813&gt;0,mareas!E814-mareas!E813,mareas!E813-mareas!E814)</f>
        <v>3.1</v>
      </c>
      <c r="G797" s="67"/>
      <c r="CR797" s="67"/>
    </row>
    <row r="798" spans="2:96" x14ac:dyDescent="0.25">
      <c r="B798" s="94" t="s">
        <v>12</v>
      </c>
      <c r="C798" s="15">
        <v>0.91875000000000007</v>
      </c>
      <c r="D798" s="16">
        <v>-0.1</v>
      </c>
      <c r="E798" s="15">
        <f>IF(mareas!D815-mareas!D811&gt;0,mareas!D815-mareas!D811,1-(mareas!D811-mareas!D815))</f>
        <v>3.3333333333333437E-2</v>
      </c>
      <c r="F798" s="22">
        <f>IF(mareas!E815-mareas!E814&gt;0,mareas!E815-mareas!E814,mareas!E814-mareas!E815)</f>
        <v>3.3000000000000003</v>
      </c>
      <c r="G798" s="67"/>
      <c r="CR798" s="67"/>
    </row>
    <row r="799" spans="2:96" x14ac:dyDescent="0.25">
      <c r="B799" s="94" t="s">
        <v>13</v>
      </c>
      <c r="C799" s="15">
        <v>0.19583333333333333</v>
      </c>
      <c r="D799" s="16">
        <v>3</v>
      </c>
      <c r="E799" s="15">
        <f>IF(mareas!D816-mareas!D812&gt;0,mareas!D816-mareas!D812,1-(mareas!D812-mareas!D816))</f>
        <v>3.472222222222221E-2</v>
      </c>
      <c r="F799" s="22">
        <f>IF(mareas!E816-mareas!E815&gt;0,mareas!E816-mareas!E815,mareas!E815-mareas!E816)</f>
        <v>3.1</v>
      </c>
      <c r="G799" s="67"/>
      <c r="CR799" s="67"/>
    </row>
    <row r="800" spans="2:96" x14ac:dyDescent="0.25">
      <c r="B800" s="94" t="s">
        <v>12</v>
      </c>
      <c r="C800" s="15">
        <v>0.43333333333333335</v>
      </c>
      <c r="D800" s="16">
        <v>0</v>
      </c>
      <c r="E800" s="15">
        <f>IF(mareas!D817-mareas!D813&gt;0,mareas!D817-mareas!D813,1-(mareas!D813-mareas!D817))</f>
        <v>3.4722222222222265E-2</v>
      </c>
      <c r="F800" s="22">
        <f>IF(mareas!E817-mareas!E816&gt;0,mareas!E817-mareas!E816,mareas!E816-mareas!E817)</f>
        <v>3</v>
      </c>
      <c r="G800" s="67"/>
      <c r="CR800" s="67"/>
    </row>
    <row r="801" spans="2:96" x14ac:dyDescent="0.25">
      <c r="B801" s="94" t="s">
        <v>13</v>
      </c>
      <c r="C801" s="15">
        <v>0.70486111111111116</v>
      </c>
      <c r="D801" s="16">
        <v>3.2</v>
      </c>
      <c r="E801" s="15">
        <f>IF(mareas!D818-mareas!D814&gt;0,mareas!D818-mareas!D814,1-(mareas!D814-mareas!D818))</f>
        <v>3.3333333333333326E-2</v>
      </c>
      <c r="F801" s="22">
        <f>IF(mareas!E818-mareas!E817&gt;0,mareas!E818-mareas!E817,mareas!E817-mareas!E818)</f>
        <v>3.2</v>
      </c>
      <c r="G801" s="67"/>
      <c r="CR801" s="67"/>
    </row>
    <row r="802" spans="2:96" x14ac:dyDescent="0.25">
      <c r="B802" s="94" t="s">
        <v>12</v>
      </c>
      <c r="C802" s="15">
        <v>0.9506944444444444</v>
      </c>
      <c r="D802" s="16">
        <v>-0.1</v>
      </c>
      <c r="E802" s="15">
        <f>IF(mareas!D819-mareas!D815&gt;0,mareas!D819-mareas!D815,1-(mareas!D815-mareas!D819))</f>
        <v>3.1944444444444331E-2</v>
      </c>
      <c r="F802" s="22">
        <f>IF(mareas!E819-mareas!E818&gt;0,mareas!E819-mareas!E818,mareas!E818-mareas!E819)</f>
        <v>3.3000000000000003</v>
      </c>
      <c r="G802" s="67"/>
      <c r="CR802" s="67"/>
    </row>
    <row r="803" spans="2:96" x14ac:dyDescent="0.25">
      <c r="B803" s="94" t="s">
        <v>13</v>
      </c>
      <c r="C803" s="15">
        <v>0.22847222222222222</v>
      </c>
      <c r="D803" s="16">
        <v>3</v>
      </c>
      <c r="E803" s="15">
        <f>IF(mareas!D820-mareas!D816&gt;0,mareas!D820-mareas!D816,1-(mareas!D816-mareas!D820))</f>
        <v>3.2638888888888884E-2</v>
      </c>
      <c r="F803" s="22">
        <f>IF(mareas!E820-mareas!E819&gt;0,mareas!E820-mareas!E819,mareas!E819-mareas!E820)</f>
        <v>3.1</v>
      </c>
      <c r="G803" s="67"/>
      <c r="CR803" s="67"/>
    </row>
    <row r="804" spans="2:96" x14ac:dyDescent="0.25">
      <c r="B804" s="94" t="s">
        <v>12</v>
      </c>
      <c r="C804" s="15">
        <v>0.46597222222222223</v>
      </c>
      <c r="D804" s="16">
        <v>0.1</v>
      </c>
      <c r="E804" s="15">
        <f>IF(mareas!D821-mareas!D817&gt;0,mareas!D821-mareas!D817,1-(mareas!D817-mareas!D821))</f>
        <v>3.2638888888888884E-2</v>
      </c>
      <c r="F804" s="22">
        <f>IF(mareas!E821-mareas!E820&gt;0,mareas!E821-mareas!E820,mareas!E820-mareas!E821)</f>
        <v>2.9</v>
      </c>
      <c r="G804" s="67"/>
      <c r="CR804" s="67"/>
    </row>
    <row r="805" spans="2:96" x14ac:dyDescent="0.25">
      <c r="B805" s="94" t="s">
        <v>13</v>
      </c>
      <c r="C805" s="15">
        <v>0.73541666666666661</v>
      </c>
      <c r="D805" s="16">
        <v>3.1</v>
      </c>
      <c r="E805" s="15">
        <f>IF(mareas!D822-mareas!D818&gt;0,mareas!D822-mareas!D818,1-(mareas!D818-mareas!D822))</f>
        <v>3.0555555555555447E-2</v>
      </c>
      <c r="F805" s="22">
        <f>IF(mareas!E822-mareas!E821&gt;0,mareas!E822-mareas!E821,mareas!E821-mareas!E822)</f>
        <v>3</v>
      </c>
      <c r="G805" s="67"/>
      <c r="CR805" s="67"/>
    </row>
    <row r="806" spans="2:96" x14ac:dyDescent="0.25">
      <c r="B806" s="94" t="s">
        <v>12</v>
      </c>
      <c r="C806" s="15">
        <v>0.98125000000000007</v>
      </c>
      <c r="D806" s="16">
        <v>0</v>
      </c>
      <c r="E806" s="15">
        <f>IF(mareas!D823-mareas!D819&gt;0,mareas!D823-mareas!D819,1-(mareas!D819-mareas!D823))</f>
        <v>3.0555555555555669E-2</v>
      </c>
      <c r="F806" s="22">
        <f>IF(mareas!E823-mareas!E822&gt;0,mareas!E823-mareas!E822,mareas!E822-mareas!E823)</f>
        <v>3.1</v>
      </c>
      <c r="G806" s="67"/>
      <c r="CR806" s="67"/>
    </row>
    <row r="807" spans="2:96" x14ac:dyDescent="0.25">
      <c r="B807" s="94" t="s">
        <v>13</v>
      </c>
      <c r="C807" s="15">
        <v>0.2590277777777778</v>
      </c>
      <c r="D807" s="16">
        <v>3</v>
      </c>
      <c r="E807" s="15">
        <f>IF(mareas!D824-mareas!D820&gt;0,mareas!D824-mareas!D820,1-(mareas!D820-mareas!D824))</f>
        <v>3.0555555555555586E-2</v>
      </c>
      <c r="F807" s="22">
        <f>IF(mareas!E824-mareas!E823&gt;0,mareas!E824-mareas!E823,mareas!E823-mareas!E824)</f>
        <v>3</v>
      </c>
      <c r="G807" s="67"/>
      <c r="CR807" s="67"/>
    </row>
    <row r="808" spans="2:96" x14ac:dyDescent="0.25">
      <c r="B808" s="94" t="s">
        <v>12</v>
      </c>
      <c r="C808" s="15">
        <v>0.49791666666666662</v>
      </c>
      <c r="D808" s="16">
        <v>0.2</v>
      </c>
      <c r="E808" s="15">
        <f>IF(mareas!D825-mareas!D821&gt;0,mareas!D825-mareas!D821,1-(mareas!D821-mareas!D825))</f>
        <v>3.1944444444444386E-2</v>
      </c>
      <c r="F808" s="22">
        <f>IF(mareas!E825-mareas!E824&gt;0,mareas!E825-mareas!E824,mareas!E824-mareas!E825)</f>
        <v>2.8</v>
      </c>
      <c r="G808" s="67"/>
      <c r="CR808" s="67"/>
    </row>
    <row r="809" spans="2:96" x14ac:dyDescent="0.25">
      <c r="B809" s="94" t="s">
        <v>13</v>
      </c>
      <c r="C809" s="15">
        <v>0.76527777777777783</v>
      </c>
      <c r="D809" s="16">
        <v>3</v>
      </c>
      <c r="E809" s="15">
        <f>IF(mareas!D826-mareas!D822&gt;0,mareas!D826-mareas!D822,1-(mareas!D822-mareas!D826))</f>
        <v>2.9861111111111227E-2</v>
      </c>
      <c r="F809" s="22">
        <f>IF(mareas!E826-mareas!E825&gt;0,mareas!E826-mareas!E825,mareas!E825-mareas!E826)</f>
        <v>2.8</v>
      </c>
      <c r="G809" s="67"/>
      <c r="CR809" s="67"/>
    </row>
    <row r="810" spans="2:96" x14ac:dyDescent="0.25">
      <c r="B810" s="94" t="s">
        <v>12</v>
      </c>
      <c r="C810" s="15">
        <v>1.1111111111111112E-2</v>
      </c>
      <c r="D810" s="16">
        <v>0.1</v>
      </c>
      <c r="E810" s="15">
        <f>IF(mareas!D827-mareas!D823&gt;0,mareas!D827-mareas!D823,1-(mareas!D823-mareas!D827))</f>
        <v>2.9861111111111005E-2</v>
      </c>
      <c r="F810" s="22">
        <f>IF(mareas!E827-mareas!E826&gt;0,mareas!E827-mareas!E826,mareas!E826-mareas!E827)</f>
        <v>2.9</v>
      </c>
      <c r="G810" s="67"/>
      <c r="CR810" s="67"/>
    </row>
    <row r="811" spans="2:96" x14ac:dyDescent="0.25">
      <c r="B811" s="94" t="s">
        <v>13</v>
      </c>
      <c r="C811" s="15">
        <v>0.28819444444444448</v>
      </c>
      <c r="D811" s="16">
        <v>2.9</v>
      </c>
      <c r="E811" s="15">
        <f>IF(mareas!D828-mareas!D824&gt;0,mareas!D828-mareas!D824,1-(mareas!D824-mareas!D828))</f>
        <v>2.9166666666666674E-2</v>
      </c>
      <c r="F811" s="22">
        <f>IF(mareas!E828-mareas!E827&gt;0,mareas!E828-mareas!E827,mareas!E827-mareas!E828)</f>
        <v>2.8</v>
      </c>
      <c r="G811" s="67"/>
      <c r="CR811" s="67"/>
    </row>
    <row r="812" spans="2:96" x14ac:dyDescent="0.25">
      <c r="B812" s="94" t="s">
        <v>12</v>
      </c>
      <c r="C812" s="15">
        <v>0.52916666666666667</v>
      </c>
      <c r="D812" s="16">
        <v>0.3</v>
      </c>
      <c r="E812" s="15">
        <f>IF(mareas!D829-mareas!D825&gt;0,mareas!D829-mareas!D825,1-(mareas!D825-mareas!D829))</f>
        <v>3.1250000000000056E-2</v>
      </c>
      <c r="F812" s="22">
        <f>IF(mareas!E829-mareas!E828&gt;0,mareas!E829-mareas!E828,mareas!E828-mareas!E829)</f>
        <v>2.6</v>
      </c>
      <c r="G812" s="67"/>
      <c r="CR812" s="67"/>
    </row>
    <row r="813" spans="2:96" x14ac:dyDescent="0.25">
      <c r="B813" s="94" t="s">
        <v>13</v>
      </c>
      <c r="C813" s="15">
        <v>0.79375000000000007</v>
      </c>
      <c r="D813" s="16">
        <v>2.8</v>
      </c>
      <c r="E813" s="15">
        <f>IF(mareas!D830-mareas!D826&gt;0,mareas!D830-mareas!D826,1-(mareas!D826-mareas!D830))</f>
        <v>2.8472222222222232E-2</v>
      </c>
      <c r="F813" s="22">
        <f>IF(mareas!E830-mareas!E829&gt;0,mareas!E830-mareas!E829,mareas!E829-mareas!E830)</f>
        <v>2.5</v>
      </c>
      <c r="G813" s="67"/>
      <c r="CR813" s="67"/>
    </row>
    <row r="814" spans="2:96" x14ac:dyDescent="0.25">
      <c r="B814" s="94" t="s">
        <v>12</v>
      </c>
      <c r="C814" s="15">
        <v>3.9583333333333331E-2</v>
      </c>
      <c r="D814" s="16">
        <v>0.3</v>
      </c>
      <c r="E814" s="15">
        <f>IF(mareas!D831-mareas!D827&gt;0,mareas!D831-mareas!D827,1-(mareas!D827-mareas!D831))</f>
        <v>2.8472222222222218E-2</v>
      </c>
      <c r="F814" s="22">
        <f>IF(mareas!E831-mareas!E830&gt;0,mareas!E831-mareas!E830,mareas!E830-mareas!E831)</f>
        <v>2.5</v>
      </c>
      <c r="G814" s="67"/>
      <c r="CR814" s="67"/>
    </row>
    <row r="815" spans="2:96" x14ac:dyDescent="0.25">
      <c r="B815" s="94" t="s">
        <v>13</v>
      </c>
      <c r="C815" s="15">
        <v>0.31736111111111115</v>
      </c>
      <c r="D815" s="16">
        <v>2.8</v>
      </c>
      <c r="E815" s="15">
        <f>IF(mareas!D832-mareas!D828&gt;0,mareas!D832-mareas!D828,1-(mareas!D828-mareas!D832))</f>
        <v>2.9166666666666674E-2</v>
      </c>
      <c r="F815" s="22">
        <f>IF(mareas!E832-mareas!E831&gt;0,mareas!E832-mareas!E831,mareas!E831-mareas!E832)</f>
        <v>2.5</v>
      </c>
      <c r="G815" s="67"/>
      <c r="CR815" s="67"/>
    </row>
    <row r="816" spans="2:96" x14ac:dyDescent="0.25">
      <c r="B816" s="94" t="s">
        <v>12</v>
      </c>
      <c r="C816" s="15">
        <v>0.56041666666666667</v>
      </c>
      <c r="D816" s="16">
        <v>0.5</v>
      </c>
      <c r="E816" s="15">
        <f>IF(mareas!D833-mareas!D829&gt;0,mareas!D833-mareas!D829,1-(mareas!D829-mareas!D833))</f>
        <v>3.125E-2</v>
      </c>
      <c r="F816" s="22">
        <f>IF(mareas!E833-mareas!E832&gt;0,mareas!E833-mareas!E832,mareas!E832-mareas!E833)</f>
        <v>2.2999999999999998</v>
      </c>
      <c r="G816" s="67"/>
      <c r="CR816" s="67"/>
    </row>
    <row r="817" spans="2:96" x14ac:dyDescent="0.25">
      <c r="B817" s="94" t="s">
        <v>13</v>
      </c>
      <c r="C817" s="15">
        <v>0.82152777777777775</v>
      </c>
      <c r="D817" s="16">
        <v>2.7</v>
      </c>
      <c r="E817" s="15">
        <f>IF(mareas!D834-mareas!D830&gt;0,mareas!D834-mareas!D830,1-(mareas!D830-mareas!D834))</f>
        <v>2.7777777777777679E-2</v>
      </c>
      <c r="F817" s="22">
        <f>IF(mareas!E834-mareas!E833&gt;0,mareas!E834-mareas!E833,mareas!E833-mareas!E834)</f>
        <v>2.2000000000000002</v>
      </c>
      <c r="G817" s="67"/>
      <c r="CR817" s="67"/>
    </row>
    <row r="818" spans="2:96" x14ac:dyDescent="0.25">
      <c r="B818" s="94" t="s">
        <v>12</v>
      </c>
      <c r="C818" s="15">
        <v>6.8749999999999992E-2</v>
      </c>
      <c r="D818" s="16">
        <v>0.4</v>
      </c>
      <c r="E818" s="15">
        <f>IF(mareas!D835-mareas!D831&gt;0,mareas!D835-mareas!D831,1-(mareas!D831-mareas!D835))</f>
        <v>2.916666666666666E-2</v>
      </c>
      <c r="F818" s="22">
        <f>IF(mareas!E835-mareas!E834&gt;0,mareas!E835-mareas!E834,mareas!E834-mareas!E835)</f>
        <v>2.3000000000000003</v>
      </c>
      <c r="G818" s="67"/>
      <c r="CR818" s="67"/>
    </row>
    <row r="819" spans="2:96" x14ac:dyDescent="0.25">
      <c r="B819" s="94" t="s">
        <v>13</v>
      </c>
      <c r="C819" s="15">
        <v>0.34583333333333338</v>
      </c>
      <c r="D819" s="16">
        <v>2.7</v>
      </c>
      <c r="E819" s="15">
        <f>IF(mareas!D836-mareas!D832&gt;0,mareas!D836-mareas!D832,1-(mareas!D832-mareas!D836))</f>
        <v>2.8472222222222232E-2</v>
      </c>
      <c r="F819" s="22">
        <f>IF(mareas!E836-mareas!E835&gt;0,mareas!E836-mareas!E835,mareas!E835-mareas!E836)</f>
        <v>2.3000000000000003</v>
      </c>
      <c r="G819" s="67"/>
      <c r="CR819" s="67"/>
    </row>
    <row r="820" spans="2:96" x14ac:dyDescent="0.25">
      <c r="B820" s="94" t="s">
        <v>12</v>
      </c>
      <c r="C820" s="15">
        <v>0.59236111111111112</v>
      </c>
      <c r="D820" s="16">
        <v>0.6</v>
      </c>
      <c r="E820" s="15">
        <f>IF(mareas!D837-mareas!D833&gt;0,mareas!D837-mareas!D833,1-(mareas!D833-mareas!D837))</f>
        <v>3.1944444444444442E-2</v>
      </c>
      <c r="F820" s="22">
        <f>IF(mareas!E837-mareas!E836&gt;0,mareas!E837-mareas!E836,mareas!E836-mareas!E837)</f>
        <v>2.1</v>
      </c>
      <c r="G820" s="67"/>
      <c r="CR820" s="67"/>
    </row>
    <row r="821" spans="2:96" x14ac:dyDescent="0.25">
      <c r="B821" s="94" t="s">
        <v>13</v>
      </c>
      <c r="C821" s="15">
        <v>0.85138888888888886</v>
      </c>
      <c r="D821" s="16">
        <v>2.5</v>
      </c>
      <c r="E821" s="15">
        <f>IF(mareas!D838-mareas!D834&gt;0,mareas!D838-mareas!D834,1-(mareas!D834-mareas!D838))</f>
        <v>2.9861111111111116E-2</v>
      </c>
      <c r="F821" s="22">
        <f>IF(mareas!E838-mareas!E837&gt;0,mareas!E838-mareas!E837,mareas!E837-mareas!E838)</f>
        <v>1.9</v>
      </c>
      <c r="G821" s="67"/>
      <c r="CR821" s="67"/>
    </row>
    <row r="822" spans="2:96" x14ac:dyDescent="0.25">
      <c r="B822" s="94" t="s">
        <v>12</v>
      </c>
      <c r="C822" s="15">
        <v>9.930555555555555E-2</v>
      </c>
      <c r="D822" s="16">
        <v>0.6</v>
      </c>
      <c r="E822" s="15">
        <f>IF(mareas!D839-mareas!D835&gt;0,mareas!D839-mareas!D835,1-(mareas!D835-mareas!D839))</f>
        <v>3.0555555555555558E-2</v>
      </c>
      <c r="F822" s="22">
        <f>IF(mareas!E839-mareas!E838&gt;0,mareas!E839-mareas!E838,mareas!E838-mareas!E839)</f>
        <v>1.9</v>
      </c>
      <c r="G822" s="67"/>
      <c r="CR822" s="67"/>
    </row>
    <row r="823" spans="2:96" x14ac:dyDescent="0.25">
      <c r="B823" s="94" t="s">
        <v>13</v>
      </c>
      <c r="C823" s="15">
        <v>0.37638888888888888</v>
      </c>
      <c r="D823" s="16">
        <v>2.6</v>
      </c>
      <c r="E823" s="15">
        <f>IF(mareas!D840-mareas!D836&gt;0,mareas!D840-mareas!D836,1-(mareas!D836-mareas!D840))</f>
        <v>3.0555555555555503E-2</v>
      </c>
      <c r="F823" s="22">
        <f>IF(mareas!E840-mareas!E839&gt;0,mareas!E840-mareas!E839,mareas!E839-mareas!E840)</f>
        <v>2</v>
      </c>
      <c r="G823" s="67"/>
      <c r="CR823" s="67"/>
    </row>
    <row r="824" spans="2:96" x14ac:dyDescent="0.25">
      <c r="B824" s="94" t="s">
        <v>12</v>
      </c>
      <c r="C824" s="15">
        <v>0.62708333333333333</v>
      </c>
      <c r="D824" s="16">
        <v>0.7</v>
      </c>
      <c r="E824" s="15">
        <f>IF(mareas!D841-mareas!D837&gt;0,mareas!D841-mareas!D837,1-(mareas!D837-mareas!D841))</f>
        <v>3.472222222222221E-2</v>
      </c>
      <c r="F824" s="22">
        <f>IF(mareas!E841-mareas!E840&gt;0,mareas!E841-mareas!E840,mareas!E840-mareas!E841)</f>
        <v>1.9000000000000001</v>
      </c>
      <c r="G824" s="67"/>
      <c r="CR824" s="67"/>
    </row>
    <row r="825" spans="2:96" x14ac:dyDescent="0.25">
      <c r="B825" s="94" t="s">
        <v>13</v>
      </c>
      <c r="C825" s="15">
        <v>0.88263888888888886</v>
      </c>
      <c r="D825" s="16">
        <v>2.2999999999999998</v>
      </c>
      <c r="E825" s="15">
        <f>IF(mareas!D842-mareas!D838&gt;0,mareas!D842-mareas!D838,1-(mareas!D838-mareas!D842))</f>
        <v>3.125E-2</v>
      </c>
      <c r="F825" s="22">
        <f>IF(mareas!E842-mareas!E841&gt;0,mareas!E842-mareas!E841,mareas!E841-mareas!E842)</f>
        <v>1.5999999999999999</v>
      </c>
      <c r="G825" s="67"/>
      <c r="CR825" s="67"/>
    </row>
    <row r="826" spans="2:96" x14ac:dyDescent="0.25">
      <c r="B826" s="94" t="s">
        <v>12</v>
      </c>
      <c r="C826" s="15">
        <v>0.13263888888888889</v>
      </c>
      <c r="D826" s="16">
        <v>0.7</v>
      </c>
      <c r="E826" s="15">
        <f>IF(mareas!D843-mareas!D839&gt;0,mareas!D843-mareas!D839,1-(mareas!D839-mareas!D843))</f>
        <v>3.333333333333334E-2</v>
      </c>
      <c r="F826" s="22">
        <f>IF(mareas!E843-mareas!E842&gt;0,mareas!E843-mareas!E842,mareas!E842-mareas!E843)</f>
        <v>1.5999999999999999</v>
      </c>
      <c r="G826" s="67"/>
      <c r="CR826" s="67"/>
    </row>
    <row r="827" spans="2:96" x14ac:dyDescent="0.25">
      <c r="B827" s="94" t="s">
        <v>13</v>
      </c>
      <c r="C827" s="15">
        <v>0.40972222222222227</v>
      </c>
      <c r="D827" s="16">
        <v>2.6</v>
      </c>
      <c r="E827" s="15">
        <f>IF(mareas!D844-mareas!D840&gt;0,mareas!D844-mareas!D840,1-(mareas!D840-mareas!D844))</f>
        <v>3.3333333333333381E-2</v>
      </c>
      <c r="F827" s="22">
        <f>IF(mareas!E844-mareas!E843&gt;0,mareas!E844-mareas!E843,mareas!E843-mareas!E844)</f>
        <v>1.9000000000000001</v>
      </c>
      <c r="G827" s="67"/>
      <c r="CR827" s="67"/>
    </row>
    <row r="828" spans="2:96" x14ac:dyDescent="0.25">
      <c r="B828" s="94" t="s">
        <v>12</v>
      </c>
      <c r="C828" s="15">
        <v>0.66597222222222219</v>
      </c>
      <c r="D828" s="16">
        <v>0.8</v>
      </c>
      <c r="E828" s="15">
        <f>IF(mareas!D845-mareas!D841&gt;0,mareas!D845-mareas!D841,1-(mareas!D841-mareas!D845))</f>
        <v>3.8888888888888862E-2</v>
      </c>
      <c r="F828" s="22">
        <f>IF(mareas!E845-mareas!E844&gt;0,mareas!E845-mareas!E844,mareas!E844-mareas!E845)</f>
        <v>1.8</v>
      </c>
      <c r="G828" s="67"/>
      <c r="CR828" s="67"/>
    </row>
    <row r="829" spans="2:96" x14ac:dyDescent="0.25">
      <c r="B829" s="94" t="s">
        <v>13</v>
      </c>
      <c r="C829" s="15">
        <v>0.91875000000000007</v>
      </c>
      <c r="D829" s="16">
        <v>2.2000000000000002</v>
      </c>
      <c r="E829" s="15">
        <f>IF(mareas!D846-mareas!D842&gt;0,mareas!D846-mareas!D842,1-(mareas!D842-mareas!D846))</f>
        <v>3.6111111111111205E-2</v>
      </c>
      <c r="F829" s="22">
        <f>IF(mareas!E846-mareas!E845&gt;0,mareas!E846-mareas!E845,mareas!E845-mareas!E846)</f>
        <v>1.4000000000000001</v>
      </c>
      <c r="G829" s="67"/>
      <c r="CR829" s="67"/>
    </row>
    <row r="830" spans="2:96" x14ac:dyDescent="0.25">
      <c r="B830" s="94" t="s">
        <v>12</v>
      </c>
      <c r="C830" s="15">
        <v>0.17083333333333331</v>
      </c>
      <c r="D830" s="16">
        <v>0.8</v>
      </c>
      <c r="E830" s="15">
        <f>IF(mareas!D847-mareas!D843&gt;0,mareas!D847-mareas!D843,1-(mareas!D843-mareas!D847))</f>
        <v>3.819444444444442E-2</v>
      </c>
      <c r="F830" s="22">
        <f>IF(mareas!E847-mareas!E846&gt;0,mareas!E847-mareas!E846,mareas!E846-mareas!E847)</f>
        <v>1.4000000000000001</v>
      </c>
      <c r="G830" s="67"/>
      <c r="CR830" s="67"/>
    </row>
    <row r="831" spans="2:96" x14ac:dyDescent="0.25">
      <c r="B831" s="94" t="s">
        <v>13</v>
      </c>
      <c r="C831" s="15">
        <v>0.4458333333333333</v>
      </c>
      <c r="D831" s="16">
        <v>2.5</v>
      </c>
      <c r="E831" s="15">
        <f>IF(mareas!D848-mareas!D844&gt;0,mareas!D848-mareas!D844,1-(mareas!D844-mareas!D848))</f>
        <v>3.6111111111111038E-2</v>
      </c>
      <c r="F831" s="22">
        <f>IF(mareas!E848-mareas!E847&gt;0,mareas!E848-mareas!E847,mareas!E847-mareas!E848)</f>
        <v>1.7</v>
      </c>
      <c r="G831" s="67"/>
      <c r="CR831" s="67"/>
    </row>
    <row r="832" spans="2:96" x14ac:dyDescent="0.25">
      <c r="B832" s="94" t="s">
        <v>12</v>
      </c>
      <c r="C832" s="15">
        <v>0.70833333333333337</v>
      </c>
      <c r="D832" s="16">
        <v>0.8</v>
      </c>
      <c r="E832" s="15">
        <f>IF(mareas!D849-mareas!D845&gt;0,mareas!D849-mareas!D845,1-(mareas!D845-mareas!D849))</f>
        <v>4.2361111111111183E-2</v>
      </c>
      <c r="F832" s="22">
        <f>IF(mareas!E849-mareas!E848&gt;0,mareas!E849-mareas!E848,mareas!E848-mareas!E849)</f>
        <v>1.7</v>
      </c>
      <c r="G832" s="67"/>
      <c r="CR832" s="67"/>
    </row>
    <row r="833" spans="2:96" x14ac:dyDescent="0.25">
      <c r="B833" s="94" t="s">
        <v>13</v>
      </c>
      <c r="C833" s="15">
        <v>0.9604166666666667</v>
      </c>
      <c r="D833" s="16">
        <v>2.2000000000000002</v>
      </c>
      <c r="E833" s="15">
        <f>IF(mareas!D850-mareas!D846&gt;0,mareas!D850-mareas!D846,1-(mareas!D846-mareas!D850))</f>
        <v>4.166666666666663E-2</v>
      </c>
      <c r="F833" s="22">
        <f>IF(mareas!E850-mareas!E849&gt;0,mareas!E850-mareas!E849,mareas!E849-mareas!E850)</f>
        <v>1.4000000000000001</v>
      </c>
      <c r="G833" s="67"/>
      <c r="CR833" s="67"/>
    </row>
    <row r="834" spans="2:96" x14ac:dyDescent="0.25">
      <c r="B834" s="94" t="s">
        <v>12</v>
      </c>
      <c r="C834" s="15">
        <v>0.21388888888888891</v>
      </c>
      <c r="D834" s="16">
        <v>0.9</v>
      </c>
      <c r="E834" s="15">
        <f>IF(mareas!D851-mareas!D847&gt;0,mareas!D851-mareas!D847,1-(mareas!D847-mareas!D851))</f>
        <v>4.3055555555555597E-2</v>
      </c>
      <c r="F834" s="22">
        <f>IF(mareas!E851-mareas!E850&gt;0,mareas!E851-mareas!E850,mareas!E850-mareas!E851)</f>
        <v>1.3000000000000003</v>
      </c>
      <c r="G834" s="67"/>
      <c r="CR834" s="67"/>
    </row>
    <row r="835" spans="2:96" x14ac:dyDescent="0.25">
      <c r="B835" s="94" t="s">
        <v>13</v>
      </c>
      <c r="C835" s="15">
        <v>0.48541666666666666</v>
      </c>
      <c r="D835" s="16">
        <v>2.5</v>
      </c>
      <c r="E835" s="15">
        <f>IF(mareas!D852-mareas!D848&gt;0,mareas!D852-mareas!D848,1-(mareas!D848-mareas!D852))</f>
        <v>3.9583333333333359E-2</v>
      </c>
      <c r="F835" s="22">
        <f>IF(mareas!E852-mareas!E851&gt;0,mareas!E852-mareas!E851,mareas!E851-mareas!E852)</f>
        <v>1.6</v>
      </c>
      <c r="G835" s="67"/>
      <c r="CR835" s="67"/>
    </row>
    <row r="836" spans="2:96" x14ac:dyDescent="0.25">
      <c r="B836" s="94" t="s">
        <v>12</v>
      </c>
      <c r="C836" s="15">
        <v>0.75138888888888899</v>
      </c>
      <c r="D836" s="16">
        <v>0.8</v>
      </c>
      <c r="E836" s="15">
        <f>IF(mareas!D853-mareas!D849&gt;0,mareas!D853-mareas!D849,1-(mareas!D849-mareas!D853))</f>
        <v>4.3055555555555625E-2</v>
      </c>
      <c r="F836" s="22">
        <f>IF(mareas!E853-mareas!E852&gt;0,mareas!E853-mareas!E852,mareas!E852-mareas!E853)</f>
        <v>1.7</v>
      </c>
      <c r="G836" s="67"/>
      <c r="CR836" s="67"/>
    </row>
    <row r="837" spans="2:96" x14ac:dyDescent="0.25">
      <c r="B837" s="94" t="s">
        <v>13</v>
      </c>
      <c r="C837" s="15">
        <v>4.8611111111111112E-3</v>
      </c>
      <c r="D837" s="16">
        <v>2.2000000000000002</v>
      </c>
      <c r="E837" s="15">
        <f>IF(mareas!D855-mareas!D850&gt;0,mareas!D855-mareas!D850,1-(mareas!D850-mareas!D855))</f>
        <v>4.4444444444444398E-2</v>
      </c>
      <c r="F837" s="22">
        <f>IF(mareas!E855-mareas!E853&gt;0,mareas!E855-mareas!E853,mareas!E853-mareas!E855)</f>
        <v>1.4000000000000001</v>
      </c>
      <c r="G837" s="67"/>
      <c r="CR837" s="67"/>
    </row>
    <row r="838" spans="2:96" x14ac:dyDescent="0.25">
      <c r="B838" s="94" t="s">
        <v>12</v>
      </c>
      <c r="C838" s="15">
        <v>0.25694444444444448</v>
      </c>
      <c r="D838" s="16">
        <v>0.8</v>
      </c>
      <c r="E838" s="15">
        <f>IF(mareas!D856-mareas!D851&gt;0,mareas!D856-mareas!D851,1-(mareas!D851-mareas!D856))</f>
        <v>4.3055555555555569E-2</v>
      </c>
      <c r="F838" s="22">
        <f>IF(mareas!E856-mareas!E855&gt;0,mareas!E856-mareas!E855,mareas!E855-mareas!E856)</f>
        <v>1.4000000000000001</v>
      </c>
      <c r="G838" s="67"/>
      <c r="CR838" s="67"/>
    </row>
    <row r="839" spans="2:96" x14ac:dyDescent="0.25">
      <c r="B839" s="94" t="s">
        <v>13</v>
      </c>
      <c r="C839" s="15">
        <v>0.52500000000000002</v>
      </c>
      <c r="D839" s="16">
        <v>2.6</v>
      </c>
      <c r="E839" s="15">
        <f>IF(mareas!D857-mareas!D852&gt;0,mareas!D857-mareas!D852,1-(mareas!D852-mareas!D857))</f>
        <v>3.9583333333333359E-2</v>
      </c>
      <c r="F839" s="22">
        <f>IF(mareas!E857-mareas!E856&gt;0,mareas!E857-mareas!E856,mareas!E856-mareas!E857)</f>
        <v>1.8</v>
      </c>
      <c r="G839" s="67"/>
      <c r="CR839" s="67"/>
    </row>
    <row r="840" spans="2:96" x14ac:dyDescent="0.25">
      <c r="B840" s="94" t="s">
        <v>12</v>
      </c>
      <c r="C840" s="15">
        <v>0.7895833333333333</v>
      </c>
      <c r="D840" s="16">
        <v>0.7</v>
      </c>
      <c r="E840" s="15">
        <f>IF(mareas!D858-mareas!D853&gt;0,mareas!D858-mareas!D853,1-(mareas!D853-mareas!D858))</f>
        <v>3.8194444444444309E-2</v>
      </c>
      <c r="F840" s="22">
        <f>IF(mareas!E858-mareas!E857&gt;0,mareas!E858-mareas!E857,mareas!E857-mareas!E858)</f>
        <v>1.9000000000000001</v>
      </c>
      <c r="G840" s="67"/>
      <c r="CR840" s="67"/>
    </row>
    <row r="841" spans="2:96" x14ac:dyDescent="0.25">
      <c r="B841" s="94" t="s">
        <v>13</v>
      </c>
      <c r="C841" s="15">
        <v>4.8611111111111112E-2</v>
      </c>
      <c r="D841" s="16">
        <v>2.2999999999999998</v>
      </c>
      <c r="E841" s="15">
        <f>IF(mareas!D859-mareas!D855&gt;0,mareas!D859-mareas!D855,1-(mareas!D855-mareas!D859))</f>
        <v>4.3749999999999997E-2</v>
      </c>
      <c r="F841" s="22">
        <f>IF(mareas!E859-mareas!E858&gt;0,mareas!E859-mareas!E858,mareas!E858-mareas!E859)</f>
        <v>1.5999999999999999</v>
      </c>
      <c r="G841" s="67"/>
      <c r="CR841" s="67"/>
    </row>
    <row r="842" spans="2:96" x14ac:dyDescent="0.25">
      <c r="B842" s="94" t="s">
        <v>12</v>
      </c>
      <c r="C842" s="15">
        <v>0.29583333333333334</v>
      </c>
      <c r="D842" s="16">
        <v>0.8</v>
      </c>
      <c r="E842" s="15">
        <f>IF(mareas!D860-mareas!D856&gt;0,mareas!D860-mareas!D856,1-(mareas!D856-mareas!D860))</f>
        <v>3.8888888888888862E-2</v>
      </c>
      <c r="F842" s="22">
        <f>IF(mareas!E860-mareas!E859&gt;0,mareas!E860-mareas!E859,mareas!E859-mareas!E860)</f>
        <v>1.4999999999999998</v>
      </c>
      <c r="G842" s="67"/>
      <c r="CR842" s="67"/>
    </row>
    <row r="843" spans="2:96" x14ac:dyDescent="0.25">
      <c r="B843" s="94" t="s">
        <v>13</v>
      </c>
      <c r="C843" s="15">
        <v>0.5625</v>
      </c>
      <c r="D843" s="16">
        <v>2.7</v>
      </c>
      <c r="E843" s="15">
        <f>IF(mareas!D861-mareas!D857&gt;0,mareas!D861-mareas!D857,1-(mareas!D857-mareas!D861))</f>
        <v>3.7499999999999978E-2</v>
      </c>
      <c r="F843" s="22">
        <f>IF(mareas!E861-mareas!E860&gt;0,mareas!E861-mareas!E860,mareas!E860-mareas!E861)</f>
        <v>1.9000000000000001</v>
      </c>
      <c r="G843" s="67"/>
      <c r="CR843" s="67"/>
    </row>
    <row r="844" spans="2:96" x14ac:dyDescent="0.25">
      <c r="B844" s="94" t="s">
        <v>12</v>
      </c>
      <c r="C844" s="15">
        <v>0.82291666666666663</v>
      </c>
      <c r="D844" s="16">
        <v>0.6</v>
      </c>
      <c r="E844" s="15">
        <f>IF(mareas!D862-mareas!D858&gt;0,mareas!D862-mareas!D858,1-(mareas!D858-mareas!D862))</f>
        <v>3.3333333333333326E-2</v>
      </c>
      <c r="F844" s="22">
        <f>IF(mareas!E862-mareas!E861&gt;0,mareas!E862-mareas!E861,mareas!E861-mareas!E862)</f>
        <v>2.1</v>
      </c>
      <c r="G844" s="67"/>
      <c r="CR844" s="67"/>
    </row>
    <row r="845" spans="2:96" x14ac:dyDescent="0.25">
      <c r="B845" s="94" t="s">
        <v>13</v>
      </c>
      <c r="C845" s="15">
        <v>8.819444444444445E-2</v>
      </c>
      <c r="D845" s="16">
        <v>2.4</v>
      </c>
      <c r="E845" s="15">
        <f>IF(mareas!D863-mareas!D859&gt;0,mareas!D863-mareas!D859,1-(mareas!D859-mareas!D863))</f>
        <v>3.9583333333333338E-2</v>
      </c>
      <c r="F845" s="22">
        <f>IF(mareas!E863-mareas!E862&gt;0,mareas!E863-mareas!E862,mareas!E862-mareas!E863)</f>
        <v>1.7999999999999998</v>
      </c>
      <c r="G845" s="67"/>
      <c r="CR845" s="67"/>
    </row>
    <row r="846" spans="2:96" x14ac:dyDescent="0.25">
      <c r="B846" s="94" t="s">
        <v>12</v>
      </c>
      <c r="C846" s="15">
        <v>0.33055555555555555</v>
      </c>
      <c r="D846" s="16">
        <v>0.6</v>
      </c>
      <c r="E846" s="15">
        <f>IF(mareas!D864-mareas!D860&gt;0,mareas!D864-mareas!D860,1-(mareas!D860-mareas!D864))</f>
        <v>3.472222222222221E-2</v>
      </c>
      <c r="F846" s="22">
        <f>IF(mareas!E864-mareas!E863&gt;0,mareas!E864-mareas!E863,mareas!E863-mareas!E864)</f>
        <v>1.7999999999999998</v>
      </c>
      <c r="G846" s="67"/>
      <c r="CR846" s="67"/>
    </row>
    <row r="847" spans="2:96" x14ac:dyDescent="0.25">
      <c r="B847" s="94" t="s">
        <v>13</v>
      </c>
      <c r="C847" s="15">
        <v>0.59722222222222221</v>
      </c>
      <c r="D847" s="16">
        <v>2.8</v>
      </c>
      <c r="E847" s="15">
        <f>IF(mareas!D865-mareas!D861&gt;0,mareas!D865-mareas!D861,1-(mareas!D861-mareas!D865))</f>
        <v>3.472222222222221E-2</v>
      </c>
      <c r="F847" s="22">
        <f>IF(mareas!E865-mareas!E864&gt;0,mareas!E865-mareas!E864,mareas!E864-mareas!E865)</f>
        <v>2.1999999999999997</v>
      </c>
      <c r="G847" s="67"/>
      <c r="CR847" s="67"/>
    </row>
    <row r="848" spans="2:96" x14ac:dyDescent="0.25">
      <c r="B848" s="94" t="s">
        <v>12</v>
      </c>
      <c r="C848" s="15">
        <v>0.85277777777777775</v>
      </c>
      <c r="D848" s="16">
        <v>0.4</v>
      </c>
      <c r="E848" s="15">
        <f>IF(mareas!D866-mareas!D862&gt;0,mareas!D866-mareas!D862,1-(mareas!D862-mareas!D866))</f>
        <v>2.9861111111111116E-2</v>
      </c>
      <c r="F848" s="22">
        <f>IF(mareas!E866-mareas!E865&gt;0,mareas!E866-mareas!E865,mareas!E865-mareas!E866)</f>
        <v>2.4</v>
      </c>
      <c r="G848" s="67"/>
      <c r="CR848" s="67"/>
    </row>
    <row r="849" spans="2:96" x14ac:dyDescent="0.25">
      <c r="B849" s="94" t="s">
        <v>13</v>
      </c>
      <c r="C849" s="15">
        <v>0.12152777777777778</v>
      </c>
      <c r="D849" s="16">
        <v>2.5</v>
      </c>
      <c r="E849" s="15">
        <f>IF(mareas!D867-mareas!D863&gt;0,mareas!D867-mareas!D863,1-(mareas!D863-mareas!D867))</f>
        <v>3.3333333333333326E-2</v>
      </c>
      <c r="F849" s="22">
        <f>IF(mareas!E867-mareas!E866&gt;0,mareas!E867-mareas!E866,mareas!E866-mareas!E867)</f>
        <v>2.1</v>
      </c>
      <c r="G849" s="67"/>
      <c r="CR849" s="67"/>
    </row>
    <row r="850" spans="2:96" x14ac:dyDescent="0.25">
      <c r="B850" s="94" t="s">
        <v>12</v>
      </c>
      <c r="C850" s="15">
        <v>0.36180555555555555</v>
      </c>
      <c r="D850" s="16">
        <v>0.5</v>
      </c>
      <c r="E850" s="15">
        <f>IF(mareas!D868-mareas!D864&gt;0,mareas!D868-mareas!D864,1-(mareas!D864-mareas!D868))</f>
        <v>3.125E-2</v>
      </c>
      <c r="F850" s="22">
        <f>IF(mareas!E868-mareas!E867&gt;0,mareas!E868-mareas!E867,mareas!E867-mareas!E868)</f>
        <v>2</v>
      </c>
      <c r="G850" s="67"/>
      <c r="CR850" s="67"/>
    </row>
    <row r="851" spans="2:96" x14ac:dyDescent="0.25">
      <c r="B851" s="94" t="s">
        <v>13</v>
      </c>
      <c r="C851" s="15">
        <v>0.62916666666666665</v>
      </c>
      <c r="D851" s="16">
        <v>2.9</v>
      </c>
      <c r="E851" s="15">
        <f>IF(mareas!D869-mareas!D865&gt;0,mareas!D869-mareas!D865,1-(mareas!D865-mareas!D869))</f>
        <v>3.1944444444444442E-2</v>
      </c>
      <c r="F851" s="22">
        <f>IF(mareas!E869-mareas!E868&gt;0,mareas!E869-mareas!E868,mareas!E868-mareas!E869)</f>
        <v>2.4</v>
      </c>
      <c r="G851" s="67"/>
      <c r="CR851" s="67"/>
    </row>
    <row r="852" spans="2:96" x14ac:dyDescent="0.25">
      <c r="B852" s="94" t="s">
        <v>12</v>
      </c>
      <c r="C852" s="15">
        <v>0.88055555555555554</v>
      </c>
      <c r="D852" s="16">
        <v>0.3</v>
      </c>
      <c r="E852" s="15">
        <f>IF(mareas!D870-mareas!D866&gt;0,mareas!D870-mareas!D866,1-(mareas!D866-mareas!D870))</f>
        <v>2.777777777777779E-2</v>
      </c>
      <c r="F852" s="22">
        <f>IF(mareas!E870-mareas!E869&gt;0,mareas!E870-mareas!E869,mareas!E869-mareas!E870)</f>
        <v>2.6</v>
      </c>
      <c r="G852" s="67"/>
      <c r="CR852" s="67"/>
    </row>
    <row r="853" spans="2:96" x14ac:dyDescent="0.25">
      <c r="B853" s="94" t="s">
        <v>13</v>
      </c>
      <c r="C853" s="15">
        <v>0.15208333333333332</v>
      </c>
      <c r="D853" s="16">
        <v>2.7</v>
      </c>
      <c r="E853" s="15">
        <f>IF(mareas!D871-mareas!D867&gt;0,mareas!D871-mareas!D867,1-(mareas!D867-mareas!D871))</f>
        <v>3.0555555555555544E-2</v>
      </c>
      <c r="F853" s="22">
        <f>IF(mareas!E871-mareas!E870&gt;0,mareas!E871-mareas!E870,mareas!E870-mareas!E871)</f>
        <v>2.4000000000000004</v>
      </c>
      <c r="G853" s="67"/>
      <c r="CR853" s="67"/>
    </row>
    <row r="854" spans="2:96" x14ac:dyDescent="0.25">
      <c r="B854" s="94" t="s">
        <v>12</v>
      </c>
      <c r="C854" s="15">
        <v>0.39166666666666666</v>
      </c>
      <c r="D854" s="16">
        <v>0.3</v>
      </c>
      <c r="E854" s="15">
        <f>IF(mareas!D872-mareas!D868&gt;0,mareas!D872-mareas!D868,1-(mareas!D868-mareas!D872))</f>
        <v>2.9861111111111116E-2</v>
      </c>
      <c r="F854" s="22">
        <f>IF(mareas!E872-mareas!E871&gt;0,mareas!E872-mareas!E871,mareas!E871-mareas!E872)</f>
        <v>2.4000000000000004</v>
      </c>
      <c r="G854" s="67"/>
      <c r="CR854" s="67"/>
    </row>
    <row r="855" spans="2:96" x14ac:dyDescent="0.25">
      <c r="B855" s="94" t="s">
        <v>13</v>
      </c>
      <c r="C855" s="15">
        <v>0.65972222222222221</v>
      </c>
      <c r="D855" s="16">
        <v>3</v>
      </c>
      <c r="E855" s="15">
        <f>IF(mareas!D873-mareas!D869&gt;0,mareas!D873-mareas!D869,1-(mareas!D869-mareas!D873))</f>
        <v>3.0555555555555558E-2</v>
      </c>
      <c r="F855" s="22">
        <f>IF(mareas!E873-mareas!E872&gt;0,mareas!E873-mareas!E872,mareas!E872-mareas!E873)</f>
        <v>2.7</v>
      </c>
      <c r="G855" s="67"/>
      <c r="CR855" s="67"/>
    </row>
    <row r="856" spans="2:96" x14ac:dyDescent="0.25">
      <c r="B856" s="94" t="s">
        <v>12</v>
      </c>
      <c r="C856" s="15">
        <v>0.90763888888888899</v>
      </c>
      <c r="D856" s="16">
        <v>0.2</v>
      </c>
      <c r="E856" s="15">
        <f>IF(mareas!D874-mareas!D870&gt;0,mareas!D874-mareas!D870,1-(mareas!D870-mareas!D874))</f>
        <v>2.7083333333333459E-2</v>
      </c>
      <c r="F856" s="22">
        <f>IF(mareas!E874-mareas!E873&gt;0,mareas!E874-mareas!E873,mareas!E873-mareas!E874)</f>
        <v>2.8</v>
      </c>
      <c r="G856" s="67"/>
      <c r="CR856" s="67"/>
    </row>
    <row r="857" spans="2:96" x14ac:dyDescent="0.25">
      <c r="B857" s="94" t="s">
        <v>13</v>
      </c>
      <c r="C857" s="15">
        <v>0.18055555555555555</v>
      </c>
      <c r="D857" s="16">
        <v>2.8</v>
      </c>
      <c r="E857" s="15">
        <f>IF(mareas!D875-mareas!D871&gt;0,mareas!D875-mareas!D871,1-(mareas!D871-mareas!D875))</f>
        <v>2.8472222222222232E-2</v>
      </c>
      <c r="F857" s="22">
        <f>IF(mareas!E875-mareas!E874&gt;0,mareas!E875-mareas!E874,mareas!E874-mareas!E875)</f>
        <v>2.5999999999999996</v>
      </c>
      <c r="G857" s="67"/>
      <c r="CR857" s="67"/>
    </row>
    <row r="858" spans="2:96" x14ac:dyDescent="0.25">
      <c r="B858" s="94" t="s">
        <v>12</v>
      </c>
      <c r="C858" s="15">
        <v>0.4201388888888889</v>
      </c>
      <c r="D858" s="16">
        <v>0.2</v>
      </c>
      <c r="E858" s="15">
        <f>IF(mareas!D876-mareas!D872&gt;0,mareas!D876-mareas!D872,1-(mareas!D872-mareas!D876))</f>
        <v>2.8472222222222232E-2</v>
      </c>
      <c r="F858" s="22">
        <f>IF(mareas!E876-mareas!E875&gt;0,mareas!E876-mareas!E875,mareas!E875-mareas!E876)</f>
        <v>2.5999999999999996</v>
      </c>
      <c r="G858" s="67"/>
      <c r="CR858" s="67"/>
    </row>
    <row r="859" spans="2:96" x14ac:dyDescent="0.25">
      <c r="B859" s="94" t="s">
        <v>13</v>
      </c>
      <c r="C859" s="15">
        <v>0.68819444444444444</v>
      </c>
      <c r="D859" s="16">
        <v>3</v>
      </c>
      <c r="E859" s="15">
        <f>IF(mareas!D877-mareas!D873&gt;0,mareas!D877-mareas!D873,1-(mareas!D873-mareas!D877))</f>
        <v>2.8472222222222232E-2</v>
      </c>
      <c r="F859" s="22">
        <f>IF(mareas!E877-mareas!E876&gt;0,mareas!E877-mareas!E876,mareas!E876-mareas!E877)</f>
        <v>2.8</v>
      </c>
      <c r="G859" s="67"/>
      <c r="CR859" s="67"/>
    </row>
    <row r="860" spans="2:96" x14ac:dyDescent="0.25">
      <c r="B860" s="94" t="s">
        <v>12</v>
      </c>
      <c r="C860" s="15">
        <v>0.93472222222222223</v>
      </c>
      <c r="D860" s="16">
        <v>0.1</v>
      </c>
      <c r="E860" s="15">
        <f>IF(mareas!D878-mareas!D874&gt;0,mareas!D878-mareas!D874,1-(mareas!D874-mareas!D878))</f>
        <v>2.7083333333333237E-2</v>
      </c>
      <c r="F860" s="22">
        <f>IF(mareas!E878-mareas!E877&gt;0,mareas!E878-mareas!E877,mareas!E877-mareas!E878)</f>
        <v>2.9</v>
      </c>
      <c r="G860" s="67"/>
      <c r="CR860" s="67"/>
    </row>
    <row r="861" spans="2:96" x14ac:dyDescent="0.25">
      <c r="B861" s="94" t="s">
        <v>13</v>
      </c>
      <c r="C861" s="15">
        <v>0.20833333333333334</v>
      </c>
      <c r="D861" s="16">
        <v>2.9</v>
      </c>
      <c r="E861" s="15">
        <f>IF(mareas!D879-mareas!D875&gt;0,mareas!D879-mareas!D875,1-(mareas!D875-mareas!D879))</f>
        <v>2.777777777777779E-2</v>
      </c>
      <c r="F861" s="22">
        <f>IF(mareas!E879-mareas!E878&gt;0,mareas!E879-mareas!E878,mareas!E878-mareas!E879)</f>
        <v>2.8</v>
      </c>
      <c r="G861" s="67"/>
      <c r="CR861" s="67"/>
    </row>
    <row r="862" spans="2:96" x14ac:dyDescent="0.25">
      <c r="B862" s="94" t="s">
        <v>12</v>
      </c>
      <c r="C862" s="15">
        <v>0.44930555555555557</v>
      </c>
      <c r="D862" s="16">
        <v>0.1</v>
      </c>
      <c r="E862" s="15">
        <f>IF(mareas!D880-mareas!D876&gt;0,mareas!D880-mareas!D876,1-(mareas!D876-mareas!D880))</f>
        <v>2.9166666666666674E-2</v>
      </c>
      <c r="F862" s="22">
        <f>IF(mareas!E880-mareas!E879&gt;0,mareas!E880-mareas!E879,mareas!E879-mareas!E880)</f>
        <v>2.8</v>
      </c>
      <c r="G862" s="67"/>
      <c r="CR862" s="67"/>
    </row>
    <row r="863" spans="2:96" x14ac:dyDescent="0.25">
      <c r="B863" s="94" t="s">
        <v>13</v>
      </c>
      <c r="C863" s="15">
        <v>0.71666666666666667</v>
      </c>
      <c r="D863" s="16">
        <v>3</v>
      </c>
      <c r="E863" s="15">
        <f>IF(mareas!D881-mareas!D877&gt;0,mareas!D881-mareas!D877,1-(mareas!D877-mareas!D881))</f>
        <v>2.8472222222222232E-2</v>
      </c>
      <c r="F863" s="22">
        <f>IF(mareas!E881-mareas!E880&gt;0,mareas!E881-mareas!E880,mareas!E880-mareas!E881)</f>
        <v>2.9</v>
      </c>
      <c r="G863" s="67"/>
      <c r="CR863" s="67"/>
    </row>
    <row r="864" spans="2:96" x14ac:dyDescent="0.25">
      <c r="B864" s="94" t="s">
        <v>12</v>
      </c>
      <c r="C864" s="15">
        <v>0.96180555555555547</v>
      </c>
      <c r="D864" s="16">
        <v>0</v>
      </c>
      <c r="E864" s="15">
        <f>IF(mareas!D882-mareas!D878&gt;0,mareas!D882-mareas!D878,1-(mareas!D878-mareas!D882))</f>
        <v>2.7083333333333237E-2</v>
      </c>
      <c r="F864" s="22">
        <f>IF(mareas!E882-mareas!E881&gt;0,mareas!E882-mareas!E881,mareas!E881-mareas!E882)</f>
        <v>3</v>
      </c>
      <c r="G864" s="67"/>
      <c r="CR864" s="67"/>
    </row>
    <row r="865" spans="2:96" x14ac:dyDescent="0.25">
      <c r="B865" s="94" t="s">
        <v>13</v>
      </c>
      <c r="C865" s="15">
        <v>0.23611111111111113</v>
      </c>
      <c r="D865" s="16">
        <v>3</v>
      </c>
      <c r="E865" s="15">
        <f>IF(mareas!D883-mareas!D879&gt;0,mareas!D883-mareas!D879,1-(mareas!D879-mareas!D883))</f>
        <v>2.777777777777779E-2</v>
      </c>
      <c r="F865" s="22">
        <f>IF(mareas!E883-mareas!E882&gt;0,mareas!E883-mareas!E882,mareas!E882-mareas!E883)</f>
        <v>3</v>
      </c>
      <c r="G865" s="67"/>
      <c r="CR865" s="67"/>
    </row>
    <row r="866" spans="2:96" x14ac:dyDescent="0.25">
      <c r="B866" s="94" t="s">
        <v>12</v>
      </c>
      <c r="C866" s="15">
        <v>0.47916666666666669</v>
      </c>
      <c r="D866" s="16">
        <v>0.1</v>
      </c>
      <c r="E866" s="15">
        <f>IF(mareas!D884-mareas!D880&gt;0,mareas!D884-mareas!D880,1-(mareas!D880-mareas!D884))</f>
        <v>2.9861111111111116E-2</v>
      </c>
      <c r="F866" s="22">
        <f>IF(mareas!E884-mareas!E883&gt;0,mareas!E884-mareas!E883,mareas!E883-mareas!E884)</f>
        <v>2.9</v>
      </c>
      <c r="G866" s="67"/>
      <c r="CR866" s="67"/>
    </row>
    <row r="867" spans="2:96" x14ac:dyDescent="0.25">
      <c r="B867" s="94" t="s">
        <v>13</v>
      </c>
      <c r="C867" s="15">
        <v>0.74513888888888891</v>
      </c>
      <c r="D867" s="16">
        <v>3</v>
      </c>
      <c r="E867" s="15">
        <f>IF(mareas!D885-mareas!D881&gt;0,mareas!D885-mareas!D881,1-(mareas!D881-mareas!D885))</f>
        <v>2.8472222222222232E-2</v>
      </c>
      <c r="F867" s="22">
        <f>IF(mareas!E885-mareas!E884&gt;0,mareas!E885-mareas!E884,mareas!E884-mareas!E885)</f>
        <v>2.9</v>
      </c>
      <c r="G867" s="67"/>
      <c r="CR867" s="67"/>
    </row>
    <row r="868" spans="2:96" x14ac:dyDescent="0.25">
      <c r="B868" s="94" t="s">
        <v>12</v>
      </c>
      <c r="C868" s="15">
        <v>0.9902777777777777</v>
      </c>
      <c r="D868" s="16">
        <v>0</v>
      </c>
      <c r="E868" s="15">
        <f>IF(mareas!D886-mareas!D882&gt;0,mareas!D886-mareas!D882,1-(mareas!D882-mareas!D886))</f>
        <v>2.8472222222222232E-2</v>
      </c>
      <c r="F868" s="22">
        <f>IF(mareas!E886-mareas!E885&gt;0,mareas!E886-mareas!E885,mareas!E885-mareas!E886)</f>
        <v>3</v>
      </c>
      <c r="G868" s="67"/>
      <c r="CR868" s="67"/>
    </row>
    <row r="869" spans="2:96" x14ac:dyDescent="0.25">
      <c r="B869" s="94" t="s">
        <v>13</v>
      </c>
      <c r="C869" s="15">
        <v>0.26527777777777778</v>
      </c>
      <c r="D869" s="16">
        <v>3.1</v>
      </c>
      <c r="E869" s="15">
        <f>IF(mareas!D887-mareas!D883&gt;0,mareas!D887-mareas!D883,1-(mareas!D883-mareas!D887))</f>
        <v>2.9166666666666646E-2</v>
      </c>
      <c r="F869" s="22">
        <f>IF(mareas!E887-mareas!E886&gt;0,mareas!E887-mareas!E886,mareas!E886-mareas!E887)</f>
        <v>3.1</v>
      </c>
      <c r="G869" s="67"/>
      <c r="CR869" s="67"/>
    </row>
    <row r="870" spans="2:96" x14ac:dyDescent="0.25">
      <c r="B870" s="94" t="s">
        <v>12</v>
      </c>
      <c r="C870" s="15">
        <v>0.50972222222222219</v>
      </c>
      <c r="D870" s="16">
        <v>0.1</v>
      </c>
      <c r="E870" s="15">
        <f>IF(mareas!D888-mareas!D884&gt;0,mareas!D888-mareas!D884,1-(mareas!D884-mareas!D888))</f>
        <v>3.0555555555555503E-2</v>
      </c>
      <c r="F870" s="22">
        <f>IF(mareas!E888-mareas!E887&gt;0,mareas!E888-mareas!E887,mareas!E887-mareas!E888)</f>
        <v>3</v>
      </c>
      <c r="G870" s="67"/>
      <c r="CR870" s="67"/>
    </row>
    <row r="871" spans="2:96" x14ac:dyDescent="0.25">
      <c r="B871" s="94" t="s">
        <v>13</v>
      </c>
      <c r="C871" s="15">
        <v>0.77500000000000002</v>
      </c>
      <c r="D871" s="16">
        <v>2.9</v>
      </c>
      <c r="E871" s="15">
        <f>IF(mareas!D889-mareas!D885&gt;0,mareas!D889-mareas!D885,1-(mareas!D885-mareas!D889))</f>
        <v>2.9861111111111116E-2</v>
      </c>
      <c r="F871" s="22">
        <f>IF(mareas!E889-mareas!E888&gt;0,mareas!E889-mareas!E888,mareas!E888-mareas!E889)</f>
        <v>2.8</v>
      </c>
      <c r="G871" s="67"/>
      <c r="CR871" s="67"/>
    </row>
    <row r="872" spans="2:96" x14ac:dyDescent="0.25">
      <c r="B872" s="94" t="s">
        <v>12</v>
      </c>
      <c r="C872" s="15">
        <v>2.013888888888889E-2</v>
      </c>
      <c r="D872" s="16">
        <v>0</v>
      </c>
      <c r="E872" s="15">
        <f>IF(mareas!D890-mareas!D886&gt;0,mareas!D890-mareas!D886,1-(mareas!D886-mareas!D890))</f>
        <v>2.9861111111111227E-2</v>
      </c>
      <c r="F872" s="22">
        <f>IF(mareas!E890-mareas!E889&gt;0,mareas!E890-mareas!E889,mareas!E889-mareas!E890)</f>
        <v>2.9</v>
      </c>
      <c r="G872" s="67"/>
      <c r="CR872" s="67"/>
    </row>
    <row r="873" spans="2:96" x14ac:dyDescent="0.25">
      <c r="B873" s="94" t="s">
        <v>13</v>
      </c>
      <c r="C873" s="15">
        <v>0.29583333333333334</v>
      </c>
      <c r="D873" s="16">
        <v>3.1</v>
      </c>
      <c r="E873" s="15">
        <f>IF(mareas!D891-mareas!D887&gt;0,mareas!D891-mareas!D887,1-(mareas!D887-mareas!D891))</f>
        <v>3.0555555555555558E-2</v>
      </c>
      <c r="F873" s="22">
        <f>IF(mareas!E891-mareas!E890&gt;0,mareas!E891-mareas!E890,mareas!E890-mareas!E891)</f>
        <v>3.1</v>
      </c>
      <c r="G873" s="67"/>
      <c r="CR873" s="67"/>
    </row>
    <row r="874" spans="2:96" x14ac:dyDescent="0.25">
      <c r="B874" s="94" t="s">
        <v>12</v>
      </c>
      <c r="C874" s="15">
        <v>0.54305555555555551</v>
      </c>
      <c r="D874" s="16">
        <v>0.1</v>
      </c>
      <c r="E874" s="15">
        <f>IF(mareas!D892-mareas!D888&gt;0,mareas!D892-mareas!D888,1-(mareas!D888-mareas!D892))</f>
        <v>3.3333333333333326E-2</v>
      </c>
      <c r="F874" s="22">
        <f>IF(mareas!E892-mareas!E891&gt;0,mareas!E892-mareas!E891,mareas!E891-mareas!E892)</f>
        <v>3</v>
      </c>
      <c r="G874" s="67"/>
      <c r="CR874" s="67"/>
    </row>
    <row r="875" spans="2:96" x14ac:dyDescent="0.25">
      <c r="B875" s="94" t="s">
        <v>13</v>
      </c>
      <c r="C875" s="15">
        <v>0.80625000000000002</v>
      </c>
      <c r="D875" s="16">
        <v>2.8</v>
      </c>
      <c r="E875" s="15">
        <f>IF(mareas!D893-mareas!D889&gt;0,mareas!D893-mareas!D889,1-(mareas!D889-mareas!D893))</f>
        <v>3.125E-2</v>
      </c>
      <c r="F875" s="22">
        <f>IF(mareas!E893-mareas!E892&gt;0,mareas!E893-mareas!E892,mareas!E892-mareas!E893)</f>
        <v>2.6999999999999997</v>
      </c>
      <c r="G875" s="67"/>
      <c r="CR875" s="67"/>
    </row>
    <row r="876" spans="2:96" x14ac:dyDescent="0.25">
      <c r="B876" s="94" t="s">
        <v>12</v>
      </c>
      <c r="C876" s="15">
        <v>5.2083333333333336E-2</v>
      </c>
      <c r="D876" s="16">
        <v>0.1</v>
      </c>
      <c r="E876" s="15">
        <f>IF(mareas!D894-mareas!D890&gt;0,mareas!D894-mareas!D890,1-(mareas!D890-mareas!D894))</f>
        <v>3.1944444444444442E-2</v>
      </c>
      <c r="F876" s="22">
        <f>IF(mareas!E894-mareas!E893&gt;0,mareas!E894-mareas!E893,mareas!E893-mareas!E894)</f>
        <v>2.6999999999999997</v>
      </c>
      <c r="G876" s="67"/>
      <c r="CR876" s="67"/>
    </row>
    <row r="877" spans="2:96" x14ac:dyDescent="0.25">
      <c r="B877" s="94" t="s">
        <v>13</v>
      </c>
      <c r="C877" s="15">
        <v>0.3298611111111111</v>
      </c>
      <c r="D877" s="16">
        <v>3</v>
      </c>
      <c r="E877" s="15">
        <f>IF(mareas!D895-mareas!D891&gt;0,mareas!D895-mareas!D891,1-(mareas!D891-mareas!D895))</f>
        <v>3.4027777777777768E-2</v>
      </c>
      <c r="F877" s="22">
        <f>IF(mareas!E895-mareas!E894&gt;0,mareas!E895-mareas!E894,mareas!E894-mareas!E895)</f>
        <v>2.9</v>
      </c>
      <c r="G877" s="67"/>
      <c r="CR877" s="67"/>
    </row>
    <row r="878" spans="2:96" x14ac:dyDescent="0.25">
      <c r="B878" s="94" t="s">
        <v>12</v>
      </c>
      <c r="C878" s="15">
        <v>0.57847222222222217</v>
      </c>
      <c r="D878" s="16">
        <v>0.2</v>
      </c>
      <c r="E878" s="15">
        <f>IF(mareas!D896-mareas!D892&gt;0,mareas!D896-mareas!D892,1-(mareas!D892-mareas!D896))</f>
        <v>3.5416666666666652E-2</v>
      </c>
      <c r="F878" s="22">
        <f>IF(mareas!E896-mareas!E895&gt;0,mareas!E896-mareas!E895,mareas!E895-mareas!E896)</f>
        <v>2.8</v>
      </c>
      <c r="G878" s="67"/>
      <c r="CR878" s="67"/>
    </row>
    <row r="879" spans="2:96" x14ac:dyDescent="0.25">
      <c r="B879" s="94" t="s">
        <v>13</v>
      </c>
      <c r="C879" s="15">
        <v>0.84097222222222223</v>
      </c>
      <c r="D879" s="16">
        <v>2.7</v>
      </c>
      <c r="E879" s="15">
        <f>IF(mareas!D897-mareas!D893&gt;0,mareas!D897-mareas!D893,1-(mareas!D893-mareas!D897))</f>
        <v>3.472222222222221E-2</v>
      </c>
      <c r="F879" s="22">
        <f>IF(mareas!E897-mareas!E896&gt;0,mareas!E897-mareas!E896,mareas!E896-mareas!E897)</f>
        <v>2.5</v>
      </c>
      <c r="G879" s="67"/>
      <c r="CR879" s="67"/>
    </row>
    <row r="880" spans="2:96" x14ac:dyDescent="0.25">
      <c r="B880" s="94" t="s">
        <v>12</v>
      </c>
      <c r="C880" s="15">
        <v>8.7500000000000008E-2</v>
      </c>
      <c r="D880" s="16">
        <v>0.2</v>
      </c>
      <c r="E880" s="15">
        <f>IF(mareas!D898-mareas!D894&gt;0,mareas!D898-mareas!D894,1-(mareas!D894-mareas!D898))</f>
        <v>3.5416666666666673E-2</v>
      </c>
      <c r="F880" s="22">
        <f>IF(mareas!E898-mareas!E897&gt;0,mareas!E898-mareas!E897,mareas!E897-mareas!E898)</f>
        <v>2.5</v>
      </c>
      <c r="G880" s="67"/>
      <c r="CR880" s="67"/>
    </row>
    <row r="881" spans="2:96" x14ac:dyDescent="0.25">
      <c r="B881" s="94" t="s">
        <v>13</v>
      </c>
      <c r="C881" s="15">
        <v>0.3666666666666667</v>
      </c>
      <c r="D881" s="16">
        <v>3</v>
      </c>
      <c r="E881" s="15">
        <f>IF(mareas!D899-mareas!D895&gt;0,mareas!D899-mareas!D895,1-(mareas!D895-mareas!D899))</f>
        <v>3.6805555555555591E-2</v>
      </c>
      <c r="F881" s="22">
        <f>IF(mareas!E899-mareas!E898&gt;0,mareas!E899-mareas!E898,mareas!E898-mareas!E899)</f>
        <v>2.8</v>
      </c>
      <c r="G881" s="67"/>
      <c r="CR881" s="67"/>
    </row>
    <row r="882" spans="2:96" x14ac:dyDescent="0.25">
      <c r="B882" s="94" t="s">
        <v>12</v>
      </c>
      <c r="C882" s="15">
        <v>0.61736111111111114</v>
      </c>
      <c r="D882" s="16">
        <v>0.3</v>
      </c>
      <c r="E882" s="15">
        <f>IF(mareas!D900-mareas!D896&gt;0,mareas!D900-mareas!D896,1-(mareas!D896-mareas!D900))</f>
        <v>3.8888888888888973E-2</v>
      </c>
      <c r="F882" s="22">
        <f>IF(mareas!E900-mareas!E899&gt;0,mareas!E900-mareas!E899,mareas!E899-mareas!E900)</f>
        <v>2.7</v>
      </c>
      <c r="G882" s="67"/>
      <c r="CR882" s="67"/>
    </row>
    <row r="883" spans="2:96" x14ac:dyDescent="0.25">
      <c r="B883" s="94" t="s">
        <v>13</v>
      </c>
      <c r="C883" s="15">
        <v>0.88055555555555554</v>
      </c>
      <c r="D883" s="16">
        <v>2.6</v>
      </c>
      <c r="E883" s="15">
        <f>IF(mareas!D901-mareas!D897&gt;0,mareas!D901-mareas!D897,1-(mareas!D897-mareas!D901))</f>
        <v>3.9583333333333304E-2</v>
      </c>
      <c r="F883" s="22">
        <f>IF(mareas!E901-mareas!E900&gt;0,mareas!E901-mareas!E900,mareas!E900-mareas!E901)</f>
        <v>2.3000000000000003</v>
      </c>
      <c r="G883" s="67"/>
      <c r="CR883" s="67"/>
    </row>
    <row r="884" spans="2:96" x14ac:dyDescent="0.25">
      <c r="B884" s="94" t="s">
        <v>12</v>
      </c>
      <c r="C884" s="15">
        <v>0.1277777777777778</v>
      </c>
      <c r="D884" s="16">
        <v>0.4</v>
      </c>
      <c r="E884" s="15">
        <f>IF(mareas!D902-mareas!D898&gt;0,mareas!D902-mareas!D898,1-(mareas!D898-mareas!D902))</f>
        <v>4.0277777777777787E-2</v>
      </c>
      <c r="F884" s="22">
        <f>IF(mareas!E902-mareas!E901&gt;0,mareas!E902-mareas!E901,mareas!E901-mareas!E902)</f>
        <v>2.2000000000000002</v>
      </c>
      <c r="G884" s="67"/>
      <c r="CR884" s="67"/>
    </row>
    <row r="885" spans="2:96" x14ac:dyDescent="0.25">
      <c r="B885" s="94" t="s">
        <v>13</v>
      </c>
      <c r="C885" s="15">
        <v>0.40763888888888888</v>
      </c>
      <c r="D885" s="16">
        <v>2.9</v>
      </c>
      <c r="E885" s="15">
        <f>IF(mareas!D903-mareas!D899&gt;0,mareas!D903-mareas!D899,1-(mareas!D899-mareas!D903))</f>
        <v>4.0972222222222188E-2</v>
      </c>
      <c r="F885" s="22">
        <f>IF(mareas!E903-mareas!E902&gt;0,mareas!E903-mareas!E902,mareas!E902-mareas!E903)</f>
        <v>2.5</v>
      </c>
      <c r="G885" s="67"/>
      <c r="CR885" s="67"/>
    </row>
    <row r="886" spans="2:96" x14ac:dyDescent="0.25">
      <c r="B886" s="94" t="s">
        <v>12</v>
      </c>
      <c r="C886" s="15">
        <v>0.66111111111111109</v>
      </c>
      <c r="D886" s="16">
        <v>0.4</v>
      </c>
      <c r="E886" s="15">
        <f>IF(mareas!D904-mareas!D900&gt;0,mareas!D904-mareas!D900,1-(mareas!D900-mareas!D904))</f>
        <v>4.3749999999999956E-2</v>
      </c>
      <c r="F886" s="22">
        <f>IF(mareas!E904-mareas!E903&gt;0,mareas!E904-mareas!E903,mareas!E903-mareas!E904)</f>
        <v>2.5</v>
      </c>
      <c r="G886" s="67"/>
      <c r="CR886" s="67"/>
    </row>
    <row r="887" spans="2:96" x14ac:dyDescent="0.25">
      <c r="B887" s="94" t="s">
        <v>13</v>
      </c>
      <c r="C887" s="15">
        <v>0.92499999999999993</v>
      </c>
      <c r="D887" s="16">
        <v>2.5</v>
      </c>
      <c r="E887" s="15">
        <f>IF(mareas!D905-mareas!D901&gt;0,mareas!D905-mareas!D901,1-(mareas!D901-mareas!D905))</f>
        <v>4.4444444444444398E-2</v>
      </c>
      <c r="F887" s="22">
        <f>IF(mareas!E905-mareas!E904&gt;0,mareas!E905-mareas!E904,mareas!E904-mareas!E905)</f>
        <v>2.1</v>
      </c>
      <c r="G887" s="67"/>
      <c r="CR887" s="67"/>
    </row>
    <row r="888" spans="2:96" x14ac:dyDescent="0.25">
      <c r="B888" s="94" t="s">
        <v>12</v>
      </c>
      <c r="C888" s="15">
        <v>0.17361111111111113</v>
      </c>
      <c r="D888" s="16">
        <v>0.5</v>
      </c>
      <c r="E888" s="15">
        <f>IF(mareas!D906-mareas!D902&gt;0,mareas!D906-mareas!D902,1-(mareas!D902-mareas!D906))</f>
        <v>4.5833333333333337E-2</v>
      </c>
      <c r="F888" s="22">
        <f>IF(mareas!E906-mareas!E905&gt;0,mareas!E906-mareas!E905,mareas!E905-mareas!E906)</f>
        <v>2</v>
      </c>
      <c r="G888" s="67"/>
      <c r="CR888" s="67"/>
    </row>
    <row r="889" spans="2:96" x14ac:dyDescent="0.25">
      <c r="B889" s="94" t="s">
        <v>13</v>
      </c>
      <c r="C889" s="15">
        <v>0.45347222222222222</v>
      </c>
      <c r="D889" s="16">
        <v>2.9</v>
      </c>
      <c r="E889" s="15">
        <f>IF(mareas!D907-mareas!D903&gt;0,mareas!D907-mareas!D903,1-(mareas!D903-mareas!D907))</f>
        <v>4.5833333333333337E-2</v>
      </c>
      <c r="F889" s="22">
        <f>IF(mareas!E907-mareas!E906&gt;0,mareas!E907-mareas!E906,mareas!E906-mareas!E907)</f>
        <v>2.4</v>
      </c>
      <c r="G889" s="67"/>
      <c r="CR889" s="67"/>
    </row>
    <row r="890" spans="2:96" x14ac:dyDescent="0.25">
      <c r="B890" s="94" t="s">
        <v>12</v>
      </c>
      <c r="C890" s="15">
        <v>0.7090277777777777</v>
      </c>
      <c r="D890" s="16">
        <v>0.4</v>
      </c>
      <c r="E890" s="15">
        <f>IF(mareas!D908-mareas!D904&gt;0,mareas!D908-mareas!D904,1-(mareas!D904-mareas!D908))</f>
        <v>4.7916666666666607E-2</v>
      </c>
      <c r="F890" s="22">
        <f>IF(mareas!E908-mareas!E907&gt;0,mareas!E908-mareas!E907,mareas!E907-mareas!E908)</f>
        <v>2.5</v>
      </c>
      <c r="G890" s="67"/>
      <c r="CR890" s="67"/>
    </row>
    <row r="891" spans="2:96" x14ac:dyDescent="0.25">
      <c r="B891" s="94" t="s">
        <v>13</v>
      </c>
      <c r="C891" s="15">
        <v>0.97569444444444453</v>
      </c>
      <c r="D891" s="16">
        <v>2.5</v>
      </c>
      <c r="E891" s="15">
        <f>IF(mareas!D909-mareas!D905&gt;0,mareas!D909-mareas!D905,1-(mareas!D905-mareas!D909))</f>
        <v>5.0694444444444597E-2</v>
      </c>
      <c r="F891" s="22">
        <f>IF(mareas!E909-mareas!E908&gt;0,mareas!E909-mareas!E908,mareas!E908-mareas!E909)</f>
        <v>2.1</v>
      </c>
      <c r="G891" s="67"/>
      <c r="CR891" s="67"/>
    </row>
    <row r="892" spans="2:96" x14ac:dyDescent="0.25">
      <c r="B892" s="94" t="s">
        <v>12</v>
      </c>
      <c r="C892" s="15">
        <v>0.22361111111111109</v>
      </c>
      <c r="D892" s="16">
        <v>0.5</v>
      </c>
      <c r="E892" s="15">
        <f>IF(mareas!D910-mareas!D906&gt;0,mareas!D910-mareas!D906,1-(mareas!D906-mareas!D910))</f>
        <v>4.9999999999999961E-2</v>
      </c>
      <c r="F892" s="22">
        <f>IF(mareas!E910-mareas!E909&gt;0,mareas!E910-mareas!E909,mareas!E909-mareas!E910)</f>
        <v>2</v>
      </c>
      <c r="G892" s="67"/>
      <c r="CR892" s="67"/>
    </row>
    <row r="893" spans="2:96" x14ac:dyDescent="0.25">
      <c r="B893" s="94" t="s">
        <v>13</v>
      </c>
      <c r="C893" s="15">
        <v>0.50208333333333333</v>
      </c>
      <c r="D893" s="16">
        <v>2.9</v>
      </c>
      <c r="E893" s="15">
        <f>IF(mareas!D911-mareas!D907&gt;0,mareas!D911-mareas!D907,1-(mareas!D907-mareas!D911))</f>
        <v>4.8611111111111105E-2</v>
      </c>
      <c r="F893" s="22">
        <f>IF(mareas!E911-mareas!E910&gt;0,mareas!E911-mareas!E910,mareas!E910-mareas!E911)</f>
        <v>2.4</v>
      </c>
      <c r="G893" s="67"/>
      <c r="CR893" s="67"/>
    </row>
    <row r="894" spans="2:96" x14ac:dyDescent="0.25">
      <c r="B894" s="94" t="s">
        <v>12</v>
      </c>
      <c r="C894" s="15">
        <v>0.75763888888888886</v>
      </c>
      <c r="D894" s="16">
        <v>0.4</v>
      </c>
      <c r="E894" s="15">
        <f>IF(mareas!D912-mareas!D908&gt;0,mareas!D912-mareas!D908,1-(mareas!D908-mareas!D912))</f>
        <v>4.861111111111116E-2</v>
      </c>
      <c r="F894" s="22">
        <f>IF(mareas!E912-mareas!E911&gt;0,mareas!E912-mareas!E911,mareas!E911-mareas!E912)</f>
        <v>2.5</v>
      </c>
      <c r="G894" s="67"/>
      <c r="CR894" s="67"/>
    </row>
    <row r="895" spans="2:96" x14ac:dyDescent="0.25">
      <c r="B895" s="94" t="s">
        <v>13</v>
      </c>
      <c r="C895" s="15">
        <v>2.8472222222222222E-2</v>
      </c>
      <c r="D895" s="16">
        <v>2.5</v>
      </c>
      <c r="E895" s="15">
        <f>IF(mareas!D913-mareas!D909&gt;0,mareas!D913-mareas!D909,1-(mareas!D909-mareas!D913))</f>
        <v>5.2777777777777701E-2</v>
      </c>
      <c r="F895" s="22">
        <f>IF(mareas!E913-mareas!E912&gt;0,mareas!E913-mareas!E912,mareas!E912-mareas!E913)</f>
        <v>2.1</v>
      </c>
      <c r="G895" s="67"/>
      <c r="CR895" s="67"/>
    </row>
    <row r="896" spans="2:96" x14ac:dyDescent="0.25">
      <c r="B896" s="94" t="s">
        <v>12</v>
      </c>
      <c r="C896" s="15">
        <v>0.27291666666666664</v>
      </c>
      <c r="D896" s="16">
        <v>0.4</v>
      </c>
      <c r="E896" s="15">
        <f>IF(mareas!D914-mareas!D910&gt;0,mareas!D914-mareas!D910,1-(mareas!D910-mareas!D914))</f>
        <v>4.9305555555555547E-2</v>
      </c>
      <c r="F896" s="22">
        <f>IF(mareas!E914-mareas!E913&gt;0,mareas!E914-mareas!E913,mareas!E913-mareas!E914)</f>
        <v>2.1</v>
      </c>
      <c r="G896" s="67"/>
      <c r="CR896" s="67"/>
    </row>
    <row r="897" spans="2:96" x14ac:dyDescent="0.25">
      <c r="B897" s="94" t="s">
        <v>13</v>
      </c>
      <c r="C897" s="15">
        <v>0.5493055555555556</v>
      </c>
      <c r="D897" s="16">
        <v>2.9</v>
      </c>
      <c r="E897" s="15">
        <f>IF(mareas!D915-mareas!D911&gt;0,mareas!D915-mareas!D911,1-(mareas!D911-mareas!D915))</f>
        <v>4.7222222222222276E-2</v>
      </c>
      <c r="F897" s="22">
        <f>IF(mareas!E915-mareas!E914&gt;0,mareas!E915-mareas!E914,mareas!E914-mareas!E915)</f>
        <v>2.5</v>
      </c>
      <c r="G897" s="67"/>
      <c r="CR897" s="67"/>
    </row>
    <row r="898" spans="2:96" x14ac:dyDescent="0.25">
      <c r="B898" s="94" t="s">
        <v>12</v>
      </c>
      <c r="C898" s="15">
        <v>0.80138888888888893</v>
      </c>
      <c r="D898" s="16">
        <v>0.3</v>
      </c>
      <c r="E898" s="15">
        <f>IF(mareas!D916-mareas!D912&gt;0,mareas!D916-mareas!D912,1-(mareas!D912-mareas!D916))</f>
        <v>4.3750000000000067E-2</v>
      </c>
      <c r="F898" s="22">
        <f>IF(mareas!E916-mareas!E915&gt;0,mareas!E916-mareas!E915,mareas!E915-mareas!E916)</f>
        <v>2.6</v>
      </c>
      <c r="G898" s="67"/>
      <c r="CR898" s="67"/>
    </row>
    <row r="899" spans="2:96" x14ac:dyDescent="0.25">
      <c r="B899" s="94" t="s">
        <v>13</v>
      </c>
      <c r="C899" s="15">
        <v>7.6388888888888895E-2</v>
      </c>
      <c r="D899" s="16">
        <v>2.7</v>
      </c>
      <c r="E899" s="15">
        <f>IF(mareas!D917-mareas!D913&gt;0,mareas!D917-mareas!D913,1-(mareas!D913-mareas!D917))</f>
        <v>4.7916666666666677E-2</v>
      </c>
      <c r="F899" s="22">
        <f>IF(mareas!E917-mareas!E916&gt;0,mareas!E917-mareas!E916,mareas!E916-mareas!E917)</f>
        <v>2.4000000000000004</v>
      </c>
      <c r="G899" s="67"/>
      <c r="CR899" s="67"/>
    </row>
    <row r="900" spans="2:96" x14ac:dyDescent="0.25">
      <c r="B900" s="94" t="s">
        <v>12</v>
      </c>
      <c r="C900" s="15">
        <v>0.31666666666666665</v>
      </c>
      <c r="D900" s="16">
        <v>0.3</v>
      </c>
      <c r="E900" s="15">
        <f>IF(mareas!D918-mareas!D914&gt;0,mareas!D918-mareas!D914,1-(mareas!D914-mareas!D918))</f>
        <v>4.3750000000000011E-2</v>
      </c>
      <c r="F900" s="22">
        <f>IF(mareas!E918-mareas!E917&gt;0,mareas!E918-mareas!E917,mareas!E917-mareas!E918)</f>
        <v>2.4000000000000004</v>
      </c>
      <c r="G900" s="67"/>
      <c r="CR900" s="67"/>
    </row>
    <row r="901" spans="2:96" x14ac:dyDescent="0.25">
      <c r="B901" s="94" t="s">
        <v>13</v>
      </c>
      <c r="C901" s="15">
        <v>0.59097222222222223</v>
      </c>
      <c r="D901" s="16">
        <v>3</v>
      </c>
      <c r="E901" s="15">
        <f>IF(mareas!D919-mareas!D915&gt;0,mareas!D919-mareas!D915,1-(mareas!D915-mareas!D919))</f>
        <v>4.166666666666663E-2</v>
      </c>
      <c r="F901" s="22">
        <f>IF(mareas!E919-mareas!E918&gt;0,mareas!E919-mareas!E918,mareas!E918-mareas!E919)</f>
        <v>2.7</v>
      </c>
      <c r="G901" s="67"/>
      <c r="CR901" s="67"/>
    </row>
    <row r="902" spans="2:96" x14ac:dyDescent="0.25">
      <c r="B902" s="94" t="s">
        <v>12</v>
      </c>
      <c r="C902" s="15">
        <v>0.84027777777777779</v>
      </c>
      <c r="D902" s="16">
        <v>0.2</v>
      </c>
      <c r="E902" s="15">
        <f>IF(mareas!D920-mareas!D916&gt;0,mareas!D920-mareas!D916,1-(mareas!D916-mareas!D920))</f>
        <v>3.8888888888888862E-2</v>
      </c>
      <c r="F902" s="22">
        <f>IF(mareas!E920-mareas!E919&gt;0,mareas!E920-mareas!E919,mareas!E919-mareas!E920)</f>
        <v>2.8</v>
      </c>
      <c r="G902" s="67"/>
      <c r="CR902" s="67"/>
    </row>
    <row r="903" spans="2:96" x14ac:dyDescent="0.25">
      <c r="B903" s="94" t="s">
        <v>13</v>
      </c>
      <c r="C903" s="15">
        <v>0.11666666666666665</v>
      </c>
      <c r="D903" s="16">
        <v>2.8</v>
      </c>
      <c r="E903" s="15">
        <f>IF(mareas!D921-mareas!D917&gt;0,mareas!D921-mareas!D917,1-(mareas!D917-mareas!D921))</f>
        <v>4.027777777777776E-2</v>
      </c>
      <c r="F903" s="22">
        <f>IF(mareas!E921-mareas!E920&gt;0,mareas!E921-mareas!E920,mareas!E920-mareas!E921)</f>
        <v>2.5999999999999996</v>
      </c>
      <c r="G903" s="67"/>
      <c r="CR903" s="67"/>
    </row>
    <row r="904" spans="2:96" x14ac:dyDescent="0.25">
      <c r="B904" s="94" t="s">
        <v>12</v>
      </c>
      <c r="C904" s="15">
        <v>0.35555555555555557</v>
      </c>
      <c r="D904" s="16">
        <v>0.2</v>
      </c>
      <c r="E904" s="15">
        <f>IF(mareas!D922-mareas!D918&gt;0,mareas!D922-mareas!D918,1-(mareas!D918-mareas!D922))</f>
        <v>3.8888888888888917E-2</v>
      </c>
      <c r="F904" s="22">
        <f>IF(mareas!E922-mareas!E921&gt;0,mareas!E922-mareas!E921,mareas!E921-mareas!E922)</f>
        <v>2.5999999999999996</v>
      </c>
      <c r="G904" s="67"/>
      <c r="CR904" s="67"/>
    </row>
    <row r="905" spans="2:96" x14ac:dyDescent="0.25">
      <c r="B905" s="94" t="s">
        <v>13</v>
      </c>
      <c r="C905" s="15">
        <v>0.62847222222222221</v>
      </c>
      <c r="D905" s="16">
        <v>3.1</v>
      </c>
      <c r="E905" s="15">
        <f>IF(mareas!D923-mareas!D919&gt;0,mareas!D923-mareas!D919,1-(mareas!D919-mareas!D923))</f>
        <v>3.7499999999999978E-2</v>
      </c>
      <c r="F905" s="22">
        <f>IF(mareas!E923-mareas!E922&gt;0,mareas!E923-mareas!E922,mareas!E922-mareas!E923)</f>
        <v>2.9</v>
      </c>
      <c r="G905" s="67"/>
      <c r="CR905" s="67"/>
    </row>
    <row r="906" spans="2:96" x14ac:dyDescent="0.25">
      <c r="B906" s="94" t="s">
        <v>12</v>
      </c>
      <c r="C906" s="15">
        <v>0.87430555555555556</v>
      </c>
      <c r="D906" s="16">
        <v>0.1</v>
      </c>
      <c r="E906" s="15">
        <f>IF(mareas!D924-mareas!D920&gt;0,mareas!D924-mareas!D920,1-(mareas!D920-mareas!D924))</f>
        <v>3.4027777777777768E-2</v>
      </c>
      <c r="F906" s="22">
        <f>IF(mareas!E924-mareas!E923&gt;0,mareas!E924-mareas!E923,mareas!E923-mareas!E924)</f>
        <v>3</v>
      </c>
      <c r="G906" s="67"/>
      <c r="CR906" s="67"/>
    </row>
    <row r="907" spans="2:96" x14ac:dyDescent="0.25">
      <c r="B907" s="94" t="s">
        <v>13</v>
      </c>
      <c r="C907" s="15">
        <v>0.15138888888888888</v>
      </c>
      <c r="D907" s="16">
        <v>2.9</v>
      </c>
      <c r="E907" s="15">
        <f>IF(mareas!D925-mareas!D921&gt;0,mareas!D925-mareas!D921,1-(mareas!D921-mareas!D925))</f>
        <v>3.4722222222222224E-2</v>
      </c>
      <c r="F907" s="22">
        <f>IF(mareas!E925-mareas!E924&gt;0,mareas!E925-mareas!E924,mareas!E924-mareas!E925)</f>
        <v>2.8</v>
      </c>
      <c r="G907" s="67"/>
      <c r="CR907" s="67"/>
    </row>
    <row r="908" spans="2:96" x14ac:dyDescent="0.25">
      <c r="B908" s="94" t="s">
        <v>12</v>
      </c>
      <c r="C908" s="15">
        <v>0.38958333333333334</v>
      </c>
      <c r="D908" s="16">
        <v>0.1</v>
      </c>
      <c r="E908" s="15">
        <f>IF(mareas!D926-mareas!D922&gt;0,mareas!D926-mareas!D922,1-(mareas!D922-mareas!D926))</f>
        <v>3.4027777777777768E-2</v>
      </c>
      <c r="F908" s="22">
        <f>IF(mareas!E926-mareas!E925&gt;0,mareas!E926-mareas!E925,mareas!E925-mareas!E926)</f>
        <v>2.8</v>
      </c>
      <c r="G908" s="67"/>
      <c r="CR908" s="67"/>
    </row>
    <row r="909" spans="2:96" x14ac:dyDescent="0.25">
      <c r="B909" s="94" t="s">
        <v>13</v>
      </c>
      <c r="C909" s="15">
        <v>0.66111111111111109</v>
      </c>
      <c r="D909" s="16">
        <v>3.1</v>
      </c>
      <c r="E909" s="15">
        <f>IF(mareas!D927-mareas!D923&gt;0,mareas!D927-mareas!D923,1-(mareas!D923-mareas!D927))</f>
        <v>3.2638888888888884E-2</v>
      </c>
      <c r="F909" s="22">
        <f>IF(mareas!E927-mareas!E926&gt;0,mareas!E927-mareas!E926,mareas!E926-mareas!E927)</f>
        <v>3</v>
      </c>
      <c r="G909" s="67"/>
      <c r="CR909" s="67"/>
    </row>
    <row r="910" spans="2:96" x14ac:dyDescent="0.25">
      <c r="B910" s="94" t="s">
        <v>12</v>
      </c>
      <c r="C910" s="15">
        <v>0.90555555555555556</v>
      </c>
      <c r="D910" s="16">
        <v>0</v>
      </c>
      <c r="E910" s="15">
        <f>IF(mareas!D928-mareas!D924&gt;0,mareas!D928-mareas!D924,1-(mareas!D924-mareas!D928))</f>
        <v>3.125E-2</v>
      </c>
      <c r="F910" s="22">
        <f>IF(mareas!E928-mareas!E927&gt;0,mareas!E928-mareas!E927,mareas!E927-mareas!E928)</f>
        <v>3.1</v>
      </c>
      <c r="G910" s="67"/>
      <c r="CR910" s="67"/>
    </row>
    <row r="911" spans="2:96" x14ac:dyDescent="0.25">
      <c r="B911" s="94" t="s">
        <v>13</v>
      </c>
      <c r="C911" s="15">
        <v>0.18263888888888891</v>
      </c>
      <c r="D911" s="16">
        <v>3</v>
      </c>
      <c r="E911" s="15">
        <f>IF(mareas!D929-mareas!D925&gt;0,mareas!D929-mareas!D925,1-(mareas!D925-mareas!D929))</f>
        <v>3.1250000000000028E-2</v>
      </c>
      <c r="F911" s="22">
        <f>IF(mareas!E929-mareas!E928&gt;0,mareas!E929-mareas!E928,mareas!E928-mareas!E929)</f>
        <v>3</v>
      </c>
      <c r="G911" s="67"/>
      <c r="CR911" s="67"/>
    </row>
    <row r="912" spans="2:96" x14ac:dyDescent="0.25">
      <c r="B912" s="94" t="s">
        <v>12</v>
      </c>
      <c r="C912" s="15">
        <v>0.42083333333333334</v>
      </c>
      <c r="D912" s="16">
        <v>0</v>
      </c>
      <c r="E912" s="15">
        <f>IF(mareas!D930-mareas!D926&gt;0,mareas!D930-mareas!D926,1-(mareas!D926-mareas!D930))</f>
        <v>3.125E-2</v>
      </c>
      <c r="F912" s="22">
        <f>IF(mareas!E930-mareas!E929&gt;0,mareas!E930-mareas!E929,mareas!E929-mareas!E930)</f>
        <v>3</v>
      </c>
      <c r="G912" s="67"/>
      <c r="CR912" s="67"/>
    </row>
    <row r="913" spans="2:96" x14ac:dyDescent="0.25">
      <c r="B913" s="94" t="s">
        <v>13</v>
      </c>
      <c r="C913" s="15">
        <v>0.69027777777777777</v>
      </c>
      <c r="D913" s="16">
        <v>3.1</v>
      </c>
      <c r="E913" s="15">
        <f>IF(mareas!D931-mareas!D927&gt;0,mareas!D931-mareas!D927,1-(mareas!D927-mareas!D931))</f>
        <v>2.9166666666666674E-2</v>
      </c>
      <c r="F913" s="22">
        <f>IF(mareas!E931-mareas!E930&gt;0,mareas!E931-mareas!E930,mareas!E930-mareas!E931)</f>
        <v>3.1</v>
      </c>
      <c r="G913" s="67"/>
      <c r="CR913" s="67"/>
    </row>
    <row r="914" spans="2:96" x14ac:dyDescent="0.25">
      <c r="B914" s="94" t="s">
        <v>12</v>
      </c>
      <c r="C914" s="15">
        <v>0.93472222222222223</v>
      </c>
      <c r="D914" s="16">
        <v>0</v>
      </c>
      <c r="E914" s="15">
        <f>IF(mareas!D932-mareas!D928&gt;0,mareas!D932-mareas!D928,1-(mareas!D928-mareas!D932))</f>
        <v>2.9166666666666674E-2</v>
      </c>
      <c r="F914" s="22">
        <f>IF(mareas!E932-mareas!E931&gt;0,mareas!E932-mareas!E931,mareas!E931-mareas!E932)</f>
        <v>3.1</v>
      </c>
      <c r="G914" s="67"/>
      <c r="CR914" s="67"/>
    </row>
    <row r="915" spans="2:96" x14ac:dyDescent="0.25">
      <c r="B915" s="94" t="s">
        <v>13</v>
      </c>
      <c r="C915" s="15">
        <v>0.21041666666666667</v>
      </c>
      <c r="D915" s="16">
        <v>3.1</v>
      </c>
      <c r="E915" s="15">
        <f>IF(mareas!D933-mareas!D929&gt;0,mareas!D933-mareas!D929,1-(mareas!D929-mareas!D933))</f>
        <v>2.7777777777777762E-2</v>
      </c>
      <c r="F915" s="22">
        <f>IF(mareas!E933-mareas!E932&gt;0,mareas!E933-mareas!E932,mareas!E932-mareas!E933)</f>
        <v>3.1</v>
      </c>
      <c r="G915" s="67"/>
      <c r="CR915" s="67"/>
    </row>
    <row r="916" spans="2:96" x14ac:dyDescent="0.25">
      <c r="B916" s="94" t="s">
        <v>12</v>
      </c>
      <c r="C916" s="15">
        <v>0.45069444444444445</v>
      </c>
      <c r="D916" s="16">
        <v>0.1</v>
      </c>
      <c r="E916" s="15">
        <f>IF(mareas!D934-mareas!D930&gt;0,mareas!D934-mareas!D930,1-(mareas!D930-mareas!D934))</f>
        <v>2.9861111111111116E-2</v>
      </c>
      <c r="F916" s="22">
        <f>IF(mareas!E934-mareas!E933&gt;0,mareas!E934-mareas!E933,mareas!E933-mareas!E934)</f>
        <v>3</v>
      </c>
      <c r="G916" s="67"/>
      <c r="CR916" s="67"/>
    </row>
    <row r="917" spans="2:96" x14ac:dyDescent="0.25">
      <c r="B917" s="94" t="s">
        <v>13</v>
      </c>
      <c r="C917" s="15">
        <v>0.71805555555555556</v>
      </c>
      <c r="D917" s="16">
        <v>3</v>
      </c>
      <c r="E917" s="15">
        <f>IF(mareas!D935-mareas!D931&gt;0,mareas!D935-mareas!D931,1-(mareas!D931-mareas!D935))</f>
        <v>2.777777777777779E-2</v>
      </c>
      <c r="F917" s="22">
        <f>IF(mareas!E935-mareas!E934&gt;0,mareas!E935-mareas!E934,mareas!E934-mareas!E935)</f>
        <v>2.9</v>
      </c>
      <c r="G917" s="67"/>
      <c r="CR917" s="67"/>
    </row>
    <row r="918" spans="2:96" x14ac:dyDescent="0.25">
      <c r="B918" s="94" t="s">
        <v>12</v>
      </c>
      <c r="C918" s="15">
        <v>0.96250000000000002</v>
      </c>
      <c r="D918" s="16">
        <v>0</v>
      </c>
      <c r="E918" s="15">
        <f>IF(mareas!D936-mareas!D932&gt;0,mareas!D936-mareas!D932,1-(mareas!D932-mareas!D936))</f>
        <v>2.777777777777779E-2</v>
      </c>
      <c r="F918" s="22">
        <f>IF(mareas!E936-mareas!E935&gt;0,mareas!E936-mareas!E935,mareas!E935-mareas!E936)</f>
        <v>3</v>
      </c>
      <c r="G918" s="67"/>
      <c r="CR918" s="67"/>
    </row>
    <row r="919" spans="2:96" x14ac:dyDescent="0.25">
      <c r="B919" s="94" t="s">
        <v>13</v>
      </c>
      <c r="C919" s="15">
        <v>0.23680555555555557</v>
      </c>
      <c r="D919" s="16">
        <v>3</v>
      </c>
      <c r="E919" s="15">
        <f>IF(mareas!D937-mareas!D933&gt;0,mareas!D937-mareas!D933,1-(mareas!D933-mareas!D937))</f>
        <v>2.6388888888888906E-2</v>
      </c>
      <c r="F919" s="22">
        <f>IF(mareas!E937-mareas!E936&gt;0,mareas!E937-mareas!E936,mareas!E936-mareas!E937)</f>
        <v>3</v>
      </c>
      <c r="G919" s="67"/>
      <c r="CR919" s="67"/>
    </row>
    <row r="920" spans="2:96" x14ac:dyDescent="0.25">
      <c r="B920" s="94" t="s">
        <v>12</v>
      </c>
      <c r="C920" s="15">
        <v>0.47916666666666669</v>
      </c>
      <c r="D920" s="16">
        <v>0.1</v>
      </c>
      <c r="E920" s="15">
        <f>IF(mareas!D938-mareas!D934&gt;0,mareas!D938-mareas!D934,1-(mareas!D934-mareas!D938))</f>
        <v>2.8472222222222232E-2</v>
      </c>
      <c r="F920" s="22">
        <f>IF(mareas!E938-mareas!E937&gt;0,mareas!E938-mareas!E937,mareas!E937-mareas!E938)</f>
        <v>2.9</v>
      </c>
      <c r="G920" s="67"/>
      <c r="CR920" s="67"/>
    </row>
    <row r="921" spans="2:96" x14ac:dyDescent="0.25">
      <c r="B921" s="94" t="s">
        <v>13</v>
      </c>
      <c r="C921" s="15">
        <v>0.74305555555555547</v>
      </c>
      <c r="D921" s="16">
        <v>2.9</v>
      </c>
      <c r="E921" s="15">
        <f>IF(mareas!D939-mareas!D935&gt;0,mareas!D939-mareas!D935,1-(mareas!D935-mareas!D939))</f>
        <v>2.4999999999999911E-2</v>
      </c>
      <c r="F921" s="22">
        <f>IF(mareas!E939-mareas!E938&gt;0,mareas!E939-mareas!E938,mareas!E938-mareas!E939)</f>
        <v>2.8</v>
      </c>
      <c r="G921" s="67"/>
      <c r="CR921" s="67"/>
    </row>
    <row r="922" spans="2:96" x14ac:dyDescent="0.25">
      <c r="B922" s="94" t="s">
        <v>12</v>
      </c>
      <c r="C922" s="15">
        <v>0.98888888888888893</v>
      </c>
      <c r="D922" s="16">
        <v>0.1</v>
      </c>
      <c r="E922" s="15">
        <f>IF(mareas!D940-mareas!D936&gt;0,mareas!D940-mareas!D936,1-(mareas!D936-mareas!D940))</f>
        <v>2.6388888888888906E-2</v>
      </c>
      <c r="F922" s="22">
        <f>IF(mareas!E940-mareas!E939&gt;0,mareas!E940-mareas!E939,mareas!E939-mareas!E940)</f>
        <v>2.8</v>
      </c>
      <c r="G922" s="67"/>
      <c r="CR922" s="67"/>
    </row>
    <row r="923" spans="2:96" x14ac:dyDescent="0.25">
      <c r="B923" s="94" t="s">
        <v>13</v>
      </c>
      <c r="C923" s="15">
        <v>0.26250000000000001</v>
      </c>
      <c r="D923" s="16">
        <v>3</v>
      </c>
      <c r="E923" s="15">
        <f>IF(mareas!D941-mareas!D937&gt;0,mareas!D941-mareas!D937,1-(mareas!D937-mareas!D941))</f>
        <v>2.5694444444444436E-2</v>
      </c>
      <c r="F923" s="22">
        <f>IF(mareas!E941-mareas!E940&gt;0,mareas!E941-mareas!E940,mareas!E940-mareas!E941)</f>
        <v>2.9</v>
      </c>
      <c r="G923" s="67"/>
      <c r="CR923" s="67"/>
    </row>
    <row r="924" spans="2:96" x14ac:dyDescent="0.25">
      <c r="B924" s="94" t="s">
        <v>12</v>
      </c>
      <c r="C924" s="15">
        <v>0.50624999999999998</v>
      </c>
      <c r="D924" s="16">
        <v>0.2</v>
      </c>
      <c r="E924" s="15">
        <f>IF(mareas!D942-mareas!D938&gt;0,mareas!D942-mareas!D938,1-(mareas!D938-mareas!D942))</f>
        <v>2.7083333333333293E-2</v>
      </c>
      <c r="F924" s="22">
        <f>IF(mareas!E942-mareas!E941&gt;0,mareas!E942-mareas!E941,mareas!E941-mareas!E942)</f>
        <v>2.8</v>
      </c>
      <c r="G924" s="67"/>
      <c r="CR924" s="67"/>
    </row>
    <row r="925" spans="2:96" x14ac:dyDescent="0.25">
      <c r="B925" s="94" t="s">
        <v>13</v>
      </c>
      <c r="C925" s="15">
        <v>0.7680555555555556</v>
      </c>
      <c r="D925" s="16">
        <v>2.8</v>
      </c>
      <c r="E925" s="15">
        <f>IF(mareas!D943-mareas!D939&gt;0,mareas!D943-mareas!D939,1-(mareas!D939-mareas!D943))</f>
        <v>2.5000000000000133E-2</v>
      </c>
      <c r="F925" s="22">
        <f>IF(mareas!E943-mareas!E942&gt;0,mareas!E943-mareas!E942,mareas!E942-mareas!E943)</f>
        <v>2.5999999999999996</v>
      </c>
      <c r="G925" s="67"/>
      <c r="CR925" s="67"/>
    </row>
    <row r="926" spans="2:96" x14ac:dyDescent="0.25">
      <c r="B926" s="85" t="s">
        <v>12</v>
      </c>
      <c r="C926" s="15">
        <v>1.5277777777777777E-2</v>
      </c>
      <c r="D926" s="16">
        <v>0.3</v>
      </c>
      <c r="E926" s="15">
        <f>IF(mareas!D944-mareas!D940&gt;0,mareas!D944-mareas!D940,1-(mareas!D940-mareas!D944))</f>
        <v>2.6388888888888795E-2</v>
      </c>
      <c r="F926" s="22">
        <f>IF(mareas!E944-mareas!E943&gt;0,mareas!E944-mareas!E943,mareas!E943-mareas!E944)</f>
        <v>2.5</v>
      </c>
      <c r="G926" s="67"/>
      <c r="CR926" s="67"/>
    </row>
    <row r="927" spans="2:96" x14ac:dyDescent="0.25">
      <c r="B927" s="85" t="s">
        <v>13</v>
      </c>
      <c r="C927" s="15">
        <v>0.28750000000000003</v>
      </c>
      <c r="D927" s="16">
        <v>2.9</v>
      </c>
      <c r="E927" s="15">
        <f>IF(mareas!D945-mareas!D941&gt;0,mareas!D945-mareas!D941,1-(mareas!D941-mareas!D945))</f>
        <v>2.5000000000000022E-2</v>
      </c>
      <c r="F927" s="22">
        <f>IF(mareas!E945-mareas!E944&gt;0,mareas!E945-mareas!E944,mareas!E944-mareas!E945)</f>
        <v>2.6</v>
      </c>
      <c r="G927" s="67"/>
      <c r="CR927" s="67"/>
    </row>
    <row r="928" spans="2:96" x14ac:dyDescent="0.25">
      <c r="B928" s="85" t="s">
        <v>12</v>
      </c>
      <c r="C928" s="15">
        <v>0.53402777777777777</v>
      </c>
      <c r="D928" s="16">
        <v>0.4</v>
      </c>
      <c r="E928" s="15">
        <f>IF(mareas!D946-mareas!D942&gt;0,mareas!D946-mareas!D942,1-(mareas!D942-mareas!D946))</f>
        <v>2.777777777777779E-2</v>
      </c>
      <c r="F928" s="22">
        <f>IF(mareas!E946-mareas!E945&gt;0,mareas!E946-mareas!E945,mareas!E945-mareas!E946)</f>
        <v>2.5</v>
      </c>
      <c r="G928" s="67"/>
      <c r="CR928" s="67"/>
    </row>
    <row r="929" spans="2:96" x14ac:dyDescent="0.25">
      <c r="B929" s="85" t="s">
        <v>13</v>
      </c>
      <c r="C929" s="15">
        <v>0.79375000000000007</v>
      </c>
      <c r="D929" s="16">
        <v>2.6</v>
      </c>
      <c r="E929" s="15">
        <f>IF(mareas!D947-mareas!D943&gt;0,mareas!D947-mareas!D943,1-(mareas!D943-mareas!D947))</f>
        <v>2.5694444444444464E-2</v>
      </c>
      <c r="F929" s="22">
        <f>IF(mareas!E947-mareas!E946&gt;0,mareas!E947-mareas!E946,mareas!E946-mareas!E947)</f>
        <v>2.2000000000000002</v>
      </c>
      <c r="G929" s="67"/>
      <c r="CR929" s="67"/>
    </row>
    <row r="930" spans="2:96" x14ac:dyDescent="0.25">
      <c r="B930" s="85" t="s">
        <v>12</v>
      </c>
      <c r="C930" s="15">
        <v>4.0972222222222222E-2</v>
      </c>
      <c r="D930" s="16">
        <v>0.4</v>
      </c>
      <c r="E930" s="15">
        <f>IF(mareas!D948-mareas!D944&gt;0,mareas!D948-mareas!D944,1-(mareas!D944-mareas!D948))</f>
        <v>2.5694444444444443E-2</v>
      </c>
      <c r="F930" s="22">
        <f>IF(mareas!E948-mareas!E947&gt;0,mareas!E948-mareas!E947,mareas!E947-mareas!E948)</f>
        <v>2.2000000000000002</v>
      </c>
      <c r="G930" s="67"/>
      <c r="CR930" s="67"/>
    </row>
    <row r="931" spans="2:96" x14ac:dyDescent="0.25">
      <c r="B931" s="85" t="s">
        <v>13</v>
      </c>
      <c r="C931" s="15">
        <v>0.31388888888888888</v>
      </c>
      <c r="D931" s="16">
        <v>2.7</v>
      </c>
      <c r="E931" s="15">
        <f>IF(mareas!D949-mareas!D945&gt;0,mareas!D949-mareas!D945,1-(mareas!D945-mareas!D949))</f>
        <v>2.6388888888888851E-2</v>
      </c>
      <c r="F931" s="22">
        <f>IF(mareas!E949-mareas!E948&gt;0,mareas!E949-mareas!E948,mareas!E948-mareas!E949)</f>
        <v>2.3000000000000003</v>
      </c>
      <c r="G931" s="67"/>
      <c r="CR931" s="67"/>
    </row>
    <row r="932" spans="2:96" x14ac:dyDescent="0.25">
      <c r="B932" s="85" t="s">
        <v>12</v>
      </c>
      <c r="C932" s="15">
        <v>0.56180555555555556</v>
      </c>
      <c r="D932" s="16">
        <v>0.5</v>
      </c>
      <c r="E932" s="15">
        <f>IF(mareas!D950-mareas!D946&gt;0,mareas!D950-mareas!D946,1-(mareas!D946-mareas!D950))</f>
        <v>2.777777777777779E-2</v>
      </c>
      <c r="F932" s="22">
        <f>IF(mareas!E950-mareas!E949&gt;0,mareas!E950-mareas!E949,mareas!E949-mareas!E950)</f>
        <v>2.2000000000000002</v>
      </c>
      <c r="G932" s="67"/>
      <c r="CR932" s="67"/>
    </row>
    <row r="933" spans="2:96" x14ac:dyDescent="0.25">
      <c r="B933" s="85" t="s">
        <v>13</v>
      </c>
      <c r="C933" s="15">
        <v>0.82152777777777775</v>
      </c>
      <c r="D933" s="16">
        <v>2.5</v>
      </c>
      <c r="E933" s="15">
        <f>IF(mareas!D951-mareas!D947&gt;0,mareas!D951-mareas!D947,1-(mareas!D947-mareas!D951))</f>
        <v>2.7777777777777679E-2</v>
      </c>
      <c r="F933" s="22">
        <f>IF(mareas!E951-mareas!E950&gt;0,mareas!E951-mareas!E950,mareas!E950-mareas!E951)</f>
        <v>2</v>
      </c>
      <c r="G933" s="67"/>
      <c r="CR933" s="67"/>
    </row>
    <row r="934" spans="2:96" x14ac:dyDescent="0.25">
      <c r="B934" s="85" t="s">
        <v>12</v>
      </c>
      <c r="C934" s="15">
        <v>6.8749999999999992E-2</v>
      </c>
      <c r="D934" s="16">
        <v>0.6</v>
      </c>
      <c r="E934" s="15">
        <f>IF(mareas!D952-mareas!D948&gt;0,mareas!D952-mareas!D948,1-(mareas!D948-mareas!D952))</f>
        <v>2.7777777777777769E-2</v>
      </c>
      <c r="F934" s="22">
        <f>IF(mareas!E952-mareas!E951&gt;0,mareas!E952-mareas!E951,mareas!E951-mareas!E952)</f>
        <v>1.9</v>
      </c>
      <c r="G934" s="67"/>
      <c r="CR934" s="67"/>
    </row>
    <row r="935" spans="2:96" x14ac:dyDescent="0.25">
      <c r="B935" s="85" t="s">
        <v>13</v>
      </c>
      <c r="C935" s="15">
        <v>0.34236111111111112</v>
      </c>
      <c r="D935" s="16">
        <v>2.6</v>
      </c>
      <c r="E935" s="15">
        <f>IF(mareas!D953-mareas!D949&gt;0,mareas!D953-mareas!D949,1-(mareas!D949-mareas!D953))</f>
        <v>2.8472222222222232E-2</v>
      </c>
      <c r="F935" s="22">
        <f>IF(mareas!E953-mareas!E952&gt;0,mareas!E953-mareas!E952,mareas!E952-mareas!E953)</f>
        <v>2</v>
      </c>
      <c r="G935" s="67"/>
      <c r="CR935" s="67"/>
    </row>
    <row r="936" spans="2:96" x14ac:dyDescent="0.25">
      <c r="B936" s="85" t="s">
        <v>12</v>
      </c>
      <c r="C936" s="15">
        <v>0.59305555555555556</v>
      </c>
      <c r="D936" s="16">
        <v>0.7</v>
      </c>
      <c r="E936" s="15">
        <f>IF(mareas!D954-mareas!D950&gt;0,mareas!D954-mareas!D950,1-(mareas!D950-mareas!D954))</f>
        <v>3.125E-2</v>
      </c>
      <c r="F936" s="22">
        <f>IF(mareas!E954-mareas!E953&gt;0,mareas!E954-mareas!E953,mareas!E953-mareas!E954)</f>
        <v>1.9000000000000001</v>
      </c>
      <c r="G936" s="67"/>
      <c r="CR936" s="67"/>
    </row>
    <row r="937" spans="2:96" x14ac:dyDescent="0.25">
      <c r="B937" s="85" t="s">
        <v>13</v>
      </c>
      <c r="C937" s="15">
        <v>0.8520833333333333</v>
      </c>
      <c r="D937" s="16">
        <v>2.2999999999999998</v>
      </c>
      <c r="E937" s="15">
        <f>IF(mareas!D955-mareas!D951&gt;0,mareas!D955-mareas!D951,1-(mareas!D951-mareas!D955))</f>
        <v>3.0555555555555558E-2</v>
      </c>
      <c r="F937" s="22">
        <f>IF(mareas!E955-mareas!E954&gt;0,mareas!E955-mareas!E954,mareas!E954-mareas!E955)</f>
        <v>1.5999999999999999</v>
      </c>
      <c r="G937" s="67"/>
      <c r="CR937" s="67"/>
    </row>
    <row r="938" spans="2:96" x14ac:dyDescent="0.25">
      <c r="B938" s="85" t="s">
        <v>12</v>
      </c>
      <c r="C938" s="15">
        <v>9.930555555555555E-2</v>
      </c>
      <c r="D938" s="16">
        <v>0.7</v>
      </c>
      <c r="E938" s="15">
        <f>IF(mareas!D956-mareas!D952&gt;0,mareas!D956-mareas!D952,1-(mareas!D952-mareas!D956))</f>
        <v>3.0555555555555558E-2</v>
      </c>
      <c r="F938" s="22">
        <f>IF(mareas!E956-mareas!E955&gt;0,mareas!E956-mareas!E955,mareas!E955-mareas!E956)</f>
        <v>1.5999999999999999</v>
      </c>
      <c r="G938" s="67"/>
      <c r="CR938" s="67"/>
    </row>
    <row r="939" spans="2:96" x14ac:dyDescent="0.25">
      <c r="B939" s="85" t="s">
        <v>13</v>
      </c>
      <c r="C939" s="15">
        <v>0.375</v>
      </c>
      <c r="D939" s="16">
        <v>2.5</v>
      </c>
      <c r="E939" s="15">
        <f>IF(mareas!D957-mareas!D953&gt;0,mareas!D957-mareas!D953,1-(mareas!D953-mareas!D957))</f>
        <v>3.2638888888888884E-2</v>
      </c>
      <c r="F939" s="22">
        <f>IF(mareas!E957-mareas!E956&gt;0,mareas!E957-mareas!E956,mareas!E956-mareas!E957)</f>
        <v>1.8</v>
      </c>
      <c r="G939" s="67"/>
      <c r="CR939" s="67"/>
    </row>
    <row r="940" spans="2:96" x14ac:dyDescent="0.25">
      <c r="B940" s="85" t="s">
        <v>12</v>
      </c>
      <c r="C940" s="15">
        <v>0.62847222222222221</v>
      </c>
      <c r="D940" s="16">
        <v>0.8</v>
      </c>
      <c r="E940" s="15">
        <f>IF(mareas!D958-mareas!D954&gt;0,mareas!D958-mareas!D954,1-(mareas!D954-mareas!D958))</f>
        <v>3.5416666666666652E-2</v>
      </c>
      <c r="F940" s="22">
        <f>IF(mareas!E958-mareas!E957&gt;0,mareas!E958-mareas!E957,mareas!E957-mareas!E958)</f>
        <v>1.7</v>
      </c>
      <c r="G940" s="67"/>
      <c r="CR940" s="67"/>
    </row>
    <row r="941" spans="2:96" x14ac:dyDescent="0.25">
      <c r="B941" s="85" t="s">
        <v>13</v>
      </c>
      <c r="C941" s="15">
        <v>0.8881944444444444</v>
      </c>
      <c r="D941" s="16">
        <v>2.2000000000000002</v>
      </c>
      <c r="E941" s="15">
        <f>IF(mareas!D959-mareas!D955&gt;0,mareas!D959-mareas!D955,1-(mareas!D955-mareas!D959))</f>
        <v>3.6111111111111094E-2</v>
      </c>
      <c r="F941" s="22">
        <f>IF(mareas!E959-mareas!E958&gt;0,mareas!E959-mareas!E958,mareas!E958-mareas!E959)</f>
        <v>1.4000000000000001</v>
      </c>
      <c r="G941" s="67"/>
      <c r="CR941" s="67"/>
    </row>
    <row r="942" spans="2:96" x14ac:dyDescent="0.25">
      <c r="B942" s="85" t="s">
        <v>12</v>
      </c>
      <c r="C942" s="15">
        <v>0.1361111111111111</v>
      </c>
      <c r="D942" s="16">
        <v>0.9</v>
      </c>
      <c r="E942" s="15">
        <f>IF(mareas!D960-mareas!D956&gt;0,mareas!D960-mareas!D956,1-(mareas!D956-mareas!D960))</f>
        <v>3.680555555555555E-2</v>
      </c>
      <c r="F942" s="22">
        <f>IF(mareas!E960-mareas!E959&gt;0,mareas!E960-mareas!E959,mareas!E959-mareas!E960)</f>
        <v>1.3000000000000003</v>
      </c>
      <c r="G942" s="67"/>
      <c r="CR942" s="67"/>
    </row>
    <row r="943" spans="2:96" x14ac:dyDescent="0.25">
      <c r="B943" s="85" t="s">
        <v>13</v>
      </c>
      <c r="C943" s="15">
        <v>0.41319444444444442</v>
      </c>
      <c r="D943" s="16">
        <v>2.4</v>
      </c>
      <c r="E943" s="15">
        <f>IF(mareas!D961-mareas!D957&gt;0,mareas!D961-mareas!D957,1-(mareas!D957-mareas!D961))</f>
        <v>3.819444444444442E-2</v>
      </c>
      <c r="F943" s="22">
        <f>IF(mareas!E961-mareas!E960&gt;0,mareas!E961-mareas!E960,mareas!E960-mareas!E961)</f>
        <v>1.5</v>
      </c>
      <c r="G943" s="67"/>
      <c r="CR943" s="67"/>
    </row>
    <row r="944" spans="2:96" x14ac:dyDescent="0.25">
      <c r="B944" s="85" t="s">
        <v>12</v>
      </c>
      <c r="C944" s="15">
        <v>0.67013888888888884</v>
      </c>
      <c r="D944" s="16">
        <v>0.9</v>
      </c>
      <c r="E944" s="15">
        <f>IF(mareas!D962-mareas!D958&gt;0,mareas!D962-mareas!D958,1-(mareas!D958-mareas!D962))</f>
        <v>4.166666666666663E-2</v>
      </c>
      <c r="F944" s="22">
        <f>IF(mareas!E962-mareas!E961&gt;0,mareas!E962-mareas!E961,mareas!E961-mareas!E962)</f>
        <v>1.5</v>
      </c>
      <c r="G944" s="67"/>
      <c r="CR944" s="67"/>
    </row>
    <row r="945" spans="2:96" x14ac:dyDescent="0.25">
      <c r="B945" s="85" t="s">
        <v>13</v>
      </c>
      <c r="C945" s="15">
        <v>0.93055555555555547</v>
      </c>
      <c r="D945" s="16">
        <v>2.1</v>
      </c>
      <c r="E945" s="15">
        <f>IF(mareas!D963-mareas!D959&gt;0,mareas!D963-mareas!D959,1-(mareas!D959-mareas!D963))</f>
        <v>4.2361111111111072E-2</v>
      </c>
      <c r="F945" s="22">
        <f>IF(mareas!E963-mareas!E962&gt;0,mareas!E963-mareas!E962,mareas!E962-mareas!E963)</f>
        <v>1.2000000000000002</v>
      </c>
      <c r="G945" s="67"/>
      <c r="CR945" s="67"/>
    </row>
    <row r="946" spans="2:96" x14ac:dyDescent="0.25">
      <c r="B946" s="85" t="s">
        <v>12</v>
      </c>
      <c r="C946" s="15">
        <v>0.18055555555555555</v>
      </c>
      <c r="D946" s="16">
        <v>0.9</v>
      </c>
      <c r="E946" s="15">
        <f>IF(mareas!D964-mareas!D960&gt;0,mareas!D964-mareas!D960,1-(mareas!D960-mareas!D964))</f>
        <v>4.4444444444444453E-2</v>
      </c>
      <c r="F946" s="22">
        <f>IF(mareas!E964-mareas!E963&gt;0,mareas!E964-mareas!E963,mareas!E963-mareas!E964)</f>
        <v>1.2000000000000002</v>
      </c>
      <c r="G946" s="67"/>
      <c r="CR946" s="67"/>
    </row>
    <row r="947" spans="2:96" x14ac:dyDescent="0.25">
      <c r="B947" s="85" t="s">
        <v>13</v>
      </c>
      <c r="C947" s="15">
        <v>0.45555555555555555</v>
      </c>
      <c r="D947" s="16">
        <v>2.4</v>
      </c>
      <c r="E947" s="15">
        <f>IF(mareas!D965-mareas!D961&gt;0,mareas!D965-mareas!D961,1-(mareas!D961-mareas!D965))</f>
        <v>4.2361111111111127E-2</v>
      </c>
      <c r="F947" s="22">
        <f>IF(mareas!E965-mareas!E964&gt;0,mareas!E965-mareas!E964,mareas!E964-mareas!E965)</f>
        <v>1.5</v>
      </c>
      <c r="G947" s="67"/>
      <c r="CR947" s="67"/>
    </row>
    <row r="948" spans="2:96" x14ac:dyDescent="0.25">
      <c r="B948" s="85" t="s">
        <v>12</v>
      </c>
      <c r="C948" s="15">
        <v>0.71666666666666667</v>
      </c>
      <c r="D948" s="16">
        <v>0.8</v>
      </c>
      <c r="E948" s="15">
        <f>IF(mareas!D966-mareas!D962&gt;0,mareas!D966-mareas!D962,1-(mareas!D962-mareas!D966))</f>
        <v>4.6527777777777835E-2</v>
      </c>
      <c r="F948" s="22">
        <f>IF(mareas!E966-mareas!E965&gt;0,mareas!E966-mareas!E965,mareas!E965-mareas!E966)</f>
        <v>1.5999999999999999</v>
      </c>
      <c r="G948" s="67"/>
      <c r="CR948" s="67"/>
    </row>
    <row r="949" spans="2:96" x14ac:dyDescent="0.25">
      <c r="B949" s="85" t="s">
        <v>13</v>
      </c>
      <c r="C949" s="15">
        <v>0.9784722222222223</v>
      </c>
      <c r="D949" s="16">
        <v>2.2000000000000002</v>
      </c>
      <c r="E949" s="15">
        <f>IF(mareas!D967-mareas!D963&gt;0,mareas!D967-mareas!D963,1-(mareas!D963-mareas!D967))</f>
        <v>4.7916666666666829E-2</v>
      </c>
      <c r="F949" s="22">
        <f>IF(mareas!E967-mareas!E966&gt;0,mareas!E967-mareas!E966,mareas!E966-mareas!E967)</f>
        <v>1.4000000000000001</v>
      </c>
      <c r="G949" s="67"/>
      <c r="CR949" s="67"/>
    </row>
    <row r="950" spans="2:96" x14ac:dyDescent="0.25">
      <c r="B950" s="85" t="s">
        <v>12</v>
      </c>
      <c r="C950" s="15">
        <v>0.2298611111111111</v>
      </c>
      <c r="D950" s="16">
        <v>0.9</v>
      </c>
      <c r="E950" s="15">
        <f>IF(mareas!D968-mareas!D964&gt;0,mareas!D968-mareas!D964,1-(mareas!D964-mareas!D968))</f>
        <v>4.9305555555555547E-2</v>
      </c>
      <c r="F950" s="22">
        <f>IF(mareas!E968-mareas!E967&gt;0,mareas!E968-mareas!E967,mareas!E967-mareas!E968)</f>
        <v>1.3000000000000003</v>
      </c>
      <c r="G950" s="67"/>
      <c r="CR950" s="67"/>
    </row>
    <row r="951" spans="2:96" x14ac:dyDescent="0.25">
      <c r="B951" s="85" t="s">
        <v>13</v>
      </c>
      <c r="C951" s="15">
        <v>0.4993055555555555</v>
      </c>
      <c r="D951" s="16">
        <v>2.5</v>
      </c>
      <c r="E951" s="15">
        <f>IF(mareas!D969-mareas!D965&gt;0,mareas!D969-mareas!D965,1-(mareas!D965-mareas!D969))</f>
        <v>4.3749999999999956E-2</v>
      </c>
      <c r="F951" s="22">
        <f>IF(mareas!E969-mareas!E968&gt;0,mareas!E969-mareas!E968,mareas!E968-mareas!E969)</f>
        <v>1.6</v>
      </c>
      <c r="G951" s="67"/>
      <c r="CR951" s="67"/>
    </row>
    <row r="952" spans="2:96" x14ac:dyDescent="0.25">
      <c r="B952" s="85" t="s">
        <v>12</v>
      </c>
      <c r="C952" s="15">
        <v>0.76041666666666663</v>
      </c>
      <c r="D952" s="16">
        <v>0.7</v>
      </c>
      <c r="E952" s="15">
        <f>IF(mareas!D970-mareas!D966&gt;0,mareas!D970-mareas!D966,1-(mareas!D966-mareas!D970))</f>
        <v>4.3749999999999956E-2</v>
      </c>
      <c r="F952" s="22">
        <f>IF(mareas!E970-mareas!E969&gt;0,mareas!E970-mareas!E969,mareas!E969-mareas!E970)</f>
        <v>1.8</v>
      </c>
      <c r="G952" s="67"/>
      <c r="CR952" s="67"/>
    </row>
    <row r="953" spans="2:96" x14ac:dyDescent="0.25">
      <c r="B953" s="85" t="s">
        <v>13</v>
      </c>
      <c r="C953" s="15">
        <v>2.4999999999999998E-2</v>
      </c>
      <c r="D953" s="16">
        <v>2.2999999999999998</v>
      </c>
      <c r="E953" s="15">
        <f>IF(mareas!D971-mareas!D967&gt;0,mareas!D971-mareas!D967,1-(mareas!D967-mareas!D971))</f>
        <v>4.6527777777777724E-2</v>
      </c>
      <c r="F953" s="22">
        <f>IF(mareas!E971-mareas!E970&gt;0,mareas!E971-mareas!E970,mareas!E970-mareas!E971)</f>
        <v>1.5999999999999999</v>
      </c>
      <c r="G953" s="67"/>
      <c r="CR953" s="67"/>
    </row>
    <row r="954" spans="2:96" x14ac:dyDescent="0.25">
      <c r="B954" s="85" t="s">
        <v>12</v>
      </c>
      <c r="C954" s="15">
        <v>0.27430555555555552</v>
      </c>
      <c r="D954" s="16">
        <v>0.8</v>
      </c>
      <c r="E954" s="15">
        <f>IF(mareas!D972-mareas!D968&gt;0,mareas!D972-mareas!D968,1-(mareas!D968-mareas!D972))</f>
        <v>4.4444444444444425E-2</v>
      </c>
      <c r="F954" s="22">
        <f>IF(mareas!E972-mareas!E971&gt;0,mareas!E972-mareas!E971,mareas!E971-mareas!E972)</f>
        <v>1.4999999999999998</v>
      </c>
      <c r="G954" s="67"/>
      <c r="CR954" s="67"/>
    </row>
    <row r="955" spans="2:96" x14ac:dyDescent="0.25">
      <c r="B955" s="85" t="s">
        <v>13</v>
      </c>
      <c r="C955" s="15">
        <v>0.54097222222222219</v>
      </c>
      <c r="D955" s="16">
        <v>2.6</v>
      </c>
      <c r="E955" s="15">
        <f>IF(mareas!D973-mareas!D969&gt;0,mareas!D973-mareas!D969,1-(mareas!D969-mareas!D973))</f>
        <v>4.1666666666666685E-2</v>
      </c>
      <c r="F955" s="22">
        <f>IF(mareas!E973-mareas!E972&gt;0,mareas!E973-mareas!E972,mareas!E972-mareas!E973)</f>
        <v>1.8</v>
      </c>
      <c r="G955" s="67"/>
      <c r="CR955" s="67"/>
    </row>
    <row r="956" spans="2:96" x14ac:dyDescent="0.25">
      <c r="B956" s="85" t="s">
        <v>12</v>
      </c>
      <c r="C956" s="15">
        <v>0.79791666666666661</v>
      </c>
      <c r="D956" s="16">
        <v>0.6</v>
      </c>
      <c r="E956" s="15">
        <f>IF(mareas!D974-mareas!D970&gt;0,mareas!D974-mareas!D970,1-(mareas!D970-mareas!D974))</f>
        <v>3.7499999999999978E-2</v>
      </c>
      <c r="F956" s="22">
        <f>IF(mareas!E974-mareas!E973&gt;0,mareas!E974-mareas!E973,mareas!E973-mareas!E974)</f>
        <v>2</v>
      </c>
      <c r="G956" s="67"/>
      <c r="CR956" s="67"/>
    </row>
    <row r="957" spans="2:96" x14ac:dyDescent="0.25">
      <c r="B957" s="85" t="s">
        <v>13</v>
      </c>
      <c r="C957" s="15">
        <v>6.5972222222222224E-2</v>
      </c>
      <c r="D957" s="16">
        <v>2.4</v>
      </c>
      <c r="E957" s="15">
        <f>IF(mareas!D975-mareas!D971&gt;0,mareas!D975-mareas!D971,1-(mareas!D971-mareas!D975))</f>
        <v>4.0972222222222229E-2</v>
      </c>
      <c r="F957" s="22">
        <f>IF(mareas!E975-mareas!E974&gt;0,mareas!E975-mareas!E974,mareas!E974-mareas!E975)</f>
        <v>1.7999999999999998</v>
      </c>
      <c r="G957" s="67"/>
      <c r="CR957" s="67"/>
    </row>
    <row r="958" spans="2:96" x14ac:dyDescent="0.25">
      <c r="B958" s="85" t="s">
        <v>12</v>
      </c>
      <c r="C958" s="15">
        <v>0.31180555555555556</v>
      </c>
      <c r="D958" s="16">
        <v>0.6</v>
      </c>
      <c r="E958" s="15">
        <f>IF(mareas!D976-mareas!D972&gt;0,mareas!D976-mareas!D972,1-(mareas!D972-mareas!D976))</f>
        <v>3.7500000000000033E-2</v>
      </c>
      <c r="F958" s="22">
        <f>IF(mareas!E976-mareas!E975&gt;0,mareas!E976-mareas!E975,mareas!E975-mareas!E976)</f>
        <v>1.7999999999999998</v>
      </c>
      <c r="G958" s="67"/>
      <c r="CR958" s="67"/>
    </row>
    <row r="959" spans="2:96" x14ac:dyDescent="0.25">
      <c r="B959" s="85" t="s">
        <v>13</v>
      </c>
      <c r="C959" s="15">
        <v>0.57777777777777783</v>
      </c>
      <c r="D959" s="16">
        <v>2.7</v>
      </c>
      <c r="E959" s="15">
        <f>IF(mareas!D977-mareas!D973&gt;0,mareas!D977-mareas!D973,1-(mareas!D973-mareas!D977))</f>
        <v>3.6805555555555647E-2</v>
      </c>
      <c r="F959" s="22">
        <f>IF(mareas!E977-mareas!E976&gt;0,mareas!E977-mareas!E976,mareas!E976-mareas!E977)</f>
        <v>2.1</v>
      </c>
      <c r="G959" s="67"/>
      <c r="CR959" s="67"/>
    </row>
    <row r="960" spans="2:96" x14ac:dyDescent="0.25">
      <c r="B960" s="85" t="s">
        <v>12</v>
      </c>
      <c r="C960" s="15">
        <v>0.8305555555555556</v>
      </c>
      <c r="D960" s="16">
        <v>0.4</v>
      </c>
      <c r="E960" s="15">
        <f>IF(mareas!D978-mareas!D974&gt;0,mareas!D978-mareas!D974,1-(mareas!D974-mareas!D978))</f>
        <v>3.2638888888888995E-2</v>
      </c>
      <c r="F960" s="22">
        <f>IF(mareas!E978-mareas!E977&gt;0,mareas!E978-mareas!E977,mareas!E977-mareas!E978)</f>
        <v>2.3000000000000003</v>
      </c>
      <c r="G960" s="67"/>
      <c r="CR960" s="67"/>
    </row>
    <row r="961" spans="2:96" x14ac:dyDescent="0.25">
      <c r="B961" s="85" t="s">
        <v>13</v>
      </c>
      <c r="C961" s="15">
        <v>9.9999999999999992E-2</v>
      </c>
      <c r="D961" s="16">
        <v>2.6</v>
      </c>
      <c r="E961" s="15">
        <f>IF(mareas!D979-mareas!D975&gt;0,mareas!D979-mareas!D975,1-(mareas!D975-mareas!D979))</f>
        <v>3.4027777777777768E-2</v>
      </c>
      <c r="F961" s="22">
        <f>IF(mareas!E979-mareas!E978&gt;0,mareas!E979-mareas!E978,mareas!E978-mareas!E979)</f>
        <v>2.2000000000000002</v>
      </c>
      <c r="G961" s="67"/>
      <c r="CR961" s="67"/>
    </row>
    <row r="962" spans="2:96" x14ac:dyDescent="0.25">
      <c r="B962" s="85" t="s">
        <v>12</v>
      </c>
      <c r="C962" s="15">
        <v>0.3444444444444445</v>
      </c>
      <c r="D962" s="16">
        <v>0.4</v>
      </c>
      <c r="E962" s="15">
        <f>IF(mareas!D980-mareas!D976&gt;0,mareas!D980-mareas!D976,1-(mareas!D976-mareas!D980))</f>
        <v>3.2638888888888939E-2</v>
      </c>
      <c r="F962" s="22">
        <f>IF(mareas!E980-mareas!E979&gt;0,mareas!E980-mareas!E979,mareas!E979-mareas!E980)</f>
        <v>2.2000000000000002</v>
      </c>
      <c r="G962" s="67"/>
      <c r="CR962" s="67"/>
    </row>
    <row r="963" spans="2:96" x14ac:dyDescent="0.25">
      <c r="B963" s="85" t="s">
        <v>13</v>
      </c>
      <c r="C963" s="15">
        <v>0.61111111111111105</v>
      </c>
      <c r="D963" s="16">
        <v>2.9</v>
      </c>
      <c r="E963" s="15">
        <f>IF(mareas!D981-mareas!D977&gt;0,mareas!D981-mareas!D977,1-(mareas!D977-mareas!D981))</f>
        <v>3.3333333333333215E-2</v>
      </c>
      <c r="F963" s="22">
        <f>IF(mareas!E981-mareas!E980&gt;0,mareas!E981-mareas!E980,mareas!E980-mareas!E981)</f>
        <v>2.5</v>
      </c>
      <c r="G963" s="67"/>
      <c r="CR963" s="67"/>
    </row>
    <row r="964" spans="2:96" x14ac:dyDescent="0.25">
      <c r="B964" s="85" t="s">
        <v>12</v>
      </c>
      <c r="C964" s="15">
        <v>0.85972222222222217</v>
      </c>
      <c r="D964" s="16">
        <v>0.2</v>
      </c>
      <c r="E964" s="15">
        <f>IF(mareas!D982-mareas!D978&gt;0,mareas!D982-mareas!D978,1-(mareas!D978-mareas!D982))</f>
        <v>2.9166666666666563E-2</v>
      </c>
      <c r="F964" s="22">
        <f>IF(mareas!E982-mareas!E981&gt;0,mareas!E982-mareas!E981,mareas!E981-mareas!E982)</f>
        <v>2.6999999999999997</v>
      </c>
      <c r="G964" s="67"/>
      <c r="CR964" s="67"/>
    </row>
    <row r="965" spans="2:96" x14ac:dyDescent="0.25">
      <c r="B965" s="85" t="s">
        <v>13</v>
      </c>
      <c r="C965" s="15">
        <v>0.13055555555555556</v>
      </c>
      <c r="D965" s="16">
        <v>2.8</v>
      </c>
      <c r="E965" s="15">
        <f>IF(mareas!D983-mareas!D979&gt;0,mareas!D983-mareas!D979,1-(mareas!D979-mareas!D983))</f>
        <v>3.0555555555555572E-2</v>
      </c>
      <c r="F965" s="22">
        <f>IF(mareas!E983-mareas!E982&gt;0,mareas!E983-mareas!E982,mareas!E982-mareas!E983)</f>
        <v>2.5999999999999996</v>
      </c>
      <c r="G965" s="67"/>
      <c r="CR965" s="67"/>
    </row>
    <row r="966" spans="2:96" x14ac:dyDescent="0.25">
      <c r="B966" s="85" t="s">
        <v>12</v>
      </c>
      <c r="C966" s="15">
        <v>0.375</v>
      </c>
      <c r="D966" s="16">
        <v>0.2</v>
      </c>
      <c r="E966" s="15">
        <f>IF(mareas!D984-mareas!D980&gt;0,mareas!D984-mareas!D980,1-(mareas!D980-mareas!D984))</f>
        <v>3.0555555555555503E-2</v>
      </c>
      <c r="F966" s="22">
        <f>IF(mareas!E984-mareas!E983&gt;0,mareas!E984-mareas!E983,mareas!E983-mareas!E984)</f>
        <v>2.5999999999999996</v>
      </c>
      <c r="G966" s="67"/>
      <c r="CR966" s="67"/>
    </row>
    <row r="967" spans="2:96" x14ac:dyDescent="0.25">
      <c r="B967" s="85" t="s">
        <v>13</v>
      </c>
      <c r="C967" s="15">
        <v>0.64166666666666672</v>
      </c>
      <c r="D967" s="16">
        <v>3</v>
      </c>
      <c r="E967" s="15">
        <f>IF(mareas!D985-mareas!D981&gt;0,mareas!D985-mareas!D981,1-(mareas!D981-mareas!D985))</f>
        <v>3.0555555555555669E-2</v>
      </c>
      <c r="F967" s="22">
        <f>IF(mareas!E985-mareas!E984&gt;0,mareas!E985-mareas!E984,mareas!E984-mareas!E985)</f>
        <v>2.8</v>
      </c>
      <c r="G967" s="67"/>
      <c r="CR967" s="67"/>
    </row>
    <row r="968" spans="2:96" x14ac:dyDescent="0.25">
      <c r="B968" s="85" t="s">
        <v>12</v>
      </c>
      <c r="C968" s="15">
        <v>0.8881944444444444</v>
      </c>
      <c r="D968" s="16">
        <v>0.1</v>
      </c>
      <c r="E968" s="15">
        <f>IF(mareas!D986-mareas!D982&gt;0,mareas!D986-mareas!D982,1-(mareas!D982-mareas!D986))</f>
        <v>2.8472222222222232E-2</v>
      </c>
      <c r="F968" s="22">
        <f>IF(mareas!E986-mareas!E985&gt;0,mareas!E986-mareas!E985,mareas!E985-mareas!E986)</f>
        <v>2.9</v>
      </c>
      <c r="G968" s="67"/>
      <c r="CR968" s="67"/>
    </row>
    <row r="969" spans="2:96" x14ac:dyDescent="0.25">
      <c r="B969" s="85" t="s">
        <v>13</v>
      </c>
      <c r="C969" s="15">
        <v>0.15972222222222224</v>
      </c>
      <c r="D969" s="16">
        <v>3</v>
      </c>
      <c r="E969" s="15">
        <f>IF(mareas!D987-mareas!D983&gt;0,mareas!D987-mareas!D983,1-(mareas!D983-mareas!D987))</f>
        <v>2.9166666666666674E-2</v>
      </c>
      <c r="F969" s="22">
        <f>IF(mareas!E987-mareas!E986&gt;0,mareas!E987-mareas!E986,mareas!E986-mareas!E987)</f>
        <v>2.9</v>
      </c>
      <c r="G969" s="67"/>
      <c r="CR969" s="67"/>
    </row>
    <row r="970" spans="2:96" x14ac:dyDescent="0.25">
      <c r="B970" s="85" t="s">
        <v>12</v>
      </c>
      <c r="C970" s="15">
        <v>0.40486111111111112</v>
      </c>
      <c r="D970" s="16">
        <v>0</v>
      </c>
      <c r="E970" s="15">
        <f>IF(mareas!D988-mareas!D984&gt;0,mareas!D988-mareas!D984,1-(mareas!D984-mareas!D988))</f>
        <v>2.9861111111111116E-2</v>
      </c>
      <c r="F970" s="22">
        <f>IF(mareas!E988-mareas!E987&gt;0,mareas!E988-mareas!E987,mareas!E987-mareas!E988)</f>
        <v>3</v>
      </c>
      <c r="G970" s="67"/>
      <c r="CR970" s="67"/>
    </row>
    <row r="971" spans="2:96" x14ac:dyDescent="0.25">
      <c r="B971" s="85" t="s">
        <v>13</v>
      </c>
      <c r="C971" s="15">
        <v>0.67152777777777783</v>
      </c>
      <c r="D971" s="16">
        <v>3.1</v>
      </c>
      <c r="E971" s="15">
        <f>IF(mareas!D989-mareas!D985&gt;0,mareas!D989-mareas!D985,1-(mareas!D985-mareas!D989))</f>
        <v>2.9861111111111116E-2</v>
      </c>
      <c r="F971" s="22">
        <f>IF(mareas!E989-mareas!E988&gt;0,mareas!E989-mareas!E988,mareas!E988-mareas!E989)</f>
        <v>3.1</v>
      </c>
      <c r="G971" s="67"/>
      <c r="CR971" s="67"/>
    </row>
    <row r="972" spans="2:96" x14ac:dyDescent="0.25">
      <c r="B972" s="85" t="s">
        <v>12</v>
      </c>
      <c r="C972" s="15">
        <v>0.91666666666666663</v>
      </c>
      <c r="D972" s="16">
        <v>-0.1</v>
      </c>
      <c r="E972" s="15">
        <f>IF(mareas!D990-mareas!D986&gt;0,mareas!D990-mareas!D986,1-(mareas!D986-mareas!D990))</f>
        <v>2.8472222222222232E-2</v>
      </c>
      <c r="F972" s="22">
        <f>IF(mareas!E990-mareas!E989&gt;0,mareas!E990-mareas!E989,mareas!E989-mareas!E990)</f>
        <v>3.2</v>
      </c>
      <c r="G972" s="67"/>
      <c r="CR972" s="67"/>
    </row>
    <row r="973" spans="2:96" x14ac:dyDescent="0.25">
      <c r="B973" s="85" t="s">
        <v>13</v>
      </c>
      <c r="C973" s="15">
        <v>0.18888888888888888</v>
      </c>
      <c r="D973" s="16">
        <v>3.2</v>
      </c>
      <c r="E973" s="15">
        <f>IF(mareas!D991-mareas!D987&gt;0,mareas!D991-mareas!D987,1-(mareas!D987-mareas!D991))</f>
        <v>2.9166666666666646E-2</v>
      </c>
      <c r="F973" s="22">
        <f>IF(mareas!E991-mareas!E990&gt;0,mareas!E991-mareas!E990,mareas!E990-mareas!E991)</f>
        <v>3.3000000000000003</v>
      </c>
      <c r="G973" s="67"/>
      <c r="CR973" s="67"/>
    </row>
    <row r="974" spans="2:96" x14ac:dyDescent="0.25">
      <c r="B974" s="85" t="s">
        <v>12</v>
      </c>
      <c r="C974" s="15">
        <v>0.43472222222222223</v>
      </c>
      <c r="D974" s="16">
        <v>-0.1</v>
      </c>
      <c r="E974" s="15">
        <f>IF(mareas!D992-mareas!D988&gt;0,mareas!D992-mareas!D988,1-(mareas!D988-mareas!D992))</f>
        <v>2.9861111111111116E-2</v>
      </c>
      <c r="F974" s="22">
        <f>IF(mareas!E992-mareas!E991&gt;0,mareas!E992-mareas!E991,mareas!E991-mareas!E992)</f>
        <v>3.3000000000000003</v>
      </c>
      <c r="G974" s="67"/>
      <c r="CR974" s="67"/>
    </row>
    <row r="975" spans="2:96" x14ac:dyDescent="0.25">
      <c r="B975" s="85" t="s">
        <v>13</v>
      </c>
      <c r="C975" s="15">
        <v>0.7006944444444444</v>
      </c>
      <c r="D975" s="16">
        <v>3.1</v>
      </c>
      <c r="E975" s="15">
        <f>IF(mareas!D993-mareas!D989&gt;0,mareas!D993-mareas!D989,1-(mareas!D989-mareas!D993))</f>
        <v>2.9166666666666563E-2</v>
      </c>
      <c r="F975" s="22">
        <f>IF(mareas!E993-mareas!E992&gt;0,mareas!E993-mareas!E992,mareas!E992-mareas!E993)</f>
        <v>3.2</v>
      </c>
      <c r="G975" s="67"/>
      <c r="CR975" s="67"/>
    </row>
    <row r="976" spans="2:96" x14ac:dyDescent="0.25">
      <c r="B976" s="85" t="s">
        <v>12</v>
      </c>
      <c r="C976" s="15">
        <v>0.94513888888888886</v>
      </c>
      <c r="D976" s="16">
        <v>-0.1</v>
      </c>
      <c r="E976" s="15">
        <f>IF(mareas!D994-mareas!D990&gt;0,mareas!D994-mareas!D990,1-(mareas!D990-mareas!D994))</f>
        <v>2.8472222222222232E-2</v>
      </c>
      <c r="F976" s="22">
        <f>IF(mareas!E994-mareas!E993&gt;0,mareas!E994-mareas!E993,mareas!E993-mareas!E994)</f>
        <v>3.2</v>
      </c>
      <c r="G976" s="67"/>
      <c r="CR976" s="67"/>
    </row>
    <row r="977" spans="2:96" x14ac:dyDescent="0.25">
      <c r="B977" s="85" t="s">
        <v>13</v>
      </c>
      <c r="C977" s="15">
        <v>0.21805555555555556</v>
      </c>
      <c r="D977" s="16">
        <v>3.2</v>
      </c>
      <c r="E977" s="15">
        <f>IF(mareas!D995-mareas!D991&gt;0,mareas!D995-mareas!D991,1-(mareas!D991-mareas!D995))</f>
        <v>2.9166666666666674E-2</v>
      </c>
      <c r="F977" s="22">
        <f>IF(mareas!E995-mareas!E994&gt;0,mareas!E995-mareas!E994,mareas!E994-mareas!E995)</f>
        <v>3.3000000000000003</v>
      </c>
      <c r="G977" s="67"/>
      <c r="CR977" s="67"/>
    </row>
    <row r="978" spans="2:96" x14ac:dyDescent="0.25">
      <c r="B978" s="85" t="s">
        <v>12</v>
      </c>
      <c r="C978" s="15">
        <v>0.46458333333333335</v>
      </c>
      <c r="D978" s="16">
        <v>-0.2</v>
      </c>
      <c r="E978" s="15">
        <f>IF(mareas!D996-mareas!D992&gt;0,mareas!D996-mareas!D992,1-(mareas!D992-mareas!D996))</f>
        <v>2.9861111111111116E-2</v>
      </c>
      <c r="F978" s="22">
        <f>IF(mareas!E996-mareas!E995&gt;0,mareas!E996-mareas!E995,mareas!E995-mareas!E996)</f>
        <v>3.4000000000000004</v>
      </c>
      <c r="G978" s="67"/>
      <c r="CR978" s="67"/>
    </row>
    <row r="979" spans="2:96" x14ac:dyDescent="0.25">
      <c r="B979" s="85" t="s">
        <v>13</v>
      </c>
      <c r="C979" s="15">
        <v>0.72986111111111107</v>
      </c>
      <c r="D979" s="16">
        <v>3.1</v>
      </c>
      <c r="E979" s="15">
        <f>IF(mareas!D997-mareas!D993&gt;0,mareas!D997-mareas!D993,1-(mareas!D993-mareas!D997))</f>
        <v>2.9166666666666674E-2</v>
      </c>
      <c r="F979" s="22">
        <f>IF(mareas!E997-mareas!E996&gt;0,mareas!E997-mareas!E996,mareas!E996-mareas!E997)</f>
        <v>3.3000000000000003</v>
      </c>
      <c r="G979" s="67"/>
      <c r="CR979" s="67"/>
    </row>
    <row r="980" spans="2:96" x14ac:dyDescent="0.25">
      <c r="B980" s="85" t="s">
        <v>12</v>
      </c>
      <c r="C980" s="15">
        <v>0.97430555555555554</v>
      </c>
      <c r="D980" s="16">
        <v>-0.1</v>
      </c>
      <c r="E980" s="15">
        <f>IF(mareas!D998-mareas!D994&gt;0,mareas!D998-mareas!D994,1-(mareas!D994-mareas!D998))</f>
        <v>2.9166666666666674E-2</v>
      </c>
      <c r="F980" s="22">
        <f>IF(mareas!E998-mareas!E997&gt;0,mareas!E998-mareas!E997,mareas!E997-mareas!E998)</f>
        <v>3.2</v>
      </c>
      <c r="G980" s="67"/>
      <c r="CR980" s="67"/>
    </row>
    <row r="981" spans="2:96" x14ac:dyDescent="0.25">
      <c r="B981" s="85" t="s">
        <v>13</v>
      </c>
      <c r="C981" s="15">
        <v>0.24791666666666667</v>
      </c>
      <c r="D981" s="16">
        <v>3.2</v>
      </c>
      <c r="E981" s="15">
        <f>IF(mareas!D999-mareas!D995&gt;0,mareas!D999-mareas!D995,1-(mareas!D995-mareas!D999))</f>
        <v>2.9861111111111116E-2</v>
      </c>
      <c r="F981" s="22">
        <f>IF(mareas!E999-mareas!E998&gt;0,mareas!E999-mareas!E998,mareas!E998-mareas!E999)</f>
        <v>3.3000000000000003</v>
      </c>
      <c r="G981" s="67"/>
      <c r="CR981" s="67"/>
    </row>
    <row r="982" spans="2:96" x14ac:dyDescent="0.25">
      <c r="B982" s="85" t="s">
        <v>12</v>
      </c>
      <c r="C982" s="15">
        <v>0.49583333333333335</v>
      </c>
      <c r="D982" s="16">
        <v>-0.1</v>
      </c>
      <c r="E982" s="15">
        <f>IF(mareas!D1000-mareas!D996&gt;0,mareas!D1000-mareas!D996,1-(mareas!D996-mareas!D1000))</f>
        <v>3.125E-2</v>
      </c>
      <c r="F982" s="22">
        <f>IF(mareas!E1000-mareas!E999&gt;0,mareas!E1000-mareas!E999,mareas!E999-mareas!E1000)</f>
        <v>3.3000000000000003</v>
      </c>
      <c r="G982" s="67"/>
      <c r="CR982" s="67"/>
    </row>
    <row r="983" spans="2:96" x14ac:dyDescent="0.25">
      <c r="B983" s="85" t="s">
        <v>13</v>
      </c>
      <c r="C983" s="15">
        <v>0.76041666666666663</v>
      </c>
      <c r="D983" s="16">
        <v>3</v>
      </c>
      <c r="E983" s="15">
        <f>IF(mareas!D1001-mareas!D997&gt;0,mareas!D1001-mareas!D997,1-(mareas!D997-mareas!D1001))</f>
        <v>3.0555555555555558E-2</v>
      </c>
      <c r="F983" s="22">
        <f>IF(mareas!E1001-mareas!E1000&gt;0,mareas!E1001-mareas!E1000,mareas!E1000-mareas!E1001)</f>
        <v>3.1</v>
      </c>
      <c r="G983" s="67"/>
      <c r="CR983" s="67"/>
    </row>
    <row r="984" spans="2:96" x14ac:dyDescent="0.25">
      <c r="B984" s="85" t="s">
        <v>12</v>
      </c>
      <c r="C984" s="15">
        <v>5.5555555555555558E-3</v>
      </c>
      <c r="D984" s="16">
        <v>-0.1</v>
      </c>
      <c r="E984" s="15">
        <f>IF(mareas!D1003-mareas!D998&gt;0,mareas!D1003-mareas!D998,1-(mareas!D998-mareas!D1003))</f>
        <v>3.125E-2</v>
      </c>
      <c r="F984" s="22">
        <f>IF(mareas!E1003-mareas!E1001&gt;0,mareas!E1003-mareas!E1001,mareas!E1001-mareas!E1003)</f>
        <v>3.1</v>
      </c>
      <c r="G984" s="67"/>
      <c r="CR984" s="67"/>
    </row>
    <row r="985" spans="2:96" x14ac:dyDescent="0.25">
      <c r="B985" s="85" t="s">
        <v>13</v>
      </c>
      <c r="C985" s="15">
        <v>0.27986111111111112</v>
      </c>
      <c r="D985" s="16">
        <v>3.2</v>
      </c>
      <c r="E985" s="15">
        <f>IF(mareas!D1004-mareas!D999&gt;0,mareas!D1004-mareas!D999,1-(mareas!D999-mareas!D1004))</f>
        <v>3.1944444444444442E-2</v>
      </c>
      <c r="F985" s="22">
        <f>IF(mareas!E1004-mareas!E1003&gt;0,mareas!E1004-mareas!E1003,mareas!E1003-mareas!E1004)</f>
        <v>3.3000000000000003</v>
      </c>
      <c r="G985" s="67"/>
      <c r="CR985" s="67"/>
    </row>
    <row r="986" spans="2:96" x14ac:dyDescent="0.25">
      <c r="B986" s="85" t="s">
        <v>12</v>
      </c>
      <c r="C986" s="15">
        <v>0.52847222222222223</v>
      </c>
      <c r="D986" s="16">
        <v>0</v>
      </c>
      <c r="E986" s="15">
        <f>IF(mareas!D1005-mareas!D1000&gt;0,mareas!D1005-mareas!D1000,1-(mareas!D1000-mareas!D1005))</f>
        <v>3.2638888888888884E-2</v>
      </c>
      <c r="F986" s="22">
        <f>IF(mareas!E1005-mareas!E1004&gt;0,mareas!E1005-mareas!E1004,mareas!E1004-mareas!E1005)</f>
        <v>3.2</v>
      </c>
      <c r="G986" s="67"/>
      <c r="CR986" s="67"/>
    </row>
    <row r="987" spans="2:96" x14ac:dyDescent="0.25">
      <c r="B987" s="85" t="s">
        <v>13</v>
      </c>
      <c r="C987" s="15">
        <v>0.79375000000000007</v>
      </c>
      <c r="D987" s="16">
        <v>2.9</v>
      </c>
      <c r="E987" s="15">
        <f>IF(mareas!D1006-mareas!D1001&gt;0,mareas!D1006-mareas!D1001,1-(mareas!D1001-mareas!D1006))</f>
        <v>3.3333333333333437E-2</v>
      </c>
      <c r="F987" s="22">
        <f>IF(mareas!E1006-mareas!E1005&gt;0,mareas!E1006-mareas!E1005,mareas!E1005-mareas!E1006)</f>
        <v>2.9</v>
      </c>
      <c r="G987" s="67"/>
      <c r="CR987" s="67"/>
    </row>
    <row r="988" spans="2:96" x14ac:dyDescent="0.25">
      <c r="B988" s="85" t="s">
        <v>12</v>
      </c>
      <c r="C988" s="15">
        <v>3.8194444444444441E-2</v>
      </c>
      <c r="D988" s="16">
        <v>0.1</v>
      </c>
      <c r="E988" s="15">
        <f>IF(mareas!D1007-mareas!D1003&gt;0,mareas!D1007-mareas!D1003,1-(mareas!D1003-mareas!D1007))</f>
        <v>3.2638888888888884E-2</v>
      </c>
      <c r="F988" s="22">
        <f>IF(mareas!E1007-mareas!E1006&gt;0,mareas!E1007-mareas!E1006,mareas!E1006-mareas!E1007)</f>
        <v>2.8</v>
      </c>
      <c r="G988" s="67"/>
      <c r="CR988" s="67"/>
    </row>
    <row r="989" spans="2:96" x14ac:dyDescent="0.25">
      <c r="B989" s="85" t="s">
        <v>13</v>
      </c>
      <c r="C989" s="15">
        <v>0.31458333333333333</v>
      </c>
      <c r="D989" s="16">
        <v>3.1</v>
      </c>
      <c r="E989" s="15">
        <f>IF(mareas!D1008-mareas!D1004&gt;0,mareas!D1008-mareas!D1004,1-(mareas!D1004-mareas!D1008))</f>
        <v>3.472222222222221E-2</v>
      </c>
      <c r="F989" s="22">
        <f>IF(mareas!E1008-mareas!E1007&gt;0,mareas!E1008-mareas!E1007,mareas!E1007-mareas!E1008)</f>
        <v>3</v>
      </c>
      <c r="G989" s="67"/>
      <c r="CR989" s="67"/>
    </row>
    <row r="990" spans="2:96" x14ac:dyDescent="0.25">
      <c r="B990" s="85" t="s">
        <v>12</v>
      </c>
      <c r="C990" s="15">
        <v>0.56388888888888888</v>
      </c>
      <c r="D990" s="16">
        <v>0.1</v>
      </c>
      <c r="E990" s="15">
        <f>IF(mareas!D1009-mareas!D1005&gt;0,mareas!D1009-mareas!D1005,1-(mareas!D1005-mareas!D1009))</f>
        <v>3.5416666666666652E-2</v>
      </c>
      <c r="F990" s="22">
        <f>IF(mareas!E1009-mareas!E1008&gt;0,mareas!E1009-mareas!E1008,mareas!E1008-mareas!E1009)</f>
        <v>3</v>
      </c>
      <c r="G990" s="67"/>
      <c r="CR990" s="67"/>
    </row>
    <row r="991" spans="2:96" x14ac:dyDescent="0.25">
      <c r="B991" s="85" t="s">
        <v>13</v>
      </c>
      <c r="C991" s="15">
        <v>0.82986111111111116</v>
      </c>
      <c r="D991" s="16">
        <v>2.7</v>
      </c>
      <c r="E991" s="15">
        <f>IF(mareas!D1010-mareas!D1006&gt;0,mareas!D1010-mareas!D1006,1-(mareas!D1006-mareas!D1010))</f>
        <v>3.6111111111111094E-2</v>
      </c>
      <c r="F991" s="22">
        <f>IF(mareas!E1010-mareas!E1009&gt;0,mareas!E1010-mareas!E1009,mareas!E1009-mareas!E1010)</f>
        <v>2.6</v>
      </c>
      <c r="G991" s="67"/>
      <c r="CR991" s="67"/>
    </row>
    <row r="992" spans="2:96" x14ac:dyDescent="0.25">
      <c r="B992" s="85" t="s">
        <v>12</v>
      </c>
      <c r="C992" s="15">
        <v>7.4999999999999997E-2</v>
      </c>
      <c r="D992" s="16">
        <v>0.2</v>
      </c>
      <c r="E992" s="15">
        <f>IF(mareas!D1011-mareas!D1007&gt;0,mareas!D1011-mareas!D1007,1-(mareas!D1007-mareas!D1011))</f>
        <v>3.6805555555555557E-2</v>
      </c>
      <c r="F992" s="22">
        <f>IF(mareas!E1011-mareas!E1010&gt;0,mareas!E1011-mareas!E1010,mareas!E1010-mareas!E1011)</f>
        <v>2.5</v>
      </c>
      <c r="G992" s="67"/>
      <c r="CR992" s="67"/>
    </row>
    <row r="993" spans="2:96" x14ac:dyDescent="0.25">
      <c r="B993" s="85" t="s">
        <v>13</v>
      </c>
      <c r="C993" s="15">
        <v>0.3527777777777778</v>
      </c>
      <c r="D993" s="16">
        <v>2.9</v>
      </c>
      <c r="E993" s="15">
        <f>IF(mareas!D1012-mareas!D1008&gt;0,mareas!D1012-mareas!D1008,1-(mareas!D1008-mareas!D1012))</f>
        <v>3.8194444444444475E-2</v>
      </c>
      <c r="F993" s="22">
        <f>IF(mareas!E1012-mareas!E1011&gt;0,mareas!E1012-mareas!E1011,mareas!E1011-mareas!E1012)</f>
        <v>2.6999999999999997</v>
      </c>
      <c r="G993" s="67"/>
      <c r="CR993" s="67"/>
    </row>
    <row r="994" spans="2:96" x14ac:dyDescent="0.25">
      <c r="B994" s="85" t="s">
        <v>12</v>
      </c>
      <c r="C994" s="15">
        <v>0.60277777777777775</v>
      </c>
      <c r="D994" s="16">
        <v>0.3</v>
      </c>
      <c r="E994" s="15">
        <f>IF(mareas!D1013-mareas!D1009&gt;0,mareas!D1013-mareas!D1009,1-(mareas!D1009-mareas!D1013))</f>
        <v>3.8888888888888862E-2</v>
      </c>
      <c r="F994" s="22">
        <f>IF(mareas!E1013-mareas!E1012&gt;0,mareas!E1013-mareas!E1012,mareas!E1012-mareas!E1013)</f>
        <v>2.6</v>
      </c>
      <c r="G994" s="67"/>
      <c r="CR994" s="67"/>
    </row>
    <row r="995" spans="2:96" x14ac:dyDescent="0.25">
      <c r="B995" s="85" t="s">
        <v>13</v>
      </c>
      <c r="C995" s="15">
        <v>0.87083333333333324</v>
      </c>
      <c r="D995" s="16">
        <v>2.6</v>
      </c>
      <c r="E995" s="15">
        <f>IF(mareas!D1014-mareas!D1010&gt;0,mareas!D1014-mareas!D1010,1-(mareas!D1010-mareas!D1014))</f>
        <v>4.0972222222222077E-2</v>
      </c>
      <c r="F995" s="22">
        <f>IF(mareas!E1014-mareas!E1013&gt;0,mareas!E1014-mareas!E1013,mareas!E1013-mareas!E1014)</f>
        <v>2.3000000000000003</v>
      </c>
      <c r="G995" s="67"/>
      <c r="CR995" s="67"/>
    </row>
    <row r="996" spans="2:96" x14ac:dyDescent="0.25">
      <c r="B996" s="85" t="s">
        <v>12</v>
      </c>
      <c r="C996" s="15">
        <v>0.11666666666666665</v>
      </c>
      <c r="D996" s="16">
        <v>0.4</v>
      </c>
      <c r="E996" s="15">
        <f>IF(mareas!D1015-mareas!D1011&gt;0,mareas!D1015-mareas!D1011,1-(mareas!D1011-mareas!D1015))</f>
        <v>4.1666666666666657E-2</v>
      </c>
      <c r="F996" s="22">
        <f>IF(mareas!E1015-mareas!E1014&gt;0,mareas!E1015-mareas!E1014,mareas!E1014-mareas!E1015)</f>
        <v>2.2000000000000002</v>
      </c>
      <c r="G996" s="67"/>
      <c r="CR996" s="67"/>
    </row>
    <row r="997" spans="2:96" x14ac:dyDescent="0.25">
      <c r="B997" s="85" t="s">
        <v>13</v>
      </c>
      <c r="C997" s="15">
        <v>0.39652777777777781</v>
      </c>
      <c r="D997" s="16">
        <v>2.8</v>
      </c>
      <c r="E997" s="15">
        <f>IF(mareas!D1016-mareas!D1012&gt;0,mareas!D1016-mareas!D1012,1-(mareas!D1012-mareas!D1016))</f>
        <v>4.3750000000000011E-2</v>
      </c>
      <c r="F997" s="22">
        <f>IF(mareas!E1016-mareas!E1015&gt;0,mareas!E1016-mareas!E1015,mareas!E1015-mareas!E1016)</f>
        <v>2.4</v>
      </c>
      <c r="G997" s="67"/>
      <c r="CR997" s="67"/>
    </row>
    <row r="998" spans="2:96" x14ac:dyDescent="0.25">
      <c r="B998" s="85" t="s">
        <v>12</v>
      </c>
      <c r="C998" s="15">
        <v>0.64722222222222225</v>
      </c>
      <c r="D998" s="16">
        <v>0.4</v>
      </c>
      <c r="E998" s="15">
        <f>IF(mareas!D1017-mareas!D1013&gt;0,mareas!D1017-mareas!D1013,1-(mareas!D1013-mareas!D1017))</f>
        <v>4.4444444444444509E-2</v>
      </c>
      <c r="F998" s="22">
        <f>IF(mareas!E1017-mareas!E1016&gt;0,mareas!E1017-mareas!E1016,mareas!E1016-mareas!E1017)</f>
        <v>2.4</v>
      </c>
      <c r="G998" s="67"/>
      <c r="CR998" s="67"/>
    </row>
    <row r="999" spans="2:96" x14ac:dyDescent="0.25">
      <c r="B999" s="85" t="s">
        <v>13</v>
      </c>
      <c r="C999" s="15">
        <v>0.9194444444444444</v>
      </c>
      <c r="D999" s="16">
        <v>2.5</v>
      </c>
      <c r="E999" s="15">
        <f>IF(mareas!D1018-mareas!D1014&gt;0,mareas!D1018-mareas!D1014,1-(mareas!D1014-mareas!D1018))</f>
        <v>4.861111111111116E-2</v>
      </c>
      <c r="F999" s="22">
        <f>IF(mareas!E1018-mareas!E1017&gt;0,mareas!E1018-mareas!E1017,mareas!E1017-mareas!E1018)</f>
        <v>2.1</v>
      </c>
      <c r="G999" s="67"/>
      <c r="CR999" s="67"/>
    </row>
    <row r="1000" spans="2:96" x14ac:dyDescent="0.25">
      <c r="B1000" s="85" t="s">
        <v>12</v>
      </c>
      <c r="C1000" s="15">
        <v>0.16527777777777777</v>
      </c>
      <c r="D1000" s="16">
        <v>0.5</v>
      </c>
      <c r="E1000" s="15">
        <f>IF(mareas!D1019-mareas!D1015&gt;0,mareas!D1019-mareas!D1015,1-(mareas!D1015-mareas!D1019))</f>
        <v>4.8611111111111119E-2</v>
      </c>
      <c r="F1000" s="22">
        <f>IF(mareas!E1019-mareas!E1018&gt;0,mareas!E1019-mareas!E1018,mareas!E1018-mareas!E1019)</f>
        <v>2</v>
      </c>
      <c r="G1000" s="67"/>
      <c r="CR1000" s="67"/>
    </row>
    <row r="1001" spans="2:96" x14ac:dyDescent="0.25">
      <c r="B1001" s="85" t="s">
        <v>13</v>
      </c>
      <c r="C1001" s="15">
        <v>0.4458333333333333</v>
      </c>
      <c r="D1001" s="16">
        <v>2.7</v>
      </c>
      <c r="E1001" s="15">
        <f>IF(mareas!D1020-mareas!D1016&gt;0,mareas!D1020-mareas!D1016,1-(mareas!D1016-mareas!D1020))</f>
        <v>4.9305555555555491E-2</v>
      </c>
      <c r="F1001" s="22">
        <f>IF(mareas!E1020-mareas!E1019&gt;0,mareas!E1020-mareas!E1019,mareas!E1019-mareas!E1020)</f>
        <v>2.2000000000000002</v>
      </c>
      <c r="G1001" s="67"/>
      <c r="CR1001" s="67"/>
    </row>
    <row r="1002" spans="2:96" x14ac:dyDescent="0.25">
      <c r="B1002" s="85" t="s">
        <v>12</v>
      </c>
      <c r="C1002" s="15">
        <v>0.6972222222222223</v>
      </c>
      <c r="D1002" s="16">
        <v>0.5</v>
      </c>
      <c r="E1002" s="15">
        <f>IF(mareas!D1021-mareas!D1017&gt;0,mareas!D1021-mareas!D1017,1-(mareas!D1017-mareas!D1021))</f>
        <v>5.0000000000000044E-2</v>
      </c>
      <c r="F1002" s="22">
        <f>IF(mareas!E1021-mareas!E1020&gt;0,mareas!E1021-mareas!E1020,mareas!E1020-mareas!E1021)</f>
        <v>2.2000000000000002</v>
      </c>
      <c r="G1002" s="67"/>
      <c r="CR1002" s="67"/>
    </row>
    <row r="1003" spans="2:96" x14ac:dyDescent="0.25">
      <c r="B1003" s="85" t="s">
        <v>13</v>
      </c>
      <c r="C1003" s="15">
        <v>0.97361111111111109</v>
      </c>
      <c r="D1003" s="16">
        <v>2.4</v>
      </c>
      <c r="E1003" s="15">
        <f>IF(mareas!D1022-mareas!D1018&gt;0,mareas!D1022-mareas!D1018,1-(mareas!D1018-mareas!D1022))</f>
        <v>5.4166666666666696E-2</v>
      </c>
      <c r="F1003" s="22">
        <f>IF(mareas!E1022-mareas!E1021&gt;0,mareas!E1022-mareas!E1021,mareas!E1021-mareas!E1022)</f>
        <v>1.9</v>
      </c>
      <c r="G1003" s="67"/>
      <c r="CR1003" s="67"/>
    </row>
    <row r="1004" spans="2:96" x14ac:dyDescent="0.25">
      <c r="B1004" s="85" t="s">
        <v>12</v>
      </c>
      <c r="C1004" s="15">
        <v>0.21875</v>
      </c>
      <c r="D1004" s="16">
        <v>0.6</v>
      </c>
      <c r="E1004" s="15">
        <f>IF(mareas!D1023-mareas!D1019&gt;0,mareas!D1023-mareas!D1019,1-(mareas!D1019-mareas!D1023))</f>
        <v>5.3472222222222227E-2</v>
      </c>
      <c r="F1004" s="22">
        <f>IF(mareas!E1023-mareas!E1022&gt;0,mareas!E1023-mareas!E1022,mareas!E1022-mareas!E1023)</f>
        <v>1.7999999999999998</v>
      </c>
      <c r="G1004" s="67"/>
      <c r="CR1004" s="67"/>
    </row>
    <row r="1005" spans="2:96" x14ac:dyDescent="0.25">
      <c r="B1005" s="85" t="s">
        <v>13</v>
      </c>
      <c r="C1005" s="15">
        <v>0.49652777777777773</v>
      </c>
      <c r="D1005" s="16">
        <v>2.7</v>
      </c>
      <c r="E1005" s="15">
        <f>IF(mareas!D1024-mareas!D1020&gt;0,mareas!D1024-mareas!D1020,1-(mareas!D1020-mareas!D1024))</f>
        <v>5.0694444444444431E-2</v>
      </c>
      <c r="F1005" s="22">
        <f>IF(mareas!E1024-mareas!E1023&gt;0,mareas!E1024-mareas!E1023,mareas!E1023-mareas!E1024)</f>
        <v>2.1</v>
      </c>
      <c r="G1005" s="67"/>
      <c r="CR1005" s="67"/>
    </row>
    <row r="1006" spans="2:96" x14ac:dyDescent="0.25">
      <c r="B1006" s="85" t="s">
        <v>12</v>
      </c>
      <c r="C1006" s="15">
        <v>0.74791666666666667</v>
      </c>
      <c r="D1006" s="16">
        <v>0.5</v>
      </c>
      <c r="E1006" s="15">
        <f>IF(mareas!D1025-mareas!D1021&gt;0,mareas!D1025-mareas!D1021,1-(mareas!D1021-mareas!D1025))</f>
        <v>5.0694444444444375E-2</v>
      </c>
      <c r="F1006" s="22">
        <f>IF(mareas!E1025-mareas!E1024&gt;0,mareas!E1025-mareas!E1024,mareas!E1024-mareas!E1025)</f>
        <v>2.2000000000000002</v>
      </c>
      <c r="G1006" s="67"/>
      <c r="CR1006" s="67"/>
    </row>
    <row r="1007" spans="2:96" x14ac:dyDescent="0.25">
      <c r="B1007" s="85" t="s">
        <v>13</v>
      </c>
      <c r="C1007" s="15">
        <v>2.6388888888888889E-2</v>
      </c>
      <c r="D1007" s="16">
        <v>2.5</v>
      </c>
      <c r="E1007" s="15">
        <f>IF(mareas!D1026-mareas!D1022&gt;0,mareas!D1026-mareas!D1022,1-(mareas!D1022-mareas!D1026))</f>
        <v>5.2777777777777812E-2</v>
      </c>
      <c r="F1007" s="22">
        <f>IF(mareas!E1026-mareas!E1025&gt;0,mareas!E1026-mareas!E1025,mareas!E1025-mareas!E1026)</f>
        <v>2</v>
      </c>
      <c r="G1007" s="67"/>
      <c r="CR1007" s="67"/>
    </row>
    <row r="1008" spans="2:96" x14ac:dyDescent="0.25">
      <c r="B1008" s="85" t="s">
        <v>12</v>
      </c>
      <c r="C1008" s="15">
        <v>0.26944444444444443</v>
      </c>
      <c r="D1008" s="16">
        <v>0.5</v>
      </c>
      <c r="E1008" s="15">
        <f>IF(mareas!D1027-mareas!D1023&gt;0,mareas!D1027-mareas!D1023,1-(mareas!D1023-mareas!D1027))</f>
        <v>5.0694444444444431E-2</v>
      </c>
      <c r="F1008" s="22">
        <f>IF(mareas!E1027-mareas!E1026&gt;0,mareas!E1027-mareas!E1026,mareas!E1026-mareas!E1027)</f>
        <v>2</v>
      </c>
      <c r="G1008" s="67"/>
      <c r="CR1008" s="67"/>
    </row>
    <row r="1009" spans="2:96" x14ac:dyDescent="0.25">
      <c r="B1009" s="85" t="s">
        <v>13</v>
      </c>
      <c r="C1009" s="15">
        <v>0.54375000000000007</v>
      </c>
      <c r="D1009" s="16">
        <v>2.8</v>
      </c>
      <c r="E1009" s="15">
        <f>IF(mareas!D1028-mareas!D1024&gt;0,mareas!D1028-mareas!D1024,1-(mareas!D1024-mareas!D1028))</f>
        <v>4.7222222222222332E-2</v>
      </c>
      <c r="F1009" s="22">
        <f>IF(mareas!E1028-mareas!E1027&gt;0,mareas!E1028-mareas!E1027,mareas!E1027-mareas!E1028)</f>
        <v>2.2999999999999998</v>
      </c>
      <c r="G1009" s="67"/>
      <c r="CR1009" s="67"/>
    </row>
    <row r="1010" spans="2:96" x14ac:dyDescent="0.25">
      <c r="B1010" s="85" t="s">
        <v>12</v>
      </c>
      <c r="C1010" s="15">
        <v>0.79236111111111107</v>
      </c>
      <c r="D1010" s="16">
        <v>0.4</v>
      </c>
      <c r="E1010" s="15">
        <f>IF(mareas!D1029-mareas!D1025&gt;0,mareas!D1029-mareas!D1025,1-(mareas!D1025-mareas!D1029))</f>
        <v>4.4444444444444398E-2</v>
      </c>
      <c r="F1010" s="22">
        <f>IF(mareas!E1029-mareas!E1028&gt;0,mareas!E1029-mareas!E1028,mareas!E1028-mareas!E1029)</f>
        <v>2.4</v>
      </c>
      <c r="G1010" s="67"/>
      <c r="CR1010" s="67"/>
    </row>
    <row r="1011" spans="2:96" x14ac:dyDescent="0.25">
      <c r="B1011" s="85" t="s">
        <v>13</v>
      </c>
      <c r="C1011" s="15">
        <v>7.013888888888889E-2</v>
      </c>
      <c r="D1011" s="16">
        <v>2.7</v>
      </c>
      <c r="E1011" s="15">
        <f>IF(mareas!D1030-mareas!D1026&gt;0,mareas!D1030-mareas!D1026,1-(mareas!D1026-mareas!D1030))</f>
        <v>4.3749999999999997E-2</v>
      </c>
      <c r="F1011" s="22">
        <f>IF(mareas!E1030-mareas!E1029&gt;0,mareas!E1030-mareas!E1029,mareas!E1029-mareas!E1030)</f>
        <v>2.3000000000000003</v>
      </c>
      <c r="G1011" s="67"/>
      <c r="CR1011" s="67"/>
    </row>
    <row r="1012" spans="2:96" x14ac:dyDescent="0.25">
      <c r="B1012" s="85" t="s">
        <v>12</v>
      </c>
      <c r="C1012" s="15">
        <v>0.31180555555555556</v>
      </c>
      <c r="D1012" s="16">
        <v>0.3</v>
      </c>
      <c r="E1012" s="15">
        <f>IF(mareas!D1031-mareas!D1027&gt;0,mareas!D1031-mareas!D1027,1-(mareas!D1027-mareas!D1031))</f>
        <v>4.2361111111111127E-2</v>
      </c>
      <c r="F1012" s="22">
        <f>IF(mareas!E1031-mareas!E1030&gt;0,mareas!E1031-mareas!E1030,mareas!E1030-mareas!E1031)</f>
        <v>2.4000000000000004</v>
      </c>
      <c r="G1012" s="67"/>
      <c r="CR1012" s="67"/>
    </row>
    <row r="1013" spans="2:96" x14ac:dyDescent="0.25">
      <c r="B1013" s="85" t="s">
        <v>13</v>
      </c>
      <c r="C1013" s="15">
        <v>0.58402777777777781</v>
      </c>
      <c r="D1013" s="16">
        <v>2.8</v>
      </c>
      <c r="E1013" s="15">
        <f>IF(mareas!D1032-mareas!D1028&gt;0,mareas!D1032-mareas!D1028,1-(mareas!D1028-mareas!D1032))</f>
        <v>4.0277777777777746E-2</v>
      </c>
      <c r="F1013" s="22">
        <f>IF(mareas!E1032-mareas!E1031&gt;0,mareas!E1032-mareas!E1031,mareas!E1031-mareas!E1032)</f>
        <v>2.5</v>
      </c>
      <c r="G1013" s="67"/>
      <c r="CR1013" s="67"/>
    </row>
    <row r="1014" spans="2:96" x14ac:dyDescent="0.25">
      <c r="B1014" s="85" t="s">
        <v>12</v>
      </c>
      <c r="C1014" s="15">
        <v>0.82916666666666661</v>
      </c>
      <c r="D1014" s="16">
        <v>0.3</v>
      </c>
      <c r="E1014" s="15">
        <f>IF(mareas!D1033-mareas!D1029&gt;0,mareas!D1033-mareas!D1029,1-(mareas!D1029-mareas!D1033))</f>
        <v>3.6805555555555536E-2</v>
      </c>
      <c r="F1014" s="22">
        <f>IF(mareas!E1033-mareas!E1032&gt;0,mareas!E1033-mareas!E1032,mareas!E1032-mareas!E1033)</f>
        <v>2.5</v>
      </c>
      <c r="G1014" s="67"/>
      <c r="CR1014" s="67"/>
    </row>
    <row r="1015" spans="2:96" x14ac:dyDescent="0.25">
      <c r="B1015" s="85" t="s">
        <v>13</v>
      </c>
      <c r="C1015" s="15">
        <v>0.10625</v>
      </c>
      <c r="D1015" s="16">
        <v>2.8</v>
      </c>
      <c r="E1015" s="15">
        <f>IF(mareas!D1034-mareas!D1030&gt;0,mareas!D1034-mareas!D1030,1-(mareas!D1030-mareas!D1034))</f>
        <v>3.6111111111111108E-2</v>
      </c>
      <c r="F1015" s="22">
        <f>IF(mareas!E1034-mareas!E1033&gt;0,mareas!E1034-mareas!E1033,mareas!E1033-mareas!E1034)</f>
        <v>2.5</v>
      </c>
      <c r="G1015" s="67"/>
      <c r="CR1015" s="67"/>
    </row>
    <row r="1016" spans="2:96" x14ac:dyDescent="0.25">
      <c r="B1016" s="85" t="s">
        <v>12</v>
      </c>
      <c r="C1016" s="15">
        <v>0.34722222222222227</v>
      </c>
      <c r="D1016" s="16">
        <v>0.2</v>
      </c>
      <c r="E1016" s="15">
        <f>IF(mareas!D1035-mareas!D1031&gt;0,mareas!D1035-mareas!D1031,1-(mareas!D1031-mareas!D1035))</f>
        <v>3.5416666666666707E-2</v>
      </c>
      <c r="F1016" s="22">
        <f>IF(mareas!E1035-mareas!E1034&gt;0,mareas!E1035-mareas!E1034,mareas!E1034-mareas!E1035)</f>
        <v>2.5999999999999996</v>
      </c>
      <c r="G1016" s="67"/>
      <c r="CR1016" s="67"/>
    </row>
    <row r="1017" spans="2:96" x14ac:dyDescent="0.25">
      <c r="B1017" s="85" t="s">
        <v>13</v>
      </c>
      <c r="C1017" s="15">
        <v>0.61805555555555558</v>
      </c>
      <c r="D1017" s="16">
        <v>2.9</v>
      </c>
      <c r="E1017" s="15">
        <f>IF(mareas!D1036-mareas!D1032&gt;0,mareas!D1036-mareas!D1032,1-(mareas!D1032-mareas!D1036))</f>
        <v>3.4027777777777768E-2</v>
      </c>
      <c r="F1017" s="22">
        <f>IF(mareas!E1036-mareas!E1035&gt;0,mareas!E1036-mareas!E1035,mareas!E1035-mareas!E1036)</f>
        <v>2.6999999999999997</v>
      </c>
      <c r="G1017" s="67"/>
      <c r="CR1017" s="67"/>
    </row>
    <row r="1018" spans="2:96" x14ac:dyDescent="0.25">
      <c r="B1018" s="85" t="s">
        <v>12</v>
      </c>
      <c r="C1018" s="15">
        <v>0.86111111111111116</v>
      </c>
      <c r="D1018" s="16">
        <v>0.2</v>
      </c>
      <c r="E1018" s="15">
        <f>IF(mareas!D1037-mareas!D1033&gt;0,mareas!D1037-mareas!D1033,1-(mareas!D1033-mareas!D1037))</f>
        <v>3.1944444444444553E-2</v>
      </c>
      <c r="F1018" s="22">
        <f>IF(mareas!E1037-mareas!E1036&gt;0,mareas!E1037-mareas!E1036,mareas!E1036-mareas!E1037)</f>
        <v>2.6999999999999997</v>
      </c>
      <c r="G1018" s="67"/>
      <c r="CR1018" s="67"/>
    </row>
    <row r="1019" spans="2:96" x14ac:dyDescent="0.25">
      <c r="B1019" s="85" t="s">
        <v>13</v>
      </c>
      <c r="C1019" s="15">
        <v>0.13749999999999998</v>
      </c>
      <c r="D1019" s="16">
        <v>2.9</v>
      </c>
      <c r="E1019" s="15">
        <f>IF(mareas!D1038-mareas!D1034&gt;0,mareas!D1038-mareas!D1034,1-(mareas!D1034-mareas!D1038))</f>
        <v>3.1249999999999986E-2</v>
      </c>
      <c r="F1019" s="22">
        <f>IF(mareas!E1038-mareas!E1037&gt;0,mareas!E1038-mareas!E1037,mareas!E1037-mareas!E1038)</f>
        <v>2.6999999999999997</v>
      </c>
      <c r="G1019" s="67"/>
      <c r="CR1019" s="67"/>
    </row>
    <row r="1020" spans="2:96" x14ac:dyDescent="0.25">
      <c r="B1020" s="85" t="s">
        <v>12</v>
      </c>
      <c r="C1020" s="15">
        <v>0.37777777777777777</v>
      </c>
      <c r="D1020" s="16">
        <v>0.1</v>
      </c>
      <c r="E1020" s="15">
        <f>IF(mareas!D1039-mareas!D1035&gt;0,mareas!D1039-mareas!D1035,1-(mareas!D1035-mareas!D1039))</f>
        <v>3.0555555555555503E-2</v>
      </c>
      <c r="F1020" s="22">
        <f>IF(mareas!E1039-mareas!E1038&gt;0,mareas!E1039-mareas!E1038,mareas!E1038-mareas!E1039)</f>
        <v>2.8</v>
      </c>
      <c r="G1020" s="67"/>
      <c r="CR1020" s="67"/>
    </row>
    <row r="1021" spans="2:96" x14ac:dyDescent="0.25">
      <c r="B1021" s="85" t="s">
        <v>13</v>
      </c>
      <c r="C1021" s="15">
        <v>0.64722222222222225</v>
      </c>
      <c r="D1021" s="16">
        <v>3</v>
      </c>
      <c r="E1021" s="15">
        <f>IF(mareas!D1040-mareas!D1036&gt;0,mareas!D1040-mareas!D1036,1-(mareas!D1036-mareas!D1040))</f>
        <v>2.9166666666666674E-2</v>
      </c>
      <c r="F1021" s="22">
        <f>IF(mareas!E1040-mareas!E1039&gt;0,mareas!E1040-mareas!E1039,mareas!E1039-mareas!E1040)</f>
        <v>2.9</v>
      </c>
      <c r="G1021" s="67"/>
      <c r="CR1021" s="67"/>
    </row>
    <row r="1022" spans="2:96" x14ac:dyDescent="0.25">
      <c r="B1022" s="85" t="s">
        <v>12</v>
      </c>
      <c r="C1022" s="15">
        <v>0.89027777777777783</v>
      </c>
      <c r="D1022" s="16">
        <v>0.1</v>
      </c>
      <c r="E1022" s="15">
        <f>IF(mareas!D1041-mareas!D1037&gt;0,mareas!D1041-mareas!D1037,1-(mareas!D1037-mareas!D1041))</f>
        <v>2.9166666666666674E-2</v>
      </c>
      <c r="F1022" s="22">
        <f>IF(mareas!E1041-mareas!E1040&gt;0,mareas!E1041-mareas!E1040,mareas!E1040-mareas!E1041)</f>
        <v>2.9</v>
      </c>
      <c r="G1022" s="67"/>
      <c r="CR1022" s="67"/>
    </row>
    <row r="1023" spans="2:96" x14ac:dyDescent="0.25">
      <c r="B1023" s="85" t="s">
        <v>13</v>
      </c>
      <c r="C1023" s="15">
        <v>0.16458333333333333</v>
      </c>
      <c r="D1023" s="16">
        <v>3</v>
      </c>
      <c r="E1023" s="15">
        <f>IF(mareas!D1042-mareas!D1038&gt;0,mareas!D1042-mareas!D1038,1-(mareas!D1038-mareas!D1042))</f>
        <v>2.7083333333333348E-2</v>
      </c>
      <c r="F1023" s="22">
        <f>IF(mareas!E1042-mareas!E1041&gt;0,mareas!E1042-mareas!E1041,mareas!E1041-mareas!E1042)</f>
        <v>2.9</v>
      </c>
      <c r="G1023" s="67"/>
      <c r="CR1023" s="67"/>
    </row>
    <row r="1024" spans="2:96" x14ac:dyDescent="0.25">
      <c r="B1024" s="85" t="s">
        <v>12</v>
      </c>
      <c r="C1024" s="15">
        <v>0.40625</v>
      </c>
      <c r="D1024" s="16">
        <v>0</v>
      </c>
      <c r="E1024" s="15">
        <f>IF(mareas!D1043-mareas!D1039&gt;0,mareas!D1043-mareas!D1039,1-(mareas!D1039-mareas!D1043))</f>
        <v>2.8472222222222232E-2</v>
      </c>
      <c r="F1024" s="22">
        <f>IF(mareas!E1043-mareas!E1042&gt;0,mareas!E1043-mareas!E1042,mareas!E1042-mareas!E1043)</f>
        <v>3</v>
      </c>
      <c r="G1024" s="67"/>
      <c r="CR1024" s="67"/>
    </row>
    <row r="1025" spans="2:96" x14ac:dyDescent="0.25">
      <c r="B1025" s="85" t="s">
        <v>13</v>
      </c>
      <c r="C1025" s="15">
        <v>0.67361111111111116</v>
      </c>
      <c r="D1025" s="16">
        <v>3</v>
      </c>
      <c r="E1025" s="15">
        <f>IF(mareas!D1044-mareas!D1040&gt;0,mareas!D1044-mareas!D1040,1-(mareas!D1040-mareas!D1044))</f>
        <v>2.6388888888888906E-2</v>
      </c>
      <c r="F1025" s="22">
        <f>IF(mareas!E1044-mareas!E1043&gt;0,mareas!E1044-mareas!E1043,mareas!E1043-mareas!E1044)</f>
        <v>3</v>
      </c>
      <c r="G1025" s="67"/>
      <c r="CR1025" s="67"/>
    </row>
    <row r="1026" spans="2:96" x14ac:dyDescent="0.25">
      <c r="B1026" s="85" t="s">
        <v>12</v>
      </c>
      <c r="C1026" s="15">
        <v>0.91666666666666663</v>
      </c>
      <c r="D1026" s="16">
        <v>0.1</v>
      </c>
      <c r="E1026" s="15">
        <f>IF(mareas!D1045-mareas!D1041&gt;0,mareas!D1045-mareas!D1041,1-(mareas!D1041-mareas!D1045))</f>
        <v>2.6388888888888795E-2</v>
      </c>
      <c r="F1026" s="22">
        <f>IF(mareas!E1045-mareas!E1044&gt;0,mareas!E1045-mareas!E1044,mareas!E1044-mareas!E1045)</f>
        <v>2.9</v>
      </c>
      <c r="G1026" s="67"/>
      <c r="CR1026" s="67"/>
    </row>
    <row r="1027" spans="2:96" x14ac:dyDescent="0.25">
      <c r="B1027" s="85" t="s">
        <v>13</v>
      </c>
      <c r="C1027" s="15">
        <v>0.18888888888888888</v>
      </c>
      <c r="D1027" s="16">
        <v>3</v>
      </c>
      <c r="E1027" s="15">
        <f>IF(mareas!D1046-mareas!D1042&gt;0,mareas!D1046-mareas!D1042,1-(mareas!D1042-mareas!D1046))</f>
        <v>2.4305555555555552E-2</v>
      </c>
      <c r="F1027" s="22">
        <f>IF(mareas!E1046-mareas!E1045&gt;0,mareas!E1046-mareas!E1045,mareas!E1045-mareas!E1046)</f>
        <v>2.9</v>
      </c>
      <c r="G1027" s="67"/>
      <c r="CR1027" s="67"/>
    </row>
    <row r="1028" spans="2:96" x14ac:dyDescent="0.25">
      <c r="B1028" s="85" t="s">
        <v>12</v>
      </c>
      <c r="C1028" s="15">
        <v>0.43333333333333335</v>
      </c>
      <c r="D1028" s="16">
        <v>0</v>
      </c>
      <c r="E1028" s="15">
        <f>IF(mareas!D1047-mareas!D1043&gt;0,mareas!D1047-mareas!D1043,1-(mareas!D1043-mareas!D1047))</f>
        <v>2.7083333333333348E-2</v>
      </c>
      <c r="F1028" s="22">
        <f>IF(mareas!E1047-mareas!E1046&gt;0,mareas!E1047-mareas!E1046,mareas!E1046-mareas!E1047)</f>
        <v>3</v>
      </c>
      <c r="G1028" s="67"/>
      <c r="CR1028" s="67"/>
    </row>
    <row r="1029" spans="2:96" x14ac:dyDescent="0.25">
      <c r="B1029" s="85" t="s">
        <v>13</v>
      </c>
      <c r="C1029" s="15">
        <v>0.69791666666666663</v>
      </c>
      <c r="D1029" s="16">
        <v>2.9</v>
      </c>
      <c r="E1029" s="15">
        <f>IF(mareas!D1048-mareas!D1044&gt;0,mareas!D1048-mareas!D1044,1-(mareas!D1044-mareas!D1048))</f>
        <v>2.4305555555555469E-2</v>
      </c>
      <c r="F1029" s="22">
        <f>IF(mareas!E1048-mareas!E1047&gt;0,mareas!E1048-mareas!E1047,mareas!E1047-mareas!E1048)</f>
        <v>2.9</v>
      </c>
      <c r="G1029" s="67"/>
      <c r="CR1029" s="67"/>
    </row>
    <row r="1030" spans="2:96" x14ac:dyDescent="0.25">
      <c r="B1030" s="85" t="s">
        <v>12</v>
      </c>
      <c r="C1030" s="15">
        <v>0.94166666666666676</v>
      </c>
      <c r="D1030" s="16">
        <v>0.1</v>
      </c>
      <c r="E1030" s="15">
        <f>IF(mareas!D1049-mareas!D1045&gt;0,mareas!D1049-mareas!D1045,1-(mareas!D1045-mareas!D1049))</f>
        <v>2.5000000000000133E-2</v>
      </c>
      <c r="F1030" s="22">
        <f>IF(mareas!E1049-mareas!E1048&gt;0,mareas!E1049-mareas!E1048,mareas!E1048-mareas!E1049)</f>
        <v>2.8</v>
      </c>
      <c r="G1030" s="67"/>
      <c r="CR1030" s="67"/>
    </row>
    <row r="1031" spans="2:96" x14ac:dyDescent="0.25">
      <c r="B1031" s="85" t="s">
        <v>13</v>
      </c>
      <c r="C1031" s="15">
        <v>0.21249999999999999</v>
      </c>
      <c r="D1031" s="16">
        <v>3</v>
      </c>
      <c r="E1031" s="15">
        <f>IF(mareas!D1050-mareas!D1046&gt;0,mareas!D1050-mareas!D1046,1-(mareas!D1046-mareas!D1050))</f>
        <v>2.361111111111111E-2</v>
      </c>
      <c r="F1031" s="22">
        <f>IF(mareas!E1050-mareas!E1049&gt;0,mareas!E1050-mareas!E1049,mareas!E1049-mareas!E1050)</f>
        <v>2.9</v>
      </c>
      <c r="G1031" s="67"/>
      <c r="CR1031" s="67"/>
    </row>
    <row r="1032" spans="2:96" x14ac:dyDescent="0.25">
      <c r="B1032" s="85" t="s">
        <v>12</v>
      </c>
      <c r="C1032" s="15">
        <v>0.45833333333333331</v>
      </c>
      <c r="D1032" s="16">
        <v>0.1</v>
      </c>
      <c r="E1032" s="15">
        <f>IF(mareas!D1051-mareas!D1047&gt;0,mareas!D1051-mareas!D1047,1-(mareas!D1047-mareas!D1051))</f>
        <v>2.4999999999999967E-2</v>
      </c>
      <c r="F1032" s="22">
        <f>IF(mareas!E1051-mareas!E1050&gt;0,mareas!E1051-mareas!E1050,mareas!E1050-mareas!E1051)</f>
        <v>2.9</v>
      </c>
      <c r="G1032" s="67"/>
      <c r="CR1032" s="67"/>
    </row>
    <row r="1033" spans="2:96" x14ac:dyDescent="0.25">
      <c r="B1033" s="85" t="s">
        <v>13</v>
      </c>
      <c r="C1033" s="15">
        <v>0.72152777777777777</v>
      </c>
      <c r="D1033" s="16">
        <v>2.8</v>
      </c>
      <c r="E1033" s="15">
        <f>IF(mareas!D1052-mareas!D1048&gt;0,mareas!D1052-mareas!D1048,1-(mareas!D1048-mareas!D1052))</f>
        <v>2.3611111111111138E-2</v>
      </c>
      <c r="F1033" s="22">
        <f>IF(mareas!E1052-mareas!E1051&gt;0,mareas!E1052-mareas!E1051,mareas!E1051-mareas!E1052)</f>
        <v>2.6999999999999997</v>
      </c>
      <c r="G1033" s="67"/>
      <c r="CR1033" s="67"/>
    </row>
    <row r="1034" spans="2:96" x14ac:dyDescent="0.25">
      <c r="B1034" s="85" t="s">
        <v>12</v>
      </c>
      <c r="C1034" s="15">
        <v>0.96666666666666667</v>
      </c>
      <c r="D1034" s="16">
        <v>0.2</v>
      </c>
      <c r="E1034" s="15">
        <f>IF(mareas!D1053-mareas!D1049&gt;0,mareas!D1053-mareas!D1049,1-(mareas!D1049-mareas!D1053))</f>
        <v>2.4999999999999911E-2</v>
      </c>
      <c r="F1034" s="22">
        <f>IF(mareas!E1053-mareas!E1052&gt;0,mareas!E1053-mareas!E1052,mareas!E1052-mareas!E1053)</f>
        <v>2.5999999999999996</v>
      </c>
      <c r="G1034" s="67"/>
      <c r="CR1034" s="67"/>
    </row>
    <row r="1035" spans="2:96" x14ac:dyDescent="0.25">
      <c r="B1035" s="85" t="s">
        <v>13</v>
      </c>
      <c r="C1035" s="15">
        <v>0.23541666666666669</v>
      </c>
      <c r="D1035" s="16">
        <v>2.9</v>
      </c>
      <c r="E1035" s="15">
        <f>IF(mareas!D1054-mareas!D1050&gt;0,mareas!D1054-mareas!D1050,1-(mareas!D1050-mareas!D1054))</f>
        <v>2.2916666666666696E-2</v>
      </c>
      <c r="F1035" s="22">
        <f>IF(mareas!E1054-mareas!E1053&gt;0,mareas!E1054-mareas!E1053,mareas!E1053-mareas!E1054)</f>
        <v>2.6999999999999997</v>
      </c>
      <c r="G1035" s="67"/>
      <c r="CR1035" s="67"/>
    </row>
    <row r="1036" spans="2:96" x14ac:dyDescent="0.25">
      <c r="B1036" s="85" t="s">
        <v>12</v>
      </c>
      <c r="C1036" s="15">
        <v>0.48402777777777778</v>
      </c>
      <c r="D1036" s="16">
        <v>0.2</v>
      </c>
      <c r="E1036" s="15">
        <f>IF(mareas!D1055-mareas!D1051&gt;0,mareas!D1055-mareas!D1051,1-(mareas!D1051-mareas!D1055))</f>
        <v>2.5694444444444464E-2</v>
      </c>
      <c r="F1036" s="22">
        <f>IF(mareas!E1055-mareas!E1054&gt;0,mareas!E1055-mareas!E1054,mareas!E1054-mareas!E1055)</f>
        <v>2.6999999999999997</v>
      </c>
      <c r="G1036" s="67"/>
      <c r="CR1036" s="67"/>
    </row>
    <row r="1037" spans="2:96" x14ac:dyDescent="0.25">
      <c r="B1037" s="85" t="s">
        <v>13</v>
      </c>
      <c r="C1037" s="15">
        <v>0.74444444444444446</v>
      </c>
      <c r="D1037" s="16">
        <v>2.7</v>
      </c>
      <c r="E1037" s="15">
        <f>IF(mareas!D1056-mareas!D1052&gt;0,mareas!D1056-mareas!D1052,1-(mareas!D1052-mareas!D1056))</f>
        <v>2.2916666666666696E-2</v>
      </c>
      <c r="F1037" s="22">
        <f>IF(mareas!E1056-mareas!E1055&gt;0,mareas!E1056-mareas!E1055,mareas!E1055-mareas!E1056)</f>
        <v>2.5</v>
      </c>
      <c r="G1037" s="67"/>
      <c r="CR1037" s="67"/>
    </row>
    <row r="1038" spans="2:96" x14ac:dyDescent="0.25">
      <c r="B1038" s="85" t="s">
        <v>12</v>
      </c>
      <c r="C1038" s="15">
        <v>0.99097222222222225</v>
      </c>
      <c r="D1038" s="16">
        <v>0.3</v>
      </c>
      <c r="E1038" s="15">
        <f>IF(mareas!D1057-mareas!D1053&gt;0,mareas!D1057-mareas!D1053,1-(mareas!D1053-mareas!D1057))</f>
        <v>2.430555555555558E-2</v>
      </c>
      <c r="F1038" s="22">
        <f>IF(mareas!E1057-mareas!E1056&gt;0,mareas!E1057-mareas!E1056,mareas!E1056-mareas!E1057)</f>
        <v>2.4000000000000004</v>
      </c>
      <c r="G1038" s="67"/>
      <c r="CR1038" s="67"/>
    </row>
    <row r="1039" spans="2:96" x14ac:dyDescent="0.25">
      <c r="B1039" s="85" t="s">
        <v>13</v>
      </c>
      <c r="C1039" s="15">
        <v>0.25972222222222224</v>
      </c>
      <c r="D1039" s="16">
        <v>2.8</v>
      </c>
      <c r="E1039" s="15">
        <f>IF(mareas!D1058-mareas!D1054&gt;0,mareas!D1058-mareas!D1054,1-(mareas!D1054-mareas!D1058))</f>
        <v>2.4305555555555552E-2</v>
      </c>
      <c r="F1039" s="22">
        <f>IF(mareas!E1058-mareas!E1057&gt;0,mareas!E1058-mareas!E1057,mareas!E1057-mareas!E1058)</f>
        <v>2.5</v>
      </c>
      <c r="G1039" s="67"/>
      <c r="CR1039" s="67"/>
    </row>
    <row r="1040" spans="2:96" x14ac:dyDescent="0.25">
      <c r="B1040" s="85" t="s">
        <v>12</v>
      </c>
      <c r="C1040" s="15">
        <v>0.50902777777777775</v>
      </c>
      <c r="D1040" s="16">
        <v>0.3</v>
      </c>
      <c r="E1040" s="15">
        <f>IF(mareas!D1059-mareas!D1055&gt;0,mareas!D1059-mareas!D1055,1-(mareas!D1055-mareas!D1059))</f>
        <v>2.4999999999999967E-2</v>
      </c>
      <c r="F1040" s="22">
        <f>IF(mareas!E1059-mareas!E1058&gt;0,mareas!E1059-mareas!E1058,mareas!E1058-mareas!E1059)</f>
        <v>2.5</v>
      </c>
      <c r="G1040" s="67"/>
      <c r="CR1040" s="67"/>
    </row>
    <row r="1041" spans="2:96" x14ac:dyDescent="0.25">
      <c r="B1041" s="85" t="s">
        <v>13</v>
      </c>
      <c r="C1041" s="15">
        <v>0.76944444444444438</v>
      </c>
      <c r="D1041" s="16">
        <v>2.6</v>
      </c>
      <c r="E1041" s="15">
        <f>IF(mareas!D1060-mareas!D1056&gt;0,mareas!D1060-mareas!D1056,1-(mareas!D1056-mareas!D1060))</f>
        <v>2.4999999999999911E-2</v>
      </c>
      <c r="F1041" s="22">
        <f>IF(mareas!E1060-mareas!E1059&gt;0,mareas!E1060-mareas!E1059,mareas!E1059-mareas!E1060)</f>
        <v>2.3000000000000003</v>
      </c>
      <c r="G1041" s="67"/>
      <c r="CR1041" s="67"/>
    </row>
    <row r="1042" spans="2:96" x14ac:dyDescent="0.25">
      <c r="B1042" s="85" t="s">
        <v>12</v>
      </c>
      <c r="C1042" s="15">
        <v>1.5972222222222224E-2</v>
      </c>
      <c r="D1042" s="16">
        <v>0.4</v>
      </c>
      <c r="E1042" s="15">
        <f>IF(mareas!D1061-mareas!D1057&gt;0,mareas!D1061-mareas!D1057,1-(mareas!D1057-mareas!D1061))</f>
        <v>2.5000000000000022E-2</v>
      </c>
      <c r="F1042" s="22">
        <f>IF(mareas!E1061-mareas!E1060&gt;0,mareas!E1061-mareas!E1060,mareas!E1060-mareas!E1061)</f>
        <v>2.2000000000000002</v>
      </c>
      <c r="G1042" s="67"/>
      <c r="CR1042" s="67"/>
    </row>
    <row r="1043" spans="2:96" x14ac:dyDescent="0.25">
      <c r="B1043" s="85" t="s">
        <v>13</v>
      </c>
      <c r="C1043" s="15">
        <v>0.28472222222222221</v>
      </c>
      <c r="D1043" s="16">
        <v>2.7</v>
      </c>
      <c r="E1043" s="15">
        <f>IF(mareas!D1062-mareas!D1058&gt;0,mareas!D1062-mareas!D1058,1-(mareas!D1058-mareas!D1062))</f>
        <v>2.4999999999999967E-2</v>
      </c>
      <c r="F1043" s="22">
        <f>IF(mareas!E1062-mareas!E1061&gt;0,mareas!E1062-mareas!E1061,mareas!E1061-mareas!E1062)</f>
        <v>2.3000000000000003</v>
      </c>
      <c r="G1043" s="67"/>
      <c r="CR1043" s="67"/>
    </row>
    <row r="1044" spans="2:96" x14ac:dyDescent="0.25">
      <c r="B1044" s="85" t="s">
        <v>12</v>
      </c>
      <c r="C1044" s="15">
        <v>0.53541666666666665</v>
      </c>
      <c r="D1044" s="16">
        <v>0.4</v>
      </c>
      <c r="E1044" s="15">
        <f>IF(mareas!D1063-mareas!D1059&gt;0,mareas!D1063-mareas!D1059,1-(mareas!D1059-mareas!D1063))</f>
        <v>2.6388888888888906E-2</v>
      </c>
      <c r="F1044" s="22">
        <f>IF(mareas!E1063-mareas!E1062&gt;0,mareas!E1063-mareas!E1062,mareas!E1062-mareas!E1063)</f>
        <v>2.3000000000000003</v>
      </c>
      <c r="G1044" s="67"/>
      <c r="CR1044" s="67"/>
    </row>
    <row r="1045" spans="2:96" x14ac:dyDescent="0.25">
      <c r="B1045" s="85" t="s">
        <v>13</v>
      </c>
      <c r="C1045" s="15">
        <v>0.79652777777777783</v>
      </c>
      <c r="D1045" s="16">
        <v>2.5</v>
      </c>
      <c r="E1045" s="15">
        <f>IF(mareas!D1064-mareas!D1060&gt;0,mareas!D1064-mareas!D1060,1-(mareas!D1060-mareas!D1064))</f>
        <v>2.7083333333333459E-2</v>
      </c>
      <c r="F1045" s="22">
        <f>IF(mareas!E1064-mareas!E1063&gt;0,mareas!E1064-mareas!E1063,mareas!E1063-mareas!E1064)</f>
        <v>2.1</v>
      </c>
      <c r="G1045" s="67"/>
      <c r="CR1045" s="67"/>
    </row>
    <row r="1046" spans="2:96" x14ac:dyDescent="0.25">
      <c r="B1046" s="85" t="s">
        <v>12</v>
      </c>
      <c r="C1046" s="15">
        <v>4.2361111111111106E-2</v>
      </c>
      <c r="D1046" s="16">
        <v>0.6</v>
      </c>
      <c r="E1046" s="15">
        <f>IF(mareas!D1065-mareas!D1061&gt;0,mareas!D1065-mareas!D1061,1-(mareas!D1061-mareas!D1065))</f>
        <v>2.6388888888888882E-2</v>
      </c>
      <c r="F1046" s="22">
        <f>IF(mareas!E1065-mareas!E1064&gt;0,mareas!E1065-mareas!E1064,mareas!E1064-mareas!E1065)</f>
        <v>1.9</v>
      </c>
      <c r="G1046" s="67"/>
      <c r="CR1046" s="67"/>
    </row>
    <row r="1047" spans="2:96" x14ac:dyDescent="0.25">
      <c r="B1047" s="85" t="s">
        <v>13</v>
      </c>
      <c r="C1047" s="15">
        <v>0.31388888888888888</v>
      </c>
      <c r="D1047" s="16">
        <v>2.6</v>
      </c>
      <c r="E1047" s="15">
        <f>IF(mareas!D1066-mareas!D1062&gt;0,mareas!D1066-mareas!D1062,1-(mareas!D1062-mareas!D1066))</f>
        <v>2.9166666666666674E-2</v>
      </c>
      <c r="F1047" s="22">
        <f>IF(mareas!E1066-mareas!E1065&gt;0,mareas!E1066-mareas!E1065,mareas!E1065-mareas!E1066)</f>
        <v>2</v>
      </c>
      <c r="G1047" s="67"/>
      <c r="CR1047" s="67"/>
    </row>
    <row r="1048" spans="2:96" x14ac:dyDescent="0.25">
      <c r="B1048" s="85" t="s">
        <v>12</v>
      </c>
      <c r="C1048" s="15">
        <v>0.56388888888888888</v>
      </c>
      <c r="D1048" s="16">
        <v>0.6</v>
      </c>
      <c r="E1048" s="15">
        <f>IF(mareas!D1067-mareas!D1063&gt;0,mareas!D1067-mareas!D1063,1-(mareas!D1063-mareas!D1067))</f>
        <v>2.8472222222222232E-2</v>
      </c>
      <c r="F1048" s="22">
        <f>IF(mareas!E1067-mareas!E1066&gt;0,mareas!E1067-mareas!E1066,mareas!E1066-mareas!E1067)</f>
        <v>2</v>
      </c>
      <c r="G1048" s="67"/>
      <c r="CR1048" s="67"/>
    </row>
    <row r="1049" spans="2:96" x14ac:dyDescent="0.25">
      <c r="B1049" s="85" t="s">
        <v>13</v>
      </c>
      <c r="C1049" s="15">
        <v>0.82708333333333339</v>
      </c>
      <c r="D1049" s="16">
        <v>2.2999999999999998</v>
      </c>
      <c r="E1049" s="15">
        <f>IF(mareas!D1068-mareas!D1064&gt;0,mareas!D1068-mareas!D1064,1-(mareas!D1064-mareas!D1068))</f>
        <v>3.0555555555555558E-2</v>
      </c>
      <c r="F1049" s="22">
        <f>IF(mareas!E1068-mareas!E1067&gt;0,mareas!E1068-mareas!E1067,mareas!E1067-mareas!E1068)</f>
        <v>1.6999999999999997</v>
      </c>
      <c r="G1049" s="67"/>
      <c r="CR1049" s="67"/>
    </row>
    <row r="1050" spans="2:96" x14ac:dyDescent="0.25">
      <c r="B1050" s="85" t="s">
        <v>12</v>
      </c>
      <c r="C1050" s="15">
        <v>7.2222222222222229E-2</v>
      </c>
      <c r="D1050" s="16">
        <v>0.7</v>
      </c>
      <c r="E1050" s="15">
        <f>IF(mareas!D1069-mareas!D1065&gt;0,mareas!D1069-mareas!D1065,1-(mareas!D1065-mareas!D1069))</f>
        <v>2.9861111111111123E-2</v>
      </c>
      <c r="F1050" s="22">
        <f>IF(mareas!E1069-mareas!E1068&gt;0,mareas!E1069-mareas!E1068,mareas!E1068-mareas!E1069)</f>
        <v>1.5999999999999999</v>
      </c>
      <c r="G1050" s="67"/>
      <c r="CR1050" s="67"/>
    </row>
    <row r="1051" spans="2:96" x14ac:dyDescent="0.25">
      <c r="B1051" s="85" t="s">
        <v>13</v>
      </c>
      <c r="C1051" s="15">
        <v>0.34652777777777777</v>
      </c>
      <c r="D1051" s="16">
        <v>2.5</v>
      </c>
      <c r="E1051" s="15">
        <f>IF(mareas!D1070-mareas!D1066&gt;0,mareas!D1070-mareas!D1066,1-(mareas!D1066-mareas!D1070))</f>
        <v>3.2638888888888884E-2</v>
      </c>
      <c r="F1051" s="22">
        <f>IF(mareas!E1070-mareas!E1069&gt;0,mareas!E1070-mareas!E1069,mareas!E1069-mareas!E1070)</f>
        <v>1.8</v>
      </c>
      <c r="G1051" s="67"/>
      <c r="CR1051" s="67"/>
    </row>
    <row r="1052" spans="2:96" x14ac:dyDescent="0.25">
      <c r="B1052" s="85" t="s">
        <v>12</v>
      </c>
      <c r="C1052" s="15">
        <v>0.59722222222222221</v>
      </c>
      <c r="D1052" s="16">
        <v>0.7</v>
      </c>
      <c r="E1052" s="15">
        <f>IF(mareas!D1071-mareas!D1067&gt;0,mareas!D1071-mareas!D1067,1-(mareas!D1067-mareas!D1071))</f>
        <v>3.3333333333333326E-2</v>
      </c>
      <c r="F1052" s="22">
        <f>IF(mareas!E1071-mareas!E1070&gt;0,mareas!E1071-mareas!E1070,mareas!E1070-mareas!E1071)</f>
        <v>1.8</v>
      </c>
      <c r="G1052" s="67"/>
      <c r="CR1052" s="67"/>
    </row>
    <row r="1053" spans="2:96" x14ac:dyDescent="0.25">
      <c r="B1053" s="85" t="s">
        <v>13</v>
      </c>
      <c r="C1053" s="15">
        <v>0.86319444444444438</v>
      </c>
      <c r="D1053" s="16">
        <v>2.2000000000000002</v>
      </c>
      <c r="E1053" s="15">
        <f>IF(mareas!D1072-mareas!D1068&gt;0,mareas!D1072-mareas!D1068,1-(mareas!D1068-mareas!D1072))</f>
        <v>3.6111111111110983E-2</v>
      </c>
      <c r="F1053" s="22">
        <f>IF(mareas!E1072-mareas!E1071&gt;0,mareas!E1072-mareas!E1071,mareas!E1071-mareas!E1072)</f>
        <v>1.5000000000000002</v>
      </c>
      <c r="G1053" s="67"/>
      <c r="CR1053" s="67"/>
    </row>
    <row r="1054" spans="2:96" x14ac:dyDescent="0.25">
      <c r="B1054" s="85" t="s">
        <v>12</v>
      </c>
      <c r="C1054" s="15">
        <v>0.10833333333333334</v>
      </c>
      <c r="D1054" s="16">
        <v>0.8</v>
      </c>
      <c r="E1054" s="15">
        <f>IF(mareas!D1073-mareas!D1069&gt;0,mareas!D1073-mareas!D1069,1-(mareas!D1069-mareas!D1073))</f>
        <v>3.6111111111111108E-2</v>
      </c>
      <c r="F1054" s="22">
        <f>IF(mareas!E1073-mareas!E1072&gt;0,mareas!E1073-mareas!E1072,mareas!E1072-mareas!E1073)</f>
        <v>1.4000000000000001</v>
      </c>
      <c r="G1054" s="67"/>
      <c r="CR1054" s="67"/>
    </row>
    <row r="1055" spans="2:96" x14ac:dyDescent="0.25">
      <c r="B1055" s="85" t="s">
        <v>13</v>
      </c>
      <c r="C1055" s="15">
        <v>0.38472222222222219</v>
      </c>
      <c r="D1055" s="16">
        <v>2.4</v>
      </c>
      <c r="E1055" s="15">
        <f>IF(mareas!D1074-mareas!D1070&gt;0,mareas!D1074-mareas!D1070,1-(mareas!D1070-mareas!D1074))</f>
        <v>3.819444444444442E-2</v>
      </c>
      <c r="F1055" s="22">
        <f>IF(mareas!E1074-mareas!E1073&gt;0,mareas!E1074-mareas!E1073,mareas!E1073-mareas!E1074)</f>
        <v>1.5999999999999999</v>
      </c>
      <c r="G1055" s="67"/>
      <c r="CR1055" s="67"/>
    </row>
    <row r="1056" spans="2:96" x14ac:dyDescent="0.25">
      <c r="B1056" s="85" t="s">
        <v>12</v>
      </c>
      <c r="C1056" s="15">
        <v>0.63541666666666663</v>
      </c>
      <c r="D1056" s="16">
        <v>0.8</v>
      </c>
      <c r="E1056" s="15">
        <f>IF(mareas!D1075-mareas!D1071&gt;0,mareas!D1075-mareas!D1071,1-(mareas!D1071-mareas!D1075))</f>
        <v>3.819444444444442E-2</v>
      </c>
      <c r="F1056" s="22">
        <f>IF(mareas!E1075-mareas!E1074&gt;0,mareas!E1075-mareas!E1074,mareas!E1074-mareas!E1075)</f>
        <v>1.5999999999999999</v>
      </c>
      <c r="G1056" s="67"/>
      <c r="CR1056" s="67"/>
    </row>
    <row r="1057" spans="2:96" x14ac:dyDescent="0.25">
      <c r="B1057" s="85" t="s">
        <v>13</v>
      </c>
      <c r="C1057" s="15">
        <v>0.90555555555555556</v>
      </c>
      <c r="D1057" s="16">
        <v>2.2000000000000002</v>
      </c>
      <c r="E1057" s="15">
        <f>IF(mareas!D1076-mareas!D1072&gt;0,mareas!D1076-mareas!D1072,1-(mareas!D1072-mareas!D1076))</f>
        <v>4.2361111111111183E-2</v>
      </c>
      <c r="F1057" s="22">
        <f>IF(mareas!E1076-mareas!E1075&gt;0,mareas!E1076-mareas!E1075,mareas!E1075-mareas!E1076)</f>
        <v>1.4000000000000001</v>
      </c>
      <c r="G1057" s="67"/>
      <c r="CR1057" s="67"/>
    </row>
    <row r="1058" spans="2:96" x14ac:dyDescent="0.25">
      <c r="B1058" s="85" t="s">
        <v>12</v>
      </c>
      <c r="C1058" s="15">
        <v>0.15208333333333332</v>
      </c>
      <c r="D1058" s="16">
        <v>0.9</v>
      </c>
      <c r="E1058" s="15">
        <f>IF(mareas!D1077-mareas!D1073&gt;0,mareas!D1077-mareas!D1073,1-(mareas!D1073-mareas!D1077))</f>
        <v>4.3749999999999983E-2</v>
      </c>
      <c r="F1058" s="22">
        <f>IF(mareas!E1077-mareas!E1076&gt;0,mareas!E1077-mareas!E1076,mareas!E1076-mareas!E1077)</f>
        <v>1.3000000000000003</v>
      </c>
      <c r="G1058" s="67"/>
      <c r="CR1058" s="67"/>
    </row>
    <row r="1059" spans="2:96" x14ac:dyDescent="0.25">
      <c r="B1059" s="85" t="s">
        <v>13</v>
      </c>
      <c r="C1059" s="15">
        <v>0.42777777777777781</v>
      </c>
      <c r="D1059" s="16">
        <v>2.4</v>
      </c>
      <c r="E1059" s="15">
        <f>IF(mareas!D1078-mareas!D1074&gt;0,mareas!D1078-mareas!D1074,1-(mareas!D1074-mareas!D1078))</f>
        <v>4.3055555555555625E-2</v>
      </c>
      <c r="F1059" s="22">
        <f>IF(mareas!E1078-mareas!E1077&gt;0,mareas!E1078-mareas!E1077,mareas!E1077-mareas!E1078)</f>
        <v>1.5</v>
      </c>
      <c r="G1059" s="67"/>
      <c r="CR1059" s="67"/>
    </row>
    <row r="1060" spans="2:96" x14ac:dyDescent="0.25">
      <c r="B1060" s="85" t="s">
        <v>12</v>
      </c>
      <c r="C1060" s="15">
        <v>0.68055555555555547</v>
      </c>
      <c r="D1060" s="16">
        <v>0.8</v>
      </c>
      <c r="E1060" s="15">
        <f>IF(mareas!D1079-mareas!D1075&gt;0,mareas!D1079-mareas!D1075,1-(mareas!D1075-mareas!D1079))</f>
        <v>4.513888888888884E-2</v>
      </c>
      <c r="F1060" s="22">
        <f>IF(mareas!E1079-mareas!E1078&gt;0,mareas!E1079-mareas!E1078,mareas!E1078-mareas!E1079)</f>
        <v>1.5999999999999999</v>
      </c>
      <c r="G1060" s="67"/>
      <c r="CR1060" s="67"/>
    </row>
    <row r="1061" spans="2:96" x14ac:dyDescent="0.25">
      <c r="B1061" s="85" t="s">
        <v>13</v>
      </c>
      <c r="C1061" s="15">
        <v>0.95277777777777783</v>
      </c>
      <c r="D1061" s="16">
        <v>2.2000000000000002</v>
      </c>
      <c r="E1061" s="15">
        <f>IF(mareas!D1080-mareas!D1076&gt;0,mareas!D1080-mareas!D1076,1-(mareas!D1076-mareas!D1080))</f>
        <v>4.7222222222222276E-2</v>
      </c>
      <c r="F1061" s="22">
        <f>IF(mareas!E1080-mareas!E1079&gt;0,mareas!E1080-mareas!E1079,mareas!E1079-mareas!E1080)</f>
        <v>1.4000000000000001</v>
      </c>
      <c r="G1061" s="67"/>
      <c r="CR1061" s="67"/>
    </row>
    <row r="1062" spans="2:96" x14ac:dyDescent="0.25">
      <c r="B1062" s="85" t="s">
        <v>12</v>
      </c>
      <c r="C1062" s="15">
        <v>0.20277777777777781</v>
      </c>
      <c r="D1062" s="16">
        <v>0.9</v>
      </c>
      <c r="E1062" s="15">
        <f>IF(mareas!D1081-mareas!D1077&gt;0,mareas!D1081-mareas!D1077,1-(mareas!D1077-mareas!D1081))</f>
        <v>5.0694444444444486E-2</v>
      </c>
      <c r="F1062" s="22">
        <f>IF(mareas!E1081-mareas!E1080&gt;0,mareas!E1081-mareas!E1080,mareas!E1080-mareas!E1081)</f>
        <v>1.3000000000000003</v>
      </c>
      <c r="G1062" s="67"/>
      <c r="CR1062" s="67"/>
    </row>
    <row r="1063" spans="2:96" x14ac:dyDescent="0.25">
      <c r="B1063" s="85" t="s">
        <v>13</v>
      </c>
      <c r="C1063" s="15">
        <v>0.47291666666666665</v>
      </c>
      <c r="D1063" s="16">
        <v>2.4</v>
      </c>
      <c r="E1063" s="15">
        <f>IF(mareas!D1082-mareas!D1078&gt;0,mareas!D1082-mareas!D1078,1-(mareas!D1078-mareas!D1082))</f>
        <v>4.513888888888884E-2</v>
      </c>
      <c r="F1063" s="22">
        <f>IF(mareas!E1082-mareas!E1081&gt;0,mareas!E1082-mareas!E1081,mareas!E1081-mareas!E1082)</f>
        <v>1.5</v>
      </c>
      <c r="G1063" s="67"/>
      <c r="CR1063" s="67"/>
    </row>
    <row r="1064" spans="2:96" x14ac:dyDescent="0.25">
      <c r="B1064" s="85" t="s">
        <v>12</v>
      </c>
      <c r="C1064" s="15">
        <v>0.7270833333333333</v>
      </c>
      <c r="D1064" s="16">
        <v>0.7</v>
      </c>
      <c r="E1064" s="15">
        <f>IF(mareas!D1083-mareas!D1079&gt;0,mareas!D1083-mareas!D1079,1-(mareas!D1079-mareas!D1083))</f>
        <v>4.6527777777777835E-2</v>
      </c>
      <c r="F1064" s="22">
        <f>IF(mareas!E1083-mareas!E1082&gt;0,mareas!E1083-mareas!E1082,mareas!E1082-mareas!E1083)</f>
        <v>1.7</v>
      </c>
      <c r="G1064" s="67"/>
      <c r="CR1064" s="67"/>
    </row>
    <row r="1065" spans="2:96" x14ac:dyDescent="0.25">
      <c r="B1065" s="85" t="s">
        <v>13</v>
      </c>
      <c r="C1065" s="15">
        <v>0.99861111111111101</v>
      </c>
      <c r="D1065" s="16">
        <v>2.2999999999999998</v>
      </c>
      <c r="E1065" s="15">
        <f>IF(mareas!D1084-mareas!D1080&gt;0,mareas!D1084-mareas!D1080,1-(mareas!D1080-mareas!D1084))</f>
        <v>4.5833333333333171E-2</v>
      </c>
      <c r="F1065" s="22">
        <f>IF(mareas!E1084-mareas!E1083&gt;0,mareas!E1084-mareas!E1083,mareas!E1083-mareas!E1084)</f>
        <v>1.5999999999999999</v>
      </c>
      <c r="G1065" s="67"/>
      <c r="CR1065" s="67"/>
    </row>
    <row r="1066" spans="2:96" x14ac:dyDescent="0.25">
      <c r="B1066" s="85" t="s">
        <v>12</v>
      </c>
      <c r="C1066" s="15">
        <v>0.25069444444444444</v>
      </c>
      <c r="D1066" s="16">
        <v>0.7</v>
      </c>
      <c r="E1066" s="15">
        <f>IF(mareas!D1085-mareas!D1081&gt;0,mareas!D1085-mareas!D1081,1-(mareas!D1081-mareas!D1085))</f>
        <v>4.7916666666666635E-2</v>
      </c>
      <c r="F1066" s="22">
        <f>IF(mareas!E1085-mareas!E1084&gt;0,mareas!E1085-mareas!E1084,mareas!E1084-mareas!E1085)</f>
        <v>1.5999999999999999</v>
      </c>
      <c r="G1066" s="67"/>
      <c r="CR1066" s="67"/>
    </row>
    <row r="1067" spans="2:96" x14ac:dyDescent="0.25">
      <c r="B1067" s="85" t="s">
        <v>13</v>
      </c>
      <c r="C1067" s="15">
        <v>0.51597222222222217</v>
      </c>
      <c r="D1067" s="16">
        <v>2.5</v>
      </c>
      <c r="E1067" s="15">
        <f>IF(mareas!D1086-mareas!D1082&gt;0,mareas!D1086-mareas!D1082,1-(mareas!D1082-mareas!D1086))</f>
        <v>4.3055555555555514E-2</v>
      </c>
      <c r="F1067" s="22">
        <f>IF(mareas!E1086-mareas!E1085&gt;0,mareas!E1086-mareas!E1085,mareas!E1085-mareas!E1086)</f>
        <v>1.8</v>
      </c>
      <c r="G1067" s="67"/>
      <c r="CR1067" s="67"/>
    </row>
    <row r="1068" spans="2:96" x14ac:dyDescent="0.25">
      <c r="B1068" s="85" t="s">
        <v>12</v>
      </c>
      <c r="C1068" s="15">
        <v>0.76874999999999993</v>
      </c>
      <c r="D1068" s="16">
        <v>0.6</v>
      </c>
      <c r="E1068" s="15">
        <f>IF(mareas!D1087-mareas!D1083&gt;0,mareas!D1087-mareas!D1083,1-(mareas!D1083-mareas!D1087))</f>
        <v>4.166666666666663E-2</v>
      </c>
      <c r="F1068" s="22">
        <f>IF(mareas!E1087-mareas!E1086&gt;0,mareas!E1087-mareas!E1086,mareas!E1086-mareas!E1087)</f>
        <v>1.9</v>
      </c>
      <c r="G1068" s="67"/>
      <c r="CR1068" s="67"/>
    </row>
    <row r="1069" spans="2:96" x14ac:dyDescent="0.25">
      <c r="B1069" s="85" t="s">
        <v>13</v>
      </c>
      <c r="C1069" s="15">
        <v>3.9583333333333331E-2</v>
      </c>
      <c r="D1069" s="16">
        <v>2.5</v>
      </c>
      <c r="E1069" s="15">
        <f>IF(mareas!D1088-mareas!D1084&gt;0,mareas!D1088-mareas!D1084,1-(mareas!D1084-mareas!D1088))</f>
        <v>4.0972222222222299E-2</v>
      </c>
      <c r="F1069" s="22">
        <f>IF(mareas!E1088-mareas!E1087&gt;0,mareas!E1088-mareas!E1087,mareas!E1087-mareas!E1088)</f>
        <v>1.9</v>
      </c>
      <c r="G1069" s="67"/>
      <c r="CR1069" s="67"/>
    </row>
    <row r="1070" spans="2:96" x14ac:dyDescent="0.25">
      <c r="B1070" s="85" t="s">
        <v>12</v>
      </c>
      <c r="C1070" s="15">
        <v>0.2902777777777778</v>
      </c>
      <c r="D1070" s="16">
        <v>0.5</v>
      </c>
      <c r="E1070" s="15">
        <f>IF(mareas!D1089-mareas!D1085&gt;0,mareas!D1089-mareas!D1085,1-(mareas!D1085-mareas!D1089))</f>
        <v>3.9583333333333359E-2</v>
      </c>
      <c r="F1070" s="22">
        <f>IF(mareas!E1089-mareas!E1088&gt;0,mareas!E1089-mareas!E1088,mareas!E1088-mareas!E1089)</f>
        <v>2</v>
      </c>
      <c r="G1070" s="67"/>
      <c r="CR1070" s="67"/>
    </row>
    <row r="1071" spans="2:96" x14ac:dyDescent="0.25">
      <c r="B1071" s="85" t="s">
        <v>13</v>
      </c>
      <c r="C1071" s="15">
        <v>0.55486111111111114</v>
      </c>
      <c r="D1071" s="16">
        <v>2.7</v>
      </c>
      <c r="E1071" s="15">
        <f>IF(mareas!D1090-mareas!D1086&gt;0,mareas!D1090-mareas!D1086,1-(mareas!D1086-mareas!D1090))</f>
        <v>3.8888888888888973E-2</v>
      </c>
      <c r="F1071" s="22">
        <f>IF(mareas!E1090-mareas!E1089&gt;0,mareas!E1090-mareas!E1089,mareas!E1089-mareas!E1090)</f>
        <v>2.2000000000000002</v>
      </c>
      <c r="G1071" s="67"/>
      <c r="CR1071" s="67"/>
    </row>
    <row r="1072" spans="2:96" x14ac:dyDescent="0.25">
      <c r="B1072" s="85" t="s">
        <v>12</v>
      </c>
      <c r="C1072" s="15">
        <v>0.8041666666666667</v>
      </c>
      <c r="D1072" s="16">
        <v>0.4</v>
      </c>
      <c r="E1072" s="15">
        <f>IF(mareas!D1091-mareas!D1087&gt;0,mareas!D1091-mareas!D1087,1-(mareas!D1087-mareas!D1091))</f>
        <v>3.5416666666666763E-2</v>
      </c>
      <c r="F1072" s="22">
        <f>IF(mareas!E1091-mareas!E1090&gt;0,mareas!E1091-mareas!E1090,mareas!E1090-mareas!E1091)</f>
        <v>2.3000000000000003</v>
      </c>
      <c r="G1072" s="67"/>
      <c r="CR1072" s="67"/>
    </row>
    <row r="1073" spans="2:96" x14ac:dyDescent="0.25">
      <c r="B1073" s="85" t="s">
        <v>13</v>
      </c>
      <c r="C1073" s="15">
        <v>7.4999999999999997E-2</v>
      </c>
      <c r="D1073" s="16">
        <v>2.8</v>
      </c>
      <c r="E1073" s="15">
        <f>IF(mareas!D1092-mareas!D1088&gt;0,mareas!D1092-mareas!D1088,1-(mareas!D1088-mareas!D1092))</f>
        <v>3.5416666666666666E-2</v>
      </c>
      <c r="F1073" s="22">
        <f>IF(mareas!E1092-mareas!E1091&gt;0,mareas!E1092-mareas!E1091,mareas!E1091-mareas!E1092)</f>
        <v>2.4</v>
      </c>
      <c r="G1073" s="67"/>
      <c r="CR1073" s="67"/>
    </row>
    <row r="1074" spans="2:96" x14ac:dyDescent="0.25">
      <c r="B1074" s="85" t="s">
        <v>12</v>
      </c>
      <c r="C1074" s="15">
        <v>0.32500000000000001</v>
      </c>
      <c r="D1074" s="16">
        <v>0.2</v>
      </c>
      <c r="E1074" s="15">
        <f>IF(mareas!D1093-mareas!D1089&gt;0,mareas!D1093-mareas!D1089,1-(mareas!D1089-mareas!D1093))</f>
        <v>3.472222222222221E-2</v>
      </c>
      <c r="F1074" s="22">
        <f>IF(mareas!E1093-mareas!E1092&gt;0,mareas!E1093-mareas!E1092,mareas!E1092-mareas!E1093)</f>
        <v>2.5999999999999996</v>
      </c>
      <c r="G1074" s="67"/>
      <c r="CR1074" s="67"/>
    </row>
    <row r="1075" spans="2:96" x14ac:dyDescent="0.25">
      <c r="B1075" s="85" t="s">
        <v>13</v>
      </c>
      <c r="C1075" s="15">
        <v>0.58958333333333335</v>
      </c>
      <c r="D1075" s="16">
        <v>2.8</v>
      </c>
      <c r="E1075" s="15">
        <f>IF(mareas!D1094-mareas!D1090&gt;0,mareas!D1094-mareas!D1090,1-(mareas!D1090-mareas!D1094))</f>
        <v>3.472222222222221E-2</v>
      </c>
      <c r="F1075" s="22">
        <f>IF(mareas!E1094-mareas!E1093&gt;0,mareas!E1094-mareas!E1093,mareas!E1093-mareas!E1094)</f>
        <v>2.5999999999999996</v>
      </c>
      <c r="G1075" s="67"/>
      <c r="CR1075" s="67"/>
    </row>
    <row r="1076" spans="2:96" x14ac:dyDescent="0.25">
      <c r="B1076" s="85" t="s">
        <v>12</v>
      </c>
      <c r="C1076" s="15">
        <v>0.83680555555555547</v>
      </c>
      <c r="D1076" s="16">
        <v>0.2</v>
      </c>
      <c r="E1076" s="15">
        <f>IF(mareas!D1095-mareas!D1091&gt;0,mareas!D1095-mareas!D1091,1-(mareas!D1091-mareas!D1095))</f>
        <v>3.2638888888888773E-2</v>
      </c>
      <c r="F1076" s="22">
        <f>IF(mareas!E1095-mareas!E1094&gt;0,mareas!E1095-mareas!E1094,mareas!E1094-mareas!E1095)</f>
        <v>2.5999999999999996</v>
      </c>
      <c r="G1076" s="67"/>
      <c r="CR1076" s="67"/>
    </row>
    <row r="1077" spans="2:96" x14ac:dyDescent="0.25">
      <c r="B1077" s="85" t="s">
        <v>13</v>
      </c>
      <c r="C1077" s="15">
        <v>0.1076388888888889</v>
      </c>
      <c r="D1077" s="16">
        <v>3</v>
      </c>
      <c r="E1077" s="15">
        <f>IF(mareas!D1096-mareas!D1092&gt;0,mareas!D1096-mareas!D1092,1-(mareas!D1092-mareas!D1096))</f>
        <v>3.2638888888888898E-2</v>
      </c>
      <c r="F1077" s="22">
        <f>IF(mareas!E1096-mareas!E1095&gt;0,mareas!E1096-mareas!E1095,mareas!E1095-mareas!E1096)</f>
        <v>2.8</v>
      </c>
      <c r="G1077" s="67"/>
      <c r="CR1077" s="67"/>
    </row>
    <row r="1078" spans="2:96" x14ac:dyDescent="0.25">
      <c r="B1078" s="85" t="s">
        <v>12</v>
      </c>
      <c r="C1078" s="15">
        <v>0.35694444444444445</v>
      </c>
      <c r="D1078" s="16">
        <v>0</v>
      </c>
      <c r="E1078" s="15">
        <f>IF(mareas!D1097-mareas!D1093&gt;0,mareas!D1097-mareas!D1093,1-(mareas!D1093-mareas!D1097))</f>
        <v>3.1944444444444442E-2</v>
      </c>
      <c r="F1078" s="22">
        <f>IF(mareas!E1097-mareas!E1096&gt;0,mareas!E1097-mareas!E1096,mareas!E1096-mareas!E1097)</f>
        <v>3</v>
      </c>
      <c r="G1078" s="67"/>
      <c r="CR1078" s="67"/>
    </row>
    <row r="1079" spans="2:96" x14ac:dyDescent="0.25">
      <c r="B1079" s="85" t="s">
        <v>13</v>
      </c>
      <c r="C1079" s="15">
        <v>0.62222222222222223</v>
      </c>
      <c r="D1079" s="16">
        <v>3</v>
      </c>
      <c r="E1079" s="15">
        <f>IF(mareas!D1098-mareas!D1094&gt;0,mareas!D1098-mareas!D1094,1-(mareas!D1094-mareas!D1098))</f>
        <v>3.2638888888888884E-2</v>
      </c>
      <c r="F1079" s="22">
        <f>IF(mareas!E1098-mareas!E1097&gt;0,mareas!E1098-mareas!E1097,mareas!E1097-mareas!E1098)</f>
        <v>3</v>
      </c>
      <c r="G1079" s="67"/>
      <c r="CR1079" s="67"/>
    </row>
    <row r="1080" spans="2:96" x14ac:dyDescent="0.25">
      <c r="B1080" s="85" t="s">
        <v>12</v>
      </c>
      <c r="C1080" s="15">
        <v>0.86736111111111114</v>
      </c>
      <c r="D1080" s="16">
        <v>0</v>
      </c>
      <c r="E1080" s="15">
        <f>IF(mareas!D1099-mareas!D1095&gt;0,mareas!D1099-mareas!D1095,1-(mareas!D1095-mareas!D1099))</f>
        <v>3.0555555555555669E-2</v>
      </c>
      <c r="F1080" s="22">
        <f>IF(mareas!E1099-mareas!E1098&gt;0,mareas!E1099-mareas!E1098,mareas!E1098-mareas!E1099)</f>
        <v>3</v>
      </c>
      <c r="G1080" s="67"/>
      <c r="CR1080" s="67"/>
    </row>
    <row r="1081" spans="2:96" x14ac:dyDescent="0.25">
      <c r="B1081" s="85" t="s">
        <v>13</v>
      </c>
      <c r="C1081" s="15">
        <v>0.13819444444444443</v>
      </c>
      <c r="D1081" s="16">
        <v>3.2</v>
      </c>
      <c r="E1081" s="15">
        <f>IF(mareas!D1100-mareas!D1096&gt;0,mareas!D1100-mareas!D1096,1-(mareas!D1096-mareas!D1100))</f>
        <v>3.055555555555553E-2</v>
      </c>
      <c r="F1081" s="22">
        <f>IF(mareas!E1100-mareas!E1099&gt;0,mareas!E1100-mareas!E1099,mareas!E1099-mareas!E1100)</f>
        <v>3.2</v>
      </c>
      <c r="G1081" s="67"/>
      <c r="CR1081" s="67"/>
    </row>
    <row r="1082" spans="2:96" x14ac:dyDescent="0.25">
      <c r="B1082" s="85" t="s">
        <v>12</v>
      </c>
      <c r="C1082" s="15">
        <v>0.38819444444444445</v>
      </c>
      <c r="D1082" s="16">
        <v>-0.2</v>
      </c>
      <c r="E1082" s="15">
        <f>IF(mareas!D1101-mareas!D1097&gt;0,mareas!D1101-mareas!D1097,1-(mareas!D1097-mareas!D1101))</f>
        <v>3.125E-2</v>
      </c>
      <c r="F1082" s="22">
        <f>IF(mareas!E1101-mareas!E1100&gt;0,mareas!E1101-mareas!E1100,mareas!E1100-mareas!E1101)</f>
        <v>3.4000000000000004</v>
      </c>
      <c r="G1082" s="67"/>
      <c r="CR1082" s="67"/>
    </row>
    <row r="1083" spans="2:96" x14ac:dyDescent="0.25">
      <c r="B1083" s="85" t="s">
        <v>13</v>
      </c>
      <c r="C1083" s="15">
        <v>0.65347222222222223</v>
      </c>
      <c r="D1083" s="16">
        <v>3.1</v>
      </c>
      <c r="E1083" s="15">
        <f>IF(mareas!D1102-mareas!D1098&gt;0,mareas!D1102-mareas!D1098,1-(mareas!D1098-mareas!D1102))</f>
        <v>3.125E-2</v>
      </c>
      <c r="F1083" s="22">
        <f>IF(mareas!E1102-mareas!E1101&gt;0,mareas!E1102-mareas!E1101,mareas!E1101-mareas!E1102)</f>
        <v>3.3000000000000003</v>
      </c>
      <c r="G1083" s="67"/>
      <c r="CR1083" s="67"/>
    </row>
    <row r="1084" spans="2:96" x14ac:dyDescent="0.25">
      <c r="B1084" s="85" t="s">
        <v>12</v>
      </c>
      <c r="C1084" s="15">
        <v>0.8979166666666667</v>
      </c>
      <c r="D1084" s="16">
        <v>-0.1</v>
      </c>
      <c r="E1084" s="15">
        <f>IF(mareas!D1103-mareas!D1099&gt;0,mareas!D1103-mareas!D1099,1-(mareas!D1099-mareas!D1103))</f>
        <v>3.0555555555555558E-2</v>
      </c>
      <c r="F1084" s="22">
        <f>IF(mareas!E1103-mareas!E1102&gt;0,mareas!E1103-mareas!E1102,mareas!E1102-mareas!E1103)</f>
        <v>3.2</v>
      </c>
      <c r="G1084" s="67"/>
      <c r="CR1084" s="67"/>
    </row>
    <row r="1085" spans="2:96" x14ac:dyDescent="0.25">
      <c r="B1085" s="85" t="s">
        <v>13</v>
      </c>
      <c r="C1085" s="15">
        <v>0.16874999999999998</v>
      </c>
      <c r="D1085" s="16">
        <v>3.3</v>
      </c>
      <c r="E1085" s="15">
        <f>IF(mareas!D1104-mareas!D1100&gt;0,mareas!D1104-mareas!D1100,1-(mareas!D1100-mareas!D1104))</f>
        <v>3.0555555555555558E-2</v>
      </c>
      <c r="F1085" s="22">
        <f>IF(mareas!E1104-mareas!E1103&gt;0,mareas!E1104-mareas!E1103,mareas!E1103-mareas!E1104)</f>
        <v>3.4</v>
      </c>
      <c r="G1085" s="67"/>
      <c r="CR1085" s="67"/>
    </row>
    <row r="1086" spans="2:96" x14ac:dyDescent="0.25">
      <c r="B1086" s="85" t="s">
        <v>12</v>
      </c>
      <c r="C1086" s="15">
        <v>0.41875000000000001</v>
      </c>
      <c r="D1086" s="16">
        <v>-0.3</v>
      </c>
      <c r="E1086" s="15">
        <f>IF(mareas!D1105-mareas!D1101&gt;0,mareas!D1105-mareas!D1101,1-(mareas!D1101-mareas!D1105))</f>
        <v>3.0555555555555558E-2</v>
      </c>
      <c r="F1086" s="22">
        <f>IF(mareas!E1105-mareas!E1104&gt;0,mareas!E1105-mareas!E1104,mareas!E1104-mareas!E1105)</f>
        <v>3.5999999999999996</v>
      </c>
      <c r="G1086" s="67"/>
      <c r="CR1086" s="67"/>
    </row>
    <row r="1087" spans="2:96" x14ac:dyDescent="0.25">
      <c r="B1087" s="85" t="s">
        <v>13</v>
      </c>
      <c r="C1087" s="15">
        <v>0.68402777777777779</v>
      </c>
      <c r="D1087" s="16">
        <v>3.1</v>
      </c>
      <c r="E1087" s="15">
        <f>IF(mareas!D1106-mareas!D1102&gt;0,mareas!D1106-mareas!D1102,1-(mareas!D1102-mareas!D1106))</f>
        <v>3.0555555555555558E-2</v>
      </c>
      <c r="F1087" s="22">
        <f>IF(mareas!E1106-mareas!E1105&gt;0,mareas!E1106-mareas!E1105,mareas!E1105-mareas!E1106)</f>
        <v>3.4</v>
      </c>
      <c r="G1087" s="67"/>
      <c r="CR1087" s="67"/>
    </row>
    <row r="1088" spans="2:96" x14ac:dyDescent="0.25">
      <c r="B1088" s="85" t="s">
        <v>12</v>
      </c>
      <c r="C1088" s="15">
        <v>0.92847222222222225</v>
      </c>
      <c r="D1088" s="16">
        <v>-0.2</v>
      </c>
      <c r="E1088" s="15">
        <f>IF(mareas!D1107-mareas!D1103&gt;0,mareas!D1107-mareas!D1103,1-(mareas!D1103-mareas!D1107))</f>
        <v>3.0555555555555558E-2</v>
      </c>
      <c r="F1088" s="22">
        <f>IF(mareas!E1107-mareas!E1106&gt;0,mareas!E1107-mareas!E1106,mareas!E1106-mareas!E1107)</f>
        <v>3.3000000000000003</v>
      </c>
      <c r="G1088" s="67"/>
      <c r="CR1088" s="67"/>
    </row>
    <row r="1089" spans="2:96" x14ac:dyDescent="0.25">
      <c r="B1089" s="85" t="s">
        <v>13</v>
      </c>
      <c r="C1089" s="15">
        <v>0.19999999999999998</v>
      </c>
      <c r="D1089" s="16">
        <v>3.4</v>
      </c>
      <c r="E1089" s="15">
        <f>IF(mareas!D1108-mareas!D1104&gt;0,mareas!D1108-mareas!D1104,1-(mareas!D1104-mareas!D1108))</f>
        <v>3.125E-2</v>
      </c>
      <c r="F1089" s="22">
        <f>IF(mareas!E1108-mareas!E1107&gt;0,mareas!E1108-mareas!E1107,mareas!E1107-mareas!E1108)</f>
        <v>3.6</v>
      </c>
      <c r="G1089" s="67"/>
      <c r="CR1089" s="67"/>
    </row>
    <row r="1090" spans="2:96" x14ac:dyDescent="0.25">
      <c r="B1090" s="85" t="s">
        <v>12</v>
      </c>
      <c r="C1090" s="15">
        <v>0.45</v>
      </c>
      <c r="D1090" s="16">
        <v>-0.3</v>
      </c>
      <c r="E1090" s="15">
        <f>IF(mareas!D1109-mareas!D1105&gt;0,mareas!D1109-mareas!D1105,1-(mareas!D1105-mareas!D1109))</f>
        <v>3.125E-2</v>
      </c>
      <c r="F1090" s="22">
        <f>IF(mareas!E1109-mareas!E1108&gt;0,mareas!E1109-mareas!E1108,mareas!E1108-mareas!E1109)</f>
        <v>3.6999999999999997</v>
      </c>
      <c r="G1090" s="67"/>
      <c r="CR1090" s="67"/>
    </row>
    <row r="1091" spans="2:96" x14ac:dyDescent="0.25">
      <c r="B1091" s="85" t="s">
        <v>13</v>
      </c>
      <c r="C1091" s="15">
        <v>0.71597222222222223</v>
      </c>
      <c r="D1091" s="16">
        <v>3.1</v>
      </c>
      <c r="E1091" s="15">
        <f>IF(mareas!D1110-mareas!D1106&gt;0,mareas!D1110-mareas!D1106,1-(mareas!D1106-mareas!D1110))</f>
        <v>3.1944444444444442E-2</v>
      </c>
      <c r="F1091" s="22">
        <f>IF(mareas!E1110-mareas!E1109&gt;0,mareas!E1110-mareas!E1109,mareas!E1109-mareas!E1110)</f>
        <v>3.4</v>
      </c>
      <c r="G1091" s="67"/>
      <c r="CR1091" s="67"/>
    </row>
    <row r="1092" spans="2:96" x14ac:dyDescent="0.25">
      <c r="B1092" s="85" t="s">
        <v>12</v>
      </c>
      <c r="C1092" s="15">
        <v>0.95972222222222225</v>
      </c>
      <c r="D1092" s="16">
        <v>-0.2</v>
      </c>
      <c r="E1092" s="15">
        <f>IF(mareas!D1111-mareas!D1107&gt;0,mareas!D1111-mareas!D1107,1-(mareas!D1107-mareas!D1111))</f>
        <v>3.125E-2</v>
      </c>
      <c r="F1092" s="22">
        <f>IF(mareas!E1111-mareas!E1110&gt;0,mareas!E1111-mareas!E1110,mareas!E1110-mareas!E1111)</f>
        <v>3.3000000000000003</v>
      </c>
      <c r="G1092" s="67"/>
      <c r="CR1092" s="67"/>
    </row>
    <row r="1093" spans="2:96" x14ac:dyDescent="0.25">
      <c r="B1093" s="85" t="s">
        <v>13</v>
      </c>
      <c r="C1093" s="15">
        <v>0.23194444444444443</v>
      </c>
      <c r="D1093" s="16">
        <v>3.4</v>
      </c>
      <c r="E1093" s="15">
        <f>IF(mareas!D1112-mareas!D1108&gt;0,mareas!D1112-mareas!D1108,1-(mareas!D1108-mareas!D1112))</f>
        <v>3.1944444444444442E-2</v>
      </c>
      <c r="F1093" s="22">
        <f>IF(mareas!E1112-mareas!E1111&gt;0,mareas!E1112-mareas!E1111,mareas!E1111-mareas!E1112)</f>
        <v>3.6</v>
      </c>
      <c r="G1093" s="67"/>
      <c r="CR1093" s="67"/>
    </row>
    <row r="1094" spans="2:96" x14ac:dyDescent="0.25">
      <c r="B1094" s="85" t="s">
        <v>12</v>
      </c>
      <c r="C1094" s="15">
        <v>0.48194444444444445</v>
      </c>
      <c r="D1094" s="16">
        <v>-0.3</v>
      </c>
      <c r="E1094" s="15">
        <f>IF(mareas!D1113-mareas!D1109&gt;0,mareas!D1113-mareas!D1109,1-(mareas!D1109-mareas!D1113))</f>
        <v>3.1944444444444442E-2</v>
      </c>
      <c r="F1094" s="22">
        <f>IF(mareas!E1113-mareas!E1112&gt;0,mareas!E1113-mareas!E1112,mareas!E1112-mareas!E1113)</f>
        <v>3.6999999999999997</v>
      </c>
      <c r="G1094" s="67"/>
      <c r="CR1094" s="67"/>
    </row>
    <row r="1095" spans="2:96" x14ac:dyDescent="0.25">
      <c r="B1095" s="85" t="s">
        <v>13</v>
      </c>
      <c r="C1095" s="15">
        <v>0.74861111111111101</v>
      </c>
      <c r="D1095" s="16">
        <v>3</v>
      </c>
      <c r="E1095" s="15">
        <f>IF(mareas!D1114-mareas!D1110&gt;0,mareas!D1114-mareas!D1110,1-(mareas!D1110-mareas!D1114))</f>
        <v>3.2638888888888773E-2</v>
      </c>
      <c r="F1095" s="22">
        <f>IF(mareas!E1114-mareas!E1113&gt;0,mareas!E1114-mareas!E1113,mareas!E1113-mareas!E1114)</f>
        <v>3.3</v>
      </c>
      <c r="G1095" s="67"/>
      <c r="CR1095" s="67"/>
    </row>
    <row r="1096" spans="2:96" x14ac:dyDescent="0.25">
      <c r="B1096" s="85" t="s">
        <v>12</v>
      </c>
      <c r="C1096" s="15">
        <v>0.99236111111111114</v>
      </c>
      <c r="D1096" s="16">
        <v>-0.1</v>
      </c>
      <c r="E1096" s="15">
        <f>IF(mareas!D1115-mareas!D1111&gt;0,mareas!D1115-mareas!D1111,1-(mareas!D1111-mareas!D1115))</f>
        <v>3.2638888888888884E-2</v>
      </c>
      <c r="F1096" s="22">
        <f>IF(mareas!E1115-mareas!E1114&gt;0,mareas!E1115-mareas!E1114,mareas!E1114-mareas!E1115)</f>
        <v>3.1</v>
      </c>
      <c r="G1096" s="67"/>
      <c r="CR1096" s="67"/>
    </row>
    <row r="1097" spans="2:96" x14ac:dyDescent="0.25">
      <c r="B1097" s="85" t="s">
        <v>13</v>
      </c>
      <c r="C1097" s="15">
        <v>0.26597222222222222</v>
      </c>
      <c r="D1097" s="16">
        <v>3.3</v>
      </c>
      <c r="E1097" s="15">
        <f>IF(mareas!D1116-mareas!D1112&gt;0,mareas!D1116-mareas!D1112,1-(mareas!D1112-mareas!D1116))</f>
        <v>3.4027777777777796E-2</v>
      </c>
      <c r="F1097" s="22">
        <f>IF(mareas!E1116-mareas!E1115&gt;0,mareas!E1116-mareas!E1115,mareas!E1115-mareas!E1116)</f>
        <v>3.4</v>
      </c>
      <c r="G1097" s="67"/>
      <c r="CR1097" s="67"/>
    </row>
    <row r="1098" spans="2:96" x14ac:dyDescent="0.25">
      <c r="B1098" s="85" t="s">
        <v>12</v>
      </c>
      <c r="C1098" s="15">
        <v>0.51527777777777783</v>
      </c>
      <c r="D1098" s="16">
        <v>-0.1</v>
      </c>
      <c r="E1098" s="15">
        <f>IF(mareas!D1117-mareas!D1113&gt;0,mareas!D1117-mareas!D1113,1-(mareas!D1113-mareas!D1117))</f>
        <v>3.3333333333333381E-2</v>
      </c>
      <c r="F1098" s="22">
        <f>IF(mareas!E1117-mareas!E1116&gt;0,mareas!E1117-mareas!E1116,mareas!E1116-mareas!E1117)</f>
        <v>3.4</v>
      </c>
      <c r="G1098" s="67"/>
      <c r="CR1098" s="67"/>
    </row>
    <row r="1099" spans="2:96" x14ac:dyDescent="0.25">
      <c r="B1099" s="85" t="s">
        <v>13</v>
      </c>
      <c r="C1099" s="15">
        <v>0.78333333333333333</v>
      </c>
      <c r="D1099" s="16">
        <v>2.9</v>
      </c>
      <c r="E1099" s="15">
        <f>IF(mareas!D1118-mareas!D1114&gt;0,mareas!D1118-mareas!D1114,1-(mareas!D1114-mareas!D1118))</f>
        <v>3.4722222222222321E-2</v>
      </c>
      <c r="F1099" s="22">
        <f>IF(mareas!E1118-mareas!E1117&gt;0,mareas!E1118-mareas!E1117,mareas!E1117-mareas!E1118)</f>
        <v>3</v>
      </c>
      <c r="G1099" s="67"/>
      <c r="CR1099" s="67"/>
    </row>
    <row r="1100" spans="2:96" x14ac:dyDescent="0.25">
      <c r="B1100" s="85" t="s">
        <v>12</v>
      </c>
      <c r="C1100" s="15">
        <v>2.7083333333333334E-2</v>
      </c>
      <c r="D1100" s="16">
        <v>0.1</v>
      </c>
      <c r="E1100" s="15">
        <f>IF(mareas!D1119-mareas!D1115&gt;0,mareas!D1119-mareas!D1115,1-(mareas!D1115-mareas!D1119))</f>
        <v>3.472222222222221E-2</v>
      </c>
      <c r="F1100" s="22">
        <f>IF(mareas!E1119-mareas!E1118&gt;0,mareas!E1119-mareas!E1118,mareas!E1118-mareas!E1119)</f>
        <v>2.8</v>
      </c>
      <c r="G1100" s="67"/>
      <c r="CR1100" s="67"/>
    </row>
    <row r="1101" spans="2:96" x14ac:dyDescent="0.25">
      <c r="B1101" s="85" t="s">
        <v>13</v>
      </c>
      <c r="C1101" s="15">
        <v>0.30208333333333331</v>
      </c>
      <c r="D1101" s="16">
        <v>3.1</v>
      </c>
      <c r="E1101" s="15">
        <f>IF(mareas!D1120-mareas!D1116&gt;0,mareas!D1120-mareas!D1116,1-(mareas!D1116-mareas!D1120))</f>
        <v>3.6111111111111094E-2</v>
      </c>
      <c r="F1101" s="22">
        <f>IF(mareas!E1120-mareas!E1119&gt;0,mareas!E1120-mareas!E1119,mareas!E1119-mareas!E1120)</f>
        <v>3</v>
      </c>
      <c r="G1101" s="67"/>
      <c r="CR1101" s="67"/>
    </row>
    <row r="1102" spans="2:96" x14ac:dyDescent="0.25">
      <c r="B1102" s="85" t="s">
        <v>12</v>
      </c>
      <c r="C1102" s="15">
        <v>0.55069444444444449</v>
      </c>
      <c r="D1102" s="16">
        <v>0</v>
      </c>
      <c r="E1102" s="15">
        <f>IF(mareas!D1121-mareas!D1117&gt;0,mareas!D1121-mareas!D1117,1-(mareas!D1117-mareas!D1121))</f>
        <v>3.5416666666666652E-2</v>
      </c>
      <c r="F1102" s="22">
        <f>IF(mareas!E1121-mareas!E1120&gt;0,mareas!E1121-mareas!E1120,mareas!E1120-mareas!E1121)</f>
        <v>3.1</v>
      </c>
      <c r="G1102" s="67"/>
      <c r="CR1102" s="67"/>
    </row>
    <row r="1103" spans="2:96" x14ac:dyDescent="0.25">
      <c r="B1103" s="85" t="s">
        <v>13</v>
      </c>
      <c r="C1103" s="15">
        <v>0.8222222222222223</v>
      </c>
      <c r="D1103" s="16">
        <v>2.7</v>
      </c>
      <c r="E1103" s="15">
        <f>IF(mareas!D1122-mareas!D1118&gt;0,mareas!D1122-mareas!D1118,1-(mareas!D1118-mareas!D1122))</f>
        <v>3.8888888888888973E-2</v>
      </c>
      <c r="F1103" s="22">
        <f>IF(mareas!E1122-mareas!E1121&gt;0,mareas!E1122-mareas!E1121,mareas!E1121-mareas!E1122)</f>
        <v>2.7</v>
      </c>
      <c r="G1103" s="67"/>
      <c r="CR1103" s="67"/>
    </row>
    <row r="1104" spans="2:96" x14ac:dyDescent="0.25">
      <c r="B1104" s="85" t="s">
        <v>12</v>
      </c>
      <c r="C1104" s="15">
        <v>6.5277777777777782E-2</v>
      </c>
      <c r="D1104" s="16">
        <v>0.3</v>
      </c>
      <c r="E1104" s="15">
        <f>IF(mareas!D1123-mareas!D1119&gt;0,mareas!D1123-mareas!D1119,1-(mareas!D1119-mareas!D1123))</f>
        <v>3.8194444444444448E-2</v>
      </c>
      <c r="F1104" s="22">
        <f>IF(mareas!E1123-mareas!E1122&gt;0,mareas!E1123-mareas!E1122,mareas!E1122-mareas!E1123)</f>
        <v>2.4000000000000004</v>
      </c>
      <c r="G1104" s="67"/>
      <c r="CR1104" s="67"/>
    </row>
    <row r="1105" spans="2:96" x14ac:dyDescent="0.25">
      <c r="B1105" s="85" t="s">
        <v>13</v>
      </c>
      <c r="C1105" s="15">
        <v>0.34236111111111112</v>
      </c>
      <c r="D1105" s="16">
        <v>2.9</v>
      </c>
      <c r="E1105" s="15">
        <f>IF(mareas!D1124-mareas!D1120&gt;0,mareas!D1124-mareas!D1120,1-(mareas!D1120-mareas!D1124))</f>
        <v>4.0277777777777801E-2</v>
      </c>
      <c r="F1105" s="22">
        <f>IF(mareas!E1124-mareas!E1123&gt;0,mareas!E1124-mareas!E1123,mareas!E1123-mareas!E1124)</f>
        <v>2.6</v>
      </c>
      <c r="G1105" s="67"/>
      <c r="CR1105" s="67"/>
    </row>
    <row r="1106" spans="2:96" x14ac:dyDescent="0.25">
      <c r="B1106" s="85" t="s">
        <v>12</v>
      </c>
      <c r="C1106" s="15">
        <v>0.58958333333333335</v>
      </c>
      <c r="D1106" s="16">
        <v>0.3</v>
      </c>
      <c r="E1106" s="15">
        <f>IF(mareas!D1125-mareas!D1121&gt;0,mareas!D1125-mareas!D1121,1-(mareas!D1121-mareas!D1125))</f>
        <v>3.8888888888888862E-2</v>
      </c>
      <c r="F1106" s="22">
        <f>IF(mareas!E1125-mareas!E1124&gt;0,mareas!E1125-mareas!E1124,mareas!E1124-mareas!E1125)</f>
        <v>2.6</v>
      </c>
      <c r="G1106" s="67"/>
      <c r="CR1106" s="67"/>
    </row>
    <row r="1107" spans="2:96" x14ac:dyDescent="0.25">
      <c r="B1107" s="85" t="s">
        <v>13</v>
      </c>
      <c r="C1107" s="15">
        <v>0.8652777777777777</v>
      </c>
      <c r="D1107" s="16">
        <v>2.6</v>
      </c>
      <c r="E1107" s="15">
        <f>IF(mareas!D1126-mareas!D1122&gt;0,mareas!D1126-mareas!D1122,1-(mareas!D1122-mareas!D1126))</f>
        <v>4.3055555555555403E-2</v>
      </c>
      <c r="F1107" s="22">
        <f>IF(mareas!E1126-mareas!E1125&gt;0,mareas!E1126-mareas!E1125,mareas!E1125-mareas!E1126)</f>
        <v>2.3000000000000003</v>
      </c>
      <c r="G1107" s="67"/>
      <c r="CR1107" s="67"/>
    </row>
    <row r="1108" spans="2:96" x14ac:dyDescent="0.25">
      <c r="B1108" s="85" t="s">
        <v>12</v>
      </c>
      <c r="C1108" s="15">
        <v>0.10833333333333334</v>
      </c>
      <c r="D1108" s="16">
        <v>0.4</v>
      </c>
      <c r="E1108" s="15">
        <f>IF(mareas!D1127-mareas!D1123&gt;0,mareas!D1127-mareas!D1123,1-(mareas!D1123-mareas!D1127))</f>
        <v>4.3055555555555555E-2</v>
      </c>
      <c r="F1108" s="22">
        <f>IF(mareas!E1127-mareas!E1126&gt;0,mareas!E1127-mareas!E1126,mareas!E1126-mareas!E1127)</f>
        <v>2.2000000000000002</v>
      </c>
      <c r="G1108" s="67"/>
      <c r="CR1108" s="67"/>
    </row>
    <row r="1109" spans="2:96" x14ac:dyDescent="0.25">
      <c r="B1109" s="85" t="s">
        <v>13</v>
      </c>
      <c r="C1109" s="15">
        <v>0.38680555555555557</v>
      </c>
      <c r="D1109" s="16">
        <v>2.7</v>
      </c>
      <c r="E1109" s="15">
        <f>IF(mareas!D1128-mareas!D1124&gt;0,mareas!D1128-mareas!D1124,1-(mareas!D1124-mareas!D1128))</f>
        <v>4.4444444444444453E-2</v>
      </c>
      <c r="F1109" s="22">
        <f>IF(mareas!E1128-mareas!E1127&gt;0,mareas!E1128-mareas!E1127,mareas!E1127-mareas!E1128)</f>
        <v>2.3000000000000003</v>
      </c>
      <c r="G1109" s="67"/>
      <c r="CR1109" s="67"/>
    </row>
    <row r="1110" spans="2:96" x14ac:dyDescent="0.25">
      <c r="B1110" s="85" t="s">
        <v>12</v>
      </c>
      <c r="C1110" s="15">
        <v>0.63472222222222219</v>
      </c>
      <c r="D1110" s="16">
        <v>0.4</v>
      </c>
      <c r="E1110" s="15">
        <f>IF(mareas!D1129-mareas!D1125&gt;0,mareas!D1129-mareas!D1125,1-(mareas!D1125-mareas!D1129))</f>
        <v>4.513888888888884E-2</v>
      </c>
      <c r="F1110" s="22">
        <f>IF(mareas!E1129-mareas!E1128&gt;0,mareas!E1129-mareas!E1128,mareas!E1128-mareas!E1129)</f>
        <v>2.3000000000000003</v>
      </c>
      <c r="G1110" s="67"/>
      <c r="CR1110" s="67"/>
    </row>
    <row r="1111" spans="2:96" x14ac:dyDescent="0.25">
      <c r="B1111" s="85" t="s">
        <v>13</v>
      </c>
      <c r="C1111" s="15">
        <v>0.91527777777777775</v>
      </c>
      <c r="D1111" s="16">
        <v>2.5</v>
      </c>
      <c r="E1111" s="15">
        <f>IF(mareas!D1130-mareas!D1126&gt;0,mareas!D1130-mareas!D1126,1-(mareas!D1126-mareas!D1130))</f>
        <v>5.0000000000000044E-2</v>
      </c>
      <c r="F1111" s="22">
        <f>IF(mareas!E1130-mareas!E1129&gt;0,mareas!E1130-mareas!E1129,mareas!E1129-mareas!E1130)</f>
        <v>2.1</v>
      </c>
      <c r="G1111" s="67"/>
      <c r="CR1111" s="67"/>
    </row>
    <row r="1112" spans="2:96" x14ac:dyDescent="0.25">
      <c r="B1112" s="85" t="s">
        <v>12</v>
      </c>
      <c r="C1112" s="15">
        <v>0.15902777777777777</v>
      </c>
      <c r="D1112" s="16">
        <v>0.6</v>
      </c>
      <c r="E1112" s="15">
        <f>IF(mareas!D1131-mareas!D1127&gt;0,mareas!D1131-mareas!D1127,1-(mareas!D1127-mareas!D1131))</f>
        <v>5.0694444444444431E-2</v>
      </c>
      <c r="F1112" s="22">
        <f>IF(mareas!E1131-mareas!E1130&gt;0,mareas!E1131-mareas!E1130,mareas!E1130-mareas!E1131)</f>
        <v>1.9</v>
      </c>
      <c r="G1112" s="67"/>
      <c r="CR1112" s="67"/>
    </row>
    <row r="1113" spans="2:96" x14ac:dyDescent="0.25">
      <c r="B1113" s="85" t="s">
        <v>13</v>
      </c>
      <c r="C1113" s="15">
        <v>0.4368055555555555</v>
      </c>
      <c r="D1113" s="16">
        <v>2.6</v>
      </c>
      <c r="E1113" s="15">
        <f>IF(mareas!D1132-mareas!D1128&gt;0,mareas!D1132-mareas!D1128,1-(mareas!D1128-mareas!D1132))</f>
        <v>4.9999999999999933E-2</v>
      </c>
      <c r="F1113" s="22">
        <f>IF(mareas!E1132-mareas!E1131&gt;0,mareas!E1132-mareas!E1131,mareas!E1131-mareas!E1132)</f>
        <v>2</v>
      </c>
      <c r="G1113" s="67"/>
      <c r="CR1113" s="67"/>
    </row>
    <row r="1114" spans="2:96" x14ac:dyDescent="0.25">
      <c r="B1114" s="85" t="s">
        <v>12</v>
      </c>
      <c r="C1114" s="15">
        <v>0.68472222222222223</v>
      </c>
      <c r="D1114" s="16">
        <v>0.5</v>
      </c>
      <c r="E1114" s="15">
        <f>IF(mareas!D1133-mareas!D1129&gt;0,mareas!D1133-mareas!D1129,1-(mareas!D1129-mareas!D1133))</f>
        <v>5.0000000000000044E-2</v>
      </c>
      <c r="F1114" s="22">
        <f>IF(mareas!E1133-mareas!E1132&gt;0,mareas!E1133-mareas!E1132,mareas!E1132-mareas!E1133)</f>
        <v>2.1</v>
      </c>
      <c r="G1114" s="67"/>
      <c r="CR1114" s="67"/>
    </row>
    <row r="1115" spans="2:96" x14ac:dyDescent="0.25">
      <c r="B1115" s="85" t="s">
        <v>13</v>
      </c>
      <c r="C1115" s="15">
        <v>0.96805555555555556</v>
      </c>
      <c r="D1115" s="16">
        <v>2.5</v>
      </c>
      <c r="E1115" s="15">
        <f>IF(mareas!D1134-mareas!D1130&gt;0,mareas!D1134-mareas!D1130,1-(mareas!D1130-mareas!D1134))</f>
        <v>5.2777777777777812E-2</v>
      </c>
      <c r="F1115" s="22">
        <f>IF(mareas!E1134-mareas!E1133&gt;0,mareas!E1134-mareas!E1133,mareas!E1133-mareas!E1134)</f>
        <v>2</v>
      </c>
      <c r="G1115" s="67"/>
      <c r="CR1115" s="67"/>
    </row>
    <row r="1116" spans="2:96" x14ac:dyDescent="0.25">
      <c r="B1116" s="85" t="s">
        <v>12</v>
      </c>
      <c r="C1116" s="15">
        <v>0.21388888888888891</v>
      </c>
      <c r="D1116" s="16">
        <v>0.6</v>
      </c>
      <c r="E1116" s="15">
        <f>IF(mareas!D1135-mareas!D1131&gt;0,mareas!D1135-mareas!D1131,1-(mareas!D1131-mareas!D1135))</f>
        <v>5.4861111111111138E-2</v>
      </c>
      <c r="F1116" s="22">
        <f>IF(mareas!E1135-mareas!E1134&gt;0,mareas!E1135-mareas!E1134,mareas!E1134-mareas!E1135)</f>
        <v>1.9</v>
      </c>
      <c r="G1116" s="67"/>
      <c r="CR1116" s="67"/>
    </row>
    <row r="1117" spans="2:96" x14ac:dyDescent="0.25">
      <c r="B1117" s="85" t="s">
        <v>13</v>
      </c>
      <c r="C1117" s="15">
        <v>0.48749999999999999</v>
      </c>
      <c r="D1117" s="16">
        <v>2.6</v>
      </c>
      <c r="E1117" s="15">
        <f>IF(mareas!D1136-mareas!D1132&gt;0,mareas!D1136-mareas!D1132,1-(mareas!D1132-mareas!D1136))</f>
        <v>5.0694444444444486E-2</v>
      </c>
      <c r="F1117" s="22">
        <f>IF(mareas!E1136-mareas!E1135&gt;0,mareas!E1136-mareas!E1135,mareas!E1135-mareas!E1136)</f>
        <v>2</v>
      </c>
      <c r="G1117" s="67"/>
      <c r="CR1117" s="67"/>
    </row>
    <row r="1118" spans="2:96" x14ac:dyDescent="0.25">
      <c r="B1118" s="85" t="s">
        <v>12</v>
      </c>
      <c r="C1118" s="15">
        <v>0.73541666666666661</v>
      </c>
      <c r="D1118" s="16">
        <v>0.5</v>
      </c>
      <c r="E1118" s="15">
        <f>IF(mareas!D1137-mareas!D1133&gt;0,mareas!D1137-mareas!D1133,1-(mareas!D1133-mareas!D1137))</f>
        <v>5.0694444444444375E-2</v>
      </c>
      <c r="F1118" s="22">
        <f>IF(mareas!E1137-mareas!E1136&gt;0,mareas!E1137-mareas!E1136,mareas!E1136-mareas!E1137)</f>
        <v>2.1</v>
      </c>
      <c r="G1118" s="67"/>
      <c r="CR1118" s="67"/>
    </row>
    <row r="1119" spans="2:96" x14ac:dyDescent="0.25">
      <c r="B1119" s="85" t="s">
        <v>13</v>
      </c>
      <c r="C1119" s="15">
        <v>1.6666666666666666E-2</v>
      </c>
      <c r="D1119" s="16">
        <v>2.6</v>
      </c>
      <c r="E1119" s="15">
        <f>IF(mareas!D1139-mareas!D1134&gt;0,mareas!D1139-mareas!D1134,1-(mareas!D1134-mareas!D1139))</f>
        <v>4.861111111111116E-2</v>
      </c>
      <c r="F1119" s="22">
        <f>IF(mareas!E1139-mareas!E1137&gt;0,mareas!E1139-mareas!E1137,mareas!E1137-mareas!E1139)</f>
        <v>2.1</v>
      </c>
      <c r="G1119" s="67"/>
      <c r="CR1119" s="67"/>
    </row>
    <row r="1120" spans="2:96" x14ac:dyDescent="0.25">
      <c r="B1120" s="85" t="s">
        <v>12</v>
      </c>
      <c r="C1120" s="15">
        <v>0.26250000000000001</v>
      </c>
      <c r="D1120" s="16">
        <v>0.5</v>
      </c>
      <c r="E1120" s="15">
        <f>IF(mareas!D1140-mareas!D1135&gt;0,mareas!D1140-mareas!D1135,1-(mareas!D1135-mareas!D1140))</f>
        <v>4.8611111111111105E-2</v>
      </c>
      <c r="F1120" s="22">
        <f>IF(mareas!E1140-mareas!E1139&gt;0,mareas!E1140-mareas!E1139,mareas!E1139-mareas!E1140)</f>
        <v>2.1</v>
      </c>
      <c r="G1120" s="67"/>
      <c r="CR1120" s="67"/>
    </row>
    <row r="1121" spans="2:96" x14ac:dyDescent="0.25">
      <c r="B1121" s="85" t="s">
        <v>13</v>
      </c>
      <c r="C1121" s="15">
        <v>0.53333333333333333</v>
      </c>
      <c r="D1121" s="16">
        <v>2.6</v>
      </c>
      <c r="E1121" s="15">
        <f>IF(mareas!D1141-mareas!D1136&gt;0,mareas!D1141-mareas!D1136,1-(mareas!D1136-mareas!D1141))</f>
        <v>4.5833333333333337E-2</v>
      </c>
      <c r="F1121" s="22">
        <f>IF(mareas!E1141-mareas!E1140&gt;0,mareas!E1141-mareas!E1140,mareas!E1140-mareas!E1141)</f>
        <v>2.1</v>
      </c>
      <c r="G1121" s="67"/>
      <c r="CR1121" s="67"/>
    </row>
    <row r="1122" spans="2:96" x14ac:dyDescent="0.25">
      <c r="B1122" s="85" t="s">
        <v>12</v>
      </c>
      <c r="C1122" s="15">
        <v>0.77847222222222223</v>
      </c>
      <c r="D1122" s="16">
        <v>0.5</v>
      </c>
      <c r="E1122" s="15">
        <f>IF(mareas!D1142-mareas!D1137&gt;0,mareas!D1142-mareas!D1137,1-(mareas!D1137-mareas!D1142))</f>
        <v>4.3055555555555625E-2</v>
      </c>
      <c r="F1122" s="22">
        <f>IF(mareas!E1142-mareas!E1141&gt;0,mareas!E1142-mareas!E1141,mareas!E1141-mareas!E1142)</f>
        <v>2.1</v>
      </c>
      <c r="G1122" s="67"/>
      <c r="CR1122" s="67"/>
    </row>
    <row r="1123" spans="2:96" x14ac:dyDescent="0.25">
      <c r="B1123" s="85" t="s">
        <v>13</v>
      </c>
      <c r="C1123" s="15">
        <v>5.6944444444444443E-2</v>
      </c>
      <c r="D1123" s="16">
        <v>2.7</v>
      </c>
      <c r="E1123" s="15">
        <f>IF(mareas!D1143-mareas!D1139&gt;0,mareas!D1143-mareas!D1139,1-(mareas!D1139-mareas!D1143))</f>
        <v>4.0277777777777773E-2</v>
      </c>
      <c r="F1123" s="22">
        <f>IF(mareas!E1143-mareas!E1142&gt;0,mareas!E1143-mareas!E1142,mareas!E1142-mareas!E1143)</f>
        <v>2.2000000000000002</v>
      </c>
      <c r="G1123" s="67"/>
      <c r="CR1123" s="67"/>
    </row>
    <row r="1124" spans="2:96" x14ac:dyDescent="0.25">
      <c r="B1124" s="85" t="s">
        <v>12</v>
      </c>
      <c r="C1124" s="15">
        <v>0.30208333333333331</v>
      </c>
      <c r="D1124" s="16">
        <v>0.4</v>
      </c>
      <c r="E1124" s="15">
        <f>IF(mareas!D1144-mareas!D1140&gt;0,mareas!D1144-mareas!D1140,1-(mareas!D1140-mareas!D1144))</f>
        <v>3.9583333333333304E-2</v>
      </c>
      <c r="F1124" s="22">
        <f>IF(mareas!E1144-mareas!E1143&gt;0,mareas!E1144-mareas!E1143,mareas!E1143-mareas!E1144)</f>
        <v>2.3000000000000003</v>
      </c>
      <c r="G1124" s="67"/>
      <c r="CR1124" s="67"/>
    </row>
    <row r="1125" spans="2:96" x14ac:dyDescent="0.25">
      <c r="B1125" s="85" t="s">
        <v>13</v>
      </c>
      <c r="C1125" s="15">
        <v>0.57152777777777775</v>
      </c>
      <c r="D1125" s="16">
        <v>2.7</v>
      </c>
      <c r="E1125" s="15">
        <f>IF(mareas!D1145-mareas!D1141&gt;0,mareas!D1145-mareas!D1141,1-(mareas!D1141-mareas!D1145))</f>
        <v>3.819444444444442E-2</v>
      </c>
      <c r="F1125" s="22">
        <f>IF(mareas!E1145-mareas!E1144&gt;0,mareas!E1145-mareas!E1144,mareas!E1144-mareas!E1145)</f>
        <v>2.3000000000000003</v>
      </c>
      <c r="G1125" s="67"/>
      <c r="CR1125" s="67"/>
    </row>
    <row r="1126" spans="2:96" x14ac:dyDescent="0.25">
      <c r="B1126" s="85" t="s">
        <v>12</v>
      </c>
      <c r="C1126" s="15">
        <v>0.81458333333333333</v>
      </c>
      <c r="D1126" s="16">
        <v>0.4</v>
      </c>
      <c r="E1126" s="15">
        <f>IF(mareas!D1146-mareas!D1142&gt;0,mareas!D1146-mareas!D1142,1-(mareas!D1142-mareas!D1146))</f>
        <v>3.6111111111111094E-2</v>
      </c>
      <c r="F1126" s="22">
        <f>IF(mareas!E1146-mareas!E1145&gt;0,mareas!E1146-mareas!E1145,mareas!E1145-mareas!E1146)</f>
        <v>2.3000000000000003</v>
      </c>
      <c r="G1126" s="67"/>
      <c r="CR1126" s="67"/>
    </row>
    <row r="1127" spans="2:96" x14ac:dyDescent="0.25">
      <c r="B1127" s="85" t="s">
        <v>13</v>
      </c>
      <c r="C1127" s="15">
        <v>9.0277777777777776E-2</v>
      </c>
      <c r="D1127" s="16">
        <v>2.8</v>
      </c>
      <c r="E1127" s="15">
        <f>IF(mareas!D1147-mareas!D1143&gt;0,mareas!D1147-mareas!D1143,1-(mareas!D1143-mareas!D1147))</f>
        <v>3.3333333333333333E-2</v>
      </c>
      <c r="F1127" s="22">
        <f>IF(mareas!E1147-mareas!E1146&gt;0,mareas!E1147-mareas!E1146,mareas!E1146-mareas!E1147)</f>
        <v>2.4</v>
      </c>
      <c r="G1127" s="67"/>
      <c r="CR1127" s="67"/>
    </row>
    <row r="1128" spans="2:96" x14ac:dyDescent="0.25">
      <c r="B1128" s="85" t="s">
        <v>12</v>
      </c>
      <c r="C1128" s="15">
        <v>0.3347222222222222</v>
      </c>
      <c r="D1128" s="16">
        <v>0.2</v>
      </c>
      <c r="E1128" s="15">
        <f>IF(mareas!D1148-mareas!D1144&gt;0,mareas!D1148-mareas!D1144,1-(mareas!D1144-mareas!D1148))</f>
        <v>3.2638888888888884E-2</v>
      </c>
      <c r="F1128" s="22">
        <f>IF(mareas!E1148-mareas!E1147&gt;0,mareas!E1148-mareas!E1147,mareas!E1147-mareas!E1148)</f>
        <v>2.5999999999999996</v>
      </c>
      <c r="G1128" s="67"/>
      <c r="CR1128" s="67"/>
    </row>
    <row r="1129" spans="2:96" x14ac:dyDescent="0.25">
      <c r="B1129" s="85" t="s">
        <v>13</v>
      </c>
      <c r="C1129" s="15">
        <v>0.60347222222222219</v>
      </c>
      <c r="D1129" s="16">
        <v>2.7</v>
      </c>
      <c r="E1129" s="15">
        <f>IF(mareas!D1149-mareas!D1145&gt;0,mareas!D1149-mareas!D1145,1-(mareas!D1145-mareas!D1149))</f>
        <v>3.1944444444444442E-2</v>
      </c>
      <c r="F1129" s="22">
        <f>IF(mareas!E1149-mareas!E1148&gt;0,mareas!E1149-mareas!E1148,mareas!E1148-mareas!E1149)</f>
        <v>2.5</v>
      </c>
      <c r="G1129" s="67"/>
      <c r="CR1129" s="67"/>
    </row>
    <row r="1130" spans="2:96" x14ac:dyDescent="0.25">
      <c r="B1130" s="85" t="s">
        <v>12</v>
      </c>
      <c r="C1130" s="15">
        <v>0.84444444444444444</v>
      </c>
      <c r="D1130" s="16">
        <v>0.3</v>
      </c>
      <c r="E1130" s="15">
        <f>IF(mareas!D1150-mareas!D1146&gt;0,mareas!D1150-mareas!D1146,1-(mareas!D1146-mareas!D1150))</f>
        <v>2.9861111111111116E-2</v>
      </c>
      <c r="F1130" s="22">
        <f>IF(mareas!E1150-mareas!E1149&gt;0,mareas!E1150-mareas!E1149,mareas!E1149-mareas!E1150)</f>
        <v>2.4000000000000004</v>
      </c>
      <c r="G1130" s="67"/>
      <c r="CR1130" s="67"/>
    </row>
    <row r="1131" spans="2:96" x14ac:dyDescent="0.25">
      <c r="B1131" s="85" t="s">
        <v>13</v>
      </c>
      <c r="C1131" s="15">
        <v>0.11875000000000001</v>
      </c>
      <c r="D1131" s="16">
        <v>2.9</v>
      </c>
      <c r="E1131" s="15">
        <f>IF(mareas!D1151-mareas!D1147&gt;0,mareas!D1151-mareas!D1147,1-(mareas!D1147-mareas!D1151))</f>
        <v>2.8472222222222232E-2</v>
      </c>
      <c r="F1131" s="22">
        <f>IF(mareas!E1151-mareas!E1150&gt;0,mareas!E1151-mareas!E1150,mareas!E1150-mareas!E1151)</f>
        <v>2.6</v>
      </c>
      <c r="G1131" s="67"/>
      <c r="CR1131" s="67"/>
    </row>
    <row r="1132" spans="2:96" x14ac:dyDescent="0.25">
      <c r="B1132" s="85" t="s">
        <v>12</v>
      </c>
      <c r="C1132" s="15">
        <v>0.36388888888888887</v>
      </c>
      <c r="D1132" s="16">
        <v>0.1</v>
      </c>
      <c r="E1132" s="15">
        <f>IF(mareas!D1152-mareas!D1148&gt;0,mareas!D1152-mareas!D1148,1-(mareas!D1148-mareas!D1152))</f>
        <v>2.9166666666666674E-2</v>
      </c>
      <c r="F1132" s="22">
        <f>IF(mareas!E1152-mareas!E1151&gt;0,mareas!E1152-mareas!E1151,mareas!E1151-mareas!E1152)</f>
        <v>2.8</v>
      </c>
      <c r="G1132" s="67"/>
      <c r="CR1132" s="67"/>
    </row>
    <row r="1133" spans="2:96" x14ac:dyDescent="0.25">
      <c r="B1133" s="85" t="s">
        <v>13</v>
      </c>
      <c r="C1133" s="15">
        <v>0.63055555555555554</v>
      </c>
      <c r="D1133" s="16">
        <v>2.8</v>
      </c>
      <c r="E1133" s="15">
        <f>IF(mareas!D1153-mareas!D1149&gt;0,mareas!D1153-mareas!D1149,1-(mareas!D1149-mareas!D1153))</f>
        <v>2.7083333333333348E-2</v>
      </c>
      <c r="F1133" s="22">
        <f>IF(mareas!E1153-mareas!E1152&gt;0,mareas!E1153-mareas!E1152,mareas!E1152-mareas!E1153)</f>
        <v>2.6999999999999997</v>
      </c>
      <c r="G1133" s="67"/>
      <c r="CR1133" s="67"/>
    </row>
    <row r="1134" spans="2:96" x14ac:dyDescent="0.25">
      <c r="B1134" s="85" t="s">
        <v>12</v>
      </c>
      <c r="C1134" s="15">
        <v>0.87222222222222223</v>
      </c>
      <c r="D1134" s="16">
        <v>0.2</v>
      </c>
      <c r="E1134" s="15">
        <f>IF(mareas!D1154-mareas!D1150&gt;0,mareas!D1154-mareas!D1150,1-(mareas!D1150-mareas!D1154))</f>
        <v>2.777777777777779E-2</v>
      </c>
      <c r="F1134" s="22">
        <f>IF(mareas!E1154-mareas!E1153&gt;0,mareas!E1154-mareas!E1153,mareas!E1153-mareas!E1154)</f>
        <v>2.5999999999999996</v>
      </c>
      <c r="G1134" s="67"/>
      <c r="CR1134" s="67"/>
    </row>
    <row r="1135" spans="2:96" x14ac:dyDescent="0.25">
      <c r="B1135" s="85" t="s">
        <v>13</v>
      </c>
      <c r="C1135" s="15">
        <v>0.14305555555555557</v>
      </c>
      <c r="D1135" s="16">
        <v>3</v>
      </c>
      <c r="E1135" s="15">
        <f>IF(mareas!D1155-mareas!D1151&gt;0,mareas!D1155-mareas!D1151,1-(mareas!D1151-mareas!D1155))</f>
        <v>2.4305555555555566E-2</v>
      </c>
      <c r="F1135" s="22">
        <f>IF(mareas!E1155-mareas!E1154&gt;0,mareas!E1155-mareas!E1154,mareas!E1154-mareas!E1155)</f>
        <v>2.8</v>
      </c>
      <c r="G1135" s="67"/>
      <c r="CR1135" s="67"/>
    </row>
    <row r="1136" spans="2:96" x14ac:dyDescent="0.25">
      <c r="B1136" s="85" t="s">
        <v>12</v>
      </c>
      <c r="C1136" s="15">
        <v>0.39027777777777778</v>
      </c>
      <c r="D1136" s="16">
        <v>0.1</v>
      </c>
      <c r="E1136" s="15">
        <f>IF(mareas!D1156-mareas!D1152&gt;0,mareas!D1156-mareas!D1152,1-(mareas!D1152-mareas!D1156))</f>
        <v>2.6388888888888906E-2</v>
      </c>
      <c r="F1136" s="22">
        <f>IF(mareas!E1156-mareas!E1155&gt;0,mareas!E1156-mareas!E1155,mareas!E1155-mareas!E1156)</f>
        <v>2.9</v>
      </c>
      <c r="G1136" s="67"/>
      <c r="CR1136" s="67"/>
    </row>
    <row r="1137" spans="2:96" x14ac:dyDescent="0.25">
      <c r="B1137" s="85" t="s">
        <v>13</v>
      </c>
      <c r="C1137" s="15">
        <v>0.65555555555555556</v>
      </c>
      <c r="D1137" s="16">
        <v>2.8</v>
      </c>
      <c r="E1137" s="15">
        <f>IF(mareas!D1157-mareas!D1153&gt;0,mareas!D1157-mareas!D1153,1-(mareas!D1153-mareas!D1157))</f>
        <v>2.5000000000000022E-2</v>
      </c>
      <c r="F1137" s="22">
        <f>IF(mareas!E1157-mareas!E1156&gt;0,mareas!E1157-mareas!E1156,mareas!E1156-mareas!E1157)</f>
        <v>2.6999999999999997</v>
      </c>
      <c r="G1137" s="67"/>
      <c r="CR1137" s="67"/>
    </row>
    <row r="1138" spans="2:96" x14ac:dyDescent="0.25">
      <c r="B1138" s="85" t="s">
        <v>12</v>
      </c>
      <c r="C1138" s="15">
        <v>0.89722222222222225</v>
      </c>
      <c r="D1138" s="16">
        <v>0.2</v>
      </c>
      <c r="E1138" s="15">
        <f>IF(mareas!D1158-mareas!D1154&gt;0,mareas!D1158-mareas!D1154,1-(mareas!D1154-mareas!D1158))</f>
        <v>2.5000000000000022E-2</v>
      </c>
      <c r="F1138" s="22">
        <f>IF(mareas!E1158-mareas!E1157&gt;0,mareas!E1158-mareas!E1157,mareas!E1157-mareas!E1158)</f>
        <v>2.5999999999999996</v>
      </c>
      <c r="G1138" s="67"/>
      <c r="CR1138" s="67"/>
    </row>
    <row r="1139" spans="2:96" x14ac:dyDescent="0.25">
      <c r="B1139" s="85" t="s">
        <v>13</v>
      </c>
      <c r="C1139" s="15">
        <v>0.16666666666666666</v>
      </c>
      <c r="D1139" s="16">
        <v>3</v>
      </c>
      <c r="E1139" s="15">
        <f>IF(mareas!D1159-mareas!D1155&gt;0,mareas!D1159-mareas!D1155,1-(mareas!D1155-mareas!D1159))</f>
        <v>2.3611111111111083E-2</v>
      </c>
      <c r="F1139" s="22">
        <f>IF(mareas!E1159-mareas!E1158&gt;0,mareas!E1159-mareas!E1158,mareas!E1158-mareas!E1159)</f>
        <v>2.8</v>
      </c>
      <c r="G1139" s="67"/>
      <c r="CR1139" s="67"/>
    </row>
    <row r="1140" spans="2:96" x14ac:dyDescent="0.25">
      <c r="B1140" s="85" t="s">
        <v>12</v>
      </c>
      <c r="C1140" s="15">
        <v>0.4152777777777778</v>
      </c>
      <c r="D1140" s="16">
        <v>0.1</v>
      </c>
      <c r="E1140" s="15">
        <f>IF(mareas!D1160-mareas!D1156&gt;0,mareas!D1160-mareas!D1156,1-(mareas!D1156-mareas!D1160))</f>
        <v>2.5000000000000022E-2</v>
      </c>
      <c r="F1140" s="22">
        <f>IF(mareas!E1160-mareas!E1159&gt;0,mareas!E1160-mareas!E1159,mareas!E1159-mareas!E1160)</f>
        <v>2.9</v>
      </c>
      <c r="G1140" s="67"/>
      <c r="CR1140" s="67"/>
    </row>
    <row r="1141" spans="2:96" x14ac:dyDescent="0.25">
      <c r="B1141" s="85" t="s">
        <v>13</v>
      </c>
      <c r="C1141" s="15">
        <v>0.67847222222222225</v>
      </c>
      <c r="D1141" s="16">
        <v>2.8</v>
      </c>
      <c r="E1141" s="15">
        <f>IF(mareas!D1161-mareas!D1157&gt;0,mareas!D1161-mareas!D1157,1-(mareas!D1157-mareas!D1161))</f>
        <v>2.2916666666666696E-2</v>
      </c>
      <c r="F1141" s="22">
        <f>IF(mareas!E1161-mareas!E1160&gt;0,mareas!E1161-mareas!E1160,mareas!E1160-mareas!E1161)</f>
        <v>2.6999999999999997</v>
      </c>
      <c r="G1141" s="67"/>
      <c r="CR1141" s="67"/>
    </row>
    <row r="1142" spans="2:96" x14ac:dyDescent="0.25">
      <c r="B1142" s="85" t="s">
        <v>12</v>
      </c>
      <c r="C1142" s="15">
        <v>0.92222222222222217</v>
      </c>
      <c r="D1142" s="16">
        <v>0.2</v>
      </c>
      <c r="E1142" s="15">
        <f>IF(mareas!D1162-mareas!D1158&gt;0,mareas!D1162-mareas!D1158,1-(mareas!D1158-mareas!D1162))</f>
        <v>2.4999999999999911E-2</v>
      </c>
      <c r="F1142" s="22">
        <f>IF(mareas!E1162-mareas!E1161&gt;0,mareas!E1162-mareas!E1161,mareas!E1161-mareas!E1162)</f>
        <v>2.5999999999999996</v>
      </c>
      <c r="G1142" s="67"/>
      <c r="CR1142" s="67"/>
    </row>
    <row r="1143" spans="2:96" x14ac:dyDescent="0.25">
      <c r="B1143" s="85" t="s">
        <v>13</v>
      </c>
      <c r="C1143" s="15">
        <v>0.18888888888888888</v>
      </c>
      <c r="D1143" s="16">
        <v>3</v>
      </c>
      <c r="E1143" s="15">
        <f>IF(mareas!D1163-mareas!D1159&gt;0,mareas!D1163-mareas!D1159,1-(mareas!D1159-mareas!D1163))</f>
        <v>2.2222222222222227E-2</v>
      </c>
      <c r="F1143" s="22">
        <f>IF(mareas!E1163-mareas!E1162&gt;0,mareas!E1163-mareas!E1162,mareas!E1162-mareas!E1163)</f>
        <v>2.8</v>
      </c>
      <c r="G1143" s="67"/>
      <c r="CR1143" s="67"/>
    </row>
    <row r="1144" spans="2:96" x14ac:dyDescent="0.25">
      <c r="B1144" s="85" t="s">
        <v>12</v>
      </c>
      <c r="C1144" s="15">
        <v>0.43958333333333338</v>
      </c>
      <c r="D1144" s="16">
        <v>0.1</v>
      </c>
      <c r="E1144" s="15">
        <f>IF(mareas!D1164-mareas!D1160&gt;0,mareas!D1164-mareas!D1160,1-(mareas!D1160-mareas!D1164))</f>
        <v>2.430555555555558E-2</v>
      </c>
      <c r="F1144" s="22">
        <f>IF(mareas!E1164-mareas!E1163&gt;0,mareas!E1164-mareas!E1163,mareas!E1163-mareas!E1164)</f>
        <v>2.9</v>
      </c>
      <c r="G1144" s="67"/>
      <c r="CR1144" s="67"/>
    </row>
    <row r="1145" spans="2:96" x14ac:dyDescent="0.25">
      <c r="B1145" s="85" t="s">
        <v>13</v>
      </c>
      <c r="C1145" s="15">
        <v>0.70138888888888884</v>
      </c>
      <c r="D1145" s="16">
        <v>2.7</v>
      </c>
      <c r="E1145" s="15">
        <f>IF(mareas!D1165-mareas!D1161&gt;0,mareas!D1165-mareas!D1161,1-(mareas!D1161-mareas!D1165))</f>
        <v>2.2916666666666585E-2</v>
      </c>
      <c r="F1145" s="22">
        <f>IF(mareas!E1165-mareas!E1164&gt;0,mareas!E1165-mareas!E1164,mareas!E1164-mareas!E1165)</f>
        <v>2.6</v>
      </c>
      <c r="G1145" s="67"/>
      <c r="CR1145" s="67"/>
    </row>
    <row r="1146" spans="2:96" x14ac:dyDescent="0.25">
      <c r="B1146" s="85" t="s">
        <v>12</v>
      </c>
      <c r="C1146" s="15">
        <v>0.9458333333333333</v>
      </c>
      <c r="D1146" s="16">
        <v>0.3</v>
      </c>
      <c r="E1146" s="15">
        <f>IF(mareas!D1166-mareas!D1162&gt;0,mareas!D1166-mareas!D1162,1-(mareas!D1162-mareas!D1166))</f>
        <v>2.3611111111111138E-2</v>
      </c>
      <c r="F1146" s="22">
        <f>IF(mareas!E1166-mareas!E1165&gt;0,mareas!E1166-mareas!E1165,mareas!E1165-mareas!E1166)</f>
        <v>2.4000000000000004</v>
      </c>
      <c r="G1146" s="67"/>
      <c r="CR1146" s="67"/>
    </row>
    <row r="1147" spans="2:96" x14ac:dyDescent="0.25">
      <c r="B1147" s="85" t="s">
        <v>13</v>
      </c>
      <c r="C1147" s="15">
        <v>0.21180555555555555</v>
      </c>
      <c r="D1147" s="16">
        <v>2.9</v>
      </c>
      <c r="E1147" s="15">
        <f>IF(mareas!D1167-mareas!D1163&gt;0,mareas!D1167-mareas!D1163,1-(mareas!D1163-mareas!D1167))</f>
        <v>2.2916666666666669E-2</v>
      </c>
      <c r="F1147" s="22">
        <f>IF(mareas!E1167-mareas!E1166&gt;0,mareas!E1167-mareas!E1166,mareas!E1166-mareas!E1167)</f>
        <v>2.6</v>
      </c>
      <c r="G1147" s="67"/>
      <c r="CR1147" s="67"/>
    </row>
    <row r="1148" spans="2:96" x14ac:dyDescent="0.25">
      <c r="B1148" s="85" t="s">
        <v>12</v>
      </c>
      <c r="C1148" s="15">
        <v>0.46319444444444446</v>
      </c>
      <c r="D1148" s="16">
        <v>0.1</v>
      </c>
      <c r="E1148" s="15">
        <f>IF(mareas!D1168-mareas!D1164&gt;0,mareas!D1168-mareas!D1164,1-(mareas!D1164-mareas!D1168))</f>
        <v>2.3611111111111083E-2</v>
      </c>
      <c r="F1148" s="22">
        <f>IF(mareas!E1168-mareas!E1167&gt;0,mareas!E1168-mareas!E1167,mareas!E1167-mareas!E1168)</f>
        <v>2.8</v>
      </c>
      <c r="G1148" s="67"/>
      <c r="CR1148" s="67"/>
    </row>
    <row r="1149" spans="2:96" x14ac:dyDescent="0.25">
      <c r="B1149" s="85" t="s">
        <v>13</v>
      </c>
      <c r="C1149" s="15">
        <v>0.72569444444444453</v>
      </c>
      <c r="D1149" s="16">
        <v>2.7</v>
      </c>
      <c r="E1149" s="15">
        <f>IF(mareas!D1169-mareas!D1165&gt;0,mareas!D1169-mareas!D1165,1-(mareas!D1165-mareas!D1169))</f>
        <v>2.4305555555555691E-2</v>
      </c>
      <c r="F1149" s="22">
        <f>IF(mareas!E1169-mareas!E1168&gt;0,mareas!E1169-mareas!E1168,mareas!E1168-mareas!E1169)</f>
        <v>2.6</v>
      </c>
      <c r="G1149" s="67"/>
      <c r="CR1149" s="67"/>
    </row>
    <row r="1150" spans="2:96" x14ac:dyDescent="0.25">
      <c r="B1150" s="85" t="s">
        <v>12</v>
      </c>
      <c r="C1150" s="15">
        <v>0.97013888888888899</v>
      </c>
      <c r="D1150" s="16">
        <v>0.4</v>
      </c>
      <c r="E1150" s="15">
        <f>IF(mareas!D1170-mareas!D1166&gt;0,mareas!D1170-mareas!D1166,1-(mareas!D1166-mareas!D1170))</f>
        <v>2.4305555555555691E-2</v>
      </c>
      <c r="F1150" s="22">
        <f>IF(mareas!E1170-mareas!E1169&gt;0,mareas!E1170-mareas!E1169,mareas!E1169-mareas!E1170)</f>
        <v>2.3000000000000003</v>
      </c>
      <c r="G1150" s="67"/>
      <c r="CR1150" s="67"/>
    </row>
    <row r="1151" spans="2:96" x14ac:dyDescent="0.25">
      <c r="B1151" s="85" t="s">
        <v>13</v>
      </c>
      <c r="C1151" s="15">
        <v>0.23611111111111113</v>
      </c>
      <c r="D1151" s="16">
        <v>2.8</v>
      </c>
      <c r="E1151" s="15">
        <f>IF(mareas!D1171-mareas!D1167&gt;0,mareas!D1171-mareas!D1167,1-(mareas!D1167-mareas!D1171))</f>
        <v>2.430555555555558E-2</v>
      </c>
      <c r="F1151" s="22">
        <f>IF(mareas!E1171-mareas!E1170&gt;0,mareas!E1171-mareas!E1170,mareas!E1170-mareas!E1171)</f>
        <v>2.4</v>
      </c>
      <c r="G1151" s="67"/>
      <c r="CR1151" s="67"/>
    </row>
    <row r="1152" spans="2:96" x14ac:dyDescent="0.25">
      <c r="B1152" s="85" t="s">
        <v>12</v>
      </c>
      <c r="C1152" s="15">
        <v>0.48819444444444443</v>
      </c>
      <c r="D1152" s="16">
        <v>0.2</v>
      </c>
      <c r="E1152" s="15">
        <f>IF(mareas!D1172-mareas!D1168&gt;0,mareas!D1172-mareas!D1168,1-(mareas!D1168-mareas!D1172))</f>
        <v>2.4999999999999967E-2</v>
      </c>
      <c r="F1152" s="22">
        <f>IF(mareas!E1172-mareas!E1171&gt;0,mareas!E1172-mareas!E1171,mareas!E1171-mareas!E1172)</f>
        <v>2.5999999999999996</v>
      </c>
      <c r="G1152" s="67"/>
      <c r="CR1152" s="67"/>
    </row>
    <row r="1153" spans="2:96" x14ac:dyDescent="0.25">
      <c r="B1153" s="85" t="s">
        <v>13</v>
      </c>
      <c r="C1153" s="15">
        <v>0.75069444444444444</v>
      </c>
      <c r="D1153" s="16">
        <v>2.6</v>
      </c>
      <c r="E1153" s="15">
        <f>IF(mareas!D1173-mareas!D1169&gt;0,mareas!D1173-mareas!D1169,1-(mareas!D1169-mareas!D1173))</f>
        <v>2.4999999999999911E-2</v>
      </c>
      <c r="F1153" s="22">
        <f>IF(mareas!E1173-mareas!E1172&gt;0,mareas!E1173-mareas!E1172,mareas!E1172-mareas!E1173)</f>
        <v>2.4</v>
      </c>
      <c r="G1153" s="67"/>
      <c r="CR1153" s="67"/>
    </row>
    <row r="1154" spans="2:96" x14ac:dyDescent="0.25">
      <c r="B1154" s="85" t="s">
        <v>12</v>
      </c>
      <c r="C1154" s="15">
        <v>0.99513888888888891</v>
      </c>
      <c r="D1154" s="16">
        <v>0.5</v>
      </c>
      <c r="E1154" s="15">
        <f>IF(mareas!D1174-mareas!D1170&gt;0,mareas!D1174-mareas!D1170,1-(mareas!D1170-mareas!D1174))</f>
        <v>2.4999999999999911E-2</v>
      </c>
      <c r="F1154" s="22">
        <f>IF(mareas!E1174-mareas!E1173&gt;0,mareas!E1174-mareas!E1173,mareas!E1173-mareas!E1174)</f>
        <v>2.1</v>
      </c>
      <c r="G1154" s="67"/>
      <c r="CR1154" s="67"/>
    </row>
    <row r="1155" spans="2:96" x14ac:dyDescent="0.25">
      <c r="B1155" s="85" t="s">
        <v>13</v>
      </c>
      <c r="C1155" s="15">
        <v>0.26250000000000001</v>
      </c>
      <c r="D1155" s="16">
        <v>2.7</v>
      </c>
      <c r="E1155" s="15">
        <f>IF(mareas!D1175-mareas!D1171&gt;0,mareas!D1175-mareas!D1171,1-(mareas!D1171-mareas!D1175))</f>
        <v>2.6388888888888878E-2</v>
      </c>
      <c r="F1155" s="22">
        <f>IF(mareas!E1175-mareas!E1174&gt;0,mareas!E1175-mareas!E1174,mareas!E1174-mareas!E1175)</f>
        <v>2.2000000000000002</v>
      </c>
      <c r="G1155" s="67"/>
      <c r="CR1155" s="67"/>
    </row>
    <row r="1156" spans="2:96" x14ac:dyDescent="0.25">
      <c r="B1156" s="85" t="s">
        <v>12</v>
      </c>
      <c r="C1156" s="15">
        <v>0.5131944444444444</v>
      </c>
      <c r="D1156" s="16">
        <v>0.4</v>
      </c>
      <c r="E1156" s="15">
        <f>IF(mareas!D1176-mareas!D1172&gt;0,mareas!D1176-mareas!D1172,1-(mareas!D1172-mareas!D1176))</f>
        <v>2.4999999999999967E-2</v>
      </c>
      <c r="F1156" s="22">
        <f>IF(mareas!E1176-mareas!E1175&gt;0,mareas!E1176-mareas!E1175,mareas!E1175-mareas!E1176)</f>
        <v>2.3000000000000003</v>
      </c>
      <c r="G1156" s="67"/>
      <c r="CR1156" s="67"/>
    </row>
    <row r="1157" spans="2:96" x14ac:dyDescent="0.25">
      <c r="B1157" s="85" t="s">
        <v>13</v>
      </c>
      <c r="C1157" s="15">
        <v>0.77777777777777779</v>
      </c>
      <c r="D1157" s="16">
        <v>2.5</v>
      </c>
      <c r="E1157" s="15">
        <f>IF(mareas!D1177-mareas!D1173&gt;0,mareas!D1177-mareas!D1173,1-(mareas!D1173-mareas!D1177))</f>
        <v>2.7083333333333348E-2</v>
      </c>
      <c r="F1157" s="22">
        <f>IF(mareas!E1177-mareas!E1176&gt;0,mareas!E1177-mareas!E1176,mareas!E1176-mareas!E1177)</f>
        <v>2.1</v>
      </c>
      <c r="G1157" s="67"/>
      <c r="CR1157" s="67"/>
    </row>
    <row r="1158" spans="2:96" x14ac:dyDescent="0.25">
      <c r="B1158" s="85" t="s">
        <v>12</v>
      </c>
      <c r="C1158" s="15">
        <v>2.2222222222222223E-2</v>
      </c>
      <c r="D1158" s="16">
        <v>0.6</v>
      </c>
      <c r="E1158" s="15">
        <f>IF(mareas!D1178-mareas!D1174&gt;0,mareas!D1178-mareas!D1174,1-(mareas!D1174-mareas!D1178))</f>
        <v>2.7083333333333348E-2</v>
      </c>
      <c r="F1158" s="22">
        <f>IF(mareas!E1178-mareas!E1177&gt;0,mareas!E1178-mareas!E1177,mareas!E1177-mareas!E1178)</f>
        <v>1.9</v>
      </c>
      <c r="G1158" s="67"/>
      <c r="CR1158" s="67"/>
    </row>
    <row r="1159" spans="2:96" x14ac:dyDescent="0.25">
      <c r="B1159" s="85" t="s">
        <v>13</v>
      </c>
      <c r="C1159" s="15">
        <v>0.29097222222222224</v>
      </c>
      <c r="D1159" s="16">
        <v>2.6</v>
      </c>
      <c r="E1159" s="15">
        <f>IF(mareas!D1179-mareas!D1175&gt;0,mareas!D1179-mareas!D1175,1-(mareas!D1175-mareas!D1179))</f>
        <v>2.8472222222222232E-2</v>
      </c>
      <c r="F1159" s="22">
        <f>IF(mareas!E1179-mareas!E1178&gt;0,mareas!E1179-mareas!E1178,mareas!E1178-mareas!E1179)</f>
        <v>2</v>
      </c>
      <c r="G1159" s="67"/>
      <c r="CR1159" s="67"/>
    </row>
    <row r="1160" spans="2:96" x14ac:dyDescent="0.25">
      <c r="B1160" s="85" t="s">
        <v>12</v>
      </c>
      <c r="C1160" s="15">
        <v>0.54097222222222219</v>
      </c>
      <c r="D1160" s="16">
        <v>0.5</v>
      </c>
      <c r="E1160" s="15">
        <f>IF(mareas!D1180-mareas!D1176&gt;0,mareas!D1180-mareas!D1176,1-(mareas!D1176-mareas!D1180))</f>
        <v>2.777777777777779E-2</v>
      </c>
      <c r="F1160" s="22">
        <f>IF(mareas!E1180-mareas!E1179&gt;0,mareas!E1180-mareas!E1179,mareas!E1179-mareas!E1180)</f>
        <v>2.1</v>
      </c>
      <c r="G1160" s="67"/>
      <c r="CR1160" s="67"/>
    </row>
    <row r="1161" spans="2:96" x14ac:dyDescent="0.25">
      <c r="B1161" s="85" t="s">
        <v>13</v>
      </c>
      <c r="C1161" s="15">
        <v>0.80833333333333324</v>
      </c>
      <c r="D1161" s="16">
        <v>2.4</v>
      </c>
      <c r="E1161" s="15">
        <f>IF(mareas!D1181-mareas!D1177&gt;0,mareas!D1181-mareas!D1177,1-(mareas!D1177-mareas!D1181))</f>
        <v>3.0555555555555447E-2</v>
      </c>
      <c r="F1161" s="22">
        <f>IF(mareas!E1181-mareas!E1180&gt;0,mareas!E1181-mareas!E1180,mareas!E1180-mareas!E1181)</f>
        <v>1.9</v>
      </c>
      <c r="G1161" s="67"/>
      <c r="CR1161" s="67"/>
    </row>
    <row r="1162" spans="2:96" x14ac:dyDescent="0.25">
      <c r="B1162" s="85" t="s">
        <v>12</v>
      </c>
      <c r="C1162" s="15">
        <v>5.2083333333333336E-2</v>
      </c>
      <c r="D1162" s="16">
        <v>0.7</v>
      </c>
      <c r="E1162" s="15">
        <f>IF(mareas!D1182-mareas!D1178&gt;0,mareas!D1182-mareas!D1178,1-(mareas!D1178-mareas!D1182))</f>
        <v>2.9861111111111113E-2</v>
      </c>
      <c r="F1162" s="22">
        <f>IF(mareas!E1182-mareas!E1181&gt;0,mareas!E1182-mareas!E1181,mareas!E1181-mareas!E1182)</f>
        <v>1.7</v>
      </c>
      <c r="G1162" s="67"/>
      <c r="CR1162" s="67"/>
    </row>
    <row r="1163" spans="2:96" x14ac:dyDescent="0.25">
      <c r="B1163" s="85" t="s">
        <v>13</v>
      </c>
      <c r="C1163" s="15">
        <v>0.32291666666666669</v>
      </c>
      <c r="D1163" s="16">
        <v>2.5</v>
      </c>
      <c r="E1163" s="15">
        <f>IF(mareas!D1183-mareas!D1179&gt;0,mareas!D1183-mareas!D1179,1-(mareas!D1179-mareas!D1183))</f>
        <v>3.1944444444444442E-2</v>
      </c>
      <c r="F1163" s="22">
        <f>IF(mareas!E1183-mareas!E1182&gt;0,mareas!E1183-mareas!E1182,mareas!E1182-mareas!E1183)</f>
        <v>1.8</v>
      </c>
      <c r="G1163" s="67"/>
      <c r="CR1163" s="67"/>
    </row>
    <row r="1164" spans="2:96" x14ac:dyDescent="0.25">
      <c r="B1164" s="85" t="s">
        <v>12</v>
      </c>
      <c r="C1164" s="15">
        <v>0.57222222222222219</v>
      </c>
      <c r="D1164" s="16">
        <v>0.6</v>
      </c>
      <c r="E1164" s="15">
        <f>IF(mareas!D1184-mareas!D1180&gt;0,mareas!D1184-mareas!D1180,1-(mareas!D1180-mareas!D1184))</f>
        <v>3.125E-2</v>
      </c>
      <c r="F1164" s="22">
        <f>IF(mareas!E1184-mareas!E1183&gt;0,mareas!E1184-mareas!E1183,mareas!E1183-mareas!E1184)</f>
        <v>1.9</v>
      </c>
      <c r="G1164" s="67"/>
      <c r="CR1164" s="67"/>
    </row>
    <row r="1165" spans="2:96" x14ac:dyDescent="0.25">
      <c r="B1165" s="85" t="s">
        <v>13</v>
      </c>
      <c r="C1165" s="15">
        <v>0.84305555555555556</v>
      </c>
      <c r="D1165" s="16">
        <v>2.2999999999999998</v>
      </c>
      <c r="E1165" s="15">
        <f>IF(mareas!D1185-mareas!D1181&gt;0,mareas!D1185-mareas!D1181,1-(mareas!D1181-mareas!D1185))</f>
        <v>3.4722222222222321E-2</v>
      </c>
      <c r="F1165" s="22">
        <f>IF(mareas!E1185-mareas!E1184&gt;0,mareas!E1185-mareas!E1184,mareas!E1184-mareas!E1185)</f>
        <v>1.6999999999999997</v>
      </c>
      <c r="G1165" s="67"/>
      <c r="CR1165" s="67"/>
    </row>
    <row r="1166" spans="2:96" x14ac:dyDescent="0.25">
      <c r="B1166" s="85" t="s">
        <v>12</v>
      </c>
      <c r="C1166" s="15">
        <v>8.6805555555555566E-2</v>
      </c>
      <c r="D1166" s="16">
        <v>0.8</v>
      </c>
      <c r="E1166" s="15">
        <f>IF(mareas!D1186-mareas!D1182&gt;0,mareas!D1186-mareas!D1182,1-(mareas!D1182-mareas!D1186))</f>
        <v>3.4722222222222231E-2</v>
      </c>
      <c r="F1166" s="22">
        <f>IF(mareas!E1186-mareas!E1185&gt;0,mareas!E1186-mareas!E1185,mareas!E1185-mareas!E1186)</f>
        <v>1.4999999999999998</v>
      </c>
      <c r="G1166" s="67"/>
      <c r="CR1166" s="67"/>
    </row>
    <row r="1167" spans="2:96" x14ac:dyDescent="0.25">
      <c r="B1167" s="85" t="s">
        <v>13</v>
      </c>
      <c r="C1167" s="15">
        <v>0.35972222222222222</v>
      </c>
      <c r="D1167" s="16">
        <v>2.4</v>
      </c>
      <c r="E1167" s="15">
        <f>IF(mareas!D1187-mareas!D1183&gt;0,mareas!D1187-mareas!D1183,1-(mareas!D1183-mareas!D1187))</f>
        <v>3.6805555555555536E-2</v>
      </c>
      <c r="F1167" s="22">
        <f>IF(mareas!E1187-mareas!E1186&gt;0,mareas!E1187-mareas!E1186,mareas!E1186-mareas!E1187)</f>
        <v>1.5999999999999999</v>
      </c>
      <c r="G1167" s="67"/>
      <c r="CR1167" s="67"/>
    </row>
    <row r="1168" spans="2:96" x14ac:dyDescent="0.25">
      <c r="B1168" s="85" t="s">
        <v>12</v>
      </c>
      <c r="C1168" s="15">
        <v>0.60763888888888895</v>
      </c>
      <c r="D1168" s="16">
        <v>0.7</v>
      </c>
      <c r="E1168" s="15">
        <f>IF(mareas!D1188-mareas!D1184&gt;0,mareas!D1188-mareas!D1184,1-(mareas!D1184-mareas!D1188))</f>
        <v>3.5416666666666763E-2</v>
      </c>
      <c r="F1168" s="22">
        <f>IF(mareas!E1188-mareas!E1187&gt;0,mareas!E1188-mareas!E1187,mareas!E1187-mareas!E1188)</f>
        <v>1.7</v>
      </c>
      <c r="G1168" s="67"/>
      <c r="CR1168" s="67"/>
    </row>
    <row r="1169" spans="2:96" x14ac:dyDescent="0.25">
      <c r="B1169" s="85" t="s">
        <v>13</v>
      </c>
      <c r="C1169" s="15">
        <v>0.8833333333333333</v>
      </c>
      <c r="D1169" s="16">
        <v>2.2999999999999998</v>
      </c>
      <c r="E1169" s="15">
        <f>IF(mareas!D1189-mareas!D1185&gt;0,mareas!D1189-mareas!D1185,1-(mareas!D1185-mareas!D1189))</f>
        <v>4.0277777777777746E-2</v>
      </c>
      <c r="F1169" s="22">
        <f>IF(mareas!E1189-mareas!E1188&gt;0,mareas!E1189-mareas!E1188,mareas!E1188-mareas!E1189)</f>
        <v>1.5999999999999999</v>
      </c>
      <c r="G1169" s="67"/>
      <c r="CR1169" s="67"/>
    </row>
    <row r="1170" spans="2:96" x14ac:dyDescent="0.25">
      <c r="B1170" s="85" t="s">
        <v>12</v>
      </c>
      <c r="C1170" s="15">
        <v>0.12916666666666668</v>
      </c>
      <c r="D1170" s="16">
        <v>0.8</v>
      </c>
      <c r="E1170" s="15">
        <f>IF(mareas!D1190-mareas!D1186&gt;0,mareas!D1190-mareas!D1186,1-(mareas!D1186-mareas!D1190))</f>
        <v>4.2361111111111113E-2</v>
      </c>
      <c r="F1170" s="22">
        <f>IF(mareas!E1190-mareas!E1189&gt;0,mareas!E1190-mareas!E1189,mareas!E1189-mareas!E1190)</f>
        <v>1.4999999999999998</v>
      </c>
      <c r="G1170" s="67"/>
      <c r="CR1170" s="67"/>
    </row>
    <row r="1171" spans="2:96" x14ac:dyDescent="0.25">
      <c r="B1171" s="85" t="s">
        <v>13</v>
      </c>
      <c r="C1171" s="15">
        <v>0.40138888888888885</v>
      </c>
      <c r="D1171" s="16">
        <v>2.4</v>
      </c>
      <c r="E1171" s="15">
        <f>IF(mareas!D1191-mareas!D1187&gt;0,mareas!D1191-mareas!D1187,1-(mareas!D1187-mareas!D1191))</f>
        <v>4.166666666666663E-2</v>
      </c>
      <c r="F1171" s="22">
        <f>IF(mareas!E1191-mareas!E1190&gt;0,mareas!E1191-mareas!E1190,mareas!E1190-mareas!E1191)</f>
        <v>1.5999999999999999</v>
      </c>
      <c r="G1171" s="67"/>
      <c r="CR1171" s="67"/>
    </row>
    <row r="1172" spans="2:96" x14ac:dyDescent="0.25">
      <c r="B1172" s="85" t="s">
        <v>12</v>
      </c>
      <c r="C1172" s="15">
        <v>0.64861111111111114</v>
      </c>
      <c r="D1172" s="16">
        <v>0.7</v>
      </c>
      <c r="E1172" s="15">
        <f>IF(mareas!D1192-mareas!D1188&gt;0,mareas!D1192-mareas!D1188,1-(mareas!D1188-mareas!D1192))</f>
        <v>4.0972222222222188E-2</v>
      </c>
      <c r="F1172" s="22">
        <f>IF(mareas!E1192-mareas!E1191&gt;0,mareas!E1192-mareas!E1191,mareas!E1191-mareas!E1192)</f>
        <v>1.7</v>
      </c>
      <c r="G1172" s="67"/>
      <c r="CR1172" s="67"/>
    </row>
    <row r="1173" spans="2:96" x14ac:dyDescent="0.25">
      <c r="B1173" s="85" t="s">
        <v>13</v>
      </c>
      <c r="C1173" s="15">
        <v>0.92708333333333337</v>
      </c>
      <c r="D1173" s="16">
        <v>2.2999999999999998</v>
      </c>
      <c r="E1173" s="15">
        <f>IF(mareas!D1193-mareas!D1189&gt;0,mareas!D1193-mareas!D1189,1-(mareas!D1189-mareas!D1193))</f>
        <v>4.3750000000000067E-2</v>
      </c>
      <c r="F1173" s="22">
        <f>IF(mareas!E1193-mareas!E1192&gt;0,mareas!E1193-mareas!E1192,mareas!E1192-mareas!E1193)</f>
        <v>1.5999999999999999</v>
      </c>
      <c r="G1173" s="67"/>
      <c r="CR1173" s="67"/>
    </row>
    <row r="1174" spans="2:96" x14ac:dyDescent="0.25">
      <c r="B1174" s="85" t="s">
        <v>12</v>
      </c>
      <c r="C1174" s="15">
        <v>0.1763888888888889</v>
      </c>
      <c r="D1174" s="16">
        <v>0.8</v>
      </c>
      <c r="E1174" s="15">
        <f>IF(mareas!D1194-mareas!D1190&gt;0,mareas!D1194-mareas!D1190,1-(mareas!D1190-mareas!D1194))</f>
        <v>4.7222222222222221E-2</v>
      </c>
      <c r="F1174" s="22">
        <f>IF(mareas!E1194-mareas!E1193&gt;0,mareas!E1194-mareas!E1193,mareas!E1193-mareas!E1194)</f>
        <v>1.4999999999999998</v>
      </c>
      <c r="G1174" s="67"/>
      <c r="CR1174" s="67"/>
    </row>
    <row r="1175" spans="2:96" x14ac:dyDescent="0.25">
      <c r="B1175" s="85" t="s">
        <v>13</v>
      </c>
      <c r="C1175" s="15">
        <v>0.44513888888888892</v>
      </c>
      <c r="D1175" s="16">
        <v>2.4</v>
      </c>
      <c r="E1175" s="15">
        <f>IF(mareas!D1195-mareas!D1191&gt;0,mareas!D1195-mareas!D1191,1-(mareas!D1191-mareas!D1195))</f>
        <v>4.3750000000000067E-2</v>
      </c>
      <c r="F1175" s="22">
        <f>IF(mareas!E1195-mareas!E1194&gt;0,mareas!E1195-mareas!E1194,mareas!E1194-mareas!E1195)</f>
        <v>1.5999999999999999</v>
      </c>
      <c r="G1175" s="67"/>
      <c r="CR1175" s="67"/>
    </row>
    <row r="1176" spans="2:96" x14ac:dyDescent="0.25">
      <c r="B1176" s="85" t="s">
        <v>12</v>
      </c>
      <c r="C1176" s="15">
        <v>0.69374999999999998</v>
      </c>
      <c r="D1176" s="16">
        <v>0.7</v>
      </c>
      <c r="E1176" s="15">
        <f>IF(mareas!D1196-mareas!D1192&gt;0,mareas!D1196-mareas!D1192,1-(mareas!D1192-mareas!D1196))</f>
        <v>4.513888888888884E-2</v>
      </c>
      <c r="F1176" s="22">
        <f>IF(mareas!E1196-mareas!E1195&gt;0,mareas!E1196-mareas!E1195,mareas!E1195-mareas!E1196)</f>
        <v>1.7</v>
      </c>
      <c r="G1176" s="67"/>
      <c r="CR1176" s="67"/>
    </row>
    <row r="1177" spans="2:96" x14ac:dyDescent="0.25">
      <c r="B1177" s="85" t="s">
        <v>13</v>
      </c>
      <c r="C1177" s="15">
        <v>0.97083333333333333</v>
      </c>
      <c r="D1177" s="16">
        <v>2.5</v>
      </c>
      <c r="E1177" s="15">
        <f>IF(mareas!D1197-mareas!D1193&gt;0,mareas!D1197-mareas!D1193,1-(mareas!D1193-mareas!D1197))</f>
        <v>4.3749999999999956E-2</v>
      </c>
      <c r="F1177" s="22">
        <f>IF(mareas!E1197-mareas!E1196&gt;0,mareas!E1197-mareas!E1196,mareas!E1196-mareas!E1197)</f>
        <v>1.8</v>
      </c>
      <c r="G1177" s="67"/>
      <c r="CR1177" s="67"/>
    </row>
    <row r="1178" spans="2:96" x14ac:dyDescent="0.25">
      <c r="B1178" s="85" t="s">
        <v>12</v>
      </c>
      <c r="C1178" s="15">
        <v>0.22430555555555556</v>
      </c>
      <c r="D1178" s="16">
        <v>0.6</v>
      </c>
      <c r="E1178" s="15">
        <f>IF(mareas!D1198-mareas!D1194&gt;0,mareas!D1198-mareas!D1194,1-(mareas!D1194-mareas!D1198))</f>
        <v>4.7916666666666663E-2</v>
      </c>
      <c r="F1178" s="22">
        <f>IF(mareas!E1198-mareas!E1197&gt;0,mareas!E1198-mareas!E1197,mareas!E1197-mareas!E1198)</f>
        <v>1.9</v>
      </c>
      <c r="G1178" s="67"/>
      <c r="CR1178" s="67"/>
    </row>
    <row r="1179" spans="2:96" x14ac:dyDescent="0.25">
      <c r="B1179" s="85" t="s">
        <v>13</v>
      </c>
      <c r="C1179" s="15">
        <v>0.48888888888888887</v>
      </c>
      <c r="D1179" s="16">
        <v>2.5</v>
      </c>
      <c r="E1179" s="15">
        <f>IF(mareas!D1199-mareas!D1195&gt;0,mareas!D1199-mareas!D1195,1-(mareas!D1195-mareas!D1199))</f>
        <v>4.3749999999999956E-2</v>
      </c>
      <c r="F1179" s="22">
        <f>IF(mareas!E1199-mareas!E1198&gt;0,mareas!E1199-mareas!E1198,mareas!E1198-mareas!E1199)</f>
        <v>1.9</v>
      </c>
      <c r="G1179" s="67"/>
      <c r="CR1179" s="67"/>
    </row>
    <row r="1180" spans="2:96" x14ac:dyDescent="0.25">
      <c r="B1180" s="85" t="s">
        <v>12</v>
      </c>
      <c r="C1180" s="15">
        <v>0.7368055555555556</v>
      </c>
      <c r="D1180" s="16">
        <v>0.5</v>
      </c>
      <c r="E1180" s="15">
        <f>IF(mareas!D1200-mareas!D1196&gt;0,mareas!D1200-mareas!D1196,1-(mareas!D1196-mareas!D1200))</f>
        <v>4.3055555555555625E-2</v>
      </c>
      <c r="F1180" s="22">
        <f>IF(mareas!E1200-mareas!E1199&gt;0,mareas!E1200-mareas!E1199,mareas!E1199-mareas!E1200)</f>
        <v>2</v>
      </c>
      <c r="G1180" s="67"/>
      <c r="CR1180" s="67"/>
    </row>
    <row r="1181" spans="2:96" x14ac:dyDescent="0.25">
      <c r="B1181" s="85" t="s">
        <v>13</v>
      </c>
      <c r="C1181" s="15">
        <v>1.1111111111111112E-2</v>
      </c>
      <c r="D1181" s="16">
        <v>2.7</v>
      </c>
      <c r="E1181" s="15">
        <f>IF(mareas!D1202-mareas!D1197&gt;0,mareas!D1202-mareas!D1197,1-(mareas!D1197-mareas!D1202))</f>
        <v>4.0277777777777746E-2</v>
      </c>
      <c r="F1181" s="22">
        <f>IF(mareas!E1202-mareas!E1200&gt;0,mareas!E1202-mareas!E1200,mareas!E1200-mareas!E1202)</f>
        <v>2.2000000000000002</v>
      </c>
      <c r="G1181" s="67"/>
      <c r="CR1181" s="67"/>
    </row>
    <row r="1182" spans="2:96" x14ac:dyDescent="0.25">
      <c r="B1182" s="85" t="s">
        <v>12</v>
      </c>
      <c r="C1182" s="15">
        <v>0.26597222222222222</v>
      </c>
      <c r="D1182" s="16">
        <v>0.4</v>
      </c>
      <c r="E1182" s="15">
        <f>IF(mareas!D1203-mareas!D1198&gt;0,mareas!D1203-mareas!D1198,1-(mareas!D1198-mareas!D1203))</f>
        <v>4.1666666666666657E-2</v>
      </c>
      <c r="F1182" s="22">
        <f>IF(mareas!E1203-mareas!E1202&gt;0,mareas!E1203-mareas!E1202,mareas!E1202-mareas!E1203)</f>
        <v>2.3000000000000003</v>
      </c>
      <c r="G1182" s="67"/>
      <c r="CR1182" s="67"/>
    </row>
    <row r="1183" spans="2:96" x14ac:dyDescent="0.25">
      <c r="B1183" s="85" t="s">
        <v>13</v>
      </c>
      <c r="C1183" s="15">
        <v>0.52916666666666667</v>
      </c>
      <c r="D1183" s="16">
        <v>2.6</v>
      </c>
      <c r="E1183" s="15">
        <f>IF(mareas!D1204-mareas!D1199&gt;0,mareas!D1204-mareas!D1199,1-(mareas!D1199-mareas!D1204))</f>
        <v>4.0277777777777801E-2</v>
      </c>
      <c r="F1183" s="22">
        <f>IF(mareas!E1204-mareas!E1203&gt;0,mareas!E1204-mareas!E1203,mareas!E1203-mareas!E1204)</f>
        <v>2.2000000000000002</v>
      </c>
      <c r="G1183" s="67"/>
      <c r="CR1183" s="67"/>
    </row>
    <row r="1184" spans="2:96" x14ac:dyDescent="0.25">
      <c r="B1184" s="85" t="s">
        <v>12</v>
      </c>
      <c r="C1184" s="15">
        <v>0.77708333333333324</v>
      </c>
      <c r="D1184" s="16">
        <v>0.4</v>
      </c>
      <c r="E1184" s="15">
        <f>IF(mareas!D1205-mareas!D1200&gt;0,mareas!D1205-mareas!D1200,1-(mareas!D1200-mareas!D1205))</f>
        <v>4.0277777777777635E-2</v>
      </c>
      <c r="F1184" s="22">
        <f>IF(mareas!E1205-mareas!E1204&gt;0,mareas!E1205-mareas!E1204,mareas!E1204-mareas!E1205)</f>
        <v>2.2000000000000002</v>
      </c>
      <c r="G1184" s="67"/>
      <c r="CR1184" s="67"/>
    </row>
    <row r="1185" spans="2:96" x14ac:dyDescent="0.25">
      <c r="B1185" s="85" t="s">
        <v>13</v>
      </c>
      <c r="C1185" s="15">
        <v>4.8611111111111112E-2</v>
      </c>
      <c r="D1185" s="16">
        <v>2.9</v>
      </c>
      <c r="E1185" s="15">
        <f>IF(mareas!D1206-mareas!D1202&gt;0,mareas!D1206-mareas!D1202,1-(mareas!D1202-mareas!D1206))</f>
        <v>3.7499999999999999E-2</v>
      </c>
      <c r="F1185" s="22">
        <f>IF(mareas!E1206-mareas!E1205&gt;0,mareas!E1206-mareas!E1205,mareas!E1205-mareas!E1206)</f>
        <v>2.5</v>
      </c>
      <c r="G1185" s="67"/>
      <c r="CR1185" s="67"/>
    </row>
    <row r="1186" spans="2:96" x14ac:dyDescent="0.25">
      <c r="B1186" s="85" t="s">
        <v>12</v>
      </c>
      <c r="C1186" s="15">
        <v>0.3034722222222222</v>
      </c>
      <c r="D1186" s="16">
        <v>0.2</v>
      </c>
      <c r="E1186" s="15">
        <f>IF(mareas!D1207-mareas!D1203&gt;0,mareas!D1207-mareas!D1203,1-(mareas!D1203-mareas!D1207))</f>
        <v>3.7499999999999978E-2</v>
      </c>
      <c r="F1186" s="22">
        <f>IF(mareas!E1207-mareas!E1206&gt;0,mareas!E1207-mareas!E1206,mareas!E1206-mareas!E1207)</f>
        <v>2.6999999999999997</v>
      </c>
      <c r="G1186" s="67"/>
      <c r="CR1186" s="67"/>
    </row>
    <row r="1187" spans="2:96" x14ac:dyDescent="0.25">
      <c r="B1187" s="85" t="s">
        <v>13</v>
      </c>
      <c r="C1187" s="15">
        <v>0.56666666666666665</v>
      </c>
      <c r="D1187" s="16">
        <v>2.8</v>
      </c>
      <c r="E1187" s="15">
        <f>IF(mareas!D1208-mareas!D1204&gt;0,mareas!D1208-mareas!D1204,1-(mareas!D1204-mareas!D1208))</f>
        <v>3.7499999999999978E-2</v>
      </c>
      <c r="F1187" s="22">
        <f>IF(mareas!E1208-mareas!E1207&gt;0,mareas!E1208-mareas!E1207,mareas!E1207-mareas!E1208)</f>
        <v>2.5999999999999996</v>
      </c>
      <c r="G1187" s="67"/>
      <c r="CR1187" s="67"/>
    </row>
    <row r="1188" spans="2:96" x14ac:dyDescent="0.25">
      <c r="B1188" s="85" t="s">
        <v>12</v>
      </c>
      <c r="C1188" s="15">
        <v>0.8125</v>
      </c>
      <c r="D1188" s="16">
        <v>0.2</v>
      </c>
      <c r="E1188" s="15">
        <f>IF(mareas!D1209-mareas!D1205&gt;0,mareas!D1209-mareas!D1205,1-(mareas!D1205-mareas!D1209))</f>
        <v>3.5416666666666763E-2</v>
      </c>
      <c r="F1188" s="22">
        <f>IF(mareas!E1209-mareas!E1208&gt;0,mareas!E1209-mareas!E1208,mareas!E1208-mareas!E1209)</f>
        <v>2.5999999999999996</v>
      </c>
      <c r="G1188" s="67"/>
      <c r="CR1188" s="67"/>
    </row>
    <row r="1189" spans="2:96" x14ac:dyDescent="0.25">
      <c r="B1189" s="85" t="s">
        <v>13</v>
      </c>
      <c r="C1189" s="15">
        <v>8.4027777777777771E-2</v>
      </c>
      <c r="D1189" s="16">
        <v>3.1</v>
      </c>
      <c r="E1189" s="15">
        <f>IF(mareas!D1210-mareas!D1206&gt;0,mareas!D1210-mareas!D1206,1-(mareas!D1206-mareas!D1210))</f>
        <v>3.5416666666666659E-2</v>
      </c>
      <c r="F1189" s="22">
        <f>IF(mareas!E1210-mareas!E1209&gt;0,mareas!E1210-mareas!E1209,mareas!E1209-mareas!E1210)</f>
        <v>2.9</v>
      </c>
      <c r="G1189" s="67"/>
      <c r="CR1189" s="67"/>
    </row>
    <row r="1190" spans="2:96" x14ac:dyDescent="0.25">
      <c r="B1190" s="85" t="s">
        <v>12</v>
      </c>
      <c r="C1190" s="15">
        <v>0.33819444444444446</v>
      </c>
      <c r="D1190" s="16">
        <v>-0.1</v>
      </c>
      <c r="E1190" s="15">
        <f>IF(mareas!D1211-mareas!D1207&gt;0,mareas!D1211-mareas!D1207,1-(mareas!D1207-mareas!D1211))</f>
        <v>3.4722222222222265E-2</v>
      </c>
      <c r="F1190" s="22">
        <f>IF(mareas!E1211-mareas!E1210&gt;0,mareas!E1211-mareas!E1210,mareas!E1210-mareas!E1211)</f>
        <v>3.2</v>
      </c>
      <c r="G1190" s="67"/>
      <c r="CR1190" s="67"/>
    </row>
    <row r="1191" spans="2:96" x14ac:dyDescent="0.25">
      <c r="B1191" s="85" t="s">
        <v>13</v>
      </c>
      <c r="C1191" s="15">
        <v>0.6020833333333333</v>
      </c>
      <c r="D1191" s="16">
        <v>2.9</v>
      </c>
      <c r="E1191" s="15">
        <f>IF(mareas!D1212-mareas!D1208&gt;0,mareas!D1212-mareas!D1208,1-(mareas!D1208-mareas!D1212))</f>
        <v>3.5416666666666652E-2</v>
      </c>
      <c r="F1191" s="22">
        <f>IF(mareas!E1212-mareas!E1211&gt;0,mareas!E1212-mareas!E1211,mareas!E1211-mareas!E1212)</f>
        <v>3</v>
      </c>
      <c r="G1191" s="67"/>
      <c r="CR1191" s="67"/>
    </row>
    <row r="1192" spans="2:96" x14ac:dyDescent="0.25">
      <c r="B1192" s="85" t="s">
        <v>12</v>
      </c>
      <c r="C1192" s="15">
        <v>0.84722222222222221</v>
      </c>
      <c r="D1192" s="16">
        <v>0</v>
      </c>
      <c r="E1192" s="15">
        <f>IF(mareas!D1213-mareas!D1209&gt;0,mareas!D1213-mareas!D1209,1-(mareas!D1209-mareas!D1213))</f>
        <v>3.472222222222221E-2</v>
      </c>
      <c r="F1192" s="22">
        <f>IF(mareas!E1213-mareas!E1212&gt;0,mareas!E1213-mareas!E1212,mareas!E1212-mareas!E1213)</f>
        <v>2.9</v>
      </c>
      <c r="G1192" s="67"/>
      <c r="CR1192" s="67"/>
    </row>
    <row r="1193" spans="2:96" x14ac:dyDescent="0.25">
      <c r="B1193" s="85" t="s">
        <v>13</v>
      </c>
      <c r="C1193" s="15">
        <v>0.1173611111111111</v>
      </c>
      <c r="D1193" s="16">
        <v>3.3</v>
      </c>
      <c r="E1193" s="15">
        <f>IF(mareas!D1214-mareas!D1210&gt;0,mareas!D1214-mareas!D1210,1-(mareas!D1210-mareas!D1214))</f>
        <v>3.3333333333333326E-2</v>
      </c>
      <c r="F1193" s="22">
        <f>IF(mareas!E1214-mareas!E1213&gt;0,mareas!E1214-mareas!E1213,mareas!E1213-mareas!E1214)</f>
        <v>3.3</v>
      </c>
      <c r="G1193" s="67"/>
      <c r="CR1193" s="67"/>
    </row>
    <row r="1194" spans="2:96" x14ac:dyDescent="0.25">
      <c r="B1194" s="85" t="s">
        <v>12</v>
      </c>
      <c r="C1194" s="15">
        <v>0.37083333333333335</v>
      </c>
      <c r="D1194" s="16">
        <v>-0.3</v>
      </c>
      <c r="E1194" s="15">
        <f>IF(mareas!D1215-mareas!D1211&gt;0,mareas!D1215-mareas!D1211,1-(mareas!D1211-mareas!D1215))</f>
        <v>3.2638888888888884E-2</v>
      </c>
      <c r="F1194" s="22">
        <f>IF(mareas!E1215-mareas!E1214&gt;0,mareas!E1215-mareas!E1214,mareas!E1214-mareas!E1215)</f>
        <v>3.5999999999999996</v>
      </c>
      <c r="G1194" s="67"/>
      <c r="CR1194" s="67"/>
    </row>
    <row r="1195" spans="2:96" x14ac:dyDescent="0.25">
      <c r="B1195" s="85" t="s">
        <v>13</v>
      </c>
      <c r="C1195" s="15">
        <v>0.63611111111111118</v>
      </c>
      <c r="D1195" s="16">
        <v>3</v>
      </c>
      <c r="E1195" s="15">
        <f>IF(mareas!D1216-mareas!D1212&gt;0,mareas!D1216-mareas!D1212,1-(mareas!D1212-mareas!D1216))</f>
        <v>3.4027777777777879E-2</v>
      </c>
      <c r="F1195" s="22">
        <f>IF(mareas!E1216-mareas!E1215&gt;0,mareas!E1216-mareas!E1215,mareas!E1215-mareas!E1216)</f>
        <v>3.3</v>
      </c>
      <c r="G1195" s="67"/>
      <c r="CR1195" s="67"/>
    </row>
    <row r="1196" spans="2:96" x14ac:dyDescent="0.25">
      <c r="B1196" s="85" t="s">
        <v>12</v>
      </c>
      <c r="C1196" s="15">
        <v>0.88055555555555554</v>
      </c>
      <c r="D1196" s="16">
        <v>-0.2</v>
      </c>
      <c r="E1196" s="15">
        <f>IF(mareas!D1217-mareas!D1213&gt;0,mareas!D1217-mareas!D1213,1-(mareas!D1213-mareas!D1217))</f>
        <v>3.3333333333333326E-2</v>
      </c>
      <c r="F1196" s="22">
        <f>IF(mareas!E1217-mareas!E1216&gt;0,mareas!E1217-mareas!E1216,mareas!E1216-mareas!E1217)</f>
        <v>3.2</v>
      </c>
      <c r="G1196" s="67"/>
      <c r="CR1196" s="67"/>
    </row>
    <row r="1197" spans="2:96" x14ac:dyDescent="0.25">
      <c r="B1197" s="85" t="s">
        <v>13</v>
      </c>
      <c r="C1197" s="15">
        <v>0.15069444444444444</v>
      </c>
      <c r="D1197" s="16">
        <v>3.4</v>
      </c>
      <c r="E1197" s="15">
        <f>IF(mareas!D1218-mareas!D1214&gt;0,mareas!D1218-mareas!D1214,1-(mareas!D1214-mareas!D1218))</f>
        <v>3.333333333333334E-2</v>
      </c>
      <c r="F1197" s="22">
        <f>IF(mareas!E1218-mareas!E1217&gt;0,mareas!E1218-mareas!E1217,mareas!E1217-mareas!E1218)</f>
        <v>3.6</v>
      </c>
      <c r="G1197" s="67"/>
      <c r="CR1197" s="67"/>
    </row>
    <row r="1198" spans="2:96" x14ac:dyDescent="0.25">
      <c r="B1198" s="85" t="s">
        <v>12</v>
      </c>
      <c r="C1198" s="15">
        <v>0.40347222222222223</v>
      </c>
      <c r="D1198" s="16">
        <v>-0.4</v>
      </c>
      <c r="E1198" s="15">
        <f>IF(mareas!D1219-mareas!D1215&gt;0,mareas!D1219-mareas!D1215,1-(mareas!D1215-mareas!D1219))</f>
        <v>3.2638888888888884E-2</v>
      </c>
      <c r="F1198" s="22">
        <f>IF(mareas!E1219-mareas!E1218&gt;0,mareas!E1219-mareas!E1218,mareas!E1218-mareas!E1219)</f>
        <v>3.8</v>
      </c>
      <c r="G1198" s="67"/>
      <c r="CR1198" s="67"/>
    </row>
    <row r="1199" spans="2:96" x14ac:dyDescent="0.25">
      <c r="B1199" s="85" t="s">
        <v>13</v>
      </c>
      <c r="C1199" s="15">
        <v>0.67013888888888884</v>
      </c>
      <c r="D1199" s="16">
        <v>3.1</v>
      </c>
      <c r="E1199" s="15">
        <f>IF(mareas!D1220-mareas!D1216&gt;0,mareas!D1220-mareas!D1216,1-(mareas!D1216-mareas!D1220))</f>
        <v>3.4027777777777657E-2</v>
      </c>
      <c r="F1199" s="22">
        <f>IF(mareas!E1220-mareas!E1219&gt;0,mareas!E1220-mareas!E1219,mareas!E1219-mareas!E1220)</f>
        <v>3.5</v>
      </c>
      <c r="G1199" s="67"/>
      <c r="CR1199" s="67"/>
    </row>
    <row r="1200" spans="2:96" x14ac:dyDescent="0.25">
      <c r="B1200" s="85" t="s">
        <v>12</v>
      </c>
      <c r="C1200" s="15">
        <v>0.91319444444444453</v>
      </c>
      <c r="D1200" s="16">
        <v>-0.2</v>
      </c>
      <c r="E1200" s="15">
        <f>IF(mareas!D1221-mareas!D1217&gt;0,mareas!D1221-mareas!D1217,1-(mareas!D1217-mareas!D1221))</f>
        <v>3.2638888888888995E-2</v>
      </c>
      <c r="F1200" s="22">
        <f>IF(mareas!E1221-mareas!E1220&gt;0,mareas!E1221-mareas!E1220,mareas!E1220-mareas!E1221)</f>
        <v>3.3000000000000003</v>
      </c>
      <c r="G1200" s="67"/>
      <c r="CR1200" s="67"/>
    </row>
    <row r="1201" spans="2:96" x14ac:dyDescent="0.25">
      <c r="B1201" s="85" t="s">
        <v>13</v>
      </c>
      <c r="C1201" s="15">
        <v>0.18472222222222223</v>
      </c>
      <c r="D1201" s="16">
        <v>3.4</v>
      </c>
      <c r="E1201" s="15">
        <f>IF(mareas!D1222-mareas!D1218&gt;0,mareas!D1222-mareas!D1218,1-(mareas!D1218-mareas!D1222))</f>
        <v>3.4027777777777796E-2</v>
      </c>
      <c r="F1201" s="22">
        <f>IF(mareas!E1222-mareas!E1221&gt;0,mareas!E1222-mareas!E1221,mareas!E1221-mareas!E1222)</f>
        <v>3.6</v>
      </c>
      <c r="G1201" s="67"/>
      <c r="CR1201" s="67"/>
    </row>
    <row r="1202" spans="2:96" x14ac:dyDescent="0.25">
      <c r="B1202" s="85" t="s">
        <v>12</v>
      </c>
      <c r="C1202" s="15">
        <v>0.43611111111111112</v>
      </c>
      <c r="D1202" s="16">
        <v>-0.4</v>
      </c>
      <c r="E1202" s="15">
        <f>IF(mareas!D1223-mareas!D1219&gt;0,mareas!D1223-mareas!D1219,1-(mareas!D1219-mareas!D1223))</f>
        <v>3.2638888888888884E-2</v>
      </c>
      <c r="F1202" s="22">
        <f>IF(mareas!E1223-mareas!E1222&gt;0,mareas!E1223-mareas!E1222,mareas!E1222-mareas!E1223)</f>
        <v>3.8</v>
      </c>
      <c r="G1202" s="67"/>
      <c r="CR1202" s="67"/>
    </row>
    <row r="1203" spans="2:96" x14ac:dyDescent="0.25">
      <c r="B1203" s="85" t="s">
        <v>13</v>
      </c>
      <c r="C1203" s="15">
        <v>0.70416666666666661</v>
      </c>
      <c r="D1203" s="16">
        <v>3.1</v>
      </c>
      <c r="E1203" s="15">
        <f>IF(mareas!D1224-mareas!D1220&gt;0,mareas!D1224-mareas!D1220,1-(mareas!D1220-mareas!D1224))</f>
        <v>3.4027777777777768E-2</v>
      </c>
      <c r="F1203" s="22">
        <f>IF(mareas!E1224-mareas!E1223&gt;0,mareas!E1224-mareas!E1223,mareas!E1223-mareas!E1224)</f>
        <v>3.5</v>
      </c>
      <c r="G1203" s="67"/>
      <c r="CR1203" s="67"/>
    </row>
    <row r="1204" spans="2:96" x14ac:dyDescent="0.25">
      <c r="B1204" s="85" t="s">
        <v>12</v>
      </c>
      <c r="C1204" s="15">
        <v>0.9472222222222223</v>
      </c>
      <c r="D1204" s="16">
        <v>-0.2</v>
      </c>
      <c r="E1204" s="15">
        <f>IF(mareas!D1225-mareas!D1221&gt;0,mareas!D1225-mareas!D1221,1-(mareas!D1221-mareas!D1225))</f>
        <v>3.4027777777777768E-2</v>
      </c>
      <c r="F1204" s="22">
        <f>IF(mareas!E1225-mareas!E1224&gt;0,mareas!E1225-mareas!E1224,mareas!E1224-mareas!E1225)</f>
        <v>3.3000000000000003</v>
      </c>
      <c r="G1204" s="67"/>
      <c r="CR1204" s="67"/>
    </row>
    <row r="1205" spans="2:96" x14ac:dyDescent="0.25">
      <c r="B1205" s="85" t="s">
        <v>13</v>
      </c>
      <c r="C1205" s="15">
        <v>0.21875</v>
      </c>
      <c r="D1205" s="16">
        <v>3.4</v>
      </c>
      <c r="E1205" s="15">
        <f>IF(mareas!D1226-mareas!D1222&gt;0,mareas!D1226-mareas!D1222,1-(mareas!D1222-mareas!D1226))</f>
        <v>3.4027777777777768E-2</v>
      </c>
      <c r="F1205" s="22">
        <f>IF(mareas!E1226-mareas!E1225&gt;0,mareas!E1226-mareas!E1225,mareas!E1225-mareas!E1226)</f>
        <v>3.6</v>
      </c>
      <c r="G1205" s="67"/>
      <c r="CR1205" s="67"/>
    </row>
    <row r="1206" spans="2:96" x14ac:dyDescent="0.25">
      <c r="B1206" s="85" t="s">
        <v>12</v>
      </c>
      <c r="C1206" s="15">
        <v>0.46875</v>
      </c>
      <c r="D1206" s="16">
        <v>-0.4</v>
      </c>
      <c r="E1206" s="15">
        <f>IF(mareas!D1227-mareas!D1223&gt;0,mareas!D1227-mareas!D1223,1-(mareas!D1223-mareas!D1227))</f>
        <v>3.2638888888888884E-2</v>
      </c>
      <c r="F1206" s="22">
        <f>IF(mareas!E1227-mareas!E1226&gt;0,mareas!E1227-mareas!E1226,mareas!E1226-mareas!E1227)</f>
        <v>3.8</v>
      </c>
      <c r="G1206" s="67"/>
      <c r="CR1206" s="67"/>
    </row>
    <row r="1207" spans="2:96" x14ac:dyDescent="0.25">
      <c r="B1207" s="85" t="s">
        <v>13</v>
      </c>
      <c r="C1207" s="15">
        <v>0.73888888888888893</v>
      </c>
      <c r="D1207" s="16">
        <v>3</v>
      </c>
      <c r="E1207" s="15">
        <f>IF(mareas!D1228-mareas!D1224&gt;0,mareas!D1228-mareas!D1224,1-(mareas!D1224-mareas!D1228))</f>
        <v>3.4722222222222321E-2</v>
      </c>
      <c r="F1207" s="22">
        <f>IF(mareas!E1228-mareas!E1227&gt;0,mareas!E1228-mareas!E1227,mareas!E1227-mareas!E1228)</f>
        <v>3.4</v>
      </c>
      <c r="G1207" s="67"/>
      <c r="CR1207" s="67"/>
    </row>
    <row r="1208" spans="2:96" x14ac:dyDescent="0.25">
      <c r="B1208" s="85" t="s">
        <v>12</v>
      </c>
      <c r="C1208" s="15">
        <v>0.98125000000000007</v>
      </c>
      <c r="D1208" s="16">
        <v>-0.1</v>
      </c>
      <c r="E1208" s="15">
        <f>IF(mareas!D1229-mareas!D1225&gt;0,mareas!D1229-mareas!D1225,1-(mareas!D1225-mareas!D1229))</f>
        <v>3.4027777777777768E-2</v>
      </c>
      <c r="F1208" s="22">
        <f>IF(mareas!E1229-mareas!E1228&gt;0,mareas!E1229-mareas!E1228,mareas!E1228-mareas!E1229)</f>
        <v>3.1</v>
      </c>
      <c r="G1208" s="67"/>
      <c r="CR1208" s="67"/>
    </row>
    <row r="1209" spans="2:96" x14ac:dyDescent="0.25">
      <c r="B1209" s="85" t="s">
        <v>13</v>
      </c>
      <c r="C1209" s="15">
        <v>0.25416666666666665</v>
      </c>
      <c r="D1209" s="16">
        <v>3.3</v>
      </c>
      <c r="E1209" s="15">
        <f>IF(mareas!D1230-mareas!D1226&gt;0,mareas!D1230-mareas!D1226,1-(mareas!D1226-mareas!D1230))</f>
        <v>3.5416666666666652E-2</v>
      </c>
      <c r="F1209" s="22">
        <f>IF(mareas!E1230-mareas!E1229&gt;0,mareas!E1230-mareas!E1229,mareas!E1229-mareas!E1230)</f>
        <v>3.4</v>
      </c>
      <c r="G1209" s="67"/>
      <c r="CR1209" s="67"/>
    </row>
    <row r="1210" spans="2:96" x14ac:dyDescent="0.25">
      <c r="B1210" s="85" t="s">
        <v>12</v>
      </c>
      <c r="C1210" s="15">
        <v>0.50347222222222221</v>
      </c>
      <c r="D1210" s="16">
        <v>-0.2</v>
      </c>
      <c r="E1210" s="15">
        <f>IF(mareas!D1231-mareas!D1227&gt;0,mareas!D1231-mareas!D1227,1-(mareas!D1227-mareas!D1231))</f>
        <v>3.472222222222221E-2</v>
      </c>
      <c r="F1210" s="22">
        <f>IF(mareas!E1231-mareas!E1230&gt;0,mareas!E1231-mareas!E1230,mareas!E1230-mareas!E1231)</f>
        <v>3.5</v>
      </c>
      <c r="G1210" s="67"/>
      <c r="CR1210" s="67"/>
    </row>
    <row r="1211" spans="2:96" x14ac:dyDescent="0.25">
      <c r="B1211" s="85" t="s">
        <v>13</v>
      </c>
      <c r="C1211" s="15">
        <v>0.77638888888888891</v>
      </c>
      <c r="D1211" s="16">
        <v>2.9</v>
      </c>
      <c r="E1211" s="15">
        <f>IF(mareas!D1232-mareas!D1228&gt;0,mareas!D1232-mareas!D1228,1-(mareas!D1228-mareas!D1232))</f>
        <v>3.7499999999999978E-2</v>
      </c>
      <c r="F1211" s="22">
        <f>IF(mareas!E1232-mareas!E1231&gt;0,mareas!E1232-mareas!E1231,mareas!E1231-mareas!E1232)</f>
        <v>3.1</v>
      </c>
      <c r="G1211" s="67"/>
      <c r="CR1211" s="67"/>
    </row>
    <row r="1212" spans="2:96" x14ac:dyDescent="0.25">
      <c r="B1212" s="85" t="s">
        <v>12</v>
      </c>
      <c r="C1212" s="15">
        <v>1.7361111111111112E-2</v>
      </c>
      <c r="D1212" s="16">
        <v>0.1</v>
      </c>
      <c r="E1212" s="15">
        <f>IF(mareas!D1233-mareas!D1229&gt;0,mareas!D1233-mareas!D1229,1-(mareas!D1229-mareas!D1233))</f>
        <v>3.6111111111111094E-2</v>
      </c>
      <c r="F1212" s="22">
        <f>IF(mareas!E1233-mareas!E1232&gt;0,mareas!E1233-mareas!E1232,mareas!E1232-mareas!E1233)</f>
        <v>2.8</v>
      </c>
      <c r="G1212" s="67"/>
      <c r="CR1212" s="67"/>
    </row>
    <row r="1213" spans="2:96" x14ac:dyDescent="0.25">
      <c r="B1213" s="85" t="s">
        <v>13</v>
      </c>
      <c r="C1213" s="15">
        <v>0.29166666666666669</v>
      </c>
      <c r="D1213" s="16">
        <v>3.1</v>
      </c>
      <c r="E1213" s="15">
        <f>IF(mareas!D1234-mareas!D1230&gt;0,mareas!D1234-mareas!D1230,1-(mareas!D1230-mareas!D1234))</f>
        <v>3.7500000000000033E-2</v>
      </c>
      <c r="F1213" s="22">
        <f>IF(mareas!E1234-mareas!E1233&gt;0,mareas!E1234-mareas!E1233,mareas!E1233-mareas!E1234)</f>
        <v>3</v>
      </c>
      <c r="G1213" s="67"/>
      <c r="CR1213" s="67"/>
    </row>
    <row r="1214" spans="2:96" x14ac:dyDescent="0.25">
      <c r="B1214" s="85" t="s">
        <v>12</v>
      </c>
      <c r="C1214" s="15">
        <v>0.53888888888888886</v>
      </c>
      <c r="D1214" s="16">
        <v>0</v>
      </c>
      <c r="E1214" s="15">
        <f>IF(mareas!D1235-mareas!D1231&gt;0,mareas!D1235-mareas!D1231,1-(mareas!D1231-mareas!D1235))</f>
        <v>3.5416666666666652E-2</v>
      </c>
      <c r="F1214" s="22">
        <f>IF(mareas!E1235-mareas!E1234&gt;0,mareas!E1235-mareas!E1234,mareas!E1234-mareas!E1235)</f>
        <v>3.1</v>
      </c>
      <c r="G1214" s="67"/>
      <c r="CR1214" s="67"/>
    </row>
    <row r="1215" spans="2:96" x14ac:dyDescent="0.25">
      <c r="B1215" s="85" t="s">
        <v>13</v>
      </c>
      <c r="C1215" s="15">
        <v>0.81597222222222221</v>
      </c>
      <c r="D1215" s="16">
        <v>2.8</v>
      </c>
      <c r="E1215" s="15">
        <f>IF(mareas!D1236-mareas!D1232&gt;0,mareas!D1236-mareas!D1232,1-(mareas!D1232-mareas!D1236))</f>
        <v>3.9583333333333304E-2</v>
      </c>
      <c r="F1215" s="22">
        <f>IF(mareas!E1236-mareas!E1235&gt;0,mareas!E1236-mareas!E1235,mareas!E1235-mareas!E1236)</f>
        <v>2.8</v>
      </c>
      <c r="G1215" s="67"/>
      <c r="CR1215" s="67"/>
    </row>
    <row r="1216" spans="2:96" x14ac:dyDescent="0.25">
      <c r="B1216" s="85" t="s">
        <v>12</v>
      </c>
      <c r="C1216" s="15">
        <v>5.6250000000000001E-2</v>
      </c>
      <c r="D1216" s="16">
        <v>0.3</v>
      </c>
      <c r="E1216" s="15">
        <f>IF(mareas!D1237-mareas!D1233&gt;0,mareas!D1237-mareas!D1233,1-(mareas!D1233-mareas!D1237))</f>
        <v>3.888888888888889E-2</v>
      </c>
      <c r="F1216" s="22">
        <f>IF(mareas!E1237-mareas!E1236&gt;0,mareas!E1237-mareas!E1236,mareas!E1236-mareas!E1237)</f>
        <v>2.5</v>
      </c>
      <c r="G1216" s="67"/>
      <c r="CR1216" s="67"/>
    </row>
    <row r="1217" spans="2:96" x14ac:dyDescent="0.25">
      <c r="B1217" s="85" t="s">
        <v>13</v>
      </c>
      <c r="C1217" s="15">
        <v>0.33194444444444443</v>
      </c>
      <c r="D1217" s="16">
        <v>2.9</v>
      </c>
      <c r="E1217" s="15">
        <f>IF(mareas!D1238-mareas!D1234&gt;0,mareas!D1238-mareas!D1234,1-(mareas!D1234-mareas!D1238))</f>
        <v>4.0277777777777746E-2</v>
      </c>
      <c r="F1217" s="22">
        <f>IF(mareas!E1238-mareas!E1237&gt;0,mareas!E1238-mareas!E1237,mareas!E1237-mareas!E1238)</f>
        <v>2.6</v>
      </c>
      <c r="G1217" s="67"/>
      <c r="CR1217" s="67"/>
    </row>
    <row r="1218" spans="2:96" x14ac:dyDescent="0.25">
      <c r="B1218" s="85" t="s">
        <v>12</v>
      </c>
      <c r="C1218" s="15">
        <v>0.57708333333333328</v>
      </c>
      <c r="D1218" s="16">
        <v>0.2</v>
      </c>
      <c r="E1218" s="15">
        <f>IF(mareas!D1239-mareas!D1235&gt;0,mareas!D1239-mareas!D1235,1-(mareas!D1235-mareas!D1239))</f>
        <v>3.819444444444442E-2</v>
      </c>
      <c r="F1218" s="22">
        <f>IF(mareas!E1239-mareas!E1238&gt;0,mareas!E1239-mareas!E1238,mareas!E1238-mareas!E1239)</f>
        <v>2.6999999999999997</v>
      </c>
      <c r="G1218" s="67"/>
      <c r="CR1218" s="67"/>
    </row>
    <row r="1219" spans="2:96" x14ac:dyDescent="0.25">
      <c r="B1219" s="85" t="s">
        <v>13</v>
      </c>
      <c r="C1219" s="15">
        <v>0.85902777777777783</v>
      </c>
      <c r="D1219" s="16">
        <v>2.7</v>
      </c>
      <c r="E1219" s="15">
        <f>IF(mareas!D1240-mareas!D1236&gt;0,mareas!D1240-mareas!D1236,1-(mareas!D1236-mareas!D1240))</f>
        <v>4.3055555555555625E-2</v>
      </c>
      <c r="F1219" s="22">
        <f>IF(mareas!E1240-mareas!E1239&gt;0,mareas!E1240-mareas!E1239,mareas!E1239-mareas!E1240)</f>
        <v>2.5</v>
      </c>
      <c r="G1219" s="67"/>
      <c r="CR1219" s="67"/>
    </row>
    <row r="1220" spans="2:96" x14ac:dyDescent="0.25">
      <c r="B1220" s="85" t="s">
        <v>12</v>
      </c>
      <c r="C1220" s="15">
        <v>9.9999999999999992E-2</v>
      </c>
      <c r="D1220" s="16">
        <v>0.4</v>
      </c>
      <c r="E1220" s="15">
        <f>IF(mareas!D1241-mareas!D1237&gt;0,mareas!D1241-mareas!D1237,1-(mareas!D1237-mareas!D1241))</f>
        <v>4.374999999999999E-2</v>
      </c>
      <c r="F1220" s="22">
        <f>IF(mareas!E1241-mareas!E1240&gt;0,mareas!E1241-mareas!E1240,mareas!E1240-mareas!E1241)</f>
        <v>2.3000000000000003</v>
      </c>
      <c r="G1220" s="67"/>
      <c r="CR1220" s="67"/>
    </row>
    <row r="1221" spans="2:96" x14ac:dyDescent="0.25">
      <c r="B1221" s="85" t="s">
        <v>13</v>
      </c>
      <c r="C1221" s="15">
        <v>0.375</v>
      </c>
      <c r="D1221" s="16">
        <v>2.7</v>
      </c>
      <c r="E1221" s="15">
        <f>IF(mareas!D1242-mareas!D1238&gt;0,mareas!D1242-mareas!D1238,1-(mareas!D1238-mareas!D1242))</f>
        <v>4.3055555555555569E-2</v>
      </c>
      <c r="F1221" s="22">
        <f>IF(mareas!E1242-mareas!E1241&gt;0,mareas!E1242-mareas!E1241,mareas!E1241-mareas!E1242)</f>
        <v>2.3000000000000003</v>
      </c>
      <c r="G1221" s="67"/>
      <c r="CR1221" s="67"/>
    </row>
    <row r="1222" spans="2:96" x14ac:dyDescent="0.25">
      <c r="B1222" s="85" t="s">
        <v>12</v>
      </c>
      <c r="C1222" s="15">
        <v>0.61944444444444446</v>
      </c>
      <c r="D1222" s="16">
        <v>0.4</v>
      </c>
      <c r="E1222" s="15">
        <f>IF(mareas!D1243-mareas!D1239&gt;0,mareas!D1243-mareas!D1239,1-(mareas!D1239-mareas!D1243))</f>
        <v>4.2361111111111183E-2</v>
      </c>
      <c r="F1222" s="22">
        <f>IF(mareas!E1243-mareas!E1242&gt;0,mareas!E1243-mareas!E1242,mareas!E1242-mareas!E1243)</f>
        <v>2.3000000000000003</v>
      </c>
      <c r="G1222" s="67"/>
      <c r="CR1222" s="67"/>
    </row>
    <row r="1223" spans="2:96" x14ac:dyDescent="0.25">
      <c r="B1223" s="85" t="s">
        <v>13</v>
      </c>
      <c r="C1223" s="15">
        <v>0.90555555555555556</v>
      </c>
      <c r="D1223" s="16">
        <v>2.6</v>
      </c>
      <c r="E1223" s="15">
        <f>IF(mareas!D1244-mareas!D1240&gt;0,mareas!D1244-mareas!D1240,1-(mareas!D1240-mareas!D1244))</f>
        <v>4.6527777777777724E-2</v>
      </c>
      <c r="F1223" s="22">
        <f>IF(mareas!E1244-mareas!E1243&gt;0,mareas!E1244-mareas!E1243,mareas!E1243-mareas!E1244)</f>
        <v>2.2000000000000002</v>
      </c>
      <c r="G1223" s="67"/>
      <c r="CR1223" s="67"/>
    </row>
    <row r="1224" spans="2:96" x14ac:dyDescent="0.25">
      <c r="B1224" s="85" t="s">
        <v>12</v>
      </c>
      <c r="C1224" s="15">
        <v>0.14930555555555555</v>
      </c>
      <c r="D1224" s="16">
        <v>0.6</v>
      </c>
      <c r="E1224" s="15">
        <f>IF(mareas!D1245-mareas!D1241&gt;0,mareas!D1245-mareas!D1241,1-(mareas!D1241-mareas!D1245))</f>
        <v>4.9305555555555561E-2</v>
      </c>
      <c r="F1224" s="22">
        <f>IF(mareas!E1245-mareas!E1244&gt;0,mareas!E1245-mareas!E1244,mareas!E1244-mareas!E1245)</f>
        <v>2</v>
      </c>
      <c r="G1224" s="67"/>
      <c r="CR1224" s="67"/>
    </row>
    <row r="1225" spans="2:96" x14ac:dyDescent="0.25">
      <c r="B1225" s="85" t="s">
        <v>13</v>
      </c>
      <c r="C1225" s="15">
        <v>0.42152777777777778</v>
      </c>
      <c r="D1225" s="16">
        <v>2.5</v>
      </c>
      <c r="E1225" s="15">
        <f>IF(mareas!D1246-mareas!D1242&gt;0,mareas!D1246-mareas!D1242,1-(mareas!D1242-mareas!D1246))</f>
        <v>4.6527777777777779E-2</v>
      </c>
      <c r="F1225" s="22">
        <f>IF(mareas!E1246-mareas!E1245&gt;0,mareas!E1246-mareas!E1245,mareas!E1245-mareas!E1246)</f>
        <v>1.9</v>
      </c>
      <c r="G1225" s="67"/>
      <c r="CR1225" s="67"/>
    </row>
    <row r="1226" spans="2:96" x14ac:dyDescent="0.25">
      <c r="B1226" s="85" t="s">
        <v>12</v>
      </c>
      <c r="C1226" s="15">
        <v>0.66666666666666663</v>
      </c>
      <c r="D1226" s="16">
        <v>0.5</v>
      </c>
      <c r="E1226" s="15">
        <f>IF(mareas!D1247-mareas!D1243&gt;0,mareas!D1247-mareas!D1243,1-(mareas!D1243-mareas!D1247))</f>
        <v>4.7222222222222165E-2</v>
      </c>
      <c r="F1226" s="22">
        <f>IF(mareas!E1247-mareas!E1246&gt;0,mareas!E1247-mareas!E1246,mareas!E1246-mareas!E1247)</f>
        <v>2</v>
      </c>
      <c r="G1226" s="67"/>
      <c r="CR1226" s="67"/>
    </row>
    <row r="1227" spans="2:96" x14ac:dyDescent="0.25">
      <c r="B1227" s="85" t="s">
        <v>13</v>
      </c>
      <c r="C1227" s="15">
        <v>0.95277777777777783</v>
      </c>
      <c r="D1227" s="16">
        <v>2.6</v>
      </c>
      <c r="E1227" s="15">
        <f>IF(mareas!D1248-mareas!D1244&gt;0,mareas!D1248-mareas!D1244,1-(mareas!D1244-mareas!D1248))</f>
        <v>4.7222222222222276E-2</v>
      </c>
      <c r="F1227" s="22">
        <f>IF(mareas!E1248-mareas!E1247&gt;0,mareas!E1248-mareas!E1247,mareas!E1247-mareas!E1248)</f>
        <v>2.1</v>
      </c>
      <c r="G1227" s="67"/>
      <c r="CR1227" s="67"/>
    </row>
    <row r="1228" spans="2:96" x14ac:dyDescent="0.25">
      <c r="B1228" s="85" t="s">
        <v>12</v>
      </c>
      <c r="C1228" s="15">
        <v>0.20069444444444443</v>
      </c>
      <c r="D1228" s="16">
        <v>0.6</v>
      </c>
      <c r="E1228" s="15">
        <f>IF(mareas!D1249-mareas!D1245&gt;0,mareas!D1249-mareas!D1245,1-(mareas!D1245-mareas!D1249))</f>
        <v>5.1388888888888873E-2</v>
      </c>
      <c r="F1228" s="22">
        <f>IF(mareas!E1249-mareas!E1248&gt;0,mareas!E1249-mareas!E1248,mareas!E1248-mareas!E1249)</f>
        <v>2</v>
      </c>
      <c r="G1228" s="67"/>
      <c r="CR1228" s="67"/>
    </row>
    <row r="1229" spans="2:96" x14ac:dyDescent="0.25">
      <c r="B1229" s="85" t="s">
        <v>13</v>
      </c>
      <c r="C1229" s="15">
        <v>0.4694444444444445</v>
      </c>
      <c r="D1229" s="16">
        <v>2.5</v>
      </c>
      <c r="E1229" s="15">
        <f>IF(mareas!D1250-mareas!D1246&gt;0,mareas!D1250-mareas!D1246,1-(mareas!D1246-mareas!D1250))</f>
        <v>4.7916666666666718E-2</v>
      </c>
      <c r="F1229" s="22">
        <f>IF(mareas!E1250-mareas!E1249&gt;0,mareas!E1250-mareas!E1249,mareas!E1249-mareas!E1250)</f>
        <v>1.9</v>
      </c>
      <c r="G1229" s="67"/>
      <c r="CR1229" s="67"/>
    </row>
    <row r="1230" spans="2:96" x14ac:dyDescent="0.25">
      <c r="B1230" s="85" t="s">
        <v>12</v>
      </c>
      <c r="C1230" s="15">
        <v>0.71458333333333324</v>
      </c>
      <c r="D1230" s="16">
        <v>0.6</v>
      </c>
      <c r="E1230" s="15">
        <f>IF(mareas!D1251-mareas!D1247&gt;0,mareas!D1251-mareas!D1247,1-(mareas!D1247-mareas!D1251))</f>
        <v>4.7916666666666607E-2</v>
      </c>
      <c r="F1230" s="22">
        <f>IF(mareas!E1251-mareas!E1250&gt;0,mareas!E1251-mareas!E1250,mareas!E1250-mareas!E1251)</f>
        <v>1.9</v>
      </c>
      <c r="G1230" s="67"/>
      <c r="CR1230" s="67"/>
    </row>
    <row r="1231" spans="2:96" x14ac:dyDescent="0.25">
      <c r="B1231" s="85" t="s">
        <v>13</v>
      </c>
      <c r="C1231" s="15">
        <v>0.99722222222222223</v>
      </c>
      <c r="D1231" s="16">
        <v>2.6</v>
      </c>
      <c r="E1231" s="15">
        <f>IF(mareas!D1252-mareas!D1248&gt;0,mareas!D1252-mareas!D1248,1-(mareas!D1248-mareas!D1252))</f>
        <v>4.4444444444444398E-2</v>
      </c>
      <c r="F1231" s="22">
        <f>IF(mareas!E1252-mareas!E1251&gt;0,mareas!E1252-mareas!E1251,mareas!E1251-mareas!E1252)</f>
        <v>2</v>
      </c>
      <c r="G1231" s="67"/>
      <c r="CR1231" s="67"/>
    </row>
    <row r="1232" spans="2:96" x14ac:dyDescent="0.25">
      <c r="B1232" s="85" t="s">
        <v>12</v>
      </c>
      <c r="C1232" s="15">
        <v>0.24722222222222223</v>
      </c>
      <c r="D1232" s="16">
        <v>0.5</v>
      </c>
      <c r="E1232" s="15">
        <f>IF(mareas!D1253-mareas!D1249&gt;0,mareas!D1253-mareas!D1249,1-(mareas!D1249-mareas!D1253))</f>
        <v>4.6527777777777807E-2</v>
      </c>
      <c r="F1232" s="22">
        <f>IF(mareas!E1253-mareas!E1252&gt;0,mareas!E1253-mareas!E1252,mareas!E1252-mareas!E1253)</f>
        <v>2.1</v>
      </c>
      <c r="G1232" s="67"/>
      <c r="CR1232" s="67"/>
    </row>
    <row r="1233" spans="2:96" x14ac:dyDescent="0.25">
      <c r="B1233" s="85" t="s">
        <v>13</v>
      </c>
      <c r="C1233" s="15">
        <v>0.5131944444444444</v>
      </c>
      <c r="D1233" s="16">
        <v>2.5</v>
      </c>
      <c r="E1233" s="15">
        <f>IF(mareas!D1254-mareas!D1250&gt;0,mareas!D1254-mareas!D1250,1-(mareas!D1250-mareas!D1254))</f>
        <v>4.37499999999999E-2</v>
      </c>
      <c r="F1233" s="22">
        <f>IF(mareas!E1254-mareas!E1253&gt;0,mareas!E1254-mareas!E1253,mareas!E1253-mareas!E1254)</f>
        <v>2</v>
      </c>
      <c r="G1233" s="67"/>
      <c r="CR1233" s="67"/>
    </row>
    <row r="1234" spans="2:96" x14ac:dyDescent="0.25">
      <c r="B1234" s="85" t="s">
        <v>12</v>
      </c>
      <c r="C1234" s="15">
        <v>0.75763888888888886</v>
      </c>
      <c r="D1234" s="16">
        <v>0.6</v>
      </c>
      <c r="E1234" s="15">
        <f>IF(mareas!D1255-mareas!D1251&gt;0,mareas!D1255-mareas!D1251,1-(mareas!D1251-mareas!D1255))</f>
        <v>4.3055555555555625E-2</v>
      </c>
      <c r="F1234" s="22">
        <f>IF(mareas!E1255-mareas!E1254&gt;0,mareas!E1255-mareas!E1254,mareas!E1254-mareas!E1255)</f>
        <v>1.9</v>
      </c>
      <c r="G1234" s="67"/>
      <c r="CR1234" s="67"/>
    </row>
    <row r="1235" spans="2:96" x14ac:dyDescent="0.25">
      <c r="B1235" s="85" t="s">
        <v>13</v>
      </c>
      <c r="C1235" s="15">
        <v>3.5416666666666666E-2</v>
      </c>
      <c r="D1235" s="16">
        <v>2.7</v>
      </c>
      <c r="E1235" s="15">
        <f>IF(mareas!D1256-mareas!D1252&gt;0,mareas!D1256-mareas!D1252,1-(mareas!D1252-mareas!D1256))</f>
        <v>3.819444444444442E-2</v>
      </c>
      <c r="F1235" s="22">
        <f>IF(mareas!E1256-mareas!E1255&gt;0,mareas!E1256-mareas!E1255,mareas!E1255-mareas!E1256)</f>
        <v>2.1</v>
      </c>
      <c r="G1235" s="67"/>
      <c r="CR1235" s="67"/>
    </row>
    <row r="1236" spans="2:96" x14ac:dyDescent="0.25">
      <c r="B1236" s="85" t="s">
        <v>12</v>
      </c>
      <c r="C1236" s="15">
        <v>0.28611111111111115</v>
      </c>
      <c r="D1236" s="16">
        <v>0.4</v>
      </c>
      <c r="E1236" s="15">
        <f>IF(mareas!D1257-mareas!D1253&gt;0,mareas!D1257-mareas!D1253,1-(mareas!D1253-mareas!D1257))</f>
        <v>3.8888888888888917E-2</v>
      </c>
      <c r="F1236" s="22">
        <f>IF(mareas!E1257-mareas!E1256&gt;0,mareas!E1257-mareas!E1256,mareas!E1256-mareas!E1257)</f>
        <v>2.3000000000000003</v>
      </c>
      <c r="G1236" s="67"/>
      <c r="CR1236" s="67"/>
    </row>
    <row r="1237" spans="2:96" x14ac:dyDescent="0.25">
      <c r="B1237" s="85" t="s">
        <v>13</v>
      </c>
      <c r="C1237" s="15">
        <v>0.55208333333333337</v>
      </c>
      <c r="D1237" s="16">
        <v>2.5</v>
      </c>
      <c r="E1237" s="15">
        <f>IF(mareas!D1258-mareas!D1254&gt;0,mareas!D1258-mareas!D1254,1-(mareas!D1254-mareas!D1258))</f>
        <v>3.8888888888888973E-2</v>
      </c>
      <c r="F1237" s="22">
        <f>IF(mareas!E1258-mareas!E1257&gt;0,mareas!E1258-mareas!E1257,mareas!E1257-mareas!E1258)</f>
        <v>2.1</v>
      </c>
      <c r="G1237" s="67"/>
      <c r="CR1237" s="67"/>
    </row>
    <row r="1238" spans="2:96" x14ac:dyDescent="0.25">
      <c r="B1238" s="85" t="s">
        <v>12</v>
      </c>
      <c r="C1238" s="15">
        <v>0.79375000000000007</v>
      </c>
      <c r="D1238" s="16">
        <v>0.5</v>
      </c>
      <c r="E1238" s="15">
        <f>IF(mareas!D1259-mareas!D1255&gt;0,mareas!D1259-mareas!D1255,1-(mareas!D1255-mareas!D1259))</f>
        <v>3.6111111111111205E-2</v>
      </c>
      <c r="F1238" s="22">
        <f>IF(mareas!E1259-mareas!E1258&gt;0,mareas!E1259-mareas!E1258,mareas!E1258-mareas!E1259)</f>
        <v>2</v>
      </c>
      <c r="G1238" s="67"/>
      <c r="CR1238" s="67"/>
    </row>
    <row r="1239" spans="2:96" x14ac:dyDescent="0.25">
      <c r="B1239" s="85" t="s">
        <v>13</v>
      </c>
      <c r="C1239" s="15">
        <v>6.805555555555555E-2</v>
      </c>
      <c r="D1239" s="16">
        <v>2.7</v>
      </c>
      <c r="E1239" s="15">
        <f>IF(mareas!D1260-mareas!D1256&gt;0,mareas!D1260-mareas!D1256,1-(mareas!D1256-mareas!D1260))</f>
        <v>3.2638888888888884E-2</v>
      </c>
      <c r="F1239" s="22">
        <f>IF(mareas!E1260-mareas!E1259&gt;0,mareas!E1260-mareas!E1259,mareas!E1259-mareas!E1260)</f>
        <v>2.2000000000000002</v>
      </c>
      <c r="G1239" s="67"/>
      <c r="CR1239" s="67"/>
    </row>
    <row r="1240" spans="2:96" x14ac:dyDescent="0.25">
      <c r="B1240" s="85" t="s">
        <v>12</v>
      </c>
      <c r="C1240" s="15">
        <v>0.31805555555555554</v>
      </c>
      <c r="D1240" s="16">
        <v>0.3</v>
      </c>
      <c r="E1240" s="15">
        <f>IF(mareas!D1261-mareas!D1257&gt;0,mareas!D1261-mareas!D1257,1-(mareas!D1257-mareas!D1261))</f>
        <v>3.1944444444444386E-2</v>
      </c>
      <c r="F1240" s="22">
        <f>IF(mareas!E1261-mareas!E1260&gt;0,mareas!E1261-mareas!E1260,mareas!E1260-mareas!E1261)</f>
        <v>2.4000000000000004</v>
      </c>
      <c r="G1240" s="67"/>
      <c r="CR1240" s="67"/>
    </row>
    <row r="1241" spans="2:96" x14ac:dyDescent="0.25">
      <c r="B1241" s="85" t="s">
        <v>13</v>
      </c>
      <c r="C1241" s="15">
        <v>0.58402777777777781</v>
      </c>
      <c r="D1241" s="16">
        <v>2.5</v>
      </c>
      <c r="E1241" s="15">
        <f>IF(mareas!D1262-mareas!D1258&gt;0,mareas!D1262-mareas!D1258,1-(mareas!D1258-mareas!D1262))</f>
        <v>3.1944444444444442E-2</v>
      </c>
      <c r="F1241" s="22">
        <f>IF(mareas!E1262-mareas!E1261&gt;0,mareas!E1262-mareas!E1261,mareas!E1261-mareas!E1262)</f>
        <v>2.2000000000000002</v>
      </c>
      <c r="G1241" s="67"/>
      <c r="CR1241" s="67"/>
    </row>
    <row r="1242" spans="2:96" x14ac:dyDescent="0.25">
      <c r="B1242" s="85" t="s">
        <v>12</v>
      </c>
      <c r="C1242" s="15">
        <v>0.82500000000000007</v>
      </c>
      <c r="D1242" s="16">
        <v>0.5</v>
      </c>
      <c r="E1242" s="15">
        <f>IF(mareas!D1263-mareas!D1259&gt;0,mareas!D1263-mareas!D1259,1-(mareas!D1259-mareas!D1263))</f>
        <v>3.125E-2</v>
      </c>
      <c r="F1242" s="22">
        <f>IF(mareas!E1263-mareas!E1262&gt;0,mareas!E1263-mareas!E1262,mareas!E1262-mareas!E1263)</f>
        <v>2</v>
      </c>
      <c r="G1242" s="67"/>
      <c r="CR1242" s="67"/>
    </row>
    <row r="1243" spans="2:96" x14ac:dyDescent="0.25">
      <c r="B1243" s="85" t="s">
        <v>13</v>
      </c>
      <c r="C1243" s="15">
        <v>9.5833333333333326E-2</v>
      </c>
      <c r="D1243" s="16">
        <v>2.8</v>
      </c>
      <c r="E1243" s="15">
        <f>IF(mareas!D1264-mareas!D1260&gt;0,mareas!D1264-mareas!D1260,1-(mareas!D1260-mareas!D1264))</f>
        <v>2.7777777777777776E-2</v>
      </c>
      <c r="F1243" s="22">
        <f>IF(mareas!E1264-mareas!E1263&gt;0,mareas!E1264-mareas!E1263,mareas!E1263-mareas!E1264)</f>
        <v>2.2999999999999998</v>
      </c>
      <c r="G1243" s="67"/>
      <c r="CR1243" s="67"/>
    </row>
    <row r="1244" spans="2:96" x14ac:dyDescent="0.25">
      <c r="B1244" s="85" t="s">
        <v>12</v>
      </c>
      <c r="C1244" s="15">
        <v>0.34652777777777777</v>
      </c>
      <c r="D1244" s="16">
        <v>0.2</v>
      </c>
      <c r="E1244" s="15">
        <f>IF(mareas!D1265-mareas!D1261&gt;0,mareas!D1265-mareas!D1261,1-(mareas!D1261-mareas!D1265))</f>
        <v>2.8472222222222232E-2</v>
      </c>
      <c r="F1244" s="22">
        <f>IF(mareas!E1265-mareas!E1264&gt;0,mareas!E1265-mareas!E1264,mareas!E1264-mareas!E1265)</f>
        <v>2.5999999999999996</v>
      </c>
      <c r="G1244" s="67"/>
      <c r="CR1244" s="67"/>
    </row>
    <row r="1245" spans="2:96" x14ac:dyDescent="0.25">
      <c r="B1245" s="85" t="s">
        <v>13</v>
      </c>
      <c r="C1245" s="15">
        <v>0.6118055555555556</v>
      </c>
      <c r="D1245" s="16">
        <v>2.6</v>
      </c>
      <c r="E1245" s="15">
        <f>IF(mareas!D1266-mareas!D1262&gt;0,mareas!D1266-mareas!D1262,1-(mareas!D1262-mareas!D1266))</f>
        <v>2.777777777777779E-2</v>
      </c>
      <c r="F1245" s="22">
        <f>IF(mareas!E1266-mareas!E1265&gt;0,mareas!E1266-mareas!E1265,mareas!E1265-mareas!E1266)</f>
        <v>2.4</v>
      </c>
      <c r="G1245" s="67"/>
      <c r="CR1245" s="67"/>
    </row>
    <row r="1246" spans="2:96" x14ac:dyDescent="0.25">
      <c r="B1246" s="85" t="s">
        <v>12</v>
      </c>
      <c r="C1246" s="15">
        <v>0.85277777777777775</v>
      </c>
      <c r="D1246" s="16">
        <v>0.4</v>
      </c>
      <c r="E1246" s="15">
        <f>IF(mareas!D1267-mareas!D1263&gt;0,mareas!D1267-mareas!D1263,1-(mareas!D1263-mareas!D1267))</f>
        <v>2.7777777777777679E-2</v>
      </c>
      <c r="F1246" s="22">
        <f>IF(mareas!E1267-mareas!E1266&gt;0,mareas!E1267-mareas!E1266,mareas!E1266-mareas!E1267)</f>
        <v>2.2000000000000002</v>
      </c>
      <c r="G1246" s="67"/>
      <c r="CR1246" s="67"/>
    </row>
    <row r="1247" spans="2:96" x14ac:dyDescent="0.25">
      <c r="B1247" s="85" t="s">
        <v>13</v>
      </c>
      <c r="C1247" s="15">
        <v>0.12083333333333333</v>
      </c>
      <c r="D1247" s="16">
        <v>2.9</v>
      </c>
      <c r="E1247" s="15">
        <f>IF(mareas!D1268-mareas!D1264&gt;0,mareas!D1268-mareas!D1264,1-(mareas!D1264-mareas!D1268))</f>
        <v>2.5000000000000008E-2</v>
      </c>
      <c r="F1247" s="22">
        <f>IF(mareas!E1268-mareas!E1267&gt;0,mareas!E1268-mareas!E1267,mareas!E1267-mareas!E1268)</f>
        <v>2.5</v>
      </c>
      <c r="G1247" s="67"/>
      <c r="CR1247" s="67"/>
    </row>
    <row r="1248" spans="2:96" x14ac:dyDescent="0.25">
      <c r="B1248" s="85" t="s">
        <v>12</v>
      </c>
      <c r="C1248" s="15">
        <v>0.37291666666666662</v>
      </c>
      <c r="D1248" s="16">
        <v>0.2</v>
      </c>
      <c r="E1248" s="15">
        <f>IF(mareas!D1269-mareas!D1265&gt;0,mareas!D1269-mareas!D1265,1-(mareas!D1265-mareas!D1269))</f>
        <v>2.6388888888888851E-2</v>
      </c>
      <c r="F1248" s="22">
        <f>IF(mareas!E1269-mareas!E1268&gt;0,mareas!E1269-mareas!E1268,mareas!E1268-mareas!E1269)</f>
        <v>2.6999999999999997</v>
      </c>
      <c r="G1248" s="67"/>
      <c r="CR1248" s="67"/>
    </row>
    <row r="1249" spans="2:96" x14ac:dyDescent="0.25">
      <c r="B1249" s="85" t="s">
        <v>13</v>
      </c>
      <c r="C1249" s="15">
        <v>0.63750000000000007</v>
      </c>
      <c r="D1249" s="16">
        <v>2.6</v>
      </c>
      <c r="E1249" s="15">
        <f>IF(mareas!D1270-mareas!D1266&gt;0,mareas!D1270-mareas!D1266,1-(mareas!D1266-mareas!D1270))</f>
        <v>2.5694444444444464E-2</v>
      </c>
      <c r="F1249" s="22">
        <f>IF(mareas!E1270-mareas!E1269&gt;0,mareas!E1270-mareas!E1269,mareas!E1269-mareas!E1270)</f>
        <v>2.4</v>
      </c>
      <c r="G1249" s="67"/>
      <c r="CR1249" s="67"/>
    </row>
    <row r="1250" spans="2:96" x14ac:dyDescent="0.25">
      <c r="B1250" s="85" t="s">
        <v>12</v>
      </c>
      <c r="C1250" s="15">
        <v>0.87847222222222221</v>
      </c>
      <c r="D1250" s="16">
        <v>0.4</v>
      </c>
      <c r="E1250" s="15">
        <f>IF(mareas!D1271-mareas!D1267&gt;0,mareas!D1271-mareas!D1267,1-(mareas!D1267-mareas!D1271))</f>
        <v>2.5694444444444464E-2</v>
      </c>
      <c r="F1250" s="22">
        <f>IF(mareas!E1271-mareas!E1270&gt;0,mareas!E1271-mareas!E1270,mareas!E1270-mareas!E1271)</f>
        <v>2.2000000000000002</v>
      </c>
      <c r="G1250" s="67"/>
      <c r="CR1250" s="67"/>
    </row>
    <row r="1251" spans="2:96" x14ac:dyDescent="0.25">
      <c r="B1251" s="85" t="s">
        <v>13</v>
      </c>
      <c r="C1251" s="15">
        <v>0.1451388888888889</v>
      </c>
      <c r="D1251" s="16">
        <v>2.9</v>
      </c>
      <c r="E1251" s="15">
        <f>IF(mareas!D1272-mareas!D1268&gt;0,mareas!D1272-mareas!D1268,1-(mareas!D1268-mareas!D1272))</f>
        <v>2.4305555555555566E-2</v>
      </c>
      <c r="F1251" s="22">
        <f>IF(mareas!E1272-mareas!E1271&gt;0,mareas!E1272-mareas!E1271,mareas!E1271-mareas!E1272)</f>
        <v>2.5</v>
      </c>
      <c r="G1251" s="67"/>
      <c r="CR1251" s="67"/>
    </row>
    <row r="1252" spans="2:96" x14ac:dyDescent="0.25">
      <c r="B1252" s="85" t="s">
        <v>12</v>
      </c>
      <c r="C1252" s="15">
        <v>0.3972222222222222</v>
      </c>
      <c r="D1252" s="16">
        <v>0.1</v>
      </c>
      <c r="E1252" s="15">
        <f>IF(mareas!D1273-mareas!D1269&gt;0,mareas!D1273-mareas!D1269,1-(mareas!D1269-mareas!D1273))</f>
        <v>2.430555555555558E-2</v>
      </c>
      <c r="F1252" s="22">
        <f>IF(mareas!E1273-mareas!E1272&gt;0,mareas!E1273-mareas!E1272,mareas!E1272-mareas!E1273)</f>
        <v>2.8</v>
      </c>
      <c r="G1252" s="67"/>
      <c r="CR1252" s="67"/>
    </row>
    <row r="1253" spans="2:96" x14ac:dyDescent="0.25">
      <c r="B1253" s="85" t="s">
        <v>13</v>
      </c>
      <c r="C1253" s="15">
        <v>0.66180555555555554</v>
      </c>
      <c r="D1253" s="16">
        <v>2.6</v>
      </c>
      <c r="E1253" s="15">
        <f>IF(mareas!D1274-mareas!D1270&gt;0,mareas!D1274-mareas!D1270,1-(mareas!D1270-mareas!D1274))</f>
        <v>2.4305555555555469E-2</v>
      </c>
      <c r="F1253" s="22">
        <f>IF(mareas!E1274-mareas!E1273&gt;0,mareas!E1274-mareas!E1273,mareas!E1273-mareas!E1274)</f>
        <v>2.5</v>
      </c>
      <c r="G1253" s="67"/>
      <c r="CR1253" s="67"/>
    </row>
    <row r="1254" spans="2:96" x14ac:dyDescent="0.25">
      <c r="B1254" s="85" t="s">
        <v>12</v>
      </c>
      <c r="C1254" s="15">
        <v>0.90347222222222223</v>
      </c>
      <c r="D1254" s="16">
        <v>0.4</v>
      </c>
      <c r="E1254" s="15">
        <f>IF(mareas!D1275-mareas!D1271&gt;0,mareas!D1275-mareas!D1271,1-(mareas!D1271-mareas!D1275))</f>
        <v>2.5000000000000022E-2</v>
      </c>
      <c r="F1254" s="22">
        <f>IF(mareas!E1275-mareas!E1274&gt;0,mareas!E1275-mareas!E1274,mareas!E1274-mareas!E1275)</f>
        <v>2.2000000000000002</v>
      </c>
      <c r="G1254" s="67"/>
      <c r="CR1254" s="67"/>
    </row>
    <row r="1255" spans="2:96" x14ac:dyDescent="0.25">
      <c r="B1255" s="85" t="s">
        <v>13</v>
      </c>
      <c r="C1255" s="15">
        <v>0.16874999999999998</v>
      </c>
      <c r="D1255" s="16">
        <v>2.9</v>
      </c>
      <c r="E1255" s="15">
        <f>IF(mareas!D1276-mareas!D1272&gt;0,mareas!D1276-mareas!D1272,1-(mareas!D1272-mareas!D1276))</f>
        <v>2.3611111111111083E-2</v>
      </c>
      <c r="F1255" s="22">
        <f>IF(mareas!E1276-mareas!E1275&gt;0,mareas!E1276-mareas!E1275,mareas!E1275-mareas!E1276)</f>
        <v>2.5</v>
      </c>
      <c r="G1255" s="67"/>
      <c r="CR1255" s="67"/>
    </row>
    <row r="1256" spans="2:96" x14ac:dyDescent="0.25">
      <c r="B1256" s="85" t="s">
        <v>12</v>
      </c>
      <c r="C1256" s="15">
        <v>0.42222222222222222</v>
      </c>
      <c r="D1256" s="16">
        <v>0.1</v>
      </c>
      <c r="E1256" s="15">
        <f>IF(mareas!D1277-mareas!D1273&gt;0,mareas!D1277-mareas!D1273,1-(mareas!D1273-mareas!D1277))</f>
        <v>2.5000000000000022E-2</v>
      </c>
      <c r="F1256" s="22">
        <f>IF(mareas!E1277-mareas!E1276&gt;0,mareas!E1277-mareas!E1276,mareas!E1276-mareas!E1277)</f>
        <v>2.8</v>
      </c>
      <c r="G1256" s="67"/>
      <c r="CR1256" s="67"/>
    </row>
    <row r="1257" spans="2:96" x14ac:dyDescent="0.25">
      <c r="B1257" s="85" t="s">
        <v>13</v>
      </c>
      <c r="C1257" s="15">
        <v>0.68611111111111101</v>
      </c>
      <c r="D1257" s="16">
        <v>2.6</v>
      </c>
      <c r="E1257" s="15">
        <f>IF(mareas!D1278-mareas!D1274&gt;0,mareas!D1278-mareas!D1274,1-(mareas!D1274-mareas!D1278))</f>
        <v>2.4305555555555469E-2</v>
      </c>
      <c r="F1257" s="22">
        <f>IF(mareas!E1278-mareas!E1277&gt;0,mareas!E1278-mareas!E1277,mareas!E1277-mareas!E1278)</f>
        <v>2.5</v>
      </c>
      <c r="G1257" s="67"/>
      <c r="CR1257" s="67"/>
    </row>
    <row r="1258" spans="2:96" x14ac:dyDescent="0.25">
      <c r="B1258" s="85" t="s">
        <v>12</v>
      </c>
      <c r="C1258" s="15">
        <v>0.92847222222222225</v>
      </c>
      <c r="D1258" s="16">
        <v>0.4</v>
      </c>
      <c r="E1258" s="15">
        <f>IF(mareas!D1279-mareas!D1275&gt;0,mareas!D1279-mareas!D1275,1-(mareas!D1275-mareas!D1279))</f>
        <v>2.5000000000000022E-2</v>
      </c>
      <c r="F1258" s="22">
        <f>IF(mareas!E1279-mareas!E1278&gt;0,mareas!E1279-mareas!E1278,mareas!E1278-mareas!E1279)</f>
        <v>2.2000000000000002</v>
      </c>
      <c r="G1258" s="67"/>
      <c r="CR1258" s="67"/>
    </row>
    <row r="1259" spans="2:96" x14ac:dyDescent="0.25">
      <c r="B1259" s="85" t="s">
        <v>13</v>
      </c>
      <c r="C1259" s="15">
        <v>0.19305555555555554</v>
      </c>
      <c r="D1259" s="16">
        <v>2.9</v>
      </c>
      <c r="E1259" s="15">
        <f>IF(mareas!D1280-mareas!D1276&gt;0,mareas!D1280-mareas!D1276,1-(mareas!D1276-mareas!D1280))</f>
        <v>2.4305555555555552E-2</v>
      </c>
      <c r="F1259" s="22">
        <f>IF(mareas!E1280-mareas!E1279&gt;0,mareas!E1280-mareas!E1279,mareas!E1279-mareas!E1280)</f>
        <v>2.5</v>
      </c>
      <c r="G1259" s="67"/>
      <c r="CR1259" s="67"/>
    </row>
    <row r="1260" spans="2:96" x14ac:dyDescent="0.25">
      <c r="B1260" s="85" t="s">
        <v>12</v>
      </c>
      <c r="C1260" s="15">
        <v>0.4458333333333333</v>
      </c>
      <c r="D1260" s="16">
        <v>0.1</v>
      </c>
      <c r="E1260" s="15">
        <f>IF(mareas!D1281-mareas!D1277&gt;0,mareas!D1281-mareas!D1277,1-(mareas!D1277-mareas!D1281))</f>
        <v>2.3611111111111083E-2</v>
      </c>
      <c r="F1260" s="22">
        <f>IF(mareas!E1281-mareas!E1280&gt;0,mareas!E1281-mareas!E1280,mareas!E1280-mareas!E1281)</f>
        <v>2.8</v>
      </c>
      <c r="G1260" s="67"/>
      <c r="CR1260" s="67"/>
    </row>
    <row r="1261" spans="2:96" x14ac:dyDescent="0.25">
      <c r="B1261" s="85" t="s">
        <v>13</v>
      </c>
      <c r="C1261" s="15">
        <v>0.71180555555555547</v>
      </c>
      <c r="D1261" s="16">
        <v>2.6</v>
      </c>
      <c r="E1261" s="15">
        <f>IF(mareas!D1282-mareas!D1278&gt;0,mareas!D1282-mareas!D1278,1-(mareas!D1278-mareas!D1282))</f>
        <v>2.5694444444444464E-2</v>
      </c>
      <c r="F1261" s="22">
        <f>IF(mareas!E1282-mareas!E1281&gt;0,mareas!E1282-mareas!E1281,mareas!E1281-mareas!E1282)</f>
        <v>2.5</v>
      </c>
      <c r="G1261" s="67"/>
      <c r="CR1261" s="67"/>
    </row>
    <row r="1262" spans="2:96" x14ac:dyDescent="0.25">
      <c r="B1262" s="85" t="s">
        <v>12</v>
      </c>
      <c r="C1262" s="15">
        <v>0.95347222222222217</v>
      </c>
      <c r="D1262" s="16">
        <v>0.4</v>
      </c>
      <c r="E1262" s="15">
        <f>IF(mareas!D1283-mareas!D1279&gt;0,mareas!D1283-mareas!D1279,1-(mareas!D1279-mareas!D1283))</f>
        <v>2.4999999999999911E-2</v>
      </c>
      <c r="F1262" s="22">
        <f>IF(mareas!E1283-mareas!E1282&gt;0,mareas!E1283-mareas!E1282,mareas!E1282-mareas!E1283)</f>
        <v>2.2000000000000002</v>
      </c>
      <c r="G1262" s="67"/>
      <c r="CR1262" s="67"/>
    </row>
    <row r="1263" spans="2:96" x14ac:dyDescent="0.25">
      <c r="B1263" s="85" t="s">
        <v>13</v>
      </c>
      <c r="C1263" s="15">
        <v>0.21875</v>
      </c>
      <c r="D1263" s="16">
        <v>2.8</v>
      </c>
      <c r="E1263" s="15">
        <f>IF(mareas!D1284-mareas!D1280&gt;0,mareas!D1284-mareas!D1280,1-(mareas!D1280-mareas!D1284))</f>
        <v>2.5694444444444464E-2</v>
      </c>
      <c r="F1263" s="22">
        <f>IF(mareas!E1284-mareas!E1283&gt;0,mareas!E1284-mareas!E1283,mareas!E1283-mareas!E1284)</f>
        <v>2.4</v>
      </c>
      <c r="G1263" s="67"/>
      <c r="CR1263" s="67"/>
    </row>
    <row r="1264" spans="2:96" x14ac:dyDescent="0.25">
      <c r="B1264" s="85" t="s">
        <v>12</v>
      </c>
      <c r="C1264" s="15">
        <v>0.47083333333333338</v>
      </c>
      <c r="D1264" s="16">
        <v>0.2</v>
      </c>
      <c r="E1264" s="15">
        <f>IF(mareas!D1285-mareas!D1281&gt;0,mareas!D1285-mareas!D1281,1-(mareas!D1281-mareas!D1285))</f>
        <v>2.5000000000000078E-2</v>
      </c>
      <c r="F1264" s="22">
        <f>IF(mareas!E1285-mareas!E1284&gt;0,mareas!E1285-mareas!E1284,mareas!E1284-mareas!E1285)</f>
        <v>2.5999999999999996</v>
      </c>
      <c r="G1264" s="67"/>
      <c r="CR1264" s="67"/>
    </row>
    <row r="1265" spans="2:96" x14ac:dyDescent="0.25">
      <c r="B1265" s="85" t="s">
        <v>13</v>
      </c>
      <c r="C1265" s="15">
        <v>0.73749999999999993</v>
      </c>
      <c r="D1265" s="16">
        <v>2.6</v>
      </c>
      <c r="E1265" s="15">
        <f>IF(mareas!D1286-mareas!D1282&gt;0,mareas!D1286-mareas!D1282,1-(mareas!D1282-mareas!D1286))</f>
        <v>2.5694444444444464E-2</v>
      </c>
      <c r="F1265" s="22">
        <f>IF(mareas!E1286-mareas!E1285&gt;0,mareas!E1286-mareas!E1285,mareas!E1285-mareas!E1286)</f>
        <v>2.4</v>
      </c>
      <c r="G1265" s="67"/>
      <c r="CR1265" s="67"/>
    </row>
    <row r="1266" spans="2:96" x14ac:dyDescent="0.25">
      <c r="B1266" s="85" t="s">
        <v>12</v>
      </c>
      <c r="C1266" s="15">
        <v>0.97916666666666663</v>
      </c>
      <c r="D1266" s="16">
        <v>0.5</v>
      </c>
      <c r="E1266" s="15">
        <f>IF(mareas!D1287-mareas!D1283&gt;0,mareas!D1287-mareas!D1283,1-(mareas!D1283-mareas!D1287))</f>
        <v>2.5694444444444464E-2</v>
      </c>
      <c r="F1266" s="22">
        <f>IF(mareas!E1287-mareas!E1286&gt;0,mareas!E1287-mareas!E1286,mareas!E1286-mareas!E1287)</f>
        <v>2.1</v>
      </c>
      <c r="G1266" s="67"/>
      <c r="CR1266" s="67"/>
    </row>
    <row r="1267" spans="2:96" x14ac:dyDescent="0.25">
      <c r="B1267" s="85" t="s">
        <v>13</v>
      </c>
      <c r="C1267" s="15">
        <v>0.24513888888888888</v>
      </c>
      <c r="D1267" s="16">
        <v>2.7</v>
      </c>
      <c r="E1267" s="15">
        <f>IF(mareas!D1288-mareas!D1284&gt;0,mareas!D1288-mareas!D1284,1-(mareas!D1284-mareas!D1288))</f>
        <v>2.6388888888888878E-2</v>
      </c>
      <c r="F1267" s="22">
        <f>IF(mareas!E1288-mareas!E1287&gt;0,mareas!E1288-mareas!E1287,mareas!E1287-mareas!E1288)</f>
        <v>2.2000000000000002</v>
      </c>
      <c r="G1267" s="67"/>
      <c r="CR1267" s="67"/>
    </row>
    <row r="1268" spans="2:96" x14ac:dyDescent="0.25">
      <c r="B1268" s="85" t="s">
        <v>12</v>
      </c>
      <c r="C1268" s="15">
        <v>0.49583333333333335</v>
      </c>
      <c r="D1268" s="16">
        <v>0.3</v>
      </c>
      <c r="E1268" s="15">
        <f>IF(mareas!D1289-mareas!D1285&gt;0,mareas!D1289-mareas!D1285,1-(mareas!D1285-mareas!D1289))</f>
        <v>2.4999999999999967E-2</v>
      </c>
      <c r="F1268" s="22">
        <f>IF(mareas!E1289-mareas!E1288&gt;0,mareas!E1289-mareas!E1288,mareas!E1288-mareas!E1289)</f>
        <v>2.4000000000000004</v>
      </c>
      <c r="G1268" s="67"/>
      <c r="CR1268" s="67"/>
    </row>
    <row r="1269" spans="2:96" x14ac:dyDescent="0.25">
      <c r="B1269" s="85" t="s">
        <v>13</v>
      </c>
      <c r="C1269" s="15">
        <v>0.76527777777777783</v>
      </c>
      <c r="D1269" s="16">
        <v>2.5</v>
      </c>
      <c r="E1269" s="15">
        <f>IF(mareas!D1290-mareas!D1286&gt;0,mareas!D1290-mareas!D1286,1-(mareas!D1286-mareas!D1290))</f>
        <v>2.7777777777777901E-2</v>
      </c>
      <c r="F1269" s="22">
        <f>IF(mareas!E1290-mareas!E1289&gt;0,mareas!E1290-mareas!E1289,mareas!E1289-mareas!E1290)</f>
        <v>2.2000000000000002</v>
      </c>
      <c r="G1269" s="67"/>
      <c r="CR1269" s="67"/>
    </row>
    <row r="1270" spans="2:96" x14ac:dyDescent="0.25">
      <c r="B1270" s="85" t="s">
        <v>12</v>
      </c>
      <c r="C1270" s="15">
        <v>6.9444444444444441E-3</v>
      </c>
      <c r="D1270" s="16">
        <v>0.5</v>
      </c>
      <c r="E1270" s="15">
        <f>IF(mareas!D1291-mareas!D1287&gt;0,mareas!D1291-mareas!D1287,1-(mareas!D1287-mareas!D1291))</f>
        <v>2.777777777777779E-2</v>
      </c>
      <c r="F1270" s="22">
        <f>IF(mareas!E1291-mareas!E1290&gt;0,mareas!E1291-mareas!E1290,mareas!E1290-mareas!E1291)</f>
        <v>2</v>
      </c>
      <c r="G1270" s="67"/>
      <c r="CR1270" s="67"/>
    </row>
    <row r="1271" spans="2:96" x14ac:dyDescent="0.25">
      <c r="B1271" s="85" t="s">
        <v>13</v>
      </c>
      <c r="C1271" s="15">
        <v>0.27361111111111108</v>
      </c>
      <c r="D1271" s="16">
        <v>2.6</v>
      </c>
      <c r="E1271" s="15">
        <f>IF(mareas!D1292-mareas!D1288&gt;0,mareas!D1292-mareas!D1288,1-(mareas!D1288-mareas!D1292))</f>
        <v>2.8472222222222204E-2</v>
      </c>
      <c r="F1271" s="22">
        <f>IF(mareas!E1292-mareas!E1291&gt;0,mareas!E1292-mareas!E1291,mareas!E1291-mareas!E1292)</f>
        <v>2.1</v>
      </c>
      <c r="G1271" s="67"/>
      <c r="CR1271" s="67"/>
    </row>
    <row r="1272" spans="2:96" x14ac:dyDescent="0.25">
      <c r="B1272" s="85" t="s">
        <v>12</v>
      </c>
      <c r="C1272" s="15">
        <v>0.5229166666666667</v>
      </c>
      <c r="D1272" s="16">
        <v>0.4</v>
      </c>
      <c r="E1272" s="15">
        <f>IF(mareas!D1293-mareas!D1289&gt;0,mareas!D1293-mareas!D1289,1-(mareas!D1289-mareas!D1293))</f>
        <v>2.7083333333333348E-2</v>
      </c>
      <c r="F1272" s="22">
        <f>IF(mareas!E1293-mareas!E1292&gt;0,mareas!E1293-mareas!E1292,mareas!E1292-mareas!E1293)</f>
        <v>2.2000000000000002</v>
      </c>
      <c r="G1272" s="67"/>
      <c r="CR1272" s="67"/>
    </row>
    <row r="1273" spans="2:96" x14ac:dyDescent="0.25">
      <c r="B1273" s="85" t="s">
        <v>13</v>
      </c>
      <c r="C1273" s="15">
        <v>0.7944444444444444</v>
      </c>
      <c r="D1273" s="16">
        <v>2.5</v>
      </c>
      <c r="E1273" s="15">
        <f>IF(mareas!D1294-mareas!D1290&gt;0,mareas!D1294-mareas!D1290,1-(mareas!D1290-mareas!D1294))</f>
        <v>2.9166666666666563E-2</v>
      </c>
      <c r="F1273" s="22">
        <f>IF(mareas!E1294-mareas!E1293&gt;0,mareas!E1294-mareas!E1293,mareas!E1293-mareas!E1294)</f>
        <v>2.1</v>
      </c>
      <c r="G1273" s="67"/>
      <c r="CR1273" s="67"/>
    </row>
    <row r="1274" spans="2:96" x14ac:dyDescent="0.25">
      <c r="B1274" s="85" t="s">
        <v>12</v>
      </c>
      <c r="C1274" s="15">
        <v>3.6111111111111115E-2</v>
      </c>
      <c r="D1274" s="16">
        <v>0.6</v>
      </c>
      <c r="E1274" s="15">
        <f>IF(mareas!D1295-mareas!D1291&gt;0,mareas!D1295-mareas!D1291,1-(mareas!D1291-mareas!D1295))</f>
        <v>2.9166666666666671E-2</v>
      </c>
      <c r="F1274" s="22">
        <f>IF(mareas!E1295-mareas!E1294&gt;0,mareas!E1295-mareas!E1294,mareas!E1294-mareas!E1295)</f>
        <v>1.9</v>
      </c>
      <c r="G1274" s="67"/>
      <c r="CR1274" s="67"/>
    </row>
    <row r="1275" spans="2:96" x14ac:dyDescent="0.25">
      <c r="B1275" s="85" t="s">
        <v>13</v>
      </c>
      <c r="C1275" s="15">
        <v>0.30416666666666664</v>
      </c>
      <c r="D1275" s="16">
        <v>2.5</v>
      </c>
      <c r="E1275" s="15">
        <f>IF(mareas!D1296-mareas!D1292&gt;0,mareas!D1296-mareas!D1292,1-(mareas!D1292-mareas!D1296))</f>
        <v>3.0555555555555558E-2</v>
      </c>
      <c r="F1275" s="22">
        <f>IF(mareas!E1296-mareas!E1295&gt;0,mareas!E1296-mareas!E1295,mareas!E1295-mareas!E1296)</f>
        <v>1.9</v>
      </c>
      <c r="G1275" s="67"/>
      <c r="CR1275" s="67"/>
    </row>
    <row r="1276" spans="2:96" x14ac:dyDescent="0.25">
      <c r="B1276" s="85" t="s">
        <v>12</v>
      </c>
      <c r="C1276" s="15">
        <v>0.55208333333333337</v>
      </c>
      <c r="D1276" s="16">
        <v>0.5</v>
      </c>
      <c r="E1276" s="15">
        <f>IF(mareas!D1297-mareas!D1293&gt;0,mareas!D1297-mareas!D1293,1-(mareas!D1293-mareas!D1297))</f>
        <v>2.9166666666666674E-2</v>
      </c>
      <c r="F1276" s="22">
        <f>IF(mareas!E1297-mareas!E1296&gt;0,mareas!E1297-mareas!E1296,mareas!E1296-mareas!E1297)</f>
        <v>2</v>
      </c>
      <c r="G1276" s="67"/>
      <c r="CR1276" s="67"/>
    </row>
    <row r="1277" spans="2:96" x14ac:dyDescent="0.25">
      <c r="B1277" s="85" t="s">
        <v>13</v>
      </c>
      <c r="C1277" s="15">
        <v>0.82708333333333339</v>
      </c>
      <c r="D1277" s="16">
        <v>2.4</v>
      </c>
      <c r="E1277" s="15">
        <f>IF(mareas!D1298-mareas!D1294&gt;0,mareas!D1298-mareas!D1294,1-(mareas!D1294-mareas!D1298))</f>
        <v>3.2638888888888995E-2</v>
      </c>
      <c r="F1277" s="22">
        <f>IF(mareas!E1298-mareas!E1297&gt;0,mareas!E1298-mareas!E1297,mareas!E1297-mareas!E1298)</f>
        <v>1.9</v>
      </c>
      <c r="G1277" s="67"/>
      <c r="CR1277" s="67"/>
    </row>
    <row r="1278" spans="2:96" x14ac:dyDescent="0.25">
      <c r="B1278" s="85" t="s">
        <v>12</v>
      </c>
      <c r="C1278" s="15">
        <v>7.013888888888889E-2</v>
      </c>
      <c r="D1278" s="16">
        <v>0.7</v>
      </c>
      <c r="E1278" s="15">
        <f>IF(mareas!D1299-mareas!D1295&gt;0,mareas!D1299-mareas!D1295,1-(mareas!D1295-mareas!D1299))</f>
        <v>3.4027777777777775E-2</v>
      </c>
      <c r="F1278" s="22">
        <f>IF(mareas!E1299-mareas!E1298&gt;0,mareas!E1299-mareas!E1298,mareas!E1298-mareas!E1299)</f>
        <v>1.7</v>
      </c>
      <c r="G1278" s="67"/>
      <c r="CR1278" s="67"/>
    </row>
    <row r="1279" spans="2:96" x14ac:dyDescent="0.25">
      <c r="B1279" s="85" t="s">
        <v>13</v>
      </c>
      <c r="C1279" s="15">
        <v>0.33888888888888885</v>
      </c>
      <c r="D1279" s="16">
        <v>2.5</v>
      </c>
      <c r="E1279" s="15">
        <f>IF(mareas!D1300-mareas!D1296&gt;0,mareas!D1300-mareas!D1296,1-(mareas!D1296-mareas!D1300))</f>
        <v>3.472222222222221E-2</v>
      </c>
      <c r="F1279" s="22">
        <f>IF(mareas!E1300-mareas!E1299&gt;0,mareas!E1300-mareas!E1299,mareas!E1299-mareas!E1300)</f>
        <v>1.8</v>
      </c>
      <c r="G1279" s="67"/>
      <c r="CR1279" s="67"/>
    </row>
    <row r="1280" spans="2:96" x14ac:dyDescent="0.25">
      <c r="B1280" s="85" t="s">
        <v>12</v>
      </c>
      <c r="C1280" s="15">
        <v>0.58472222222222225</v>
      </c>
      <c r="D1280" s="16">
        <v>0.5</v>
      </c>
      <c r="E1280" s="15">
        <f>IF(mareas!D1301-mareas!D1297&gt;0,mareas!D1301-mareas!D1297,1-(mareas!D1297-mareas!D1301))</f>
        <v>3.2638888888888884E-2</v>
      </c>
      <c r="F1280" s="22">
        <f>IF(mareas!E1301-mareas!E1300&gt;0,mareas!E1301-mareas!E1300,mareas!E1300-mareas!E1301)</f>
        <v>2</v>
      </c>
      <c r="G1280" s="67"/>
      <c r="CR1280" s="67"/>
    </row>
    <row r="1281" spans="2:96" x14ac:dyDescent="0.25">
      <c r="B1281" s="85" t="s">
        <v>13</v>
      </c>
      <c r="C1281" s="15">
        <v>0.86249999999999993</v>
      </c>
      <c r="D1281" s="16">
        <v>2.4</v>
      </c>
      <c r="E1281" s="15">
        <f>IF(mareas!D1302-mareas!D1298&gt;0,mareas!D1302-mareas!D1298,1-(mareas!D1298-mareas!D1302))</f>
        <v>3.5416666666666541E-2</v>
      </c>
      <c r="F1281" s="22">
        <f>IF(mareas!E1302-mareas!E1301&gt;0,mareas!E1302-mareas!E1301,mareas!E1301-mareas!E1302)</f>
        <v>1.9</v>
      </c>
      <c r="G1281" s="67"/>
      <c r="CR1281" s="67"/>
    </row>
    <row r="1282" spans="2:96" x14ac:dyDescent="0.25">
      <c r="B1282" s="85" t="s">
        <v>12</v>
      </c>
      <c r="C1282" s="15">
        <v>0.10902777777777778</v>
      </c>
      <c r="D1282" s="16">
        <v>0.7</v>
      </c>
      <c r="E1282" s="15">
        <f>IF(mareas!D1303-mareas!D1299&gt;0,mareas!D1303-mareas!D1299,1-(mareas!D1299-mareas!D1303))</f>
        <v>3.888888888888889E-2</v>
      </c>
      <c r="F1282" s="22">
        <f>IF(mareas!E1303-mareas!E1302&gt;0,mareas!E1303-mareas!E1302,mareas!E1302-mareas!E1303)</f>
        <v>1.7</v>
      </c>
      <c r="G1282" s="67"/>
      <c r="CR1282" s="67"/>
    </row>
    <row r="1283" spans="2:96" x14ac:dyDescent="0.25">
      <c r="B1283" s="85" t="s">
        <v>13</v>
      </c>
      <c r="C1283" s="15">
        <v>0.37638888888888888</v>
      </c>
      <c r="D1283" s="16">
        <v>2.4</v>
      </c>
      <c r="E1283" s="15">
        <f>IF(mareas!D1304-mareas!D1300&gt;0,mareas!D1304-mareas!D1300,1-(mareas!D1300-mareas!D1304))</f>
        <v>3.7500000000000033E-2</v>
      </c>
      <c r="F1283" s="22">
        <f>IF(mareas!E1304-mareas!E1303&gt;0,mareas!E1304-mareas!E1303,mareas!E1303-mareas!E1304)</f>
        <v>1.7</v>
      </c>
      <c r="G1283" s="67"/>
      <c r="CR1283" s="67"/>
    </row>
    <row r="1284" spans="2:96" x14ac:dyDescent="0.25">
      <c r="B1284" s="85" t="s">
        <v>12</v>
      </c>
      <c r="C1284" s="15">
        <v>0.62222222222222223</v>
      </c>
      <c r="D1284" s="16">
        <v>0.6</v>
      </c>
      <c r="E1284" s="15">
        <f>IF(mareas!D1305-mareas!D1301&gt;0,mareas!D1305-mareas!D1301,1-(mareas!D1301-mareas!D1305))</f>
        <v>3.7499999999999978E-2</v>
      </c>
      <c r="F1284" s="22">
        <f>IF(mareas!E1305-mareas!E1304&gt;0,mareas!E1305-mareas!E1304,mareas!E1304-mareas!E1305)</f>
        <v>1.7999999999999998</v>
      </c>
      <c r="G1284" s="67"/>
      <c r="CR1284" s="67"/>
    </row>
    <row r="1285" spans="2:96" x14ac:dyDescent="0.25">
      <c r="B1285" s="85" t="s">
        <v>13</v>
      </c>
      <c r="C1285" s="15">
        <v>0.90138888888888891</v>
      </c>
      <c r="D1285" s="16">
        <v>2.5</v>
      </c>
      <c r="E1285" s="15">
        <f>IF(mareas!D1306-mareas!D1302&gt;0,mareas!D1306-mareas!D1302,1-(mareas!D1302-mareas!D1306))</f>
        <v>3.8888888888888973E-2</v>
      </c>
      <c r="F1285" s="22">
        <f>IF(mareas!E1306-mareas!E1305&gt;0,mareas!E1306-mareas!E1305,mareas!E1305-mareas!E1306)</f>
        <v>1.9</v>
      </c>
      <c r="G1285" s="67"/>
      <c r="CR1285" s="67"/>
    </row>
    <row r="1286" spans="2:96" x14ac:dyDescent="0.25">
      <c r="B1286" s="85" t="s">
        <v>12</v>
      </c>
      <c r="C1286" s="15">
        <v>0.15208333333333332</v>
      </c>
      <c r="D1286" s="16">
        <v>0.6</v>
      </c>
      <c r="E1286" s="15">
        <f>IF(mareas!D1307-mareas!D1303&gt;0,mareas!D1307-mareas!D1303,1-(mareas!D1303-mareas!D1307))</f>
        <v>4.3055555555555541E-2</v>
      </c>
      <c r="F1286" s="22">
        <f>IF(mareas!E1307-mareas!E1306&gt;0,mareas!E1307-mareas!E1306,mareas!E1306-mareas!E1307)</f>
        <v>1.9</v>
      </c>
      <c r="G1286" s="67"/>
      <c r="CR1286" s="67"/>
    </row>
    <row r="1287" spans="2:96" x14ac:dyDescent="0.25">
      <c r="B1287" s="85" t="s">
        <v>13</v>
      </c>
      <c r="C1287" s="15">
        <v>0.41736111111111113</v>
      </c>
      <c r="D1287" s="16">
        <v>2.4</v>
      </c>
      <c r="E1287" s="15">
        <f>IF(mareas!D1308-mareas!D1304&gt;0,mareas!D1308-mareas!D1304,1-(mareas!D1304-mareas!D1308))</f>
        <v>4.0972222222222243E-2</v>
      </c>
      <c r="F1287" s="22">
        <f>IF(mareas!E1308-mareas!E1307&gt;0,mareas!E1308-mareas!E1307,mareas!E1307-mareas!E1308)</f>
        <v>1.7999999999999998</v>
      </c>
      <c r="G1287" s="67"/>
      <c r="CR1287" s="67"/>
    </row>
    <row r="1288" spans="2:96" x14ac:dyDescent="0.25">
      <c r="B1288" s="85" t="s">
        <v>12</v>
      </c>
      <c r="C1288" s="15">
        <v>0.66319444444444442</v>
      </c>
      <c r="D1288" s="16">
        <v>0.6</v>
      </c>
      <c r="E1288" s="15">
        <f>IF(mareas!D1309-mareas!D1305&gt;0,mareas!D1309-mareas!D1305,1-(mareas!D1305-mareas!D1309))</f>
        <v>4.0972222222222188E-2</v>
      </c>
      <c r="F1288" s="22">
        <f>IF(mareas!E1309-mareas!E1308&gt;0,mareas!E1309-mareas!E1308,mareas!E1308-mareas!E1309)</f>
        <v>1.7999999999999998</v>
      </c>
      <c r="G1288" s="67"/>
      <c r="CR1288" s="67"/>
    </row>
    <row r="1289" spans="2:96" x14ac:dyDescent="0.25">
      <c r="B1289" s="85" t="s">
        <v>13</v>
      </c>
      <c r="C1289" s="15">
        <v>0.94236111111111109</v>
      </c>
      <c r="D1289" s="16">
        <v>2.6</v>
      </c>
      <c r="E1289" s="15">
        <f>IF(mareas!D1310-mareas!D1306&gt;0,mareas!D1310-mareas!D1306,1-(mareas!D1306-mareas!D1310))</f>
        <v>4.0972222222222188E-2</v>
      </c>
      <c r="F1289" s="22">
        <f>IF(mareas!E1310-mareas!E1309&gt;0,mareas!E1310-mareas!E1309,mareas!E1309-mareas!E1310)</f>
        <v>2</v>
      </c>
      <c r="G1289" s="67"/>
      <c r="CR1289" s="67"/>
    </row>
    <row r="1290" spans="2:96" x14ac:dyDescent="0.25">
      <c r="B1290" s="85" t="s">
        <v>12</v>
      </c>
      <c r="C1290" s="15">
        <v>0.19791666666666666</v>
      </c>
      <c r="D1290" s="16">
        <v>0.5</v>
      </c>
      <c r="E1290" s="15">
        <f>IF(mareas!D1311-mareas!D1307&gt;0,mareas!D1311-mareas!D1307,1-(mareas!D1307-mareas!D1311))</f>
        <v>4.5833333333333337E-2</v>
      </c>
      <c r="F1290" s="22">
        <f>IF(mareas!E1311-mareas!E1310&gt;0,mareas!E1311-mareas!E1310,mareas!E1310-mareas!E1311)</f>
        <v>2.1</v>
      </c>
      <c r="G1290" s="67"/>
      <c r="CR1290" s="67"/>
    </row>
    <row r="1291" spans="2:96" x14ac:dyDescent="0.25">
      <c r="B1291" s="85" t="s">
        <v>13</v>
      </c>
      <c r="C1291" s="15">
        <v>0.4604166666666667</v>
      </c>
      <c r="D1291" s="16">
        <v>2.4</v>
      </c>
      <c r="E1291" s="15">
        <f>IF(mareas!D1312-mareas!D1308&gt;0,mareas!D1312-mareas!D1308,1-(mareas!D1308-mareas!D1312))</f>
        <v>4.3055555555555569E-2</v>
      </c>
      <c r="F1291" s="22">
        <f>IF(mareas!E1312-mareas!E1311&gt;0,mareas!E1312-mareas!E1311,mareas!E1311-mareas!E1312)</f>
        <v>1.9</v>
      </c>
      <c r="G1291" s="67"/>
      <c r="CR1291" s="67"/>
    </row>
    <row r="1292" spans="2:96" x14ac:dyDescent="0.25">
      <c r="B1292" s="85" t="s">
        <v>12</v>
      </c>
      <c r="C1292" s="15">
        <v>0.70694444444444438</v>
      </c>
      <c r="D1292" s="16">
        <v>0.5</v>
      </c>
      <c r="E1292" s="15">
        <f>IF(mareas!D1313-mareas!D1309&gt;0,mareas!D1313-mareas!D1309,1-(mareas!D1309-mareas!D1313))</f>
        <v>4.3749999999999956E-2</v>
      </c>
      <c r="F1292" s="22">
        <f>IF(mareas!E1313-mareas!E1312&gt;0,mareas!E1313-mareas!E1312,mareas!E1312-mareas!E1313)</f>
        <v>1.9</v>
      </c>
      <c r="G1292" s="67"/>
      <c r="CR1292" s="67"/>
    </row>
    <row r="1293" spans="2:96" x14ac:dyDescent="0.25">
      <c r="B1293" s="85" t="s">
        <v>13</v>
      </c>
      <c r="C1293" s="15">
        <v>0.98333333333333339</v>
      </c>
      <c r="D1293" s="16">
        <v>2.8</v>
      </c>
      <c r="E1293" s="15">
        <f>IF(mareas!D1314-mareas!D1310&gt;0,mareas!D1314-mareas!D1310,1-(mareas!D1310-mareas!D1314))</f>
        <v>4.0972222222222299E-2</v>
      </c>
      <c r="F1293" s="22">
        <f>IF(mareas!E1314-mareas!E1313&gt;0,mareas!E1314-mareas!E1313,mareas!E1313-mareas!E1314)</f>
        <v>2.2999999999999998</v>
      </c>
      <c r="G1293" s="67"/>
      <c r="CR1293" s="67"/>
    </row>
    <row r="1294" spans="2:96" x14ac:dyDescent="0.25">
      <c r="B1294" s="85" t="s">
        <v>12</v>
      </c>
      <c r="C1294" s="15">
        <v>0.24166666666666667</v>
      </c>
      <c r="D1294" s="16">
        <v>0.3</v>
      </c>
      <c r="E1294" s="15">
        <f>IF(mareas!D1315-mareas!D1311&gt;0,mareas!D1315-mareas!D1311,1-(mareas!D1311-mareas!D1315))</f>
        <v>4.3750000000000011E-2</v>
      </c>
      <c r="F1294" s="22">
        <f>IF(mareas!E1315-mareas!E1314&gt;0,mareas!E1315-mareas!E1314,mareas!E1314-mareas!E1315)</f>
        <v>2.5</v>
      </c>
      <c r="G1294" s="67"/>
      <c r="CR1294" s="67"/>
    </row>
    <row r="1295" spans="2:96" x14ac:dyDescent="0.25">
      <c r="B1295" s="85" t="s">
        <v>13</v>
      </c>
      <c r="C1295" s="15">
        <v>0.50277777777777777</v>
      </c>
      <c r="D1295" s="16">
        <v>2.5</v>
      </c>
      <c r="E1295" s="15">
        <f>IF(mareas!D1316-mareas!D1312&gt;0,mareas!D1316-mareas!D1312,1-(mareas!D1312-mareas!D1316))</f>
        <v>4.2361111111111072E-2</v>
      </c>
      <c r="F1295" s="22">
        <f>IF(mareas!E1316-mareas!E1315&gt;0,mareas!E1316-mareas!E1315,mareas!E1315-mareas!E1316)</f>
        <v>2.2000000000000002</v>
      </c>
      <c r="G1295" s="67"/>
      <c r="CR1295" s="67"/>
    </row>
    <row r="1296" spans="2:96" x14ac:dyDescent="0.25">
      <c r="B1296" s="85" t="s">
        <v>12</v>
      </c>
      <c r="C1296" s="15">
        <v>0.75</v>
      </c>
      <c r="D1296" s="16">
        <v>0.4</v>
      </c>
      <c r="E1296" s="15">
        <f>IF(mareas!D1317-mareas!D1313&gt;0,mareas!D1317-mareas!D1313,1-(mareas!D1313-mareas!D1317))</f>
        <v>4.3055555555555625E-2</v>
      </c>
      <c r="F1296" s="22">
        <f>IF(mareas!E1317-mareas!E1316&gt;0,mareas!E1317-mareas!E1316,mareas!E1316-mareas!E1317)</f>
        <v>2.1</v>
      </c>
      <c r="G1296" s="67"/>
      <c r="CR1296" s="67"/>
    </row>
    <row r="1297" spans="2:96" x14ac:dyDescent="0.25">
      <c r="B1297" s="85" t="s">
        <v>13</v>
      </c>
      <c r="C1297" s="15">
        <v>2.361111111111111E-2</v>
      </c>
      <c r="D1297" s="16">
        <v>3</v>
      </c>
      <c r="E1297" s="15">
        <f>IF(mareas!D1318-mareas!D1314&gt;0,mareas!D1318-mareas!D1314,1-(mareas!D1314-mareas!D1318))</f>
        <v>4.0277777777777746E-2</v>
      </c>
      <c r="F1297" s="22">
        <f>IF(mareas!E1318-mareas!E1317&gt;0,mareas!E1318-mareas!E1317,mareas!E1317-mareas!E1318)</f>
        <v>2.6</v>
      </c>
      <c r="G1297" s="67"/>
      <c r="CR1297" s="67"/>
    </row>
    <row r="1298" spans="2:96" x14ac:dyDescent="0.25">
      <c r="B1298" s="85" t="s">
        <v>12</v>
      </c>
      <c r="C1298" s="15">
        <v>0.28194444444444444</v>
      </c>
      <c r="D1298" s="16">
        <v>0.1</v>
      </c>
      <c r="E1298" s="15">
        <f>IF(mareas!D1319-mareas!D1315&gt;0,mareas!D1319-mareas!D1315,1-(mareas!D1315-mareas!D1319))</f>
        <v>4.0277777777777773E-2</v>
      </c>
      <c r="F1298" s="22">
        <f>IF(mareas!E1319-mareas!E1318&gt;0,mareas!E1319-mareas!E1318,mareas!E1318-mareas!E1319)</f>
        <v>2.9</v>
      </c>
      <c r="G1298" s="67"/>
      <c r="CR1298" s="67"/>
    </row>
    <row r="1299" spans="2:96" x14ac:dyDescent="0.25">
      <c r="B1299" s="85" t="s">
        <v>13</v>
      </c>
      <c r="C1299" s="15">
        <v>0.54375000000000007</v>
      </c>
      <c r="D1299" s="16">
        <v>2.7</v>
      </c>
      <c r="E1299" s="15">
        <f>IF(mareas!D1320-mareas!D1316&gt;0,mareas!D1320-mareas!D1316,1-(mareas!D1316-mareas!D1320))</f>
        <v>4.0972222222222299E-2</v>
      </c>
      <c r="F1299" s="22">
        <f>IF(mareas!E1320-mareas!E1319&gt;0,mareas!E1320-mareas!E1319,mareas!E1319-mareas!E1320)</f>
        <v>2.6</v>
      </c>
      <c r="G1299" s="67"/>
      <c r="CR1299" s="67"/>
    </row>
    <row r="1300" spans="2:96" x14ac:dyDescent="0.25">
      <c r="B1300" s="85" t="s">
        <v>12</v>
      </c>
      <c r="C1300" s="15">
        <v>0.79027777777777775</v>
      </c>
      <c r="D1300" s="16">
        <v>0.2</v>
      </c>
      <c r="E1300" s="15">
        <f>IF(mareas!D1321-mareas!D1317&gt;0,mareas!D1321-mareas!D1317,1-(mareas!D1317-mareas!D1321))</f>
        <v>4.0277777777777746E-2</v>
      </c>
      <c r="F1300" s="22">
        <f>IF(mareas!E1321-mareas!E1320&gt;0,mareas!E1321-mareas!E1320,mareas!E1320-mareas!E1321)</f>
        <v>2.5</v>
      </c>
      <c r="G1300" s="67"/>
      <c r="CR1300" s="67"/>
    </row>
    <row r="1301" spans="2:96" x14ac:dyDescent="0.25">
      <c r="B1301" s="85" t="s">
        <v>13</v>
      </c>
      <c r="C1301" s="15">
        <v>6.1805555555555558E-2</v>
      </c>
      <c r="D1301" s="16">
        <v>3.1</v>
      </c>
      <c r="E1301" s="15">
        <f>IF(mareas!D1322-mareas!D1318&gt;0,mareas!D1322-mareas!D1318,1-(mareas!D1318-mareas!D1322))</f>
        <v>3.8194444444444448E-2</v>
      </c>
      <c r="F1301" s="22">
        <f>IF(mareas!E1322-mareas!E1321&gt;0,mareas!E1322-mareas!E1321,mareas!E1321-mareas!E1322)</f>
        <v>2.9</v>
      </c>
      <c r="G1301" s="67"/>
      <c r="CR1301" s="67"/>
    </row>
    <row r="1302" spans="2:96" x14ac:dyDescent="0.25">
      <c r="B1302" s="85" t="s">
        <v>12</v>
      </c>
      <c r="C1302" s="15">
        <v>0.31944444444444448</v>
      </c>
      <c r="D1302" s="16">
        <v>-0.1</v>
      </c>
      <c r="E1302" s="15">
        <f>IF(mareas!D1323-mareas!D1319&gt;0,mareas!D1323-mareas!D1319,1-(mareas!D1319-mareas!D1323))</f>
        <v>3.7500000000000033E-2</v>
      </c>
      <c r="F1302" s="22">
        <f>IF(mareas!E1323-mareas!E1322&gt;0,mareas!E1323-mareas!E1322,mareas!E1322-mareas!E1323)</f>
        <v>3.2</v>
      </c>
      <c r="G1302" s="67"/>
      <c r="CR1302" s="67"/>
    </row>
    <row r="1303" spans="2:96" x14ac:dyDescent="0.25">
      <c r="B1303" s="85" t="s">
        <v>13</v>
      </c>
      <c r="C1303" s="15">
        <v>0.58333333333333337</v>
      </c>
      <c r="D1303" s="16">
        <v>2.8</v>
      </c>
      <c r="E1303" s="15">
        <f>IF(mareas!D1324-mareas!D1320&gt;0,mareas!D1324-mareas!D1320,1-(mareas!D1320-mareas!D1324))</f>
        <v>3.9583333333333304E-2</v>
      </c>
      <c r="F1303" s="22">
        <f>IF(mareas!E1324-mareas!E1323&gt;0,mareas!E1324-mareas!E1323,mareas!E1323-mareas!E1324)</f>
        <v>2.9</v>
      </c>
      <c r="G1303" s="67"/>
      <c r="CR1303" s="67"/>
    </row>
    <row r="1304" spans="2:96" x14ac:dyDescent="0.25">
      <c r="B1304" s="85" t="s">
        <v>12</v>
      </c>
      <c r="C1304" s="15">
        <v>0.82847222222222217</v>
      </c>
      <c r="D1304" s="16">
        <v>0</v>
      </c>
      <c r="E1304" s="15">
        <f>IF(mareas!D1325-mareas!D1321&gt;0,mareas!D1325-mareas!D1321,1-(mareas!D1321-mareas!D1325))</f>
        <v>3.819444444444442E-2</v>
      </c>
      <c r="F1304" s="22">
        <f>IF(mareas!E1325-mareas!E1324&gt;0,mareas!E1325-mareas!E1324,mareas!E1324-mareas!E1325)</f>
        <v>2.8</v>
      </c>
      <c r="G1304" s="67"/>
      <c r="CR1304" s="67"/>
    </row>
    <row r="1305" spans="2:96" x14ac:dyDescent="0.25">
      <c r="B1305" s="85" t="s">
        <v>13</v>
      </c>
      <c r="C1305" s="15">
        <v>9.930555555555555E-2</v>
      </c>
      <c r="D1305" s="16">
        <v>3.3</v>
      </c>
      <c r="E1305" s="15">
        <f>IF(mareas!D1326-mareas!D1322&gt;0,mareas!D1326-mareas!D1322,1-(mareas!D1322-mareas!D1326))</f>
        <v>3.7499999999999992E-2</v>
      </c>
      <c r="F1305" s="22">
        <f>IF(mareas!E1326-mareas!E1325&gt;0,mareas!E1326-mareas!E1325,mareas!E1325-mareas!E1326)</f>
        <v>3.3</v>
      </c>
      <c r="G1305" s="67"/>
      <c r="CR1305" s="67"/>
    </row>
    <row r="1306" spans="2:96" x14ac:dyDescent="0.25">
      <c r="B1306" s="85" t="s">
        <v>12</v>
      </c>
      <c r="C1306" s="15">
        <v>0.35555555555555557</v>
      </c>
      <c r="D1306" s="16">
        <v>-0.3</v>
      </c>
      <c r="E1306" s="15">
        <f>IF(mareas!D1327-mareas!D1323&gt;0,mareas!D1327-mareas!D1323,1-(mareas!D1323-mareas!D1327))</f>
        <v>3.6111111111111094E-2</v>
      </c>
      <c r="F1306" s="22">
        <f>IF(mareas!E1327-mareas!E1326&gt;0,mareas!E1327-mareas!E1326,mareas!E1326-mareas!E1327)</f>
        <v>3.5999999999999996</v>
      </c>
      <c r="G1306" s="67"/>
      <c r="CR1306" s="67"/>
    </row>
    <row r="1307" spans="2:96" x14ac:dyDescent="0.25">
      <c r="B1307" s="85" t="s">
        <v>13</v>
      </c>
      <c r="C1307" s="15">
        <v>0.62152777777777779</v>
      </c>
      <c r="D1307" s="16">
        <v>3</v>
      </c>
      <c r="E1307" s="15">
        <f>IF(mareas!D1328-mareas!D1324&gt;0,mareas!D1328-mareas!D1324,1-(mareas!D1324-mareas!D1328))</f>
        <v>3.819444444444442E-2</v>
      </c>
      <c r="F1307" s="22">
        <f>IF(mareas!E1328-mareas!E1327&gt;0,mareas!E1328-mareas!E1327,mareas!E1327-mareas!E1328)</f>
        <v>3.3</v>
      </c>
      <c r="G1307" s="67"/>
      <c r="CR1307" s="67"/>
    </row>
    <row r="1308" spans="2:96" x14ac:dyDescent="0.25">
      <c r="B1308" s="85" t="s">
        <v>12</v>
      </c>
      <c r="C1308" s="15">
        <v>0.8652777777777777</v>
      </c>
      <c r="D1308" s="16">
        <v>-0.1</v>
      </c>
      <c r="E1308" s="15">
        <f>IF(mareas!D1329-mareas!D1325&gt;0,mareas!D1329-mareas!D1325,1-(mareas!D1325-mareas!D1329))</f>
        <v>3.6805555555555536E-2</v>
      </c>
      <c r="F1308" s="22">
        <f>IF(mareas!E1329-mareas!E1328&gt;0,mareas!E1329-mareas!E1328,mareas!E1328-mareas!E1329)</f>
        <v>3.1</v>
      </c>
      <c r="G1308" s="67"/>
      <c r="CR1308" s="67"/>
    </row>
    <row r="1309" spans="2:96" x14ac:dyDescent="0.25">
      <c r="B1309" s="85" t="s">
        <v>13</v>
      </c>
      <c r="C1309" s="15">
        <v>0.1361111111111111</v>
      </c>
      <c r="D1309" s="16">
        <v>3.4</v>
      </c>
      <c r="E1309" s="15">
        <f>IF(mareas!D1330-mareas!D1326&gt;0,mareas!D1330-mareas!D1326,1-(mareas!D1326-mareas!D1330))</f>
        <v>3.680555555555555E-2</v>
      </c>
      <c r="F1309" s="22">
        <f>IF(mareas!E1330-mareas!E1329&gt;0,mareas!E1330-mareas!E1329,mareas!E1329-mareas!E1330)</f>
        <v>3.5</v>
      </c>
      <c r="G1309" s="67"/>
      <c r="CR1309" s="67"/>
    </row>
    <row r="1310" spans="2:96" x14ac:dyDescent="0.25">
      <c r="B1310" s="85" t="s">
        <v>12</v>
      </c>
      <c r="C1310" s="15">
        <v>0.38958333333333334</v>
      </c>
      <c r="D1310" s="16">
        <v>-0.4</v>
      </c>
      <c r="E1310" s="15">
        <f>IF(mareas!D1331-mareas!D1327&gt;0,mareas!D1331-mareas!D1327,1-(mareas!D1327-mareas!D1331))</f>
        <v>3.4027777777777768E-2</v>
      </c>
      <c r="F1310" s="22">
        <f>IF(mareas!E1331-mareas!E1330&gt;0,mareas!E1331-mareas!E1330,mareas!E1330-mareas!E1331)</f>
        <v>3.8</v>
      </c>
      <c r="G1310" s="67"/>
      <c r="CR1310" s="67"/>
    </row>
    <row r="1311" spans="2:96" x14ac:dyDescent="0.25">
      <c r="B1311" s="85" t="s">
        <v>13</v>
      </c>
      <c r="C1311" s="15">
        <v>0.65833333333333333</v>
      </c>
      <c r="D1311" s="16">
        <v>3</v>
      </c>
      <c r="E1311" s="15">
        <f>IF(mareas!D1332-mareas!D1328&gt;0,mareas!D1332-mareas!D1328,1-(mareas!D1328-mareas!D1332))</f>
        <v>3.6805555555555536E-2</v>
      </c>
      <c r="F1311" s="22">
        <f>IF(mareas!E1332-mareas!E1331&gt;0,mareas!E1332-mareas!E1331,mareas!E1331-mareas!E1332)</f>
        <v>3.4</v>
      </c>
      <c r="G1311" s="67"/>
      <c r="CR1311" s="67"/>
    </row>
    <row r="1312" spans="2:96" x14ac:dyDescent="0.25">
      <c r="B1312" s="85" t="s">
        <v>12</v>
      </c>
      <c r="C1312" s="15">
        <v>0.90138888888888891</v>
      </c>
      <c r="D1312" s="16">
        <v>-0.2</v>
      </c>
      <c r="E1312" s="15">
        <f>IF(mareas!D1333-mareas!D1329&gt;0,mareas!D1333-mareas!D1329,1-(mareas!D1329-mareas!D1333))</f>
        <v>3.6111111111111205E-2</v>
      </c>
      <c r="F1312" s="22">
        <f>IF(mareas!E1333-mareas!E1332&gt;0,mareas!E1333-mareas!E1332,mareas!E1332-mareas!E1333)</f>
        <v>3.2</v>
      </c>
      <c r="G1312" s="67"/>
      <c r="CR1312" s="67"/>
    </row>
    <row r="1313" spans="2:96" x14ac:dyDescent="0.25">
      <c r="B1313" s="85" t="s">
        <v>13</v>
      </c>
      <c r="C1313" s="15">
        <v>0.17222222222222225</v>
      </c>
      <c r="D1313" s="16">
        <v>3.4</v>
      </c>
      <c r="E1313" s="15">
        <f>IF(mareas!D1334-mareas!D1330&gt;0,mareas!D1334-mareas!D1330,1-(mareas!D1330-mareas!D1334))</f>
        <v>3.6111111111111149E-2</v>
      </c>
      <c r="F1313" s="22">
        <f>IF(mareas!E1334-mareas!E1333&gt;0,mareas!E1334-mareas!E1333,mareas!E1333-mareas!E1334)</f>
        <v>3.6</v>
      </c>
      <c r="G1313" s="67"/>
      <c r="CR1313" s="67"/>
    </row>
    <row r="1314" spans="2:96" x14ac:dyDescent="0.25">
      <c r="B1314" s="85" t="s">
        <v>12</v>
      </c>
      <c r="C1314" s="15">
        <v>0.42430555555555555</v>
      </c>
      <c r="D1314" s="16">
        <v>-0.4</v>
      </c>
      <c r="E1314" s="15">
        <f>IF(mareas!D1335-mareas!D1331&gt;0,mareas!D1335-mareas!D1331,1-(mareas!D1331-mareas!D1335))</f>
        <v>3.472222222222221E-2</v>
      </c>
      <c r="F1314" s="22">
        <f>IF(mareas!E1335-mareas!E1334&gt;0,mareas!E1335-mareas!E1334,mareas!E1334-mareas!E1335)</f>
        <v>3.8</v>
      </c>
      <c r="G1314" s="67"/>
      <c r="CR1314" s="67"/>
    </row>
    <row r="1315" spans="2:96" x14ac:dyDescent="0.25">
      <c r="B1315" s="85" t="s">
        <v>13</v>
      </c>
      <c r="C1315" s="15">
        <v>0.69513888888888886</v>
      </c>
      <c r="D1315" s="16">
        <v>3.1</v>
      </c>
      <c r="E1315" s="15">
        <f>IF(mareas!D1336-mareas!D1332&gt;0,mareas!D1336-mareas!D1332,1-(mareas!D1332-mareas!D1336))</f>
        <v>3.6805555555555536E-2</v>
      </c>
      <c r="F1315" s="22">
        <f>IF(mareas!E1336-mareas!E1335&gt;0,mareas!E1336-mareas!E1335,mareas!E1335-mareas!E1336)</f>
        <v>3.5</v>
      </c>
      <c r="G1315" s="67"/>
      <c r="CR1315" s="67"/>
    </row>
    <row r="1316" spans="2:96" x14ac:dyDescent="0.25">
      <c r="B1316" s="85" t="s">
        <v>12</v>
      </c>
      <c r="C1316" s="15">
        <v>0.93680555555555556</v>
      </c>
      <c r="D1316" s="16">
        <v>-0.2</v>
      </c>
      <c r="E1316" s="15">
        <f>IF(mareas!D1337-mareas!D1333&gt;0,mareas!D1337-mareas!D1333,1-(mareas!D1333-mareas!D1337))</f>
        <v>3.5416666666666652E-2</v>
      </c>
      <c r="F1316" s="22">
        <f>IF(mareas!E1337-mareas!E1336&gt;0,mareas!E1337-mareas!E1336,mareas!E1336-mareas!E1337)</f>
        <v>3.3000000000000003</v>
      </c>
      <c r="G1316" s="67"/>
      <c r="CR1316" s="67"/>
    </row>
    <row r="1317" spans="2:96" x14ac:dyDescent="0.25">
      <c r="B1317" s="85" t="s">
        <v>13</v>
      </c>
      <c r="C1317" s="15">
        <v>0.20833333333333334</v>
      </c>
      <c r="D1317" s="16">
        <v>3.4</v>
      </c>
      <c r="E1317" s="15">
        <f>IF(mareas!D1338-mareas!D1334&gt;0,mareas!D1338-mareas!D1334,1-(mareas!D1334-mareas!D1338))</f>
        <v>3.6111111111111094E-2</v>
      </c>
      <c r="F1317" s="22">
        <f>IF(mareas!E1338-mareas!E1337&gt;0,mareas!E1338-mareas!E1337,mareas!E1337-mareas!E1338)</f>
        <v>3.6</v>
      </c>
      <c r="G1317" s="67"/>
      <c r="CR1317" s="67"/>
    </row>
    <row r="1318" spans="2:96" x14ac:dyDescent="0.25">
      <c r="B1318" s="85" t="s">
        <v>12</v>
      </c>
      <c r="C1318" s="15">
        <v>0.45763888888888887</v>
      </c>
      <c r="D1318" s="16">
        <v>-0.4</v>
      </c>
      <c r="E1318" s="15">
        <f>IF(mareas!D1339-mareas!D1335&gt;0,mareas!D1339-mareas!D1335,1-(mareas!D1335-mareas!D1339))</f>
        <v>3.3333333333333326E-2</v>
      </c>
      <c r="F1318" s="22">
        <f>IF(mareas!E1339-mareas!E1338&gt;0,mareas!E1339-mareas!E1338,mareas!E1338-mareas!E1339)</f>
        <v>3.8</v>
      </c>
      <c r="G1318" s="67"/>
      <c r="CR1318" s="67"/>
    </row>
    <row r="1319" spans="2:96" x14ac:dyDescent="0.25">
      <c r="B1319" s="85" t="s">
        <v>13</v>
      </c>
      <c r="C1319" s="15">
        <v>0.7319444444444444</v>
      </c>
      <c r="D1319" s="16">
        <v>3.1</v>
      </c>
      <c r="E1319" s="15">
        <f>IF(mareas!D1340-mareas!D1336&gt;0,mareas!D1340-mareas!D1336,1-(mareas!D1336-mareas!D1340))</f>
        <v>3.6805555555555536E-2</v>
      </c>
      <c r="F1319" s="22">
        <f>IF(mareas!E1340-mareas!E1339&gt;0,mareas!E1340-mareas!E1339,mareas!E1339-mareas!E1340)</f>
        <v>3.5</v>
      </c>
      <c r="G1319" s="67"/>
      <c r="CR1319" s="67"/>
    </row>
    <row r="1320" spans="2:96" x14ac:dyDescent="0.25">
      <c r="B1320" s="85" t="s">
        <v>12</v>
      </c>
      <c r="C1320" s="15">
        <v>0.97222222222222221</v>
      </c>
      <c r="D1320" s="16">
        <v>-0.1</v>
      </c>
      <c r="E1320" s="15">
        <f>IF(mareas!D1341-mareas!D1337&gt;0,mareas!D1341-mareas!D1337,1-(mareas!D1337-mareas!D1341))</f>
        <v>3.5416666666666652E-2</v>
      </c>
      <c r="F1320" s="22">
        <f>IF(mareas!E1341-mareas!E1340&gt;0,mareas!E1341-mareas!E1340,mareas!E1340-mareas!E1341)</f>
        <v>3.2</v>
      </c>
      <c r="G1320" s="67"/>
      <c r="CR1320" s="67"/>
    </row>
    <row r="1321" spans="2:96" x14ac:dyDescent="0.25">
      <c r="B1321" s="85" t="s">
        <v>13</v>
      </c>
      <c r="C1321" s="15">
        <v>0.24444444444444446</v>
      </c>
      <c r="D1321" s="16">
        <v>3.2</v>
      </c>
      <c r="E1321" s="15">
        <f>IF(mareas!D1342-mareas!D1338&gt;0,mareas!D1342-mareas!D1338,1-(mareas!D1338-mareas!D1342))</f>
        <v>3.6111111111111122E-2</v>
      </c>
      <c r="F1321" s="22">
        <f>IF(mareas!E1342-mareas!E1341&gt;0,mareas!E1342-mareas!E1341,mareas!E1341-mareas!E1342)</f>
        <v>3.3000000000000003</v>
      </c>
      <c r="G1321" s="67"/>
      <c r="CR1321" s="67"/>
    </row>
    <row r="1322" spans="2:96" x14ac:dyDescent="0.25">
      <c r="B1322" s="85" t="s">
        <v>12</v>
      </c>
      <c r="C1322" s="15">
        <v>0.4916666666666667</v>
      </c>
      <c r="D1322" s="16">
        <v>-0.2</v>
      </c>
      <c r="E1322" s="15">
        <f>IF(mareas!D1343-mareas!D1339&gt;0,mareas!D1343-mareas!D1339,1-(mareas!D1339-mareas!D1343))</f>
        <v>3.4027777777777823E-2</v>
      </c>
      <c r="F1322" s="22">
        <f>IF(mareas!E1343-mareas!E1342&gt;0,mareas!E1343-mareas!E1342,mareas!E1342-mareas!E1343)</f>
        <v>3.4000000000000004</v>
      </c>
      <c r="G1322" s="67"/>
      <c r="CR1322" s="67"/>
    </row>
    <row r="1323" spans="2:96" x14ac:dyDescent="0.25">
      <c r="B1323" s="85" t="s">
        <v>13</v>
      </c>
      <c r="C1323" s="15">
        <v>0.76874999999999993</v>
      </c>
      <c r="D1323" s="16">
        <v>3</v>
      </c>
      <c r="E1323" s="15">
        <f>IF(mareas!D1344-mareas!D1340&gt;0,mareas!D1344-mareas!D1340,1-(mareas!D1340-mareas!D1344))</f>
        <v>3.6805555555555536E-2</v>
      </c>
      <c r="F1323" s="22">
        <f>IF(mareas!E1344-mareas!E1343&gt;0,mareas!E1344-mareas!E1343,mareas!E1343-mareas!E1344)</f>
        <v>3.2</v>
      </c>
      <c r="G1323" s="67"/>
      <c r="CR1323" s="67"/>
    </row>
    <row r="1324" spans="2:96" x14ac:dyDescent="0.25">
      <c r="B1324" s="85" t="s">
        <v>12</v>
      </c>
      <c r="C1324" s="15">
        <v>9.0277777777777787E-3</v>
      </c>
      <c r="D1324" s="16">
        <v>0</v>
      </c>
      <c r="E1324" s="15">
        <f>IF(mareas!D1345-mareas!D1341&gt;0,mareas!D1345-mareas!D1341,1-(mareas!D1341-mareas!D1345))</f>
        <v>3.6805555555555536E-2</v>
      </c>
      <c r="F1324" s="22">
        <f>IF(mareas!E1345-mareas!E1344&gt;0,mareas!E1345-mareas!E1344,mareas!E1344-mareas!E1345)</f>
        <v>3</v>
      </c>
      <c r="G1324" s="67"/>
      <c r="CR1324" s="67"/>
    </row>
    <row r="1325" spans="2:96" x14ac:dyDescent="0.25">
      <c r="B1325" s="85" t="s">
        <v>13</v>
      </c>
      <c r="C1325" s="15">
        <v>0.28125</v>
      </c>
      <c r="D1325" s="16">
        <v>3.1</v>
      </c>
      <c r="E1325" s="15">
        <f>IF(mareas!D1346-mareas!D1342&gt;0,mareas!D1346-mareas!D1342,1-(mareas!D1342-mareas!D1346))</f>
        <v>3.6805555555555536E-2</v>
      </c>
      <c r="F1325" s="22">
        <f>IF(mareas!E1346-mareas!E1345&gt;0,mareas!E1346-mareas!E1345,mareas!E1345-mareas!E1346)</f>
        <v>3.1</v>
      </c>
      <c r="G1325" s="67"/>
      <c r="CR1325" s="67"/>
    </row>
    <row r="1326" spans="2:96" x14ac:dyDescent="0.25">
      <c r="B1326" s="85" t="s">
        <v>12</v>
      </c>
      <c r="C1326" s="15">
        <v>0.52638888888888891</v>
      </c>
      <c r="D1326" s="16">
        <v>-0.1</v>
      </c>
      <c r="E1326" s="15">
        <f>IF(mareas!D1347-mareas!D1343&gt;0,mareas!D1347-mareas!D1343,1-(mareas!D1343-mareas!D1347))</f>
        <v>3.472222222222221E-2</v>
      </c>
      <c r="F1326" s="22">
        <f>IF(mareas!E1347-mareas!E1346&gt;0,mareas!E1347-mareas!E1346,mareas!E1346-mareas!E1347)</f>
        <v>3.2</v>
      </c>
      <c r="G1326" s="67"/>
      <c r="CR1326" s="67"/>
    </row>
    <row r="1327" spans="2:96" x14ac:dyDescent="0.25">
      <c r="B1327" s="85" t="s">
        <v>13</v>
      </c>
      <c r="C1327" s="15">
        <v>0.80694444444444446</v>
      </c>
      <c r="D1327" s="16">
        <v>2.9</v>
      </c>
      <c r="E1327" s="15">
        <f>IF(mareas!D1348-mareas!D1344&gt;0,mareas!D1348-mareas!D1344,1-(mareas!D1344-mareas!D1348))</f>
        <v>3.8194444444444531E-2</v>
      </c>
      <c r="F1327" s="22">
        <f>IF(mareas!E1348-mareas!E1347&gt;0,mareas!E1348-mareas!E1347,mareas!E1347-mareas!E1348)</f>
        <v>3</v>
      </c>
      <c r="G1327" s="67"/>
      <c r="CR1327" s="67"/>
    </row>
    <row r="1328" spans="2:96" x14ac:dyDescent="0.25">
      <c r="B1328" s="85" t="s">
        <v>12</v>
      </c>
      <c r="C1328" s="15">
        <v>4.7222222222222221E-2</v>
      </c>
      <c r="D1328" s="16">
        <v>0.2</v>
      </c>
      <c r="E1328" s="15">
        <f>IF(mareas!D1349-mareas!D1345&gt;0,mareas!D1349-mareas!D1345,1-(mareas!D1345-mareas!D1349))</f>
        <v>3.8194444444444441E-2</v>
      </c>
      <c r="F1328" s="22">
        <f>IF(mareas!E1349-mareas!E1348&gt;0,mareas!E1349-mareas!E1348,mareas!E1348-mareas!E1349)</f>
        <v>2.6999999999999997</v>
      </c>
      <c r="G1328" s="67"/>
      <c r="CR1328" s="67"/>
    </row>
    <row r="1329" spans="2:96" x14ac:dyDescent="0.25">
      <c r="B1329" s="85" t="s">
        <v>13</v>
      </c>
      <c r="C1329" s="15">
        <v>0.31875000000000003</v>
      </c>
      <c r="D1329" s="16">
        <v>2.9</v>
      </c>
      <c r="E1329" s="15">
        <f>IF(mareas!D1350-mareas!D1346&gt;0,mareas!D1350-mareas!D1346,1-(mareas!D1346-mareas!D1350))</f>
        <v>3.7500000000000033E-2</v>
      </c>
      <c r="F1329" s="22">
        <f>IF(mareas!E1350-mareas!E1349&gt;0,mareas!E1350-mareas!E1349,mareas!E1349-mareas!E1350)</f>
        <v>2.6999999999999997</v>
      </c>
      <c r="G1329" s="67"/>
      <c r="CR1329" s="67"/>
    </row>
    <row r="1330" spans="2:96" x14ac:dyDescent="0.25">
      <c r="B1330" s="85" t="s">
        <v>12</v>
      </c>
      <c r="C1330" s="15">
        <v>0.5625</v>
      </c>
      <c r="D1330" s="16">
        <v>0.1</v>
      </c>
      <c r="E1330" s="15">
        <f>IF(mareas!D1351-mareas!D1347&gt;0,mareas!D1351-mareas!D1347,1-(mareas!D1347-mareas!D1351))</f>
        <v>3.6111111111111094E-2</v>
      </c>
      <c r="F1330" s="22">
        <f>IF(mareas!E1351-mareas!E1350&gt;0,mareas!E1351-mareas!E1350,mareas!E1350-mareas!E1351)</f>
        <v>2.8</v>
      </c>
      <c r="G1330" s="67"/>
      <c r="CR1330" s="67"/>
    </row>
    <row r="1331" spans="2:96" x14ac:dyDescent="0.25">
      <c r="B1331" s="85" t="s">
        <v>13</v>
      </c>
      <c r="C1331" s="15">
        <v>0.84583333333333333</v>
      </c>
      <c r="D1331" s="16">
        <v>2.8</v>
      </c>
      <c r="E1331" s="15">
        <f>IF(mareas!D1352-mareas!D1348&gt;0,mareas!D1352-mareas!D1348,1-(mareas!D1348-mareas!D1352))</f>
        <v>3.8888888888888862E-2</v>
      </c>
      <c r="F1331" s="22">
        <f>IF(mareas!E1352-mareas!E1351&gt;0,mareas!E1352-mareas!E1351,mareas!E1351-mareas!E1352)</f>
        <v>2.6999999999999997</v>
      </c>
      <c r="G1331" s="67"/>
      <c r="CR1331" s="67"/>
    </row>
    <row r="1332" spans="2:96" x14ac:dyDescent="0.25">
      <c r="B1332" s="85" t="s">
        <v>12</v>
      </c>
      <c r="C1332" s="15">
        <v>8.7500000000000008E-2</v>
      </c>
      <c r="D1332" s="16">
        <v>0.4</v>
      </c>
      <c r="E1332" s="15">
        <f>IF(mareas!D1353-mareas!D1349&gt;0,mareas!D1353-mareas!D1349,1-(mareas!D1349-mareas!D1353))</f>
        <v>4.0277777777777787E-2</v>
      </c>
      <c r="F1332" s="22">
        <f>IF(mareas!E1353-mareas!E1352&gt;0,mareas!E1353-mareas!E1352,mareas!E1352-mareas!E1353)</f>
        <v>2.4</v>
      </c>
      <c r="G1332" s="67"/>
      <c r="CR1332" s="67"/>
    </row>
    <row r="1333" spans="2:96" x14ac:dyDescent="0.25">
      <c r="B1333" s="85" t="s">
        <v>13</v>
      </c>
      <c r="C1333" s="15">
        <v>0.3576388888888889</v>
      </c>
      <c r="D1333" s="16">
        <v>2.7</v>
      </c>
      <c r="E1333" s="15">
        <f>IF(mareas!D1354-mareas!D1350&gt;0,mareas!D1354-mareas!D1350,1-(mareas!D1350-mareas!D1354))</f>
        <v>3.8888888888888862E-2</v>
      </c>
      <c r="F1333" s="22">
        <f>IF(mareas!E1354-mareas!E1353&gt;0,mareas!E1354-mareas!E1353,mareas!E1353-mareas!E1354)</f>
        <v>2.3000000000000003</v>
      </c>
      <c r="G1333" s="67"/>
      <c r="CR1333" s="67"/>
    </row>
    <row r="1334" spans="2:96" x14ac:dyDescent="0.25">
      <c r="B1334" s="85" t="s">
        <v>12</v>
      </c>
      <c r="C1334" s="15">
        <v>0.60069444444444442</v>
      </c>
      <c r="D1334" s="16">
        <v>0.3</v>
      </c>
      <c r="E1334" s="15">
        <f>IF(mareas!D1355-mareas!D1351&gt;0,mareas!D1355-mareas!D1351,1-(mareas!D1351-mareas!D1355))</f>
        <v>3.819444444444442E-2</v>
      </c>
      <c r="F1334" s="22">
        <f>IF(mareas!E1355-mareas!E1354&gt;0,mareas!E1355-mareas!E1354,mareas!E1354-mareas!E1355)</f>
        <v>2.4000000000000004</v>
      </c>
      <c r="G1334" s="67"/>
      <c r="CR1334" s="67"/>
    </row>
    <row r="1335" spans="2:96" x14ac:dyDescent="0.25">
      <c r="B1335" s="85" t="s">
        <v>13</v>
      </c>
      <c r="C1335" s="15">
        <v>0.88611111111111107</v>
      </c>
      <c r="D1335" s="16">
        <v>2.7</v>
      </c>
      <c r="E1335" s="15">
        <f>IF(mareas!D1356-mareas!D1352&gt;0,mareas!D1356-mareas!D1352,1-(mareas!D1352-mareas!D1356))</f>
        <v>4.0277777777777746E-2</v>
      </c>
      <c r="F1335" s="22">
        <f>IF(mareas!E1356-mareas!E1355&gt;0,mareas!E1356-mareas!E1355,mareas!E1355-mareas!E1356)</f>
        <v>2.4000000000000004</v>
      </c>
      <c r="G1335" s="67"/>
      <c r="CR1335" s="67"/>
    </row>
    <row r="1336" spans="2:96" x14ac:dyDescent="0.25">
      <c r="B1336" s="85" t="s">
        <v>12</v>
      </c>
      <c r="C1336" s="15">
        <v>0.13055555555555556</v>
      </c>
      <c r="D1336" s="16">
        <v>0.5</v>
      </c>
      <c r="E1336" s="15">
        <f>IF(mareas!D1357-mareas!D1353&gt;0,mareas!D1357-mareas!D1353,1-(mareas!D1353-mareas!D1357))</f>
        <v>4.3055555555555555E-2</v>
      </c>
      <c r="F1336" s="22">
        <f>IF(mareas!E1357-mareas!E1356&gt;0,mareas!E1357-mareas!E1356,mareas!E1356-mareas!E1357)</f>
        <v>2.2000000000000002</v>
      </c>
      <c r="G1336" s="67"/>
      <c r="CR1336" s="67"/>
    </row>
    <row r="1337" spans="2:96" x14ac:dyDescent="0.25">
      <c r="B1337" s="85" t="s">
        <v>13</v>
      </c>
      <c r="C1337" s="15">
        <v>0.39861111111111108</v>
      </c>
      <c r="D1337" s="16">
        <v>2.5</v>
      </c>
      <c r="E1337" s="15">
        <f>IF(mareas!D1358-mareas!D1354&gt;0,mareas!D1358-mareas!D1354,1-(mareas!D1354-mareas!D1358))</f>
        <v>4.0972222222222188E-2</v>
      </c>
      <c r="F1337" s="22">
        <f>IF(mareas!E1358-mareas!E1357&gt;0,mareas!E1358-mareas!E1357,mareas!E1357-mareas!E1358)</f>
        <v>2</v>
      </c>
      <c r="G1337" s="67"/>
      <c r="CR1337" s="67"/>
    </row>
    <row r="1338" spans="2:96" x14ac:dyDescent="0.25">
      <c r="B1338" s="85" t="s">
        <v>12</v>
      </c>
      <c r="C1338" s="15">
        <v>0.64166666666666672</v>
      </c>
      <c r="D1338" s="16">
        <v>0.5</v>
      </c>
      <c r="E1338" s="15">
        <f>IF(mareas!D1359-mareas!D1355&gt;0,mareas!D1359-mareas!D1355,1-(mareas!D1355-mareas!D1359))</f>
        <v>4.0972222222222299E-2</v>
      </c>
      <c r="F1338" s="22">
        <f>IF(mareas!E1359-mareas!E1358&gt;0,mareas!E1359-mareas!E1358,mareas!E1358-mareas!E1359)</f>
        <v>2</v>
      </c>
      <c r="G1338" s="67"/>
      <c r="CR1338" s="67"/>
    </row>
    <row r="1339" spans="2:96" x14ac:dyDescent="0.25">
      <c r="B1339" s="85" t="s">
        <v>13</v>
      </c>
      <c r="C1339" s="15">
        <v>0.92638888888888893</v>
      </c>
      <c r="D1339" s="16">
        <v>2.6</v>
      </c>
      <c r="E1339" s="15">
        <f>IF(mareas!D1360-mareas!D1356&gt;0,mareas!D1360-mareas!D1356,1-(mareas!D1356-mareas!D1360))</f>
        <v>4.0277777777777857E-2</v>
      </c>
      <c r="F1339" s="22">
        <f>IF(mareas!E1360-mareas!E1359&gt;0,mareas!E1360-mareas!E1359,mareas!E1359-mareas!E1360)</f>
        <v>2.1</v>
      </c>
      <c r="G1339" s="67"/>
      <c r="CR1339" s="67"/>
    </row>
    <row r="1340" spans="2:96" x14ac:dyDescent="0.25">
      <c r="B1340" s="85" t="s">
        <v>12</v>
      </c>
      <c r="C1340" s="15">
        <v>0.17708333333333334</v>
      </c>
      <c r="D1340" s="16">
        <v>0.6</v>
      </c>
      <c r="E1340" s="15">
        <f>IF(mareas!D1361-mareas!D1357&gt;0,mareas!D1361-mareas!D1357,1-(mareas!D1357-mareas!D1361))</f>
        <v>4.6527777777777779E-2</v>
      </c>
      <c r="F1340" s="22">
        <f>IF(mareas!E1361-mareas!E1360&gt;0,mareas!E1361-mareas!E1360,mareas!E1360-mareas!E1361)</f>
        <v>2</v>
      </c>
      <c r="G1340" s="67"/>
      <c r="CR1340" s="67"/>
    </row>
    <row r="1341" spans="2:96" x14ac:dyDescent="0.25">
      <c r="B1341" s="85" t="s">
        <v>13</v>
      </c>
      <c r="C1341" s="15">
        <v>0.44097222222222227</v>
      </c>
      <c r="D1341" s="16">
        <v>2.4</v>
      </c>
      <c r="E1341" s="15">
        <f>IF(mareas!D1362-mareas!D1358&gt;0,mareas!D1362-mareas!D1358,1-(mareas!D1358-mareas!D1362))</f>
        <v>4.2361111111111183E-2</v>
      </c>
      <c r="F1341" s="22">
        <f>IF(mareas!E1362-mareas!E1361&gt;0,mareas!E1362-mareas!E1361,mareas!E1361-mareas!E1362)</f>
        <v>1.7999999999999998</v>
      </c>
      <c r="G1341" s="67"/>
      <c r="CR1341" s="67"/>
    </row>
    <row r="1342" spans="2:96" x14ac:dyDescent="0.25">
      <c r="B1342" s="85" t="s">
        <v>12</v>
      </c>
      <c r="C1342" s="15">
        <v>0.68541666666666667</v>
      </c>
      <c r="D1342" s="16">
        <v>0.6</v>
      </c>
      <c r="E1342" s="15">
        <f>IF(mareas!D1363-mareas!D1359&gt;0,mareas!D1363-mareas!D1359,1-(mareas!D1359-mareas!D1363))</f>
        <v>4.3749999999999956E-2</v>
      </c>
      <c r="F1342" s="22">
        <f>IF(mareas!E1363-mareas!E1362&gt;0,mareas!E1363-mareas!E1362,mareas!E1362-mareas!E1363)</f>
        <v>1.7999999999999998</v>
      </c>
      <c r="G1342" s="67"/>
      <c r="CR1342" s="67"/>
    </row>
    <row r="1343" spans="2:96" x14ac:dyDescent="0.25">
      <c r="B1343" s="85" t="s">
        <v>13</v>
      </c>
      <c r="C1343" s="15">
        <v>0.96736111111111101</v>
      </c>
      <c r="D1343" s="16">
        <v>2.6</v>
      </c>
      <c r="E1343" s="15">
        <f>IF(mareas!D1364-mareas!D1360&gt;0,mareas!D1364-mareas!D1360,1-(mareas!D1360-mareas!D1364))</f>
        <v>4.0972222222222077E-2</v>
      </c>
      <c r="F1343" s="22">
        <f>IF(mareas!E1364-mareas!E1363&gt;0,mareas!E1364-mareas!E1363,mareas!E1363-mareas!E1364)</f>
        <v>2</v>
      </c>
      <c r="G1343" s="67"/>
      <c r="CR1343" s="67"/>
    </row>
    <row r="1344" spans="2:96" x14ac:dyDescent="0.25">
      <c r="B1344" s="85" t="s">
        <v>12</v>
      </c>
      <c r="C1344" s="15">
        <v>0.22222222222222221</v>
      </c>
      <c r="D1344" s="16">
        <v>0.6</v>
      </c>
      <c r="E1344" s="15">
        <f>IF(mareas!D1365-mareas!D1361&gt;0,mareas!D1365-mareas!D1361,1-(mareas!D1361-mareas!D1365))</f>
        <v>4.5138888888888867E-2</v>
      </c>
      <c r="F1344" s="22">
        <f>IF(mareas!E1365-mareas!E1364&gt;0,mareas!E1365-mareas!E1364,mareas!E1364-mareas!E1365)</f>
        <v>2</v>
      </c>
      <c r="G1344" s="67"/>
      <c r="CR1344" s="67"/>
    </row>
    <row r="1345" spans="2:96" x14ac:dyDescent="0.25">
      <c r="B1345" s="85" t="s">
        <v>13</v>
      </c>
      <c r="C1345" s="15">
        <v>0.48333333333333334</v>
      </c>
      <c r="D1345" s="16">
        <v>2.2999999999999998</v>
      </c>
      <c r="E1345" s="15">
        <f>IF(mareas!D1366-mareas!D1362&gt;0,mareas!D1366-mareas!D1362,1-(mareas!D1362-mareas!D1366))</f>
        <v>4.2361111111111072E-2</v>
      </c>
      <c r="F1345" s="22">
        <f>IF(mareas!E1366-mareas!E1365&gt;0,mareas!E1366-mareas!E1365,mareas!E1365-mareas!E1366)</f>
        <v>1.6999999999999997</v>
      </c>
      <c r="G1345" s="67"/>
      <c r="CR1345" s="67"/>
    </row>
    <row r="1346" spans="2:96" x14ac:dyDescent="0.25">
      <c r="B1346" s="85" t="s">
        <v>12</v>
      </c>
      <c r="C1346" s="15">
        <v>0.72916666666666663</v>
      </c>
      <c r="D1346" s="16">
        <v>0.7</v>
      </c>
      <c r="E1346" s="15">
        <f>IF(mareas!D1367-mareas!D1363&gt;0,mareas!D1367-mareas!D1363,1-(mareas!D1363-mareas!D1367))</f>
        <v>4.3749999999999956E-2</v>
      </c>
      <c r="F1346" s="22">
        <f>IF(mareas!E1367-mareas!E1366&gt;0,mareas!E1367-mareas!E1366,mareas!E1366-mareas!E1367)</f>
        <v>1.5999999999999999</v>
      </c>
      <c r="G1346" s="67"/>
      <c r="CR1346" s="67"/>
    </row>
    <row r="1347" spans="2:96" x14ac:dyDescent="0.25">
      <c r="B1347" s="85" t="s">
        <v>13</v>
      </c>
      <c r="C1347" s="15">
        <v>4.8611111111111112E-3</v>
      </c>
      <c r="D1347" s="16">
        <v>2.6</v>
      </c>
      <c r="E1347" s="15">
        <f>IF(mareas!D1369-mareas!D1364&gt;0,mareas!D1369-mareas!D1364,1-(mareas!D1364-mareas!D1369))</f>
        <v>3.7500000000000089E-2</v>
      </c>
      <c r="F1347" s="22">
        <f>IF(mareas!E1369-mareas!E1367&gt;0,mareas!E1369-mareas!E1367,mareas!E1367-mareas!E1369)</f>
        <v>1.9000000000000001</v>
      </c>
      <c r="G1347" s="67"/>
      <c r="CR1347" s="67"/>
    </row>
    <row r="1348" spans="2:96" x14ac:dyDescent="0.25">
      <c r="B1348" s="85" t="s">
        <v>12</v>
      </c>
      <c r="C1348" s="15">
        <v>0.26250000000000001</v>
      </c>
      <c r="D1348" s="16">
        <v>0.6</v>
      </c>
      <c r="E1348" s="15">
        <f>IF(mareas!D1370-mareas!D1365&gt;0,mareas!D1370-mareas!D1365,1-(mareas!D1365-mareas!D1370))</f>
        <v>4.0277777777777801E-2</v>
      </c>
      <c r="F1348" s="22">
        <f>IF(mareas!E1370-mareas!E1369&gt;0,mareas!E1370-mareas!E1369,mareas!E1369-mareas!E1370)</f>
        <v>2</v>
      </c>
      <c r="G1348" s="67"/>
      <c r="CR1348" s="67"/>
    </row>
    <row r="1349" spans="2:96" x14ac:dyDescent="0.25">
      <c r="B1349" s="85" t="s">
        <v>13</v>
      </c>
      <c r="C1349" s="15">
        <v>0.52361111111111114</v>
      </c>
      <c r="D1349" s="16">
        <v>2.2999999999999998</v>
      </c>
      <c r="E1349" s="15">
        <f>IF(mareas!D1371-mareas!D1366&gt;0,mareas!D1371-mareas!D1366,1-(mareas!D1366-mareas!D1371))</f>
        <v>4.0277777777777801E-2</v>
      </c>
      <c r="F1349" s="22">
        <f>IF(mareas!E1371-mareas!E1370&gt;0,mareas!E1371-mareas!E1370,mareas!E1370-mareas!E1371)</f>
        <v>1.6999999999999997</v>
      </c>
      <c r="G1349" s="67"/>
      <c r="CR1349" s="67"/>
    </row>
    <row r="1350" spans="2:96" x14ac:dyDescent="0.25">
      <c r="B1350" s="85" t="s">
        <v>12</v>
      </c>
      <c r="C1350" s="15">
        <v>0.7680555555555556</v>
      </c>
      <c r="D1350" s="16">
        <v>0.7</v>
      </c>
      <c r="E1350" s="15">
        <f>IF(mareas!D1372-mareas!D1367&gt;0,mareas!D1372-mareas!D1367,1-(mareas!D1367-mareas!D1372))</f>
        <v>3.8888888888888973E-2</v>
      </c>
      <c r="F1350" s="22">
        <f>IF(mareas!E1372-mareas!E1371&gt;0,mareas!E1372-mareas!E1371,mareas!E1371-mareas!E1372)</f>
        <v>1.5999999999999999</v>
      </c>
      <c r="G1350" s="67"/>
      <c r="CR1350" s="67"/>
    </row>
    <row r="1351" spans="2:96" x14ac:dyDescent="0.25">
      <c r="B1351" s="85" t="s">
        <v>13</v>
      </c>
      <c r="C1351" s="15">
        <v>3.9583333333333331E-2</v>
      </c>
      <c r="D1351" s="16">
        <v>2.6</v>
      </c>
      <c r="E1351" s="15">
        <f>IF(mareas!D1373-mareas!D1369&gt;0,mareas!D1373-mareas!D1369,1-(mareas!D1369-mareas!D1373))</f>
        <v>3.4722222222222224E-2</v>
      </c>
      <c r="F1351" s="22">
        <f>IF(mareas!E1373-mareas!E1372&gt;0,mareas!E1373-mareas!E1372,mareas!E1372-mareas!E1373)</f>
        <v>1.9000000000000001</v>
      </c>
      <c r="G1351" s="67"/>
      <c r="CR1351" s="67"/>
    </row>
    <row r="1352" spans="2:96" x14ac:dyDescent="0.25">
      <c r="B1352" s="85" t="s">
        <v>12</v>
      </c>
      <c r="C1352" s="15">
        <v>0.29722222222222222</v>
      </c>
      <c r="D1352" s="16">
        <v>0.5</v>
      </c>
      <c r="E1352" s="15">
        <f>IF(mareas!D1374-mareas!D1370&gt;0,mareas!D1374-mareas!D1370,1-(mareas!D1370-mareas!D1374))</f>
        <v>3.472222222222221E-2</v>
      </c>
      <c r="F1352" s="22">
        <f>IF(mareas!E1374-mareas!E1373&gt;0,mareas!E1374-mareas!E1373,mareas!E1373-mareas!E1374)</f>
        <v>2.1</v>
      </c>
      <c r="G1352" s="67"/>
      <c r="CR1352" s="67"/>
    </row>
    <row r="1353" spans="2:96" x14ac:dyDescent="0.25">
      <c r="B1353" s="85" t="s">
        <v>13</v>
      </c>
      <c r="C1353" s="15">
        <v>0.56041666666666667</v>
      </c>
      <c r="D1353" s="16">
        <v>2.2999999999999998</v>
      </c>
      <c r="E1353" s="15">
        <f>IF(mareas!D1375-mareas!D1371&gt;0,mareas!D1375-mareas!D1371,1-(mareas!D1371-mareas!D1375))</f>
        <v>3.6805555555555536E-2</v>
      </c>
      <c r="F1353" s="22">
        <f>IF(mareas!E1375-mareas!E1374&gt;0,mareas!E1375-mareas!E1374,mareas!E1374-mareas!E1375)</f>
        <v>1.7999999999999998</v>
      </c>
      <c r="G1353" s="67"/>
      <c r="CR1353" s="67"/>
    </row>
    <row r="1354" spans="2:96" x14ac:dyDescent="0.25">
      <c r="B1354" s="85" t="s">
        <v>12</v>
      </c>
      <c r="C1354" s="15">
        <v>0.80208333333333337</v>
      </c>
      <c r="D1354" s="16">
        <v>0.6</v>
      </c>
      <c r="E1354" s="15">
        <f>IF(mareas!D1376-mareas!D1372&gt;0,mareas!D1376-mareas!D1372,1-(mareas!D1372-mareas!D1376))</f>
        <v>3.4027777777777768E-2</v>
      </c>
      <c r="F1354" s="22">
        <f>IF(mareas!E1376-mareas!E1375&gt;0,mareas!E1376-mareas!E1375,mareas!E1375-mareas!E1376)</f>
        <v>1.6999999999999997</v>
      </c>
      <c r="G1354" s="67"/>
      <c r="CR1354" s="67"/>
    </row>
    <row r="1355" spans="2:96" x14ac:dyDescent="0.25">
      <c r="B1355" s="85" t="s">
        <v>13</v>
      </c>
      <c r="C1355" s="15">
        <v>7.013888888888889E-2</v>
      </c>
      <c r="D1355" s="16">
        <v>2.7</v>
      </c>
      <c r="E1355" s="15">
        <f>IF(mareas!D1377-mareas!D1373&gt;0,mareas!D1377-mareas!D1373,1-(mareas!D1373-mareas!D1377))</f>
        <v>3.0555555555555558E-2</v>
      </c>
      <c r="F1355" s="22">
        <f>IF(mareas!E1377-mareas!E1376&gt;0,mareas!E1377-mareas!E1376,mareas!E1376-mareas!E1377)</f>
        <v>2.1</v>
      </c>
      <c r="G1355" s="67"/>
      <c r="CR1355" s="67"/>
    </row>
    <row r="1356" spans="2:96" x14ac:dyDescent="0.25">
      <c r="B1356" s="85" t="s">
        <v>12</v>
      </c>
      <c r="C1356" s="15">
        <v>0.32777777777777778</v>
      </c>
      <c r="D1356" s="16">
        <v>0.4</v>
      </c>
      <c r="E1356" s="15">
        <f>IF(mareas!D1378-mareas!D1374&gt;0,mareas!D1378-mareas!D1374,1-(mareas!D1374-mareas!D1378))</f>
        <v>3.0555555555555558E-2</v>
      </c>
      <c r="F1356" s="22">
        <f>IF(mareas!E1378-mareas!E1377&gt;0,mareas!E1378-mareas!E1377,mareas!E1377-mareas!E1378)</f>
        <v>2.3000000000000003</v>
      </c>
      <c r="G1356" s="67"/>
      <c r="CR1356" s="67"/>
    </row>
    <row r="1357" spans="2:96" x14ac:dyDescent="0.25">
      <c r="B1357" s="85" t="s">
        <v>13</v>
      </c>
      <c r="C1357" s="15">
        <v>0.59236111111111112</v>
      </c>
      <c r="D1357" s="16">
        <v>2.4</v>
      </c>
      <c r="E1357" s="15">
        <f>IF(mareas!D1379-mareas!D1375&gt;0,mareas!D1379-mareas!D1375,1-(mareas!D1375-mareas!D1379))</f>
        <v>3.1944444444444442E-2</v>
      </c>
      <c r="F1357" s="22">
        <f>IF(mareas!E1379-mareas!E1378&gt;0,mareas!E1379-mareas!E1378,mareas!E1378-mareas!E1379)</f>
        <v>2</v>
      </c>
      <c r="G1357" s="67"/>
      <c r="CR1357" s="67"/>
    </row>
    <row r="1358" spans="2:96" x14ac:dyDescent="0.25">
      <c r="B1358" s="85" t="s">
        <v>12</v>
      </c>
      <c r="C1358" s="15">
        <v>0.83263888888888893</v>
      </c>
      <c r="D1358" s="16">
        <v>0.6</v>
      </c>
      <c r="E1358" s="15">
        <f>IF(mareas!D1380-mareas!D1376&gt;0,mareas!D1380-mareas!D1376,1-(mareas!D1376-mareas!D1380))</f>
        <v>3.0555555555555558E-2</v>
      </c>
      <c r="F1358" s="22">
        <f>IF(mareas!E1380-mareas!E1379&gt;0,mareas!E1380-mareas!E1379,mareas!E1379-mareas!E1380)</f>
        <v>1.7999999999999998</v>
      </c>
      <c r="G1358" s="67"/>
      <c r="CR1358" s="67"/>
    </row>
    <row r="1359" spans="2:96" x14ac:dyDescent="0.25">
      <c r="B1359" s="85" t="s">
        <v>13</v>
      </c>
      <c r="C1359" s="15">
        <v>9.8611111111111108E-2</v>
      </c>
      <c r="D1359" s="16">
        <v>2.7</v>
      </c>
      <c r="E1359" s="15">
        <f>IF(mareas!D1381-mareas!D1377&gt;0,mareas!D1381-mareas!D1377,1-(mareas!D1377-mareas!D1381))</f>
        <v>2.8472222222222218E-2</v>
      </c>
      <c r="F1359" s="22">
        <f>IF(mareas!E1381-mareas!E1380&gt;0,mareas!E1381-mareas!E1380,mareas!E1380-mareas!E1381)</f>
        <v>2.1</v>
      </c>
      <c r="G1359" s="67"/>
      <c r="CR1359" s="67"/>
    </row>
    <row r="1360" spans="2:96" x14ac:dyDescent="0.25">
      <c r="B1360" s="85" t="s">
        <v>12</v>
      </c>
      <c r="C1360" s="15">
        <v>0.35486111111111113</v>
      </c>
      <c r="D1360" s="16">
        <v>0.3</v>
      </c>
      <c r="E1360" s="15">
        <f>IF(mareas!D1382-mareas!D1378&gt;0,mareas!D1382-mareas!D1378,1-(mareas!D1378-mareas!D1382))</f>
        <v>2.7083333333333348E-2</v>
      </c>
      <c r="F1360" s="22">
        <f>IF(mareas!E1382-mareas!E1381&gt;0,mareas!E1382-mareas!E1381,mareas!E1381-mareas!E1382)</f>
        <v>2.4000000000000004</v>
      </c>
      <c r="G1360" s="67"/>
      <c r="CR1360" s="67"/>
    </row>
    <row r="1361" spans="2:96" x14ac:dyDescent="0.25">
      <c r="B1361" s="85" t="s">
        <v>13</v>
      </c>
      <c r="C1361" s="15">
        <v>0.62083333333333335</v>
      </c>
      <c r="D1361" s="16">
        <v>2.5</v>
      </c>
      <c r="E1361" s="15">
        <f>IF(mareas!D1383-mareas!D1379&gt;0,mareas!D1383-mareas!D1379,1-(mareas!D1379-mareas!D1383))</f>
        <v>2.8472222222222232E-2</v>
      </c>
      <c r="F1361" s="22">
        <f>IF(mareas!E1383-mareas!E1382&gt;0,mareas!E1383-mareas!E1382,mareas!E1382-mareas!E1383)</f>
        <v>2.2000000000000002</v>
      </c>
      <c r="G1361" s="67"/>
      <c r="CR1361" s="67"/>
    </row>
    <row r="1362" spans="2:96" x14ac:dyDescent="0.25">
      <c r="B1362" s="85" t="s">
        <v>12</v>
      </c>
      <c r="C1362" s="15">
        <v>0.86111111111111116</v>
      </c>
      <c r="D1362" s="16">
        <v>0.5</v>
      </c>
      <c r="E1362" s="15">
        <f>IF(mareas!D1384-mareas!D1380&gt;0,mareas!D1384-mareas!D1380,1-(mareas!D1380-mareas!D1384))</f>
        <v>2.8472222222222232E-2</v>
      </c>
      <c r="F1362" s="22">
        <f>IF(mareas!E1384-mareas!E1383&gt;0,mareas!E1384-mareas!E1383,mareas!E1383-mareas!E1384)</f>
        <v>2</v>
      </c>
      <c r="G1362" s="67"/>
      <c r="CR1362" s="67"/>
    </row>
    <row r="1363" spans="2:96" x14ac:dyDescent="0.25">
      <c r="B1363" s="85" t="s">
        <v>13</v>
      </c>
      <c r="C1363" s="15">
        <v>0.12569444444444444</v>
      </c>
      <c r="D1363" s="16">
        <v>2.8</v>
      </c>
      <c r="E1363" s="15">
        <f>IF(mareas!D1385-mareas!D1381&gt;0,mareas!D1385-mareas!D1381,1-(mareas!D1381-mareas!D1385))</f>
        <v>2.7083333333333334E-2</v>
      </c>
      <c r="F1363" s="22">
        <f>IF(mareas!E1385-mareas!E1384&gt;0,mareas!E1385-mareas!E1384,mareas!E1384-mareas!E1385)</f>
        <v>2.2999999999999998</v>
      </c>
      <c r="G1363" s="67"/>
      <c r="CR1363" s="67"/>
    </row>
    <row r="1364" spans="2:96" x14ac:dyDescent="0.25">
      <c r="B1364" s="85" t="s">
        <v>12</v>
      </c>
      <c r="C1364" s="15">
        <v>0.38125000000000003</v>
      </c>
      <c r="D1364" s="16">
        <v>0.2</v>
      </c>
      <c r="E1364" s="15">
        <f>IF(mareas!D1386-mareas!D1382&gt;0,mareas!D1386-mareas!D1382,1-(mareas!D1382-mareas!D1386))</f>
        <v>2.6388888888888906E-2</v>
      </c>
      <c r="F1364" s="22">
        <f>IF(mareas!E1386-mareas!E1385&gt;0,mareas!E1386-mareas!E1385,mareas!E1385-mareas!E1386)</f>
        <v>2.5999999999999996</v>
      </c>
      <c r="G1364" s="67"/>
      <c r="CR1364" s="67"/>
    </row>
    <row r="1365" spans="2:96" x14ac:dyDescent="0.25">
      <c r="B1365" s="85" t="s">
        <v>13</v>
      </c>
      <c r="C1365" s="15">
        <v>0.64861111111111114</v>
      </c>
      <c r="D1365" s="16">
        <v>2.5</v>
      </c>
      <c r="E1365" s="15">
        <f>IF(mareas!D1387-mareas!D1383&gt;0,mareas!D1387-mareas!D1383,1-(mareas!D1383-mareas!D1387))</f>
        <v>2.777777777777779E-2</v>
      </c>
      <c r="F1365" s="22">
        <f>IF(mareas!E1387-mareas!E1386&gt;0,mareas!E1387-mareas!E1386,mareas!E1386-mareas!E1387)</f>
        <v>2.2999999999999998</v>
      </c>
      <c r="G1365" s="67"/>
      <c r="CR1365" s="67"/>
    </row>
    <row r="1366" spans="2:96" x14ac:dyDescent="0.25">
      <c r="B1366" s="85" t="s">
        <v>12</v>
      </c>
      <c r="C1366" s="15">
        <v>0.88750000000000007</v>
      </c>
      <c r="D1366" s="16">
        <v>0.5</v>
      </c>
      <c r="E1366" s="15">
        <f>IF(mareas!D1388-mareas!D1384&gt;0,mareas!D1388-mareas!D1384,1-(mareas!D1384-mareas!D1388))</f>
        <v>2.6388888888888906E-2</v>
      </c>
      <c r="F1366" s="22">
        <f>IF(mareas!E1388-mareas!E1387&gt;0,mareas!E1388-mareas!E1387,mareas!E1387-mareas!E1388)</f>
        <v>2</v>
      </c>
      <c r="G1366" s="67"/>
      <c r="CR1366" s="67"/>
    </row>
    <row r="1367" spans="2:96" x14ac:dyDescent="0.25">
      <c r="B1367" s="85" t="s">
        <v>13</v>
      </c>
      <c r="C1367" s="15">
        <v>0.15208333333333332</v>
      </c>
      <c r="D1367" s="16">
        <v>2.8</v>
      </c>
      <c r="E1367" s="15">
        <f>IF(mareas!D1389-mareas!D1385&gt;0,mareas!D1389-mareas!D1385,1-(mareas!D1385-mareas!D1389))</f>
        <v>2.6388888888888878E-2</v>
      </c>
      <c r="F1367" s="22">
        <f>IF(mareas!E1389-mareas!E1388&gt;0,mareas!E1389-mareas!E1388,mareas!E1388-mareas!E1389)</f>
        <v>2.2999999999999998</v>
      </c>
      <c r="G1367" s="67"/>
      <c r="CR1367" s="67"/>
    </row>
    <row r="1368" spans="2:96" x14ac:dyDescent="0.25">
      <c r="B1368" s="85" t="s">
        <v>12</v>
      </c>
      <c r="C1368" s="15">
        <v>0.40625</v>
      </c>
      <c r="D1368" s="16">
        <v>0.2</v>
      </c>
      <c r="E1368" s="15">
        <f>IF(mareas!D1390-mareas!D1386&gt;0,mareas!D1390-mareas!D1386,1-(mareas!D1386-mareas!D1390))</f>
        <v>2.4999999999999967E-2</v>
      </c>
      <c r="F1368" s="22">
        <f>IF(mareas!E1390-mareas!E1389&gt;0,mareas!E1390-mareas!E1389,mareas!E1389-mareas!E1390)</f>
        <v>2.5999999999999996</v>
      </c>
      <c r="G1368" s="67"/>
      <c r="CR1368" s="67"/>
    </row>
    <row r="1369" spans="2:96" x14ac:dyDescent="0.25">
      <c r="B1369" s="85" t="s">
        <v>13</v>
      </c>
      <c r="C1369" s="15">
        <v>0.67499999999999993</v>
      </c>
      <c r="D1369" s="16">
        <v>2.6</v>
      </c>
      <c r="E1369" s="15">
        <f>IF(mareas!D1391-mareas!D1387&gt;0,mareas!D1391-mareas!D1387,1-(mareas!D1387-mareas!D1391))</f>
        <v>2.6388888888888795E-2</v>
      </c>
      <c r="F1369" s="22">
        <f>IF(mareas!E1391-mareas!E1390&gt;0,mareas!E1391-mareas!E1390,mareas!E1390-mareas!E1391)</f>
        <v>2.4</v>
      </c>
      <c r="G1369" s="67"/>
      <c r="CR1369" s="67"/>
    </row>
    <row r="1370" spans="2:96" x14ac:dyDescent="0.25">
      <c r="B1370" s="85" t="s">
        <v>12</v>
      </c>
      <c r="C1370" s="15">
        <v>0.91388888888888886</v>
      </c>
      <c r="D1370" s="16">
        <v>0.4</v>
      </c>
      <c r="E1370" s="15">
        <f>IF(mareas!D1392-mareas!D1388&gt;0,mareas!D1392-mareas!D1388,1-(mareas!D1388-mareas!D1392))</f>
        <v>2.6388888888888795E-2</v>
      </c>
      <c r="F1370" s="22">
        <f>IF(mareas!E1392-mareas!E1391&gt;0,mareas!E1392-mareas!E1391,mareas!E1391-mareas!E1392)</f>
        <v>2.2000000000000002</v>
      </c>
      <c r="G1370" s="67"/>
      <c r="CR1370" s="67"/>
    </row>
    <row r="1371" spans="2:96" x14ac:dyDescent="0.25">
      <c r="B1371" s="85" t="s">
        <v>13</v>
      </c>
      <c r="C1371" s="15">
        <v>0.17916666666666667</v>
      </c>
      <c r="D1371" s="16">
        <v>2.8</v>
      </c>
      <c r="E1371" s="15">
        <f>IF(mareas!D1393-mareas!D1389&gt;0,mareas!D1393-mareas!D1389,1-(mareas!D1389-mareas!D1393))</f>
        <v>2.7083333333333348E-2</v>
      </c>
      <c r="F1371" s="22">
        <f>IF(mareas!E1393-mareas!E1392&gt;0,mareas!E1393-mareas!E1392,mareas!E1392-mareas!E1393)</f>
        <v>2.4</v>
      </c>
      <c r="G1371" s="67"/>
      <c r="CR1371" s="67"/>
    </row>
    <row r="1372" spans="2:96" x14ac:dyDescent="0.25">
      <c r="B1372" s="85" t="s">
        <v>12</v>
      </c>
      <c r="C1372" s="15">
        <v>0.43124999999999997</v>
      </c>
      <c r="D1372" s="16">
        <v>0.2</v>
      </c>
      <c r="E1372" s="15">
        <f>IF(mareas!D1394-mareas!D1390&gt;0,mareas!D1394-mareas!D1390,1-(mareas!D1390-mareas!D1394))</f>
        <v>2.4999999999999967E-2</v>
      </c>
      <c r="F1372" s="22">
        <f>IF(mareas!E1394-mareas!E1393&gt;0,mareas!E1394-mareas!E1393,mareas!E1393-mareas!E1394)</f>
        <v>2.5999999999999996</v>
      </c>
      <c r="G1372" s="67"/>
      <c r="CR1372" s="67"/>
    </row>
    <row r="1373" spans="2:96" x14ac:dyDescent="0.25">
      <c r="B1373" s="85" t="s">
        <v>13</v>
      </c>
      <c r="C1373" s="15">
        <v>0.70138888888888884</v>
      </c>
      <c r="D1373" s="16">
        <v>2.6</v>
      </c>
      <c r="E1373" s="15">
        <f>IF(mareas!D1395-mareas!D1391&gt;0,mareas!D1395-mareas!D1391,1-(mareas!D1391-mareas!D1395))</f>
        <v>2.6388888888888906E-2</v>
      </c>
      <c r="F1373" s="22">
        <f>IF(mareas!E1395-mareas!E1394&gt;0,mareas!E1395-mareas!E1394,mareas!E1394-mareas!E1395)</f>
        <v>2.4</v>
      </c>
      <c r="G1373" s="67"/>
      <c r="CR1373" s="67"/>
    </row>
    <row r="1374" spans="2:96" x14ac:dyDescent="0.25">
      <c r="B1374" s="85" t="s">
        <v>12</v>
      </c>
      <c r="C1374" s="15">
        <v>0.94027777777777777</v>
      </c>
      <c r="D1374" s="16">
        <v>0.4</v>
      </c>
      <c r="E1374" s="15">
        <f>IF(mareas!D1396-mareas!D1392&gt;0,mareas!D1396-mareas!D1392,1-(mareas!D1392-mareas!D1396))</f>
        <v>2.6388888888888906E-2</v>
      </c>
      <c r="F1374" s="22">
        <f>IF(mareas!E1396-mareas!E1395&gt;0,mareas!E1396-mareas!E1395,mareas!E1395-mareas!E1396)</f>
        <v>2.2000000000000002</v>
      </c>
      <c r="G1374" s="67"/>
      <c r="CR1374" s="67"/>
    </row>
    <row r="1375" spans="2:96" x14ac:dyDescent="0.25">
      <c r="B1375" s="85" t="s">
        <v>13</v>
      </c>
      <c r="C1375" s="15">
        <v>0.20555555555555557</v>
      </c>
      <c r="D1375" s="16">
        <v>2.8</v>
      </c>
      <c r="E1375" s="15">
        <f>IF(mareas!D1397-mareas!D1393&gt;0,mareas!D1397-mareas!D1393,1-(mareas!D1393-mareas!D1397))</f>
        <v>2.6388888888888906E-2</v>
      </c>
      <c r="F1375" s="22">
        <f>IF(mareas!E1397-mareas!E1396&gt;0,mareas!E1397-mareas!E1396,mareas!E1396-mareas!E1397)</f>
        <v>2.4</v>
      </c>
      <c r="G1375" s="67"/>
      <c r="CR1375" s="67"/>
    </row>
    <row r="1376" spans="2:96" x14ac:dyDescent="0.25">
      <c r="B1376" s="85" t="s">
        <v>12</v>
      </c>
      <c r="C1376" s="15">
        <v>0.45624999999999999</v>
      </c>
      <c r="D1376" s="16">
        <v>0.2</v>
      </c>
      <c r="E1376" s="15">
        <f>IF(mareas!D1398-mareas!D1394&gt;0,mareas!D1398-mareas!D1394,1-(mareas!D1394-mareas!D1398))</f>
        <v>2.5000000000000022E-2</v>
      </c>
      <c r="F1376" s="22">
        <f>IF(mareas!E1398-mareas!E1397&gt;0,mareas!E1398-mareas!E1397,mareas!E1397-mareas!E1398)</f>
        <v>2.5999999999999996</v>
      </c>
      <c r="G1376" s="67"/>
      <c r="CR1376" s="67"/>
    </row>
    <row r="1377" spans="2:96" x14ac:dyDescent="0.25">
      <c r="B1377" s="85" t="s">
        <v>13</v>
      </c>
      <c r="C1377" s="15">
        <v>0.72777777777777775</v>
      </c>
      <c r="D1377" s="16">
        <v>2.6</v>
      </c>
      <c r="E1377" s="15">
        <f>IF(mareas!D1399-mareas!D1395&gt;0,mareas!D1399-mareas!D1395,1-(mareas!D1395-mareas!D1399))</f>
        <v>2.6388888888888906E-2</v>
      </c>
      <c r="F1377" s="22">
        <f>IF(mareas!E1399-mareas!E1398&gt;0,mareas!E1399-mareas!E1398,mareas!E1398-mareas!E1399)</f>
        <v>2.4</v>
      </c>
      <c r="G1377" s="67"/>
      <c r="CR1377" s="67"/>
    </row>
    <row r="1378" spans="2:96" x14ac:dyDescent="0.25">
      <c r="B1378" s="85" t="s">
        <v>12</v>
      </c>
      <c r="C1378" s="15">
        <v>0.96666666666666667</v>
      </c>
      <c r="D1378" s="16">
        <v>0.4</v>
      </c>
      <c r="E1378" s="15">
        <f>IF(mareas!D1400-mareas!D1396&gt;0,mareas!D1400-mareas!D1396,1-(mareas!D1396-mareas!D1400))</f>
        <v>2.6388888888888906E-2</v>
      </c>
      <c r="F1378" s="22">
        <f>IF(mareas!E1400-mareas!E1399&gt;0,mareas!E1400-mareas!E1399,mareas!E1399-mareas!E1400)</f>
        <v>2.2000000000000002</v>
      </c>
      <c r="G1378" s="67"/>
      <c r="CR1378" s="67"/>
    </row>
    <row r="1379" spans="2:96" x14ac:dyDescent="0.25">
      <c r="B1379" s="85" t="s">
        <v>13</v>
      </c>
      <c r="C1379" s="15">
        <v>0.23263888888888887</v>
      </c>
      <c r="D1379" s="16">
        <v>2.8</v>
      </c>
      <c r="E1379" s="15">
        <f>IF(mareas!D1401-mareas!D1397&gt;0,mareas!D1401-mareas!D1397,1-(mareas!D1397-mareas!D1401))</f>
        <v>2.7083333333333293E-2</v>
      </c>
      <c r="F1379" s="22">
        <f>IF(mareas!E1401-mareas!E1400&gt;0,mareas!E1401-mareas!E1400,mareas!E1400-mareas!E1401)</f>
        <v>2.4</v>
      </c>
      <c r="G1379" s="67"/>
      <c r="CR1379" s="67"/>
    </row>
    <row r="1380" spans="2:96" x14ac:dyDescent="0.25">
      <c r="B1380" s="85" t="s">
        <v>12</v>
      </c>
      <c r="C1380" s="15">
        <v>0.48125000000000001</v>
      </c>
      <c r="D1380" s="16">
        <v>0.2</v>
      </c>
      <c r="E1380" s="15">
        <f>IF(mareas!D1402-mareas!D1398&gt;0,mareas!D1402-mareas!D1398,1-(mareas!D1398-mareas!D1402))</f>
        <v>2.5000000000000022E-2</v>
      </c>
      <c r="F1380" s="22">
        <f>IF(mareas!E1402-mareas!E1401&gt;0,mareas!E1402-mareas!E1401,mareas!E1401-mareas!E1402)</f>
        <v>2.5999999999999996</v>
      </c>
      <c r="G1380" s="67"/>
      <c r="CR1380" s="67"/>
    </row>
    <row r="1381" spans="2:96" x14ac:dyDescent="0.25">
      <c r="B1381" s="85" t="s">
        <v>13</v>
      </c>
      <c r="C1381" s="15">
        <v>0.75416666666666676</v>
      </c>
      <c r="D1381" s="16">
        <v>2.6</v>
      </c>
      <c r="E1381" s="15">
        <f>IF(mareas!D1403-mareas!D1399&gt;0,mareas!D1403-mareas!D1399,1-(mareas!D1399-mareas!D1403))</f>
        <v>2.6388888888889017E-2</v>
      </c>
      <c r="F1381" s="22">
        <f>IF(mareas!E1403-mareas!E1402&gt;0,mareas!E1403-mareas!E1402,mareas!E1402-mareas!E1403)</f>
        <v>2.4</v>
      </c>
      <c r="G1381" s="67"/>
      <c r="CR1381" s="67"/>
    </row>
    <row r="1382" spans="2:96" x14ac:dyDescent="0.25">
      <c r="B1382" s="85" t="s">
        <v>12</v>
      </c>
      <c r="C1382" s="15">
        <v>0.99444444444444446</v>
      </c>
      <c r="D1382" s="16">
        <v>0.4</v>
      </c>
      <c r="E1382" s="15">
        <f>IF(mareas!D1404-mareas!D1400&gt;0,mareas!D1404-mareas!D1400,1-(mareas!D1400-mareas!D1404))</f>
        <v>2.777777777777779E-2</v>
      </c>
      <c r="F1382" s="22">
        <f>IF(mareas!E1404-mareas!E1403&gt;0,mareas!E1404-mareas!E1403,mareas!E1403-mareas!E1404)</f>
        <v>2.2000000000000002</v>
      </c>
      <c r="G1382" s="67"/>
      <c r="CR1382" s="67"/>
    </row>
    <row r="1383" spans="2:96" x14ac:dyDescent="0.25">
      <c r="B1383" s="85" t="s">
        <v>13</v>
      </c>
      <c r="C1383" s="15">
        <v>0.25972222222222224</v>
      </c>
      <c r="D1383" s="16">
        <v>2.7</v>
      </c>
      <c r="E1383" s="15">
        <f>IF(mareas!D1405-mareas!D1401&gt;0,mareas!D1405-mareas!D1401,1-(mareas!D1401-mareas!D1405))</f>
        <v>2.7083333333333376E-2</v>
      </c>
      <c r="F1383" s="22">
        <f>IF(mareas!E1405-mareas!E1404&gt;0,mareas!E1405-mareas!E1404,mareas!E1404-mareas!E1405)</f>
        <v>2.3000000000000003</v>
      </c>
      <c r="G1383" s="67"/>
      <c r="CR1383" s="67"/>
    </row>
    <row r="1384" spans="2:96" x14ac:dyDescent="0.25">
      <c r="B1384" s="85" t="s">
        <v>12</v>
      </c>
      <c r="C1384" s="15">
        <v>0.50694444444444442</v>
      </c>
      <c r="D1384" s="16">
        <v>0.2</v>
      </c>
      <c r="E1384" s="15">
        <f>IF(mareas!D1406-mareas!D1402&gt;0,mareas!D1406-mareas!D1402,1-(mareas!D1402-mareas!D1406))</f>
        <v>2.5694444444444409E-2</v>
      </c>
      <c r="F1384" s="22">
        <f>IF(mareas!E1406-mareas!E1405&gt;0,mareas!E1406-mareas!E1405,mareas!E1405-mareas!E1406)</f>
        <v>2.5</v>
      </c>
      <c r="G1384" s="67"/>
      <c r="CR1384" s="67"/>
    </row>
    <row r="1385" spans="2:96" x14ac:dyDescent="0.25">
      <c r="B1385" s="85" t="s">
        <v>13</v>
      </c>
      <c r="C1385" s="15">
        <v>0.78125</v>
      </c>
      <c r="D1385" s="16">
        <v>2.6</v>
      </c>
      <c r="E1385" s="15">
        <f>IF(mareas!D1407-mareas!D1403&gt;0,mareas!D1407-mareas!D1403,1-(mareas!D1403-mareas!D1407))</f>
        <v>2.7083333333333237E-2</v>
      </c>
      <c r="F1385" s="22">
        <f>IF(mareas!E1407-mareas!E1406&gt;0,mareas!E1407-mareas!E1406,mareas!E1406-mareas!E1407)</f>
        <v>2.4</v>
      </c>
      <c r="G1385" s="67"/>
      <c r="CR1385" s="67"/>
    </row>
    <row r="1386" spans="2:96" x14ac:dyDescent="0.25">
      <c r="B1386" s="85" t="s">
        <v>12</v>
      </c>
      <c r="C1386" s="15">
        <v>2.2916666666666669E-2</v>
      </c>
      <c r="D1386" s="16">
        <v>0.4</v>
      </c>
      <c r="E1386" s="15">
        <f>IF(mareas!D1408-mareas!D1404&gt;0,mareas!D1408-mareas!D1404,1-(mareas!D1404-mareas!D1408))</f>
        <v>2.8472222222222232E-2</v>
      </c>
      <c r="F1386" s="22">
        <f>IF(mareas!E1408-mareas!E1407&gt;0,mareas!E1408-mareas!E1407,mareas!E1407-mareas!E1408)</f>
        <v>2.2000000000000002</v>
      </c>
      <c r="G1386" s="67"/>
      <c r="CR1386" s="67"/>
    </row>
    <row r="1387" spans="2:96" x14ac:dyDescent="0.25">
      <c r="B1387" s="85" t="s">
        <v>13</v>
      </c>
      <c r="C1387" s="15">
        <v>0.28888888888888892</v>
      </c>
      <c r="D1387" s="16">
        <v>2.6</v>
      </c>
      <c r="E1387" s="15">
        <f>IF(mareas!D1409-mareas!D1405&gt;0,mareas!D1409-mareas!D1405,1-(mareas!D1405-mareas!D1409))</f>
        <v>2.9166666666666674E-2</v>
      </c>
      <c r="F1387" s="22">
        <f>IF(mareas!E1409-mareas!E1408&gt;0,mareas!E1409-mareas!E1408,mareas!E1408-mareas!E1409)</f>
        <v>2.2000000000000002</v>
      </c>
      <c r="G1387" s="67"/>
      <c r="CR1387" s="67"/>
    </row>
    <row r="1388" spans="2:96" x14ac:dyDescent="0.25">
      <c r="B1388" s="85" t="s">
        <v>12</v>
      </c>
      <c r="C1388" s="15">
        <v>0.53472222222222221</v>
      </c>
      <c r="D1388" s="16">
        <v>0.3</v>
      </c>
      <c r="E1388" s="15">
        <f>IF(mareas!D1410-mareas!D1406&gt;0,mareas!D1410-mareas!D1406,1-(mareas!D1406-mareas!D1410))</f>
        <v>2.777777777777779E-2</v>
      </c>
      <c r="F1388" s="22">
        <f>IF(mareas!E1410-mareas!E1409&gt;0,mareas!E1410-mareas!E1409,mareas!E1409-mareas!E1410)</f>
        <v>2.3000000000000003</v>
      </c>
      <c r="G1388" s="67"/>
      <c r="CR1388" s="67"/>
    </row>
    <row r="1389" spans="2:96" x14ac:dyDescent="0.25">
      <c r="B1389" s="85" t="s">
        <v>13</v>
      </c>
      <c r="C1389" s="15">
        <v>0.81041666666666667</v>
      </c>
      <c r="D1389" s="16">
        <v>2.6</v>
      </c>
      <c r="E1389" s="15">
        <f>IF(mareas!D1411-mareas!D1407&gt;0,mareas!D1411-mareas!D1407,1-(mareas!D1407-mareas!D1411))</f>
        <v>2.9166666666666674E-2</v>
      </c>
      <c r="F1389" s="22">
        <f>IF(mareas!E1411-mareas!E1410&gt;0,mareas!E1411-mareas!E1410,mareas!E1410-mareas!E1411)</f>
        <v>2.3000000000000003</v>
      </c>
      <c r="G1389" s="67"/>
      <c r="CR1389" s="67"/>
    </row>
    <row r="1390" spans="2:96" x14ac:dyDescent="0.25">
      <c r="B1390" s="85" t="s">
        <v>12</v>
      </c>
      <c r="C1390" s="15">
        <v>5.486111111111111E-2</v>
      </c>
      <c r="D1390" s="16">
        <v>0.5</v>
      </c>
      <c r="E1390" s="15">
        <f>IF(mareas!D1412-mareas!D1408&gt;0,mareas!D1412-mareas!D1408,1-(mareas!D1408-mareas!D1412))</f>
        <v>3.1944444444444442E-2</v>
      </c>
      <c r="F1390" s="22">
        <f>IF(mareas!E1412-mareas!E1411&gt;0,mareas!E1412-mareas!E1411,mareas!E1411-mareas!E1412)</f>
        <v>2.1</v>
      </c>
      <c r="G1390" s="67"/>
      <c r="CR1390" s="67"/>
    </row>
    <row r="1391" spans="2:96" x14ac:dyDescent="0.25">
      <c r="B1391" s="85" t="s">
        <v>13</v>
      </c>
      <c r="C1391" s="15">
        <v>0.31944444444444448</v>
      </c>
      <c r="D1391" s="16">
        <v>2.6</v>
      </c>
      <c r="E1391" s="15">
        <f>IF(mareas!D1413-mareas!D1409&gt;0,mareas!D1413-mareas!D1409,1-(mareas!D1409-mareas!D1413))</f>
        <v>3.0555555555555558E-2</v>
      </c>
      <c r="F1391" s="22">
        <f>IF(mareas!E1413-mareas!E1412&gt;0,mareas!E1413-mareas!E1412,mareas!E1412-mareas!E1413)</f>
        <v>2.1</v>
      </c>
      <c r="G1391" s="67"/>
      <c r="CR1391" s="67"/>
    </row>
    <row r="1392" spans="2:96" x14ac:dyDescent="0.25">
      <c r="B1392" s="85" t="s">
        <v>12</v>
      </c>
      <c r="C1392" s="15">
        <v>0.56458333333333333</v>
      </c>
      <c r="D1392" s="16">
        <v>0.3</v>
      </c>
      <c r="E1392" s="15">
        <f>IF(mareas!D1414-mareas!D1410&gt;0,mareas!D1414-mareas!D1410,1-(mareas!D1410-mareas!D1414))</f>
        <v>2.9861111111111116E-2</v>
      </c>
      <c r="F1392" s="22">
        <f>IF(mareas!E1414-mareas!E1413&gt;0,mareas!E1414-mareas!E1413,mareas!E1413-mareas!E1414)</f>
        <v>2.3000000000000003</v>
      </c>
      <c r="G1392" s="67"/>
      <c r="CR1392" s="67"/>
    </row>
    <row r="1393" spans="2:96" x14ac:dyDescent="0.25">
      <c r="B1393" s="85" t="s">
        <v>13</v>
      </c>
      <c r="C1393" s="15">
        <v>0.84236111111111101</v>
      </c>
      <c r="D1393" s="16">
        <v>2.7</v>
      </c>
      <c r="E1393" s="15">
        <f>IF(mareas!D1415-mareas!D1411&gt;0,mareas!D1415-mareas!D1411,1-(mareas!D1411-mareas!D1415))</f>
        <v>3.1944444444444331E-2</v>
      </c>
      <c r="F1393" s="22">
        <f>IF(mareas!E1415-mareas!E1414&gt;0,mareas!E1415-mareas!E1414,mareas!E1414-mareas!E1415)</f>
        <v>2.4000000000000004</v>
      </c>
      <c r="G1393" s="67"/>
      <c r="CR1393" s="67"/>
    </row>
    <row r="1394" spans="2:96" x14ac:dyDescent="0.25">
      <c r="B1394" s="85" t="s">
        <v>12</v>
      </c>
      <c r="C1394" s="15">
        <v>9.0277777777777776E-2</v>
      </c>
      <c r="D1394" s="16">
        <v>0.5</v>
      </c>
      <c r="E1394" s="15">
        <f>IF(mareas!D1416-mareas!D1412&gt;0,mareas!D1416-mareas!D1412,1-(mareas!D1412-mareas!D1416))</f>
        <v>3.5416666666666666E-2</v>
      </c>
      <c r="F1394" s="22">
        <f>IF(mareas!E1416-mareas!E1415&gt;0,mareas!E1416-mareas!E1415,mareas!E1415-mareas!E1416)</f>
        <v>2.2000000000000002</v>
      </c>
      <c r="G1394" s="67"/>
      <c r="CR1394" s="67"/>
    </row>
    <row r="1395" spans="2:96" x14ac:dyDescent="0.25">
      <c r="B1395" s="85" t="s">
        <v>13</v>
      </c>
      <c r="C1395" s="15">
        <v>0.35416666666666669</v>
      </c>
      <c r="D1395" s="16">
        <v>2.5</v>
      </c>
      <c r="E1395" s="15">
        <f>IF(mareas!D1417-mareas!D1413&gt;0,mareas!D1417-mareas!D1413,1-(mareas!D1413-mareas!D1417))</f>
        <v>3.472222222222221E-2</v>
      </c>
      <c r="F1395" s="22">
        <f>IF(mareas!E1417-mareas!E1416&gt;0,mareas!E1417-mareas!E1416,mareas!E1416-mareas!E1417)</f>
        <v>2</v>
      </c>
      <c r="G1395" s="67"/>
      <c r="CR1395" s="67"/>
    </row>
    <row r="1396" spans="2:96" x14ac:dyDescent="0.25">
      <c r="B1396" s="85" t="s">
        <v>12</v>
      </c>
      <c r="C1396" s="15">
        <v>0.59930555555555554</v>
      </c>
      <c r="D1396" s="16">
        <v>0.4</v>
      </c>
      <c r="E1396" s="15">
        <f>IF(mareas!D1418-mareas!D1414&gt;0,mareas!D1418-mareas!D1414,1-(mareas!D1414-mareas!D1418))</f>
        <v>3.472222222222221E-2</v>
      </c>
      <c r="F1396" s="22">
        <f>IF(mareas!E1418-mareas!E1417&gt;0,mareas!E1418-mareas!E1417,mareas!E1417-mareas!E1418)</f>
        <v>2.1</v>
      </c>
      <c r="G1396" s="67"/>
      <c r="CR1396" s="67"/>
    </row>
    <row r="1397" spans="2:96" x14ac:dyDescent="0.25">
      <c r="B1397" s="85" t="s">
        <v>13</v>
      </c>
      <c r="C1397" s="15">
        <v>0.87777777777777777</v>
      </c>
      <c r="D1397" s="16">
        <v>2.7</v>
      </c>
      <c r="E1397" s="15">
        <f>IF(mareas!D1419-mareas!D1415&gt;0,mareas!D1419-mareas!D1415,1-(mareas!D1415-mareas!D1419))</f>
        <v>3.5416666666666763E-2</v>
      </c>
      <c r="F1397" s="22">
        <f>IF(mareas!E1419-mareas!E1418&gt;0,mareas!E1419-mareas!E1418,mareas!E1418-mareas!E1419)</f>
        <v>2.3000000000000003</v>
      </c>
      <c r="G1397" s="67"/>
      <c r="CR1397" s="67"/>
    </row>
    <row r="1398" spans="2:96" x14ac:dyDescent="0.25">
      <c r="B1398" s="85" t="s">
        <v>12</v>
      </c>
      <c r="C1398" s="15">
        <v>0.12986111111111112</v>
      </c>
      <c r="D1398" s="16">
        <v>0.5</v>
      </c>
      <c r="E1398" s="15">
        <f>IF(mareas!D1420-mareas!D1416&gt;0,mareas!D1420-mareas!D1416,1-(mareas!D1416-mareas!D1420))</f>
        <v>3.9583333333333345E-2</v>
      </c>
      <c r="F1398" s="22">
        <f>IF(mareas!E1420-mareas!E1419&gt;0,mareas!E1420-mareas!E1419,mareas!E1419-mareas!E1420)</f>
        <v>2.2000000000000002</v>
      </c>
      <c r="G1398" s="67"/>
      <c r="CR1398" s="67"/>
    </row>
    <row r="1399" spans="2:96" x14ac:dyDescent="0.25">
      <c r="B1399" s="85" t="s">
        <v>13</v>
      </c>
      <c r="C1399" s="15">
        <v>0.39166666666666666</v>
      </c>
      <c r="D1399" s="16">
        <v>2.4</v>
      </c>
      <c r="E1399" s="15">
        <f>IF(mareas!D1421-mareas!D1417&gt;0,mareas!D1421-mareas!D1417,1-(mareas!D1417-mareas!D1421))</f>
        <v>3.7499999999999978E-2</v>
      </c>
      <c r="F1399" s="22">
        <f>IF(mareas!E1421-mareas!E1420&gt;0,mareas!E1421-mareas!E1420,mareas!E1420-mareas!E1421)</f>
        <v>1.9</v>
      </c>
      <c r="G1399" s="67"/>
      <c r="CR1399" s="67"/>
    </row>
    <row r="1400" spans="2:96" x14ac:dyDescent="0.25">
      <c r="B1400" s="85" t="s">
        <v>12</v>
      </c>
      <c r="C1400" s="15">
        <v>0.63750000000000007</v>
      </c>
      <c r="D1400" s="16">
        <v>0.4</v>
      </c>
      <c r="E1400" s="15">
        <f>IF(mareas!D1422-mareas!D1418&gt;0,mareas!D1422-mareas!D1418,1-(mareas!D1418-mareas!D1422))</f>
        <v>3.8194444444444531E-2</v>
      </c>
      <c r="F1400" s="22">
        <f>IF(mareas!E1422-mareas!E1421&gt;0,mareas!E1422-mareas!E1421,mareas!E1421-mareas!E1422)</f>
        <v>2</v>
      </c>
      <c r="G1400" s="67"/>
      <c r="CR1400" s="67"/>
    </row>
    <row r="1401" spans="2:96" x14ac:dyDescent="0.25">
      <c r="B1401" s="85" t="s">
        <v>13</v>
      </c>
      <c r="C1401" s="15">
        <v>0.91666666666666663</v>
      </c>
      <c r="D1401" s="16">
        <v>2.8</v>
      </c>
      <c r="E1401" s="15">
        <f>IF(mareas!D1423-mareas!D1419&gt;0,mareas!D1423-mareas!D1419,1-(mareas!D1419-mareas!D1423))</f>
        <v>3.8888888888888862E-2</v>
      </c>
      <c r="F1401" s="22">
        <f>IF(mareas!E1423-mareas!E1422&gt;0,mareas!E1423-mareas!E1422,mareas!E1422-mareas!E1423)</f>
        <v>2.4</v>
      </c>
      <c r="G1401" s="67"/>
      <c r="CR1401" s="67"/>
    </row>
    <row r="1402" spans="2:96" x14ac:dyDescent="0.25">
      <c r="B1402" s="85" t="s">
        <v>12</v>
      </c>
      <c r="C1402" s="15">
        <v>0.17291666666666669</v>
      </c>
      <c r="D1402" s="16">
        <v>0.4</v>
      </c>
      <c r="E1402" s="15">
        <f>IF(mareas!D1424-mareas!D1420&gt;0,mareas!D1424-mareas!D1420,1-(mareas!D1420-mareas!D1424))</f>
        <v>4.3055555555555569E-2</v>
      </c>
      <c r="F1402" s="22">
        <f>IF(mareas!E1424-mareas!E1423&gt;0,mareas!E1424-mareas!E1423,mareas!E1423-mareas!E1424)</f>
        <v>2.4</v>
      </c>
      <c r="G1402" s="67"/>
      <c r="CR1402" s="67"/>
    </row>
    <row r="1403" spans="2:96" x14ac:dyDescent="0.25">
      <c r="B1403" s="85" t="s">
        <v>13</v>
      </c>
      <c r="C1403" s="15">
        <v>0.43402777777777773</v>
      </c>
      <c r="D1403" s="16">
        <v>2.4</v>
      </c>
      <c r="E1403" s="15">
        <f>IF(mareas!D1425-mareas!D1421&gt;0,mareas!D1425-mareas!D1421,1-(mareas!D1421-mareas!D1425))</f>
        <v>4.2361111111111072E-2</v>
      </c>
      <c r="F1403" s="22">
        <f>IF(mareas!E1425-mareas!E1424&gt;0,mareas!E1425-mareas!E1424,mareas!E1424-mareas!E1425)</f>
        <v>2</v>
      </c>
      <c r="G1403" s="67"/>
      <c r="CR1403" s="67"/>
    </row>
    <row r="1404" spans="2:96" x14ac:dyDescent="0.25">
      <c r="B1404" s="85" t="s">
        <v>12</v>
      </c>
      <c r="C1404" s="15">
        <v>0.68055555555555547</v>
      </c>
      <c r="D1404" s="16">
        <v>0.4</v>
      </c>
      <c r="E1404" s="15">
        <f>IF(mareas!D1426-mareas!D1422&gt;0,mareas!D1426-mareas!D1422,1-(mareas!D1422-mareas!D1426))</f>
        <v>4.3055555555555403E-2</v>
      </c>
      <c r="F1404" s="22">
        <f>IF(mareas!E1426-mareas!E1425&gt;0,mareas!E1426-mareas!E1425,mareas!E1425-mareas!E1426)</f>
        <v>2</v>
      </c>
      <c r="G1404" s="67"/>
      <c r="CR1404" s="67"/>
    </row>
    <row r="1405" spans="2:96" x14ac:dyDescent="0.25">
      <c r="B1405" s="85" t="s">
        <v>13</v>
      </c>
      <c r="C1405" s="15">
        <v>0.95763888888888893</v>
      </c>
      <c r="D1405" s="16">
        <v>2.8</v>
      </c>
      <c r="E1405" s="15">
        <f>IF(mareas!D1427-mareas!D1423&gt;0,mareas!D1427-mareas!D1423,1-(mareas!D1423-mareas!D1427))</f>
        <v>4.0972222222222299E-2</v>
      </c>
      <c r="F1405" s="22">
        <f>IF(mareas!E1427-mareas!E1426&gt;0,mareas!E1427-mareas!E1426,mareas!E1426-mareas!E1427)</f>
        <v>2.4</v>
      </c>
      <c r="G1405" s="67"/>
      <c r="CR1405" s="67"/>
    </row>
    <row r="1406" spans="2:96" x14ac:dyDescent="0.25">
      <c r="B1406" s="85" t="s">
        <v>12</v>
      </c>
      <c r="C1406" s="15">
        <v>0.21805555555555556</v>
      </c>
      <c r="D1406" s="16">
        <v>0.3</v>
      </c>
      <c r="E1406" s="15">
        <f>IF(mareas!D1428-mareas!D1424&gt;0,mareas!D1428-mareas!D1424,1-(mareas!D1424-mareas!D1428))</f>
        <v>4.5138888888888867E-2</v>
      </c>
      <c r="F1406" s="22">
        <f>IF(mareas!E1428-mareas!E1427&gt;0,mareas!E1428-mareas!E1427,mareas!E1427-mareas!E1428)</f>
        <v>2.5</v>
      </c>
      <c r="G1406" s="67"/>
      <c r="CR1406" s="67"/>
    </row>
    <row r="1407" spans="2:96" x14ac:dyDescent="0.25">
      <c r="B1407" s="85" t="s">
        <v>13</v>
      </c>
      <c r="C1407" s="15">
        <v>0.47847222222222219</v>
      </c>
      <c r="D1407" s="16">
        <v>2.5</v>
      </c>
      <c r="E1407" s="15">
        <f>IF(mareas!D1429-mareas!D1425&gt;0,mareas!D1429-mareas!D1425,1-(mareas!D1425-mareas!D1429))</f>
        <v>4.4444444444444453E-2</v>
      </c>
      <c r="F1407" s="22">
        <f>IF(mareas!E1429-mareas!E1428&gt;0,mareas!E1429-mareas!E1428,mareas!E1428-mareas!E1429)</f>
        <v>2.2000000000000002</v>
      </c>
      <c r="G1407" s="67"/>
      <c r="CR1407" s="67"/>
    </row>
    <row r="1408" spans="2:96" x14ac:dyDescent="0.25">
      <c r="B1408" s="85" t="s">
        <v>12</v>
      </c>
      <c r="C1408" s="15">
        <v>0.72569444444444453</v>
      </c>
      <c r="D1408" s="16">
        <v>0.4</v>
      </c>
      <c r="E1408" s="15">
        <f>IF(mareas!D1430-mareas!D1426&gt;0,mareas!D1430-mareas!D1426,1-(mareas!D1426-mareas!D1430))</f>
        <v>4.5138888888889062E-2</v>
      </c>
      <c r="F1408" s="22">
        <f>IF(mareas!E1430-mareas!E1429&gt;0,mareas!E1430-mareas!E1429,mareas!E1429-mareas!E1430)</f>
        <v>2.1</v>
      </c>
      <c r="G1408" s="67"/>
      <c r="CR1408" s="67"/>
    </row>
    <row r="1409" spans="2:96" x14ac:dyDescent="0.25">
      <c r="B1409" s="85" t="s">
        <v>13</v>
      </c>
      <c r="C1409" s="15">
        <v>6.9444444444444447E-4</v>
      </c>
      <c r="D1409" s="16">
        <v>3</v>
      </c>
      <c r="E1409" s="15">
        <f>IF(mareas!D1432-mareas!D1427&gt;0,mareas!D1432-mareas!D1427,1-(mareas!D1427-mareas!D1432))</f>
        <v>4.3055555555555514E-2</v>
      </c>
      <c r="F1409" s="22">
        <f>IF(mareas!E1432-mareas!E1430&gt;0,mareas!E1432-mareas!E1430,mareas!E1430-mareas!E1432)</f>
        <v>2.6</v>
      </c>
      <c r="G1409" s="67"/>
      <c r="CR1409" s="67"/>
    </row>
    <row r="1410" spans="2:96" x14ac:dyDescent="0.25">
      <c r="B1410" s="85" t="s">
        <v>12</v>
      </c>
      <c r="C1410" s="15">
        <v>0.26180555555555557</v>
      </c>
      <c r="D1410" s="16">
        <v>0.2</v>
      </c>
      <c r="E1410" s="15">
        <f>IF(mareas!D1433-mareas!D1428&gt;0,mareas!D1433-mareas!D1428,1-(mareas!D1428-mareas!D1433))</f>
        <v>4.3750000000000011E-2</v>
      </c>
      <c r="F1410" s="22">
        <f>IF(mareas!E1433-mareas!E1432&gt;0,mareas!E1433-mareas!E1432,mareas!E1432-mareas!E1433)</f>
        <v>2.8</v>
      </c>
      <c r="G1410" s="67"/>
      <c r="CR1410" s="67"/>
    </row>
    <row r="1411" spans="2:96" x14ac:dyDescent="0.25">
      <c r="B1411" s="85" t="s">
        <v>13</v>
      </c>
      <c r="C1411" s="15">
        <v>0.52361111111111114</v>
      </c>
      <c r="D1411" s="16">
        <v>2.6</v>
      </c>
      <c r="E1411" s="15">
        <f>IF(mareas!D1434-mareas!D1429&gt;0,mareas!D1434-mareas!D1429,1-(mareas!D1429-mareas!D1434))</f>
        <v>4.5138888888888951E-2</v>
      </c>
      <c r="F1411" s="22">
        <f>IF(mareas!E1434-mareas!E1433&gt;0,mareas!E1434-mareas!E1433,mareas!E1433-mareas!E1434)</f>
        <v>2.4</v>
      </c>
      <c r="G1411" s="67"/>
      <c r="CR1411" s="67"/>
    </row>
    <row r="1412" spans="2:96" ht="15.75" thickBot="1" x14ac:dyDescent="0.3">
      <c r="B1412" s="95" t="s">
        <v>12</v>
      </c>
      <c r="C1412" s="75">
        <v>0.7680555555555556</v>
      </c>
      <c r="D1412" s="72">
        <v>0.3</v>
      </c>
      <c r="E1412" s="75">
        <f>IF(mareas!D1435-mareas!D1430&gt;0,mareas!D1435-mareas!D1430,1-(mareas!D1430-mareas!D1435))</f>
        <v>4.2361111111111072E-2</v>
      </c>
      <c r="F1412" s="73">
        <f>IF(mareas!E1435-mareas!E1434&gt;0,mareas!E1435-mareas!E1434,mareas!E1434-mareas!E1435)</f>
        <v>2.3000000000000003</v>
      </c>
      <c r="G1412" s="67"/>
      <c r="CR1412" s="67"/>
    </row>
    <row r="1413" spans="2:96" ht="15.75" thickBot="1" x14ac:dyDescent="0.3">
      <c r="E1413" s="96">
        <f>AVERAGE(E7:E1412)</f>
        <v>3.5051663505610883E-2</v>
      </c>
      <c r="F1413" s="97">
        <f>MAX(F4:F1412)</f>
        <v>3.9</v>
      </c>
      <c r="G1413" s="17"/>
      <c r="S1413" s="67"/>
      <c r="CP1413" s="45"/>
      <c r="CR1413" s="67"/>
    </row>
    <row r="1414" spans="2:96" x14ac:dyDescent="0.25">
      <c r="E1414" s="17"/>
      <c r="F1414" s="17"/>
      <c r="G1414" s="17"/>
      <c r="S1414" s="67"/>
      <c r="CR1414" s="67"/>
    </row>
    <row r="1415" spans="2:96" x14ac:dyDescent="0.25">
      <c r="G1415" s="17"/>
      <c r="S1415" s="67"/>
      <c r="CR1415" s="67"/>
    </row>
    <row r="1416" spans="2:96" x14ac:dyDescent="0.25">
      <c r="G1416" s="17"/>
      <c r="CR1416" s="67"/>
    </row>
    <row r="1417" spans="2:96" x14ac:dyDescent="0.25">
      <c r="G1417" s="17"/>
      <c r="CR1417" s="67"/>
    </row>
    <row r="1418" spans="2:96" x14ac:dyDescent="0.25">
      <c r="G1418" s="17"/>
      <c r="CR1418" s="67"/>
    </row>
    <row r="1419" spans="2:96" x14ac:dyDescent="0.25">
      <c r="G1419" s="17"/>
      <c r="CR1419" s="67"/>
    </row>
    <row r="1420" spans="2:96" x14ac:dyDescent="0.25">
      <c r="G1420" s="17"/>
      <c r="CR1420" s="67"/>
    </row>
    <row r="1421" spans="2:96" x14ac:dyDescent="0.25">
      <c r="G1421" s="17"/>
      <c r="CR1421" s="67"/>
    </row>
    <row r="1422" spans="2:96" x14ac:dyDescent="0.25">
      <c r="G1422" s="17"/>
      <c r="CR1422" s="67"/>
    </row>
    <row r="1423" spans="2:96" x14ac:dyDescent="0.25">
      <c r="CR1423" s="67"/>
    </row>
    <row r="1424" spans="2:96" x14ac:dyDescent="0.25">
      <c r="CR1424" s="67"/>
    </row>
    <row r="1425" spans="96:96" x14ac:dyDescent="0.25">
      <c r="CR1425" s="67"/>
    </row>
    <row r="1426" spans="96:96" x14ac:dyDescent="0.25">
      <c r="CR1426" s="67"/>
    </row>
    <row r="1427" spans="96:96" x14ac:dyDescent="0.25">
      <c r="CR1427" s="67"/>
    </row>
    <row r="1428" spans="96:96" x14ac:dyDescent="0.25">
      <c r="CR1428" s="67"/>
    </row>
    <row r="1429" spans="96:96" x14ac:dyDescent="0.25">
      <c r="CR1429" s="67"/>
    </row>
    <row r="1430" spans="96:96" x14ac:dyDescent="0.25">
      <c r="CR1430" s="67"/>
    </row>
    <row r="1431" spans="96:96" x14ac:dyDescent="0.25">
      <c r="CR1431" s="67"/>
    </row>
    <row r="1432" spans="96:96" x14ac:dyDescent="0.25">
      <c r="CR1432" s="67"/>
    </row>
    <row r="1433" spans="96:96" x14ac:dyDescent="0.25">
      <c r="CR1433" s="67"/>
    </row>
    <row r="1434" spans="96:96" x14ac:dyDescent="0.25">
      <c r="CR1434" s="67"/>
    </row>
    <row r="1435" spans="96:96" x14ac:dyDescent="0.25">
      <c r="CR1435" s="67"/>
    </row>
    <row r="1436" spans="96:96" x14ac:dyDescent="0.25">
      <c r="CR1436" s="67"/>
    </row>
    <row r="1437" spans="96:96" x14ac:dyDescent="0.25">
      <c r="CR1437" s="67"/>
    </row>
    <row r="1438" spans="96:96" x14ac:dyDescent="0.25">
      <c r="CR1438" s="67"/>
    </row>
    <row r="1439" spans="96:96" x14ac:dyDescent="0.25">
      <c r="CR1439" s="67"/>
    </row>
    <row r="1440" spans="96:96" x14ac:dyDescent="0.25">
      <c r="CR1440" s="67"/>
    </row>
    <row r="1441" spans="96:96" x14ac:dyDescent="0.25">
      <c r="CR1441" s="67"/>
    </row>
    <row r="1442" spans="96:96" x14ac:dyDescent="0.25">
      <c r="CR1442" s="67"/>
    </row>
    <row r="1443" spans="96:96" x14ac:dyDescent="0.25">
      <c r="CR1443" s="67"/>
    </row>
    <row r="1444" spans="96:96" x14ac:dyDescent="0.25">
      <c r="CR1444" s="67"/>
    </row>
    <row r="1445" spans="96:96" x14ac:dyDescent="0.25">
      <c r="CR1445" s="67"/>
    </row>
    <row r="1446" spans="96:96" x14ac:dyDescent="0.25">
      <c r="CR1446" s="67"/>
    </row>
    <row r="1447" spans="96:96" x14ac:dyDescent="0.25">
      <c r="CR1447" s="67"/>
    </row>
    <row r="1448" spans="96:96" x14ac:dyDescent="0.25">
      <c r="CR1448" s="67"/>
    </row>
    <row r="1449" spans="96:96" x14ac:dyDescent="0.25">
      <c r="CR1449" s="67"/>
    </row>
    <row r="1450" spans="96:96" x14ac:dyDescent="0.25">
      <c r="CR1450" s="67"/>
    </row>
    <row r="1451" spans="96:96" x14ac:dyDescent="0.25">
      <c r="CR1451" s="67"/>
    </row>
    <row r="1452" spans="96:96" x14ac:dyDescent="0.25">
      <c r="CR1452" s="67"/>
    </row>
    <row r="1453" spans="96:96" x14ac:dyDescent="0.25">
      <c r="CR1453" s="67"/>
    </row>
    <row r="1454" spans="96:96" x14ac:dyDescent="0.25">
      <c r="CR1454" s="67"/>
    </row>
    <row r="1455" spans="96:96" x14ac:dyDescent="0.25">
      <c r="CR1455" s="67"/>
    </row>
    <row r="1456" spans="96:96" x14ac:dyDescent="0.25">
      <c r="CR1456" s="67"/>
    </row>
    <row r="1457" spans="96:96" x14ac:dyDescent="0.25">
      <c r="CR1457" s="67"/>
    </row>
    <row r="1458" spans="96:96" x14ac:dyDescent="0.25">
      <c r="CR1458" s="67"/>
    </row>
    <row r="1459" spans="96:96" x14ac:dyDescent="0.25">
      <c r="CR1459" s="67"/>
    </row>
    <row r="1460" spans="96:96" x14ac:dyDescent="0.25">
      <c r="CR1460" s="67"/>
    </row>
    <row r="1461" spans="96:96" x14ac:dyDescent="0.25">
      <c r="CR1461" s="67"/>
    </row>
    <row r="1462" spans="96:96" x14ac:dyDescent="0.25">
      <c r="CR1462" s="67"/>
    </row>
    <row r="1463" spans="96:96" x14ac:dyDescent="0.25">
      <c r="CR1463" s="67"/>
    </row>
    <row r="1464" spans="96:96" x14ac:dyDescent="0.25">
      <c r="CR1464" s="67"/>
    </row>
    <row r="1465" spans="96:96" x14ac:dyDescent="0.25">
      <c r="CR1465" s="67"/>
    </row>
    <row r="1466" spans="96:96" x14ac:dyDescent="0.25">
      <c r="CR1466" s="67"/>
    </row>
    <row r="1467" spans="96:96" x14ac:dyDescent="0.25">
      <c r="CR1467" s="67"/>
    </row>
    <row r="1468" spans="96:96" x14ac:dyDescent="0.25">
      <c r="CR1468" s="67"/>
    </row>
    <row r="1469" spans="96:96" x14ac:dyDescent="0.25">
      <c r="CR1469" s="67"/>
    </row>
    <row r="1470" spans="96:96" x14ac:dyDescent="0.25">
      <c r="CR1470" s="67"/>
    </row>
    <row r="1471" spans="96:96" x14ac:dyDescent="0.25">
      <c r="CR1471" s="67"/>
    </row>
    <row r="1472" spans="96:96" x14ac:dyDescent="0.25">
      <c r="CR1472" s="67"/>
    </row>
    <row r="1473" spans="96:96" x14ac:dyDescent="0.25">
      <c r="CR1473" s="67"/>
    </row>
    <row r="1474" spans="96:96" x14ac:dyDescent="0.25">
      <c r="CR1474" s="67"/>
    </row>
    <row r="1475" spans="96:96" x14ac:dyDescent="0.25">
      <c r="CR1475" s="67"/>
    </row>
    <row r="1476" spans="96:96" x14ac:dyDescent="0.25">
      <c r="CR1476" s="67"/>
    </row>
    <row r="1477" spans="96:96" x14ac:dyDescent="0.25">
      <c r="CR1477" s="67"/>
    </row>
    <row r="1478" spans="96:96" x14ac:dyDescent="0.25">
      <c r="CR1478" s="67"/>
    </row>
    <row r="1479" spans="96:96" x14ac:dyDescent="0.25">
      <c r="CR1479" s="67"/>
    </row>
    <row r="1480" spans="96:96" x14ac:dyDescent="0.25">
      <c r="CR1480" s="67"/>
    </row>
    <row r="1481" spans="96:96" x14ac:dyDescent="0.25">
      <c r="CR1481" s="67"/>
    </row>
    <row r="1482" spans="96:96" x14ac:dyDescent="0.25">
      <c r="CR1482" s="67"/>
    </row>
    <row r="1483" spans="96:96" x14ac:dyDescent="0.25">
      <c r="CR1483" s="67"/>
    </row>
    <row r="1484" spans="96:96" x14ac:dyDescent="0.25">
      <c r="CR1484" s="67"/>
    </row>
    <row r="1485" spans="96:96" x14ac:dyDescent="0.25">
      <c r="CR1485" s="67"/>
    </row>
    <row r="1486" spans="96:96" x14ac:dyDescent="0.25">
      <c r="CR1486" s="67"/>
    </row>
    <row r="1487" spans="96:96" x14ac:dyDescent="0.25">
      <c r="CR1487" s="67"/>
    </row>
    <row r="1488" spans="96:96" x14ac:dyDescent="0.25">
      <c r="CR1488" s="6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AJ2078"/>
  <sheetViews>
    <sheetView showGridLines="0" tabSelected="1" zoomScaleNormal="100" workbookViewId="0">
      <selection activeCell="B1435" sqref="B1435"/>
    </sheetView>
  </sheetViews>
  <sheetFormatPr baseColWidth="10" defaultRowHeight="15" x14ac:dyDescent="0.25"/>
  <cols>
    <col min="2" max="2" width="10.7109375" style="21" customWidth="1"/>
    <col min="3" max="3" width="7.42578125" style="21" customWidth="1"/>
    <col min="4" max="4" width="6.140625" style="21" customWidth="1"/>
    <col min="5" max="5" width="11.42578125" style="21" customWidth="1"/>
    <col min="6" max="6" width="6.140625" style="21" customWidth="1"/>
    <col min="7" max="7" width="11.42578125" style="21" customWidth="1"/>
    <col min="8" max="8" width="6.140625" style="21" customWidth="1"/>
    <col min="9" max="9" width="11.42578125" style="21" customWidth="1"/>
    <col min="10" max="10" width="6.140625" style="21" customWidth="1"/>
    <col min="11" max="12" width="11.42578125" style="21" customWidth="1"/>
    <col min="13" max="13" width="10.7109375" style="21" customWidth="1"/>
    <col min="14" max="14" width="7.42578125" style="21" customWidth="1"/>
    <col min="15" max="15" width="6.140625" style="21" customWidth="1"/>
    <col min="16" max="16" width="11.42578125" style="21"/>
    <col min="17" max="17" width="6.140625" style="21" customWidth="1"/>
    <col min="18" max="18" width="11.42578125" style="21"/>
    <col min="19" max="19" width="6.140625" style="21" customWidth="1"/>
    <col min="20" max="20" width="11.42578125" style="21"/>
    <col min="21" max="21" width="6.140625" style="21" customWidth="1"/>
    <col min="22" max="22" width="11.42578125" style="21"/>
  </cols>
  <sheetData>
    <row r="1" spans="2:36" ht="15.75" thickBot="1" x14ac:dyDescent="0.3"/>
    <row r="2" spans="2:36" x14ac:dyDescent="0.25">
      <c r="B2"/>
      <c r="C2"/>
      <c r="D2"/>
      <c r="E2"/>
      <c r="F2"/>
      <c r="G2"/>
      <c r="H2"/>
      <c r="I2"/>
      <c r="J2"/>
      <c r="K2"/>
      <c r="L2"/>
      <c r="M2" s="120" t="s">
        <v>20</v>
      </c>
      <c r="N2" s="121"/>
      <c r="O2" s="122"/>
      <c r="P2" s="27" t="s">
        <v>3</v>
      </c>
      <c r="Q2" s="27"/>
      <c r="R2" s="27" t="s">
        <v>4</v>
      </c>
      <c r="S2" s="27"/>
      <c r="T2" s="27" t="s">
        <v>5</v>
      </c>
      <c r="U2" s="27"/>
      <c r="V2" s="28" t="s">
        <v>6</v>
      </c>
      <c r="X2" s="40" t="s">
        <v>14</v>
      </c>
      <c r="Y2" s="41"/>
      <c r="Z2" s="41"/>
      <c r="AA2" s="41"/>
      <c r="AB2" s="41"/>
      <c r="AC2" s="41"/>
      <c r="AD2" s="41"/>
      <c r="AE2" s="41"/>
      <c r="AF2" s="33"/>
      <c r="AH2" s="20"/>
      <c r="AI2" s="20"/>
      <c r="AJ2" s="20"/>
    </row>
    <row r="3" spans="2:36" x14ac:dyDescent="0.25">
      <c r="B3"/>
      <c r="C3"/>
      <c r="D3"/>
      <c r="E3"/>
      <c r="F3"/>
      <c r="G3"/>
      <c r="H3"/>
      <c r="I3"/>
      <c r="J3"/>
      <c r="K3"/>
      <c r="L3" s="9"/>
      <c r="M3" s="130" t="s">
        <v>15</v>
      </c>
      <c r="N3" s="131"/>
      <c r="O3" s="132"/>
      <c r="P3" s="26">
        <f>MAX(E13:E1435)</f>
        <v>3.5</v>
      </c>
      <c r="Q3" s="25"/>
      <c r="R3" s="26">
        <f>MAX(G13:G1435)</f>
        <v>2.9750000000000001</v>
      </c>
      <c r="S3" s="25"/>
      <c r="T3" s="26">
        <f>MAX(I13:I1435)</f>
        <v>2.3450000000000002</v>
      </c>
      <c r="U3" s="25"/>
      <c r="V3" s="105">
        <f>MAX(K13:K1435)</f>
        <v>2.2400000000000002</v>
      </c>
      <c r="X3" s="42" t="s">
        <v>23</v>
      </c>
      <c r="Y3" s="20"/>
      <c r="Z3" s="20"/>
      <c r="AA3" s="20"/>
      <c r="AB3" s="20"/>
      <c r="AC3" s="20"/>
      <c r="AD3" s="20"/>
      <c r="AE3" s="20"/>
      <c r="AF3" s="36"/>
      <c r="AH3" s="20"/>
      <c r="AI3" s="20"/>
      <c r="AJ3" s="20"/>
    </row>
    <row r="4" spans="2:36" x14ac:dyDescent="0.25">
      <c r="B4"/>
      <c r="C4"/>
      <c r="D4"/>
      <c r="E4"/>
      <c r="F4"/>
      <c r="G4"/>
      <c r="H4"/>
      <c r="I4"/>
      <c r="J4"/>
      <c r="K4"/>
      <c r="L4" s="9"/>
      <c r="M4" s="130" t="s">
        <v>24</v>
      </c>
      <c r="N4" s="131"/>
      <c r="O4" s="132"/>
      <c r="P4" s="26">
        <f>PERCENTILE(E13:E1435,0.95)</f>
        <v>3.1</v>
      </c>
      <c r="Q4" s="25"/>
      <c r="R4" s="26">
        <f>PERCENTILE(G13:G1435,0.95)</f>
        <v>2.6349999999999998</v>
      </c>
      <c r="S4" s="25"/>
      <c r="T4" s="26">
        <f>PERCENTILE(I13:I1435,0.95)</f>
        <v>2.0770000000000004</v>
      </c>
      <c r="U4" s="25"/>
      <c r="V4" s="105">
        <f>PERCENTILE(K13:K1435,0.95)</f>
        <v>1.9840000000000002</v>
      </c>
      <c r="X4" s="42" t="s">
        <v>31</v>
      </c>
      <c r="Y4" s="12"/>
      <c r="Z4" s="12"/>
      <c r="AA4" s="12"/>
      <c r="AB4" s="12"/>
      <c r="AC4" s="12"/>
      <c r="AD4" s="12"/>
      <c r="AE4" s="12"/>
      <c r="AF4" s="36"/>
      <c r="AH4" s="20"/>
      <c r="AI4" s="20"/>
      <c r="AJ4" s="20"/>
    </row>
    <row r="5" spans="2:36" x14ac:dyDescent="0.25">
      <c r="B5"/>
      <c r="C5"/>
      <c r="D5"/>
      <c r="E5"/>
      <c r="F5"/>
      <c r="G5"/>
      <c r="H5"/>
      <c r="I5"/>
      <c r="J5"/>
      <c r="K5"/>
      <c r="L5" s="10"/>
      <c r="M5" s="130" t="s">
        <v>16</v>
      </c>
      <c r="N5" s="131"/>
      <c r="O5" s="132"/>
      <c r="P5" s="26">
        <f>AVERAGEIF($C13:$C1435,"=Alta",E13:E1435)</f>
        <v>2.7415602836879427</v>
      </c>
      <c r="Q5" s="25"/>
      <c r="R5" s="26">
        <f>AVERAGEIF($C13:$C1435,"=Alta",G13:G1435)</f>
        <v>2.3303758865248261</v>
      </c>
      <c r="S5" s="25"/>
      <c r="T5" s="26">
        <f>AVERAGEIF($C13:$C1435,"=Alta",I13:I1435)</f>
        <v>1.8367829787233929</v>
      </c>
      <c r="U5" s="25"/>
      <c r="V5" s="105">
        <f>AVERAGEIF($C13:$C1435,"=Alta",K13:K1435)</f>
        <v>1.7546723404255256</v>
      </c>
      <c r="X5" s="44" t="s">
        <v>44</v>
      </c>
      <c r="Y5" s="20"/>
      <c r="Z5" s="20"/>
      <c r="AA5" s="20"/>
      <c r="AB5" s="20"/>
      <c r="AC5" s="20"/>
      <c r="AD5" s="20"/>
      <c r="AE5" s="20"/>
      <c r="AF5" s="36"/>
      <c r="AH5" s="20"/>
      <c r="AI5" s="20"/>
      <c r="AJ5" s="20"/>
    </row>
    <row r="6" spans="2:36" ht="15.75" thickBot="1" x14ac:dyDescent="0.3">
      <c r="B6"/>
      <c r="C6"/>
      <c r="D6"/>
      <c r="E6"/>
      <c r="F6"/>
      <c r="G6"/>
      <c r="H6"/>
      <c r="I6"/>
      <c r="J6"/>
      <c r="K6"/>
      <c r="L6" s="11"/>
      <c r="M6" s="130" t="s">
        <v>17</v>
      </c>
      <c r="N6" s="131"/>
      <c r="O6" s="132"/>
      <c r="P6" s="26">
        <f>AVERAGE(E13:E1435)</f>
        <v>1.5138297872340425</v>
      </c>
      <c r="Q6" s="25"/>
      <c r="R6" s="26">
        <f>AVERAGE(G13:G1435)</f>
        <v>1.2867695035461018</v>
      </c>
      <c r="S6" s="25"/>
      <c r="T6" s="26">
        <f>AVERAGE(I13:I1435)</f>
        <v>1.0142347517730486</v>
      </c>
      <c r="U6" s="25"/>
      <c r="V6" s="105">
        <f>AVERAGE(K13:K1435)</f>
        <v>0.96886808510638023</v>
      </c>
      <c r="X6" s="37" t="s">
        <v>45</v>
      </c>
      <c r="Y6" s="12"/>
      <c r="Z6" s="12"/>
      <c r="AA6" s="12"/>
      <c r="AB6" s="12"/>
      <c r="AC6" s="12"/>
      <c r="AD6" s="12"/>
      <c r="AE6" s="12"/>
      <c r="AF6" s="36"/>
      <c r="AH6" s="20"/>
      <c r="AI6" s="20"/>
      <c r="AJ6" s="20"/>
    </row>
    <row r="7" spans="2:36" ht="15.75" thickBot="1" x14ac:dyDescent="0.3">
      <c r="B7"/>
      <c r="C7"/>
      <c r="D7"/>
      <c r="E7"/>
      <c r="F7" s="4" t="s">
        <v>8</v>
      </c>
      <c r="G7" s="5" t="s">
        <v>9</v>
      </c>
      <c r="H7" s="5" t="s">
        <v>8</v>
      </c>
      <c r="I7" s="5" t="s">
        <v>9</v>
      </c>
      <c r="J7" s="5" t="s">
        <v>8</v>
      </c>
      <c r="K7" s="6" t="s">
        <v>9</v>
      </c>
      <c r="L7"/>
      <c r="M7" s="127" t="s">
        <v>18</v>
      </c>
      <c r="N7" s="128"/>
      <c r="O7" s="129"/>
      <c r="P7" s="26">
        <f>AVERAGEIF($C13:$C1435,"=Baja",E13:E1435)</f>
        <v>0.28609929078014174</v>
      </c>
      <c r="Q7" s="25"/>
      <c r="R7" s="26">
        <f>AVERAGEIF($C13:$C1435,"=Baja",G13:G1435)</f>
        <v>0.24316312056737591</v>
      </c>
      <c r="S7" s="25"/>
      <c r="T7" s="26">
        <f>AVERAGEIF($C13:$C1435,"=Baja",I13:I1435)</f>
        <v>0.19168652482269424</v>
      </c>
      <c r="U7" s="25"/>
      <c r="V7" s="105">
        <f>AVERAGEIF($C13:$C1435,"=Baja",K13:K1435)</f>
        <v>0.18306382978723312</v>
      </c>
      <c r="X7" s="44" t="s">
        <v>46</v>
      </c>
      <c r="Y7" s="12"/>
      <c r="Z7" s="12"/>
      <c r="AA7" s="12"/>
      <c r="AB7" s="12"/>
      <c r="AC7" s="12"/>
      <c r="AD7" s="12"/>
      <c r="AE7" s="12"/>
      <c r="AF7" s="36"/>
      <c r="AH7" s="20"/>
      <c r="AI7" s="20"/>
      <c r="AJ7" s="20"/>
    </row>
    <row r="8" spans="2:36" x14ac:dyDescent="0.25">
      <c r="B8"/>
      <c r="C8" s="2" t="s">
        <v>10</v>
      </c>
      <c r="D8" s="3"/>
      <c r="E8" s="3"/>
      <c r="F8" s="7" t="s">
        <v>7</v>
      </c>
      <c r="G8" s="1">
        <v>0.85</v>
      </c>
      <c r="H8" s="1">
        <v>0.67</v>
      </c>
      <c r="I8" s="1">
        <v>0.67</v>
      </c>
      <c r="J8" s="1">
        <v>0.64</v>
      </c>
      <c r="K8" s="8">
        <v>0.64</v>
      </c>
      <c r="L8" s="9"/>
      <c r="M8" s="130" t="s">
        <v>25</v>
      </c>
      <c r="N8" s="131"/>
      <c r="O8" s="132"/>
      <c r="P8" s="26">
        <f>PERCENTILE(E13:E1435,0.05)</f>
        <v>-0.1</v>
      </c>
      <c r="Q8" s="25"/>
      <c r="R8" s="26">
        <f>PERCENTILE(G13:G1435,0.05)</f>
        <v>-8.5000000000000006E-2</v>
      </c>
      <c r="S8" s="25"/>
      <c r="T8" s="26">
        <f>PERCENTILE(I13:I1435,0.05)</f>
        <v>-6.7000000000000004E-2</v>
      </c>
      <c r="U8" s="25"/>
      <c r="V8" s="105">
        <f>PERCENTILE(K13:K1435,0.05)</f>
        <v>-6.4000000000000001E-2</v>
      </c>
      <c r="X8" s="44" t="s">
        <v>34</v>
      </c>
      <c r="Y8" s="20"/>
      <c r="Z8" s="20"/>
      <c r="AA8" s="20"/>
      <c r="AB8" s="20"/>
      <c r="AC8" s="20"/>
      <c r="AD8" s="20"/>
      <c r="AE8" s="20"/>
      <c r="AF8" s="36"/>
      <c r="AH8" s="20"/>
      <c r="AI8" s="20"/>
      <c r="AJ8" s="20"/>
    </row>
    <row r="9" spans="2:36" ht="15.75" thickBot="1" x14ac:dyDescent="0.3">
      <c r="B9"/>
      <c r="C9" s="114" t="s">
        <v>11</v>
      </c>
      <c r="D9" s="115"/>
      <c r="E9" s="115"/>
      <c r="F9" s="116">
        <v>6.9444444444444441E-3</v>
      </c>
      <c r="G9" s="117">
        <v>6.9444444444444441E-3</v>
      </c>
      <c r="H9" s="117">
        <v>1.8055555555555557E-2</v>
      </c>
      <c r="I9" s="117">
        <v>0</v>
      </c>
      <c r="J9" s="117">
        <v>1.7361111111111112E-2</v>
      </c>
      <c r="K9" s="118">
        <v>2.0833333333333333E-3</v>
      </c>
      <c r="L9" s="9"/>
      <c r="M9" s="133" t="s">
        <v>19</v>
      </c>
      <c r="N9" s="134"/>
      <c r="O9" s="135"/>
      <c r="P9" s="107">
        <f>MIN(E13:E1435)</f>
        <v>-0.4</v>
      </c>
      <c r="Q9" s="108"/>
      <c r="R9" s="107">
        <f>MIN(G13:G1435)</f>
        <v>-0.34</v>
      </c>
      <c r="S9" s="108"/>
      <c r="T9" s="107">
        <f>MIN(I13:I1435)</f>
        <v>-0.26800000000000002</v>
      </c>
      <c r="U9" s="108"/>
      <c r="V9" s="109">
        <f>MIN(K13:K1435)</f>
        <v>-0.25600000000000001</v>
      </c>
      <c r="X9" s="44" t="s">
        <v>35</v>
      </c>
      <c r="Y9" s="12"/>
      <c r="Z9" s="20"/>
      <c r="AA9" s="20"/>
      <c r="AB9" s="20"/>
      <c r="AC9" s="20"/>
      <c r="AD9" s="20"/>
      <c r="AE9" s="20"/>
      <c r="AF9" s="36"/>
      <c r="AH9" s="20"/>
      <c r="AI9" s="20"/>
      <c r="AJ9" s="20"/>
    </row>
    <row r="10" spans="2:36" ht="15.75" thickBot="1" x14ac:dyDescent="0.3">
      <c r="B10" s="119" t="s">
        <v>26</v>
      </c>
      <c r="C10" s="110"/>
      <c r="D10" s="110"/>
      <c r="E10" s="110"/>
      <c r="F10" s="110"/>
      <c r="G10" s="110"/>
      <c r="H10" s="110"/>
      <c r="I10" s="110"/>
      <c r="J10" s="110"/>
      <c r="K10" s="101"/>
      <c r="L10"/>
      <c r="M10" s="100" t="s">
        <v>53</v>
      </c>
      <c r="N10" s="112"/>
      <c r="O10" s="113">
        <f>87+(49/60)</f>
        <v>87.816666666666663</v>
      </c>
      <c r="P10" s="113">
        <f>13+(20/60)</f>
        <v>13.333333333333334</v>
      </c>
      <c r="Q10" s="113">
        <f>88+(33/60)</f>
        <v>88.55</v>
      </c>
      <c r="R10" s="113">
        <f>13+(16/60)</f>
        <v>13.266666666666667</v>
      </c>
      <c r="S10" s="113">
        <f>89+(19/60)</f>
        <v>89.316666666666663</v>
      </c>
      <c r="T10" s="113">
        <f>13+(29/60)</f>
        <v>13.483333333333333</v>
      </c>
      <c r="U10" s="113">
        <f>89+(51/60)</f>
        <v>89.85</v>
      </c>
      <c r="V10" s="111">
        <f>13+(35/60)</f>
        <v>13.583333333333334</v>
      </c>
      <c r="X10" s="83" t="s">
        <v>36</v>
      </c>
      <c r="Y10" s="12"/>
      <c r="Z10" s="12"/>
      <c r="AA10" s="12"/>
      <c r="AB10" s="12"/>
      <c r="AC10" s="12"/>
      <c r="AD10" s="12"/>
      <c r="AE10" s="12"/>
      <c r="AF10" s="36"/>
      <c r="AH10" s="20"/>
      <c r="AI10" s="20"/>
      <c r="AJ10" s="20"/>
    </row>
    <row r="11" spans="2:36" x14ac:dyDescent="0.25">
      <c r="B11" s="123" t="s">
        <v>0</v>
      </c>
      <c r="C11" s="125" t="s">
        <v>28</v>
      </c>
      <c r="D11" s="125" t="s">
        <v>3</v>
      </c>
      <c r="E11" s="125"/>
      <c r="F11" s="125" t="s">
        <v>4</v>
      </c>
      <c r="G11" s="125"/>
      <c r="H11" s="125" t="s">
        <v>5</v>
      </c>
      <c r="I11" s="125"/>
      <c r="J11" s="125" t="s">
        <v>6</v>
      </c>
      <c r="K11" s="136"/>
      <c r="L11" s="12"/>
      <c r="M11" s="123" t="s">
        <v>0</v>
      </c>
      <c r="N11" s="125" t="s">
        <v>28</v>
      </c>
      <c r="O11" s="125" t="s">
        <v>3</v>
      </c>
      <c r="P11" s="125"/>
      <c r="Q11" s="125" t="s">
        <v>4</v>
      </c>
      <c r="R11" s="125"/>
      <c r="S11" s="125" t="s">
        <v>5</v>
      </c>
      <c r="T11" s="125"/>
      <c r="U11" s="125" t="s">
        <v>6</v>
      </c>
      <c r="V11" s="136"/>
      <c r="X11" s="44" t="s">
        <v>37</v>
      </c>
      <c r="Y11" s="12"/>
      <c r="Z11" s="12"/>
      <c r="AA11" s="12"/>
      <c r="AB11" s="12"/>
      <c r="AC11" s="12"/>
      <c r="AD11" s="12"/>
      <c r="AE11" s="12"/>
      <c r="AF11" s="43"/>
      <c r="AG11" s="20"/>
      <c r="AH11" s="20"/>
      <c r="AI11" s="20"/>
      <c r="AJ11" s="20"/>
    </row>
    <row r="12" spans="2:36" ht="15.75" thickBot="1" x14ac:dyDescent="0.3">
      <c r="B12" s="124"/>
      <c r="C12" s="126"/>
      <c r="D12" s="86" t="s">
        <v>1</v>
      </c>
      <c r="E12" s="86" t="s">
        <v>2</v>
      </c>
      <c r="F12" s="86" t="s">
        <v>1</v>
      </c>
      <c r="G12" s="86" t="s">
        <v>2</v>
      </c>
      <c r="H12" s="86" t="s">
        <v>1</v>
      </c>
      <c r="I12" s="86" t="s">
        <v>2</v>
      </c>
      <c r="J12" s="86" t="s">
        <v>1</v>
      </c>
      <c r="K12" s="23" t="s">
        <v>2</v>
      </c>
      <c r="L12" s="13"/>
      <c r="M12" s="124"/>
      <c r="N12" s="126"/>
      <c r="O12" s="102" t="s">
        <v>1</v>
      </c>
      <c r="P12" s="102" t="s">
        <v>2</v>
      </c>
      <c r="Q12" s="102" t="s">
        <v>1</v>
      </c>
      <c r="R12" s="102" t="s">
        <v>2</v>
      </c>
      <c r="S12" s="102" t="s">
        <v>1</v>
      </c>
      <c r="T12" s="102" t="s">
        <v>2</v>
      </c>
      <c r="U12" s="102" t="s">
        <v>1</v>
      </c>
      <c r="V12" s="23" t="s">
        <v>2</v>
      </c>
      <c r="X12" s="68" t="s">
        <v>38</v>
      </c>
      <c r="Y12" s="84"/>
      <c r="Z12" s="84"/>
      <c r="AA12" s="46"/>
      <c r="AB12" s="46"/>
      <c r="AC12" s="46"/>
      <c r="AD12" s="46"/>
      <c r="AE12" s="46"/>
      <c r="AF12" s="98"/>
      <c r="AG12" s="20"/>
      <c r="AH12" s="20"/>
      <c r="AI12" s="20"/>
      <c r="AJ12" s="21"/>
    </row>
    <row r="13" spans="2:36" x14ac:dyDescent="0.25">
      <c r="B13" s="24">
        <v>44197</v>
      </c>
      <c r="C13" s="60" t="s">
        <v>13</v>
      </c>
      <c r="D13" s="15">
        <v>0.18472222222222223</v>
      </c>
      <c r="E13" s="16">
        <v>2.9</v>
      </c>
      <c r="F13" s="15">
        <f>IF(C13="Alta",D13-$F$9,D13-$G$9)</f>
        <v>0.17777777777777778</v>
      </c>
      <c r="G13" s="16">
        <f>E13*$F$8</f>
        <v>2.4649999999999999</v>
      </c>
      <c r="H13" s="15">
        <f>IF(C13="Alta",D13-$H$9,D13-$I$9)</f>
        <v>0.16666666666666669</v>
      </c>
      <c r="I13" s="16">
        <f>E13*$H$8</f>
        <v>1.9430000000000001</v>
      </c>
      <c r="J13" s="15">
        <f>IF(C13="Alta",D13-$J$9,D13-$K$9)</f>
        <v>0.16736111111111113</v>
      </c>
      <c r="K13" s="22">
        <f>E13*$J$8</f>
        <v>1.8559999999999999</v>
      </c>
      <c r="L13" s="13"/>
      <c r="M13" s="78">
        <v>44197</v>
      </c>
      <c r="N13" s="60" t="s">
        <v>13</v>
      </c>
      <c r="O13" s="60">
        <v>0.18472222222222223</v>
      </c>
      <c r="P13" s="16" t="str">
        <f>IF(E13&gt;=$P$4,E13,IF(E13&lt;=$P$8,E13,"-"))</f>
        <v>-</v>
      </c>
      <c r="Q13" s="15">
        <f>IF(N13="Alta",O13-$F$9,O13-$G$9)</f>
        <v>0.17777777777777778</v>
      </c>
      <c r="R13" s="16" t="str">
        <f t="shared" ref="R13:R23" si="0">IF(G13&gt;=$R$4,G13,IF(G13&lt;=$R$8,G13,"-"))</f>
        <v>-</v>
      </c>
      <c r="S13" s="15">
        <f t="shared" ref="S13:S23" si="1">IF(N13="Alta",O13-$H$9,O13-$I$9)</f>
        <v>0.16666666666666669</v>
      </c>
      <c r="T13" s="16" t="str">
        <f t="shared" ref="T13:T23" si="2">IF(I13&gt;=$T$4,I13,IF(I13&lt;=$T$8,I13,"-"))</f>
        <v>-</v>
      </c>
      <c r="U13" s="15">
        <f t="shared" ref="U13:U23" si="3">IF(N13="Alta",O13-$J$9,O13-$K$9)</f>
        <v>0.16736111111111113</v>
      </c>
      <c r="V13" s="22" t="str">
        <f t="shared" ref="V13:V23" si="4">IF(K13&gt;=$V$4,K13,IF(K13&lt;=$V$8,K13,"-"))</f>
        <v>-</v>
      </c>
      <c r="AF13" s="20"/>
      <c r="AG13" s="20"/>
      <c r="AH13" s="20"/>
      <c r="AI13" s="20"/>
      <c r="AJ13" s="21"/>
    </row>
    <row r="14" spans="2:36" x14ac:dyDescent="0.25">
      <c r="B14" s="24">
        <f>IF(HOUR(D14)&lt;HOUR(D13),B13+1,B13)</f>
        <v>44197</v>
      </c>
      <c r="C14" s="60" t="s">
        <v>12</v>
      </c>
      <c r="D14" s="15">
        <v>0.43402777777777773</v>
      </c>
      <c r="E14" s="16">
        <v>0</v>
      </c>
      <c r="F14" s="15">
        <f t="shared" ref="F14:F77" si="5">IF(C14="Alta",D14-$F$9,D14-$G$9)</f>
        <v>0.42708333333333331</v>
      </c>
      <c r="G14" s="16">
        <f t="shared" ref="G14:G77" si="6">E14*$F$8</f>
        <v>0</v>
      </c>
      <c r="H14" s="15">
        <f t="shared" ref="H14:H77" si="7">IF(C14="Alta",D14-$H$9,D14-$I$9)</f>
        <v>0.43402777777777773</v>
      </c>
      <c r="I14" s="16">
        <f t="shared" ref="I14:I77" si="8">E14*$H$8</f>
        <v>0</v>
      </c>
      <c r="J14" s="15">
        <f t="shared" ref="J14:J77" si="9">IF(C14="Alta",D14-$J$9,D14-$K$9)</f>
        <v>0.43194444444444441</v>
      </c>
      <c r="K14" s="22">
        <f t="shared" ref="K14:K77" si="10">E14*$J$8</f>
        <v>0</v>
      </c>
      <c r="L14" s="13"/>
      <c r="M14" s="24">
        <f t="shared" ref="M14:M23" si="11">IF(HOUR(O14)&lt;HOUR(O13),M13+1,M13)</f>
        <v>44197</v>
      </c>
      <c r="N14" s="60" t="s">
        <v>12</v>
      </c>
      <c r="O14" s="60">
        <v>0.43402777777777773</v>
      </c>
      <c r="P14" s="16" t="str">
        <f t="shared" ref="P14:P77" si="12">IF(E14&gt;=$P$4,E14,IF(E14&lt;=$P$8,E14,"-"))</f>
        <v>-</v>
      </c>
      <c r="Q14" s="15">
        <f t="shared" ref="Q14:Q77" si="13">IF(N14="Alta",O14-$F$9,O14-$G$9)</f>
        <v>0.42708333333333331</v>
      </c>
      <c r="R14" s="16" t="str">
        <f t="shared" si="0"/>
        <v>-</v>
      </c>
      <c r="S14" s="15">
        <f t="shared" si="1"/>
        <v>0.43402777777777773</v>
      </c>
      <c r="T14" s="16" t="str">
        <f t="shared" si="2"/>
        <v>-</v>
      </c>
      <c r="U14" s="15">
        <f t="shared" si="3"/>
        <v>0.43194444444444441</v>
      </c>
      <c r="V14" s="22" t="str">
        <f t="shared" si="4"/>
        <v>-</v>
      </c>
      <c r="AF14" s="20"/>
      <c r="AG14" s="20"/>
      <c r="AH14" s="20"/>
      <c r="AI14" s="20"/>
      <c r="AJ14" s="21"/>
    </row>
    <row r="15" spans="2:36" x14ac:dyDescent="0.25">
      <c r="B15" s="24">
        <f t="shared" ref="B15:B78" si="14">IF(HOUR(D15)&lt;HOUR(D14),B14+1,B14)</f>
        <v>44197</v>
      </c>
      <c r="C15" s="60" t="s">
        <v>13</v>
      </c>
      <c r="D15" s="15">
        <v>0.70694444444444438</v>
      </c>
      <c r="E15" s="16">
        <v>2.7</v>
      </c>
      <c r="F15" s="15">
        <f t="shared" si="5"/>
        <v>0.7</v>
      </c>
      <c r="G15" s="16">
        <f t="shared" si="6"/>
        <v>2.2949999999999999</v>
      </c>
      <c r="H15" s="15">
        <f t="shared" si="7"/>
        <v>0.68888888888888877</v>
      </c>
      <c r="I15" s="16">
        <f t="shared" si="8"/>
        <v>1.8090000000000002</v>
      </c>
      <c r="J15" s="15">
        <f t="shared" si="9"/>
        <v>0.68958333333333321</v>
      </c>
      <c r="K15" s="22">
        <f t="shared" si="10"/>
        <v>1.7280000000000002</v>
      </c>
      <c r="L15" s="13"/>
      <c r="M15" s="24">
        <f t="shared" si="11"/>
        <v>44197</v>
      </c>
      <c r="N15" s="60" t="s">
        <v>13</v>
      </c>
      <c r="O15" s="60">
        <v>0.70694444444444438</v>
      </c>
      <c r="P15" s="16" t="str">
        <f t="shared" si="12"/>
        <v>-</v>
      </c>
      <c r="Q15" s="15">
        <f t="shared" si="13"/>
        <v>0.7</v>
      </c>
      <c r="R15" s="16" t="str">
        <f t="shared" si="0"/>
        <v>-</v>
      </c>
      <c r="S15" s="15">
        <f t="shared" si="1"/>
        <v>0.68888888888888877</v>
      </c>
      <c r="T15" s="16" t="str">
        <f t="shared" si="2"/>
        <v>-</v>
      </c>
      <c r="U15" s="15">
        <f t="shared" si="3"/>
        <v>0.68958333333333321</v>
      </c>
      <c r="V15" s="22" t="str">
        <f t="shared" si="4"/>
        <v>-</v>
      </c>
      <c r="AF15" s="20"/>
      <c r="AG15" s="20"/>
      <c r="AH15" s="21"/>
      <c r="AI15" s="21"/>
      <c r="AJ15" s="21"/>
    </row>
    <row r="16" spans="2:36" x14ac:dyDescent="0.25">
      <c r="B16" s="24">
        <f t="shared" si="14"/>
        <v>44197</v>
      </c>
      <c r="C16" s="60" t="s">
        <v>12</v>
      </c>
      <c r="D16" s="15">
        <v>0.9458333333333333</v>
      </c>
      <c r="E16" s="16">
        <v>0.3</v>
      </c>
      <c r="F16" s="15">
        <f t="shared" si="5"/>
        <v>0.93888888888888888</v>
      </c>
      <c r="G16" s="16">
        <f t="shared" si="6"/>
        <v>0.255</v>
      </c>
      <c r="H16" s="15">
        <f t="shared" si="7"/>
        <v>0.9458333333333333</v>
      </c>
      <c r="I16" s="16">
        <f t="shared" si="8"/>
        <v>0.20100000000000001</v>
      </c>
      <c r="J16" s="15">
        <f t="shared" si="9"/>
        <v>0.94374999999999998</v>
      </c>
      <c r="K16" s="22">
        <f t="shared" si="10"/>
        <v>0.192</v>
      </c>
      <c r="L16" s="13"/>
      <c r="M16" s="24">
        <f t="shared" si="11"/>
        <v>44197</v>
      </c>
      <c r="N16" s="60" t="s">
        <v>12</v>
      </c>
      <c r="O16" s="60">
        <v>0.9458333333333333</v>
      </c>
      <c r="P16" s="16" t="str">
        <f t="shared" si="12"/>
        <v>-</v>
      </c>
      <c r="Q16" s="15">
        <f t="shared" si="13"/>
        <v>0.93888888888888888</v>
      </c>
      <c r="R16" s="16" t="str">
        <f t="shared" si="0"/>
        <v>-</v>
      </c>
      <c r="S16" s="15">
        <f t="shared" si="1"/>
        <v>0.9458333333333333</v>
      </c>
      <c r="T16" s="16" t="str">
        <f t="shared" si="2"/>
        <v>-</v>
      </c>
      <c r="U16" s="15">
        <f t="shared" si="3"/>
        <v>0.94374999999999998</v>
      </c>
      <c r="V16" s="22" t="str">
        <f t="shared" si="4"/>
        <v>-</v>
      </c>
      <c r="AF16" s="20"/>
      <c r="AG16" s="20"/>
    </row>
    <row r="17" spans="2:33" x14ac:dyDescent="0.25">
      <c r="B17" s="24">
        <f t="shared" si="14"/>
        <v>44198</v>
      </c>
      <c r="C17" s="60" t="s">
        <v>13</v>
      </c>
      <c r="D17" s="15">
        <v>0.21319444444444444</v>
      </c>
      <c r="E17" s="16">
        <v>2.9</v>
      </c>
      <c r="F17" s="15">
        <f t="shared" si="5"/>
        <v>0.20624999999999999</v>
      </c>
      <c r="G17" s="16">
        <f t="shared" si="6"/>
        <v>2.4649999999999999</v>
      </c>
      <c r="H17" s="15">
        <f t="shared" si="7"/>
        <v>0.19513888888888889</v>
      </c>
      <c r="I17" s="16">
        <f t="shared" si="8"/>
        <v>1.9430000000000001</v>
      </c>
      <c r="J17" s="15">
        <f t="shared" si="9"/>
        <v>0.19583333333333333</v>
      </c>
      <c r="K17" s="22">
        <f t="shared" si="10"/>
        <v>1.8559999999999999</v>
      </c>
      <c r="L17" s="13"/>
      <c r="M17" s="24">
        <f t="shared" si="11"/>
        <v>44198</v>
      </c>
      <c r="N17" s="60" t="s">
        <v>13</v>
      </c>
      <c r="O17" s="60">
        <v>0.21319444444444444</v>
      </c>
      <c r="P17" s="16" t="str">
        <f t="shared" si="12"/>
        <v>-</v>
      </c>
      <c r="Q17" s="15">
        <f t="shared" si="13"/>
        <v>0.20624999999999999</v>
      </c>
      <c r="R17" s="16" t="str">
        <f t="shared" si="0"/>
        <v>-</v>
      </c>
      <c r="S17" s="15">
        <f t="shared" si="1"/>
        <v>0.19513888888888889</v>
      </c>
      <c r="T17" s="16" t="str">
        <f t="shared" si="2"/>
        <v>-</v>
      </c>
      <c r="U17" s="15">
        <f t="shared" si="3"/>
        <v>0.19583333333333333</v>
      </c>
      <c r="V17" s="22" t="str">
        <f t="shared" si="4"/>
        <v>-</v>
      </c>
      <c r="AF17" s="20"/>
      <c r="AG17" s="20"/>
    </row>
    <row r="18" spans="2:33" x14ac:dyDescent="0.25">
      <c r="B18" s="24">
        <f t="shared" si="14"/>
        <v>44198</v>
      </c>
      <c r="C18" s="60" t="s">
        <v>12</v>
      </c>
      <c r="D18" s="15">
        <v>0.46111111111111108</v>
      </c>
      <c r="E18" s="16">
        <v>0</v>
      </c>
      <c r="F18" s="15">
        <f t="shared" si="5"/>
        <v>0.45416666666666666</v>
      </c>
      <c r="G18" s="16">
        <f t="shared" si="6"/>
        <v>0</v>
      </c>
      <c r="H18" s="15">
        <f t="shared" si="7"/>
        <v>0.46111111111111108</v>
      </c>
      <c r="I18" s="16">
        <f t="shared" si="8"/>
        <v>0</v>
      </c>
      <c r="J18" s="15">
        <f t="shared" si="9"/>
        <v>0.45902777777777776</v>
      </c>
      <c r="K18" s="22">
        <f t="shared" si="10"/>
        <v>0</v>
      </c>
      <c r="L18" s="13"/>
      <c r="M18" s="24">
        <f t="shared" si="11"/>
        <v>44198</v>
      </c>
      <c r="N18" s="60" t="s">
        <v>12</v>
      </c>
      <c r="O18" s="60">
        <v>0.46111111111111108</v>
      </c>
      <c r="P18" s="16" t="str">
        <f t="shared" si="12"/>
        <v>-</v>
      </c>
      <c r="Q18" s="15">
        <f t="shared" si="13"/>
        <v>0.45416666666666666</v>
      </c>
      <c r="R18" s="16" t="str">
        <f t="shared" si="0"/>
        <v>-</v>
      </c>
      <c r="S18" s="15">
        <f t="shared" si="1"/>
        <v>0.46111111111111108</v>
      </c>
      <c r="T18" s="16" t="str">
        <f t="shared" si="2"/>
        <v>-</v>
      </c>
      <c r="U18" s="15">
        <f t="shared" si="3"/>
        <v>0.45902777777777776</v>
      </c>
      <c r="V18" s="22" t="str">
        <f t="shared" si="4"/>
        <v>-</v>
      </c>
      <c r="AF18" s="20"/>
      <c r="AG18" s="20"/>
    </row>
    <row r="19" spans="2:33" x14ac:dyDescent="0.25">
      <c r="B19" s="24">
        <f t="shared" si="14"/>
        <v>44198</v>
      </c>
      <c r="C19" s="60" t="s">
        <v>13</v>
      </c>
      <c r="D19" s="15">
        <v>0.73541666666666661</v>
      </c>
      <c r="E19" s="16">
        <v>2.8</v>
      </c>
      <c r="F19" s="15">
        <f t="shared" si="5"/>
        <v>0.72847222222222219</v>
      </c>
      <c r="G19" s="16">
        <f t="shared" si="6"/>
        <v>2.38</v>
      </c>
      <c r="H19" s="15">
        <f t="shared" si="7"/>
        <v>0.71736111111111101</v>
      </c>
      <c r="I19" s="16">
        <f t="shared" si="8"/>
        <v>1.8759999999999999</v>
      </c>
      <c r="J19" s="15">
        <f t="shared" si="9"/>
        <v>0.71805555555555545</v>
      </c>
      <c r="K19" s="22">
        <f t="shared" si="10"/>
        <v>1.7919999999999998</v>
      </c>
      <c r="L19" s="13"/>
      <c r="M19" s="24">
        <f t="shared" si="11"/>
        <v>44198</v>
      </c>
      <c r="N19" s="60" t="s">
        <v>13</v>
      </c>
      <c r="O19" s="60">
        <v>0.73541666666666661</v>
      </c>
      <c r="P19" s="16" t="str">
        <f t="shared" si="12"/>
        <v>-</v>
      </c>
      <c r="Q19" s="15">
        <f t="shared" si="13"/>
        <v>0.72847222222222219</v>
      </c>
      <c r="R19" s="16" t="str">
        <f t="shared" si="0"/>
        <v>-</v>
      </c>
      <c r="S19" s="15">
        <f t="shared" si="1"/>
        <v>0.71736111111111101</v>
      </c>
      <c r="T19" s="16" t="str">
        <f t="shared" si="2"/>
        <v>-</v>
      </c>
      <c r="U19" s="15">
        <f t="shared" si="3"/>
        <v>0.71805555555555545</v>
      </c>
      <c r="V19" s="22" t="str">
        <f t="shared" si="4"/>
        <v>-</v>
      </c>
      <c r="AF19" s="20"/>
      <c r="AG19" s="20"/>
    </row>
    <row r="20" spans="2:33" x14ac:dyDescent="0.25">
      <c r="B20" s="24">
        <f t="shared" si="14"/>
        <v>44198</v>
      </c>
      <c r="C20" s="60" t="s">
        <v>12</v>
      </c>
      <c r="D20" s="15">
        <v>0.97569444444444453</v>
      </c>
      <c r="E20" s="16">
        <v>0.2</v>
      </c>
      <c r="F20" s="15">
        <f t="shared" si="5"/>
        <v>0.96875000000000011</v>
      </c>
      <c r="G20" s="16">
        <f t="shared" si="6"/>
        <v>0.17</v>
      </c>
      <c r="H20" s="15">
        <f t="shared" si="7"/>
        <v>0.97569444444444453</v>
      </c>
      <c r="I20" s="16">
        <f t="shared" si="8"/>
        <v>0.13400000000000001</v>
      </c>
      <c r="J20" s="15">
        <f t="shared" si="9"/>
        <v>0.9736111111111112</v>
      </c>
      <c r="K20" s="22">
        <f t="shared" si="10"/>
        <v>0.128</v>
      </c>
      <c r="L20" s="13"/>
      <c r="M20" s="24">
        <f t="shared" si="11"/>
        <v>44198</v>
      </c>
      <c r="N20" s="60" t="s">
        <v>12</v>
      </c>
      <c r="O20" s="60">
        <v>0.97569444444444453</v>
      </c>
      <c r="P20" s="16" t="str">
        <f t="shared" si="12"/>
        <v>-</v>
      </c>
      <c r="Q20" s="15">
        <f t="shared" si="13"/>
        <v>0.96875000000000011</v>
      </c>
      <c r="R20" s="16" t="str">
        <f t="shared" si="0"/>
        <v>-</v>
      </c>
      <c r="S20" s="15">
        <f t="shared" si="1"/>
        <v>0.97569444444444453</v>
      </c>
      <c r="T20" s="16" t="str">
        <f t="shared" si="2"/>
        <v>-</v>
      </c>
      <c r="U20" s="15">
        <f t="shared" si="3"/>
        <v>0.9736111111111112</v>
      </c>
      <c r="V20" s="22" t="str">
        <f t="shared" si="4"/>
        <v>-</v>
      </c>
      <c r="AF20" s="20"/>
      <c r="AG20" s="20"/>
    </row>
    <row r="21" spans="2:33" x14ac:dyDescent="0.25">
      <c r="B21" s="24">
        <f t="shared" si="14"/>
        <v>44199</v>
      </c>
      <c r="C21" s="60" t="s">
        <v>13</v>
      </c>
      <c r="D21" s="15">
        <v>0.24305555555555555</v>
      </c>
      <c r="E21" s="16">
        <v>2.9</v>
      </c>
      <c r="F21" s="15">
        <f t="shared" si="5"/>
        <v>0.2361111111111111</v>
      </c>
      <c r="G21" s="16">
        <f t="shared" si="6"/>
        <v>2.4649999999999999</v>
      </c>
      <c r="H21" s="15">
        <f t="shared" si="7"/>
        <v>0.22500000000000001</v>
      </c>
      <c r="I21" s="16">
        <f t="shared" si="8"/>
        <v>1.9430000000000001</v>
      </c>
      <c r="J21" s="15">
        <f t="shared" si="9"/>
        <v>0.22569444444444445</v>
      </c>
      <c r="K21" s="22">
        <f t="shared" si="10"/>
        <v>1.8559999999999999</v>
      </c>
      <c r="L21" s="13"/>
      <c r="M21" s="24">
        <f t="shared" si="11"/>
        <v>44199</v>
      </c>
      <c r="N21" s="60" t="s">
        <v>13</v>
      </c>
      <c r="O21" s="60">
        <v>0.24305555555555555</v>
      </c>
      <c r="P21" s="16" t="str">
        <f t="shared" si="12"/>
        <v>-</v>
      </c>
      <c r="Q21" s="15">
        <f t="shared" si="13"/>
        <v>0.2361111111111111</v>
      </c>
      <c r="R21" s="16" t="str">
        <f t="shared" si="0"/>
        <v>-</v>
      </c>
      <c r="S21" s="15">
        <f t="shared" si="1"/>
        <v>0.22500000000000001</v>
      </c>
      <c r="T21" s="16" t="str">
        <f t="shared" si="2"/>
        <v>-</v>
      </c>
      <c r="U21" s="15">
        <f t="shared" si="3"/>
        <v>0.22569444444444445</v>
      </c>
      <c r="V21" s="22" t="str">
        <f t="shared" si="4"/>
        <v>-</v>
      </c>
      <c r="AF21" s="20"/>
      <c r="AG21" s="20"/>
    </row>
    <row r="22" spans="2:33" x14ac:dyDescent="0.25">
      <c r="B22" s="24">
        <f t="shared" si="14"/>
        <v>44199</v>
      </c>
      <c r="C22" s="60" t="s">
        <v>12</v>
      </c>
      <c r="D22" s="15">
        <v>0.48958333333333331</v>
      </c>
      <c r="E22" s="16">
        <v>0</v>
      </c>
      <c r="F22" s="15">
        <f t="shared" si="5"/>
        <v>0.4826388888888889</v>
      </c>
      <c r="G22" s="16">
        <f t="shared" si="6"/>
        <v>0</v>
      </c>
      <c r="H22" s="15">
        <f t="shared" si="7"/>
        <v>0.48958333333333331</v>
      </c>
      <c r="I22" s="16">
        <f t="shared" si="8"/>
        <v>0</v>
      </c>
      <c r="J22" s="15">
        <f t="shared" si="9"/>
        <v>0.48749999999999999</v>
      </c>
      <c r="K22" s="22">
        <f t="shared" si="10"/>
        <v>0</v>
      </c>
      <c r="L22" s="13"/>
      <c r="M22" s="24">
        <f t="shared" si="11"/>
        <v>44199</v>
      </c>
      <c r="N22" s="60" t="s">
        <v>12</v>
      </c>
      <c r="O22" s="60">
        <v>0.48958333333333331</v>
      </c>
      <c r="P22" s="16" t="str">
        <f t="shared" si="12"/>
        <v>-</v>
      </c>
      <c r="Q22" s="15">
        <f t="shared" si="13"/>
        <v>0.4826388888888889</v>
      </c>
      <c r="R22" s="16" t="str">
        <f t="shared" si="0"/>
        <v>-</v>
      </c>
      <c r="S22" s="15">
        <f t="shared" si="1"/>
        <v>0.48958333333333331</v>
      </c>
      <c r="T22" s="16" t="str">
        <f t="shared" si="2"/>
        <v>-</v>
      </c>
      <c r="U22" s="15">
        <f t="shared" si="3"/>
        <v>0.48749999999999999</v>
      </c>
      <c r="V22" s="22" t="str">
        <f t="shared" si="4"/>
        <v>-</v>
      </c>
      <c r="AF22" s="20"/>
      <c r="AG22" s="20"/>
    </row>
    <row r="23" spans="2:33" x14ac:dyDescent="0.25">
      <c r="B23" s="24">
        <f t="shared" si="14"/>
        <v>44199</v>
      </c>
      <c r="C23" s="60" t="s">
        <v>13</v>
      </c>
      <c r="D23" s="15">
        <v>0.76458333333333339</v>
      </c>
      <c r="E23" s="16">
        <v>2.8</v>
      </c>
      <c r="F23" s="15">
        <f t="shared" si="5"/>
        <v>0.75763888888888897</v>
      </c>
      <c r="G23" s="16">
        <f t="shared" si="6"/>
        <v>2.38</v>
      </c>
      <c r="H23" s="15">
        <f t="shared" si="7"/>
        <v>0.74652777777777779</v>
      </c>
      <c r="I23" s="16">
        <f t="shared" si="8"/>
        <v>1.8759999999999999</v>
      </c>
      <c r="J23" s="15">
        <f t="shared" si="9"/>
        <v>0.74722222222222223</v>
      </c>
      <c r="K23" s="22">
        <f t="shared" si="10"/>
        <v>1.7919999999999998</v>
      </c>
      <c r="L23" s="13"/>
      <c r="M23" s="24">
        <f t="shared" si="11"/>
        <v>44199</v>
      </c>
      <c r="N23" s="60" t="s">
        <v>13</v>
      </c>
      <c r="O23" s="60">
        <v>0.76458333333333339</v>
      </c>
      <c r="P23" s="16" t="str">
        <f t="shared" si="12"/>
        <v>-</v>
      </c>
      <c r="Q23" s="15">
        <f t="shared" si="13"/>
        <v>0.75763888888888897</v>
      </c>
      <c r="R23" s="16" t="str">
        <f t="shared" si="0"/>
        <v>-</v>
      </c>
      <c r="S23" s="15">
        <f t="shared" si="1"/>
        <v>0.74652777777777779</v>
      </c>
      <c r="T23" s="16" t="str">
        <f t="shared" si="2"/>
        <v>-</v>
      </c>
      <c r="U23" s="15">
        <f t="shared" si="3"/>
        <v>0.74722222222222223</v>
      </c>
      <c r="V23" s="22" t="str">
        <f t="shared" si="4"/>
        <v>-</v>
      </c>
      <c r="AF23" s="20"/>
      <c r="AG23" s="20"/>
    </row>
    <row r="24" spans="2:33" x14ac:dyDescent="0.25">
      <c r="B24" s="24">
        <f t="shared" si="14"/>
        <v>44200</v>
      </c>
      <c r="C24" s="60" t="s">
        <v>12</v>
      </c>
      <c r="D24" s="15">
        <v>6.9444444444444441E-3</v>
      </c>
      <c r="E24" s="16">
        <v>0.2</v>
      </c>
      <c r="F24" s="15">
        <f t="shared" si="5"/>
        <v>0</v>
      </c>
      <c r="G24" s="16">
        <f t="shared" si="6"/>
        <v>0.17</v>
      </c>
      <c r="H24" s="15">
        <f t="shared" si="7"/>
        <v>6.9444444444444441E-3</v>
      </c>
      <c r="I24" s="16">
        <f t="shared" si="8"/>
        <v>0.13400000000000001</v>
      </c>
      <c r="J24" s="15">
        <f t="shared" si="9"/>
        <v>4.8611111111111112E-3</v>
      </c>
      <c r="K24" s="22">
        <f t="shared" si="10"/>
        <v>0.128</v>
      </c>
      <c r="L24" s="13"/>
      <c r="M24" s="24">
        <f>IF(HOUR(O24)&lt;HOUR(O23),M23+1,M23)</f>
        <v>44200</v>
      </c>
      <c r="N24" s="60" t="s">
        <v>12</v>
      </c>
      <c r="O24" s="60">
        <v>6.9444444444444441E-3</v>
      </c>
      <c r="P24" s="16" t="str">
        <f t="shared" si="12"/>
        <v>-</v>
      </c>
      <c r="Q24" s="15">
        <f t="shared" si="13"/>
        <v>0</v>
      </c>
      <c r="R24" s="16" t="str">
        <f t="shared" ref="R24:R50" si="15">IF(G24&gt;=$R$4,G24,IF(G24&lt;=$R$8,G24,"-"))</f>
        <v>-</v>
      </c>
      <c r="S24" s="15">
        <f t="shared" ref="S24" si="16">IF(N24="Alta",O24-$H$9,O24-$I$9)</f>
        <v>6.9444444444444441E-3</v>
      </c>
      <c r="T24" s="16" t="str">
        <f t="shared" ref="T24" si="17">IF(I24&gt;=$T$4,I24,IF(I24&lt;=$T$8,I24,"-"))</f>
        <v>-</v>
      </c>
      <c r="U24" s="15">
        <f t="shared" ref="U24" si="18">IF(N24="Alta",O24-$J$9,O24-$K$9)</f>
        <v>4.8611111111111112E-3</v>
      </c>
      <c r="V24" s="22" t="str">
        <f t="shared" ref="V24" si="19">IF(K24&gt;=$V$4,K24,IF(K24&lt;=$V$8,K24,"-"))</f>
        <v>-</v>
      </c>
      <c r="AF24" s="20"/>
      <c r="AG24" s="20"/>
    </row>
    <row r="25" spans="2:33" x14ac:dyDescent="0.25">
      <c r="B25" s="24">
        <f t="shared" si="14"/>
        <v>44200</v>
      </c>
      <c r="C25" s="60" t="s">
        <v>13</v>
      </c>
      <c r="D25" s="15">
        <v>0.27291666666666664</v>
      </c>
      <c r="E25" s="16">
        <v>2.8</v>
      </c>
      <c r="F25" s="15">
        <f t="shared" si="5"/>
        <v>0.26597222222222222</v>
      </c>
      <c r="G25" s="16">
        <f t="shared" si="6"/>
        <v>2.38</v>
      </c>
      <c r="H25" s="15">
        <f t="shared" si="7"/>
        <v>0.25486111111111109</v>
      </c>
      <c r="I25" s="16">
        <f t="shared" si="8"/>
        <v>1.8759999999999999</v>
      </c>
      <c r="J25" s="15">
        <f t="shared" si="9"/>
        <v>0.25555555555555554</v>
      </c>
      <c r="K25" s="22">
        <f t="shared" si="10"/>
        <v>1.7919999999999998</v>
      </c>
      <c r="L25" s="13"/>
      <c r="M25" s="24">
        <f t="shared" ref="M25:M50" si="20">IF(HOUR(O25)&lt;HOUR(O24),M24+1,M24)</f>
        <v>44200</v>
      </c>
      <c r="N25" s="60" t="s">
        <v>13</v>
      </c>
      <c r="O25" s="60">
        <v>0.27291666666666664</v>
      </c>
      <c r="P25" s="16" t="str">
        <f t="shared" si="12"/>
        <v>-</v>
      </c>
      <c r="Q25" s="15">
        <f t="shared" si="13"/>
        <v>0.26597222222222222</v>
      </c>
      <c r="R25" s="16" t="str">
        <f t="shared" si="15"/>
        <v>-</v>
      </c>
      <c r="S25" s="15">
        <f t="shared" ref="S25:S56" si="21">IF(N25="Alta",O25-$H$9,O25-$I$9)</f>
        <v>0.25486111111111109</v>
      </c>
      <c r="T25" s="16" t="str">
        <f t="shared" ref="T25:T58" si="22">IF(I25&gt;=$T$4,I25,IF(I25&lt;=$T$8,I25,"-"))</f>
        <v>-</v>
      </c>
      <c r="U25" s="15">
        <f t="shared" ref="U25:U50" si="23">IF(N25="Alta",O25-$J$9,O25-$K$9)</f>
        <v>0.25555555555555554</v>
      </c>
      <c r="V25" s="22" t="str">
        <f t="shared" ref="V25:V50" si="24">IF(K25&gt;=$V$4,K25,IF(K25&lt;=$V$8,K25,"-"))</f>
        <v>-</v>
      </c>
    </row>
    <row r="26" spans="2:33" x14ac:dyDescent="0.25">
      <c r="B26" s="24">
        <f t="shared" si="14"/>
        <v>44200</v>
      </c>
      <c r="C26" s="60" t="s">
        <v>12</v>
      </c>
      <c r="D26" s="15">
        <v>0.51944444444444449</v>
      </c>
      <c r="E26" s="16">
        <v>0</v>
      </c>
      <c r="F26" s="15">
        <f t="shared" si="5"/>
        <v>0.51250000000000007</v>
      </c>
      <c r="G26" s="16">
        <f t="shared" si="6"/>
        <v>0</v>
      </c>
      <c r="H26" s="15">
        <f t="shared" si="7"/>
        <v>0.51944444444444449</v>
      </c>
      <c r="I26" s="16">
        <f t="shared" si="8"/>
        <v>0</v>
      </c>
      <c r="J26" s="15">
        <f t="shared" si="9"/>
        <v>0.51736111111111116</v>
      </c>
      <c r="K26" s="22">
        <f t="shared" si="10"/>
        <v>0</v>
      </c>
      <c r="L26" s="13"/>
      <c r="M26" s="24">
        <f t="shared" si="20"/>
        <v>44200</v>
      </c>
      <c r="N26" s="60" t="s">
        <v>12</v>
      </c>
      <c r="O26" s="60">
        <v>0.51944444444444449</v>
      </c>
      <c r="P26" s="16" t="str">
        <f t="shared" si="12"/>
        <v>-</v>
      </c>
      <c r="Q26" s="15">
        <f t="shared" si="13"/>
        <v>0.51250000000000007</v>
      </c>
      <c r="R26" s="16" t="str">
        <f t="shared" si="15"/>
        <v>-</v>
      </c>
      <c r="S26" s="15">
        <f t="shared" si="21"/>
        <v>0.51944444444444449</v>
      </c>
      <c r="T26" s="16" t="str">
        <f t="shared" si="22"/>
        <v>-</v>
      </c>
      <c r="U26" s="15">
        <f t="shared" si="23"/>
        <v>0.51736111111111116</v>
      </c>
      <c r="V26" s="22" t="str">
        <f t="shared" si="24"/>
        <v>-</v>
      </c>
      <c r="X26" s="20"/>
      <c r="Y26" s="29"/>
    </row>
    <row r="27" spans="2:33" x14ac:dyDescent="0.25">
      <c r="B27" s="24">
        <f t="shared" si="14"/>
        <v>44200</v>
      </c>
      <c r="C27" s="60" t="s">
        <v>13</v>
      </c>
      <c r="D27" s="15">
        <v>0.79513888888888884</v>
      </c>
      <c r="E27" s="16">
        <v>2.9</v>
      </c>
      <c r="F27" s="15">
        <f t="shared" si="5"/>
        <v>0.78819444444444442</v>
      </c>
      <c r="G27" s="16">
        <f t="shared" si="6"/>
        <v>2.4649999999999999</v>
      </c>
      <c r="H27" s="15">
        <f t="shared" si="7"/>
        <v>0.77708333333333324</v>
      </c>
      <c r="I27" s="16">
        <f t="shared" si="8"/>
        <v>1.9430000000000001</v>
      </c>
      <c r="J27" s="15">
        <f t="shared" si="9"/>
        <v>0.77777777777777768</v>
      </c>
      <c r="K27" s="22">
        <f t="shared" si="10"/>
        <v>1.8559999999999999</v>
      </c>
      <c r="L27" s="13"/>
      <c r="M27" s="24">
        <f t="shared" si="20"/>
        <v>44200</v>
      </c>
      <c r="N27" s="60" t="s">
        <v>13</v>
      </c>
      <c r="O27" s="60">
        <v>0.79513888888888884</v>
      </c>
      <c r="P27" s="16" t="str">
        <f t="shared" si="12"/>
        <v>-</v>
      </c>
      <c r="Q27" s="15">
        <f t="shared" si="13"/>
        <v>0.78819444444444442</v>
      </c>
      <c r="R27" s="16" t="str">
        <f t="shared" si="15"/>
        <v>-</v>
      </c>
      <c r="S27" s="15">
        <f t="shared" si="21"/>
        <v>0.77708333333333324</v>
      </c>
      <c r="T27" s="16" t="str">
        <f t="shared" si="22"/>
        <v>-</v>
      </c>
      <c r="U27" s="15">
        <f t="shared" si="23"/>
        <v>0.77777777777777768</v>
      </c>
      <c r="V27" s="22" t="str">
        <f t="shared" si="24"/>
        <v>-</v>
      </c>
      <c r="X27" s="18"/>
      <c r="Y27" s="29"/>
    </row>
    <row r="28" spans="2:33" x14ac:dyDescent="0.25">
      <c r="B28" s="24">
        <f t="shared" si="14"/>
        <v>44201</v>
      </c>
      <c r="C28" s="60" t="s">
        <v>12</v>
      </c>
      <c r="D28" s="15">
        <v>3.9583333333333331E-2</v>
      </c>
      <c r="E28" s="16">
        <v>0.2</v>
      </c>
      <c r="F28" s="15">
        <f t="shared" si="5"/>
        <v>3.2638888888888884E-2</v>
      </c>
      <c r="G28" s="16">
        <f t="shared" si="6"/>
        <v>0.17</v>
      </c>
      <c r="H28" s="15">
        <f t="shared" si="7"/>
        <v>3.9583333333333331E-2</v>
      </c>
      <c r="I28" s="16">
        <f t="shared" si="8"/>
        <v>0.13400000000000001</v>
      </c>
      <c r="J28" s="15">
        <f t="shared" si="9"/>
        <v>3.7499999999999999E-2</v>
      </c>
      <c r="K28" s="22">
        <f t="shared" si="10"/>
        <v>0.128</v>
      </c>
      <c r="L28" s="13"/>
      <c r="M28" s="24">
        <f t="shared" si="20"/>
        <v>44201</v>
      </c>
      <c r="N28" s="60" t="s">
        <v>12</v>
      </c>
      <c r="O28" s="60">
        <v>3.9583333333333331E-2</v>
      </c>
      <c r="P28" s="16" t="str">
        <f t="shared" si="12"/>
        <v>-</v>
      </c>
      <c r="Q28" s="15">
        <f t="shared" si="13"/>
        <v>3.2638888888888884E-2</v>
      </c>
      <c r="R28" s="16" t="str">
        <f t="shared" si="15"/>
        <v>-</v>
      </c>
      <c r="S28" s="15">
        <f t="shared" si="21"/>
        <v>3.9583333333333331E-2</v>
      </c>
      <c r="T28" s="16" t="str">
        <f t="shared" si="22"/>
        <v>-</v>
      </c>
      <c r="U28" s="15">
        <f t="shared" si="23"/>
        <v>3.7499999999999999E-2</v>
      </c>
      <c r="V28" s="22" t="str">
        <f t="shared" si="24"/>
        <v>-</v>
      </c>
      <c r="X28" s="18"/>
      <c r="Y28" s="29"/>
    </row>
    <row r="29" spans="2:33" x14ac:dyDescent="0.25">
      <c r="B29" s="24">
        <f t="shared" si="14"/>
        <v>44201</v>
      </c>
      <c r="C29" s="60" t="s">
        <v>13</v>
      </c>
      <c r="D29" s="15">
        <v>0.30555555555555552</v>
      </c>
      <c r="E29" s="16">
        <v>2.7</v>
      </c>
      <c r="F29" s="15">
        <f t="shared" si="5"/>
        <v>0.2986111111111111</v>
      </c>
      <c r="G29" s="16">
        <f t="shared" si="6"/>
        <v>2.2949999999999999</v>
      </c>
      <c r="H29" s="15">
        <f t="shared" si="7"/>
        <v>0.28749999999999998</v>
      </c>
      <c r="I29" s="16">
        <f t="shared" si="8"/>
        <v>1.8090000000000002</v>
      </c>
      <c r="J29" s="15">
        <f t="shared" si="9"/>
        <v>0.28819444444444442</v>
      </c>
      <c r="K29" s="22">
        <f t="shared" si="10"/>
        <v>1.7280000000000002</v>
      </c>
      <c r="L29" s="13"/>
      <c r="M29" s="24">
        <f t="shared" si="20"/>
        <v>44201</v>
      </c>
      <c r="N29" s="60" t="s">
        <v>13</v>
      </c>
      <c r="O29" s="60">
        <v>0.30555555555555552</v>
      </c>
      <c r="P29" s="16" t="str">
        <f t="shared" si="12"/>
        <v>-</v>
      </c>
      <c r="Q29" s="15">
        <f t="shared" si="13"/>
        <v>0.2986111111111111</v>
      </c>
      <c r="R29" s="16" t="str">
        <f t="shared" si="15"/>
        <v>-</v>
      </c>
      <c r="S29" s="15">
        <f t="shared" si="21"/>
        <v>0.28749999999999998</v>
      </c>
      <c r="T29" s="16" t="str">
        <f t="shared" si="22"/>
        <v>-</v>
      </c>
      <c r="U29" s="15">
        <f t="shared" si="23"/>
        <v>0.28819444444444442</v>
      </c>
      <c r="V29" s="22" t="str">
        <f t="shared" si="24"/>
        <v>-</v>
      </c>
      <c r="X29" s="18"/>
      <c r="Y29" s="29"/>
    </row>
    <row r="30" spans="2:33" x14ac:dyDescent="0.25">
      <c r="B30" s="24">
        <f t="shared" si="14"/>
        <v>44201</v>
      </c>
      <c r="C30" s="60" t="s">
        <v>12</v>
      </c>
      <c r="D30" s="15">
        <v>0.55069444444444449</v>
      </c>
      <c r="E30" s="16">
        <v>0.1</v>
      </c>
      <c r="F30" s="15">
        <f t="shared" si="5"/>
        <v>0.54375000000000007</v>
      </c>
      <c r="G30" s="16">
        <f t="shared" si="6"/>
        <v>8.5000000000000006E-2</v>
      </c>
      <c r="H30" s="15">
        <f t="shared" si="7"/>
        <v>0.55069444444444449</v>
      </c>
      <c r="I30" s="16">
        <f t="shared" si="8"/>
        <v>6.7000000000000004E-2</v>
      </c>
      <c r="J30" s="15">
        <f t="shared" si="9"/>
        <v>0.54861111111111116</v>
      </c>
      <c r="K30" s="22">
        <f t="shared" si="10"/>
        <v>6.4000000000000001E-2</v>
      </c>
      <c r="L30" s="13"/>
      <c r="M30" s="24">
        <f t="shared" si="20"/>
        <v>44201</v>
      </c>
      <c r="N30" s="60" t="s">
        <v>12</v>
      </c>
      <c r="O30" s="60">
        <v>0.55069444444444449</v>
      </c>
      <c r="P30" s="16" t="str">
        <f t="shared" si="12"/>
        <v>-</v>
      </c>
      <c r="Q30" s="15">
        <f t="shared" si="13"/>
        <v>0.54375000000000007</v>
      </c>
      <c r="R30" s="16" t="str">
        <f t="shared" si="15"/>
        <v>-</v>
      </c>
      <c r="S30" s="15">
        <f t="shared" si="21"/>
        <v>0.55069444444444449</v>
      </c>
      <c r="T30" s="16" t="str">
        <f t="shared" si="22"/>
        <v>-</v>
      </c>
      <c r="U30" s="15">
        <f t="shared" si="23"/>
        <v>0.54861111111111116</v>
      </c>
      <c r="V30" s="22" t="str">
        <f t="shared" si="24"/>
        <v>-</v>
      </c>
      <c r="X30" s="18"/>
    </row>
    <row r="31" spans="2:33" x14ac:dyDescent="0.25">
      <c r="B31" s="24">
        <f t="shared" si="14"/>
        <v>44201</v>
      </c>
      <c r="C31" s="60" t="s">
        <v>13</v>
      </c>
      <c r="D31" s="15">
        <v>0.82847222222222217</v>
      </c>
      <c r="E31" s="16">
        <v>2.9</v>
      </c>
      <c r="F31" s="15">
        <f t="shared" si="5"/>
        <v>0.82152777777777775</v>
      </c>
      <c r="G31" s="16">
        <f t="shared" si="6"/>
        <v>2.4649999999999999</v>
      </c>
      <c r="H31" s="15">
        <f t="shared" si="7"/>
        <v>0.81041666666666656</v>
      </c>
      <c r="I31" s="16">
        <f t="shared" si="8"/>
        <v>1.9430000000000001</v>
      </c>
      <c r="J31" s="15">
        <f t="shared" si="9"/>
        <v>0.81111111111111101</v>
      </c>
      <c r="K31" s="22">
        <f t="shared" si="10"/>
        <v>1.8559999999999999</v>
      </c>
      <c r="L31" s="13"/>
      <c r="M31" s="24">
        <f t="shared" si="20"/>
        <v>44201</v>
      </c>
      <c r="N31" s="60" t="s">
        <v>13</v>
      </c>
      <c r="O31" s="60">
        <v>0.82847222222222217</v>
      </c>
      <c r="P31" s="16" t="str">
        <f t="shared" si="12"/>
        <v>-</v>
      </c>
      <c r="Q31" s="15">
        <f t="shared" si="13"/>
        <v>0.82152777777777775</v>
      </c>
      <c r="R31" s="16" t="str">
        <f t="shared" si="15"/>
        <v>-</v>
      </c>
      <c r="S31" s="15">
        <f t="shared" si="21"/>
        <v>0.81041666666666656</v>
      </c>
      <c r="T31" s="16" t="str">
        <f t="shared" si="22"/>
        <v>-</v>
      </c>
      <c r="U31" s="15">
        <f t="shared" si="23"/>
        <v>0.81111111111111101</v>
      </c>
      <c r="V31" s="22" t="str">
        <f t="shared" si="24"/>
        <v>-</v>
      </c>
      <c r="X31" s="18"/>
      <c r="Y31" s="29"/>
    </row>
    <row r="32" spans="2:33" x14ac:dyDescent="0.25">
      <c r="B32" s="24">
        <f t="shared" si="14"/>
        <v>44202</v>
      </c>
      <c r="C32" s="60" t="s">
        <v>12</v>
      </c>
      <c r="D32" s="15">
        <v>7.5694444444444439E-2</v>
      </c>
      <c r="E32" s="16">
        <v>0.2</v>
      </c>
      <c r="F32" s="15">
        <f t="shared" si="5"/>
        <v>6.8749999999999992E-2</v>
      </c>
      <c r="G32" s="16">
        <f t="shared" si="6"/>
        <v>0.17</v>
      </c>
      <c r="H32" s="15">
        <f t="shared" si="7"/>
        <v>7.5694444444444439E-2</v>
      </c>
      <c r="I32" s="16">
        <f t="shared" si="8"/>
        <v>0.13400000000000001</v>
      </c>
      <c r="J32" s="15">
        <f t="shared" si="9"/>
        <v>7.3611111111111099E-2</v>
      </c>
      <c r="K32" s="22">
        <f t="shared" si="10"/>
        <v>0.128</v>
      </c>
      <c r="L32" s="13"/>
      <c r="M32" s="24">
        <f t="shared" si="20"/>
        <v>44202</v>
      </c>
      <c r="N32" s="60" t="s">
        <v>12</v>
      </c>
      <c r="O32" s="60">
        <v>7.5694444444444439E-2</v>
      </c>
      <c r="P32" s="16" t="str">
        <f t="shared" si="12"/>
        <v>-</v>
      </c>
      <c r="Q32" s="15">
        <f t="shared" si="13"/>
        <v>6.8749999999999992E-2</v>
      </c>
      <c r="R32" s="16" t="str">
        <f t="shared" si="15"/>
        <v>-</v>
      </c>
      <c r="S32" s="15">
        <f t="shared" si="21"/>
        <v>7.5694444444444439E-2</v>
      </c>
      <c r="T32" s="16" t="str">
        <f t="shared" si="22"/>
        <v>-</v>
      </c>
      <c r="U32" s="15">
        <f t="shared" si="23"/>
        <v>7.3611111111111099E-2</v>
      </c>
      <c r="V32" s="22" t="str">
        <f t="shared" si="24"/>
        <v>-</v>
      </c>
      <c r="X32" s="18"/>
      <c r="Y32" s="29"/>
    </row>
    <row r="33" spans="2:25" x14ac:dyDescent="0.25">
      <c r="B33" s="24">
        <f t="shared" si="14"/>
        <v>44202</v>
      </c>
      <c r="C33" s="60" t="s">
        <v>13</v>
      </c>
      <c r="D33" s="15">
        <v>0.34027777777777773</v>
      </c>
      <c r="E33" s="16">
        <v>2.6</v>
      </c>
      <c r="F33" s="15">
        <f t="shared" si="5"/>
        <v>0.33333333333333331</v>
      </c>
      <c r="G33" s="16">
        <f t="shared" si="6"/>
        <v>2.21</v>
      </c>
      <c r="H33" s="15">
        <f t="shared" si="7"/>
        <v>0.32222222222222219</v>
      </c>
      <c r="I33" s="16">
        <f t="shared" si="8"/>
        <v>1.7420000000000002</v>
      </c>
      <c r="J33" s="15">
        <f t="shared" si="9"/>
        <v>0.32291666666666663</v>
      </c>
      <c r="K33" s="22">
        <f t="shared" si="10"/>
        <v>1.6640000000000001</v>
      </c>
      <c r="L33" s="13"/>
      <c r="M33" s="24">
        <f t="shared" si="20"/>
        <v>44202</v>
      </c>
      <c r="N33" s="60" t="s">
        <v>13</v>
      </c>
      <c r="O33" s="60">
        <v>0.34027777777777773</v>
      </c>
      <c r="P33" s="16" t="str">
        <f t="shared" si="12"/>
        <v>-</v>
      </c>
      <c r="Q33" s="15">
        <f t="shared" si="13"/>
        <v>0.33333333333333331</v>
      </c>
      <c r="R33" s="16" t="str">
        <f t="shared" si="15"/>
        <v>-</v>
      </c>
      <c r="S33" s="15">
        <f t="shared" si="21"/>
        <v>0.32222222222222219</v>
      </c>
      <c r="T33" s="16" t="str">
        <f t="shared" si="22"/>
        <v>-</v>
      </c>
      <c r="U33" s="15">
        <f t="shared" si="23"/>
        <v>0.32291666666666663</v>
      </c>
      <c r="V33" s="22" t="str">
        <f t="shared" si="24"/>
        <v>-</v>
      </c>
      <c r="X33" s="18"/>
      <c r="Y33" s="29"/>
    </row>
    <row r="34" spans="2:25" x14ac:dyDescent="0.25">
      <c r="B34" s="24">
        <f t="shared" si="14"/>
        <v>44202</v>
      </c>
      <c r="C34" s="60" t="s">
        <v>12</v>
      </c>
      <c r="D34" s="15">
        <v>0.5854166666666667</v>
      </c>
      <c r="E34" s="16">
        <v>0.2</v>
      </c>
      <c r="F34" s="15">
        <f t="shared" si="5"/>
        <v>0.57847222222222228</v>
      </c>
      <c r="G34" s="16">
        <f t="shared" si="6"/>
        <v>0.17</v>
      </c>
      <c r="H34" s="15">
        <f t="shared" si="7"/>
        <v>0.5854166666666667</v>
      </c>
      <c r="I34" s="16">
        <f t="shared" si="8"/>
        <v>0.13400000000000001</v>
      </c>
      <c r="J34" s="15">
        <f t="shared" si="9"/>
        <v>0.58333333333333337</v>
      </c>
      <c r="K34" s="22">
        <f t="shared" si="10"/>
        <v>0.128</v>
      </c>
      <c r="L34" s="13"/>
      <c r="M34" s="24">
        <f t="shared" si="20"/>
        <v>44202</v>
      </c>
      <c r="N34" s="60" t="s">
        <v>12</v>
      </c>
      <c r="O34" s="60">
        <v>0.5854166666666667</v>
      </c>
      <c r="P34" s="16" t="str">
        <f t="shared" si="12"/>
        <v>-</v>
      </c>
      <c r="Q34" s="15">
        <f t="shared" si="13"/>
        <v>0.57847222222222228</v>
      </c>
      <c r="R34" s="16" t="str">
        <f t="shared" si="15"/>
        <v>-</v>
      </c>
      <c r="S34" s="15">
        <f t="shared" si="21"/>
        <v>0.5854166666666667</v>
      </c>
      <c r="T34" s="16" t="str">
        <f t="shared" si="22"/>
        <v>-</v>
      </c>
      <c r="U34" s="15">
        <f t="shared" si="23"/>
        <v>0.58333333333333337</v>
      </c>
      <c r="V34" s="22" t="str">
        <f t="shared" si="24"/>
        <v>-</v>
      </c>
      <c r="X34" s="18"/>
    </row>
    <row r="35" spans="2:25" x14ac:dyDescent="0.25">
      <c r="B35" s="24">
        <f t="shared" si="14"/>
        <v>44202</v>
      </c>
      <c r="C35" s="60" t="s">
        <v>13</v>
      </c>
      <c r="D35" s="15">
        <v>0.86458333333333337</v>
      </c>
      <c r="E35" s="16">
        <v>2.9</v>
      </c>
      <c r="F35" s="15">
        <f t="shared" si="5"/>
        <v>0.85763888888888895</v>
      </c>
      <c r="G35" s="16">
        <f t="shared" si="6"/>
        <v>2.4649999999999999</v>
      </c>
      <c r="H35" s="15">
        <f t="shared" si="7"/>
        <v>0.84652777777777777</v>
      </c>
      <c r="I35" s="16">
        <f t="shared" si="8"/>
        <v>1.9430000000000001</v>
      </c>
      <c r="J35" s="15">
        <f t="shared" si="9"/>
        <v>0.84722222222222221</v>
      </c>
      <c r="K35" s="22">
        <f t="shared" si="10"/>
        <v>1.8559999999999999</v>
      </c>
      <c r="L35" s="13"/>
      <c r="M35" s="24">
        <f t="shared" si="20"/>
        <v>44202</v>
      </c>
      <c r="N35" s="60" t="s">
        <v>13</v>
      </c>
      <c r="O35" s="60">
        <v>0.86458333333333337</v>
      </c>
      <c r="P35" s="16" t="str">
        <f t="shared" si="12"/>
        <v>-</v>
      </c>
      <c r="Q35" s="15">
        <f t="shared" si="13"/>
        <v>0.85763888888888895</v>
      </c>
      <c r="R35" s="16" t="str">
        <f t="shared" si="15"/>
        <v>-</v>
      </c>
      <c r="S35" s="15">
        <f t="shared" si="21"/>
        <v>0.84652777777777777</v>
      </c>
      <c r="T35" s="16" t="str">
        <f t="shared" si="22"/>
        <v>-</v>
      </c>
      <c r="U35" s="15">
        <f t="shared" si="23"/>
        <v>0.84722222222222221</v>
      </c>
      <c r="V35" s="22" t="str">
        <f t="shared" si="24"/>
        <v>-</v>
      </c>
      <c r="X35" s="18"/>
      <c r="Y35" s="29"/>
    </row>
    <row r="36" spans="2:25" x14ac:dyDescent="0.25">
      <c r="B36" s="24">
        <f t="shared" si="14"/>
        <v>44203</v>
      </c>
      <c r="C36" s="60" t="s">
        <v>12</v>
      </c>
      <c r="D36" s="15">
        <v>0.11527777777777777</v>
      </c>
      <c r="E36" s="16">
        <v>0.3</v>
      </c>
      <c r="F36" s="15">
        <f t="shared" si="5"/>
        <v>0.10833333333333332</v>
      </c>
      <c r="G36" s="16">
        <f t="shared" si="6"/>
        <v>0.255</v>
      </c>
      <c r="H36" s="15">
        <f t="shared" si="7"/>
        <v>0.11527777777777777</v>
      </c>
      <c r="I36" s="16">
        <f t="shared" si="8"/>
        <v>0.20100000000000001</v>
      </c>
      <c r="J36" s="15">
        <f t="shared" si="9"/>
        <v>0.11319444444444443</v>
      </c>
      <c r="K36" s="22">
        <f t="shared" si="10"/>
        <v>0.192</v>
      </c>
      <c r="L36" s="13"/>
      <c r="M36" s="24">
        <f t="shared" si="20"/>
        <v>44203</v>
      </c>
      <c r="N36" s="60" t="s">
        <v>12</v>
      </c>
      <c r="O36" s="60">
        <v>0.11527777777777777</v>
      </c>
      <c r="P36" s="16" t="str">
        <f t="shared" si="12"/>
        <v>-</v>
      </c>
      <c r="Q36" s="15">
        <f t="shared" si="13"/>
        <v>0.10833333333333332</v>
      </c>
      <c r="R36" s="16" t="str">
        <f t="shared" si="15"/>
        <v>-</v>
      </c>
      <c r="S36" s="15">
        <f t="shared" si="21"/>
        <v>0.11527777777777777</v>
      </c>
      <c r="T36" s="16" t="str">
        <f t="shared" si="22"/>
        <v>-</v>
      </c>
      <c r="U36" s="15">
        <f t="shared" si="23"/>
        <v>0.11319444444444443</v>
      </c>
      <c r="V36" s="22" t="str">
        <f t="shared" si="24"/>
        <v>-</v>
      </c>
      <c r="X36" s="18"/>
      <c r="Y36" s="29"/>
    </row>
    <row r="37" spans="2:25" x14ac:dyDescent="0.25">
      <c r="B37" s="24">
        <f t="shared" si="14"/>
        <v>44203</v>
      </c>
      <c r="C37" s="60" t="s">
        <v>13</v>
      </c>
      <c r="D37" s="15">
        <v>0.37916666666666665</v>
      </c>
      <c r="E37" s="16">
        <v>2.6</v>
      </c>
      <c r="F37" s="15">
        <f t="shared" si="5"/>
        <v>0.37222222222222223</v>
      </c>
      <c r="G37" s="16">
        <f t="shared" si="6"/>
        <v>2.21</v>
      </c>
      <c r="H37" s="15">
        <f t="shared" si="7"/>
        <v>0.3611111111111111</v>
      </c>
      <c r="I37" s="16">
        <f t="shared" si="8"/>
        <v>1.7420000000000002</v>
      </c>
      <c r="J37" s="15">
        <f t="shared" si="9"/>
        <v>0.36180555555555555</v>
      </c>
      <c r="K37" s="22">
        <f t="shared" si="10"/>
        <v>1.6640000000000001</v>
      </c>
      <c r="L37" s="13"/>
      <c r="M37" s="24">
        <f t="shared" si="20"/>
        <v>44203</v>
      </c>
      <c r="N37" s="60" t="s">
        <v>13</v>
      </c>
      <c r="O37" s="60">
        <v>0.37916666666666665</v>
      </c>
      <c r="P37" s="16" t="str">
        <f t="shared" si="12"/>
        <v>-</v>
      </c>
      <c r="Q37" s="15">
        <f t="shared" si="13"/>
        <v>0.37222222222222223</v>
      </c>
      <c r="R37" s="16" t="str">
        <f t="shared" si="15"/>
        <v>-</v>
      </c>
      <c r="S37" s="15">
        <f t="shared" si="21"/>
        <v>0.3611111111111111</v>
      </c>
      <c r="T37" s="16" t="str">
        <f t="shared" si="22"/>
        <v>-</v>
      </c>
      <c r="U37" s="15">
        <f t="shared" si="23"/>
        <v>0.36180555555555555</v>
      </c>
      <c r="V37" s="22" t="str">
        <f t="shared" si="24"/>
        <v>-</v>
      </c>
      <c r="X37" s="18"/>
      <c r="Y37" s="29"/>
    </row>
    <row r="38" spans="2:25" x14ac:dyDescent="0.25">
      <c r="B38" s="24">
        <f t="shared" si="14"/>
        <v>44203</v>
      </c>
      <c r="C38" s="60" t="s">
        <v>12</v>
      </c>
      <c r="D38" s="15">
        <v>0.62430555555555556</v>
      </c>
      <c r="E38" s="16">
        <v>0.3</v>
      </c>
      <c r="F38" s="15">
        <f t="shared" si="5"/>
        <v>0.61736111111111114</v>
      </c>
      <c r="G38" s="16">
        <f t="shared" si="6"/>
        <v>0.255</v>
      </c>
      <c r="H38" s="15">
        <f t="shared" si="7"/>
        <v>0.62430555555555556</v>
      </c>
      <c r="I38" s="16">
        <f t="shared" si="8"/>
        <v>0.20100000000000001</v>
      </c>
      <c r="J38" s="15">
        <f t="shared" si="9"/>
        <v>0.62222222222222223</v>
      </c>
      <c r="K38" s="22">
        <f t="shared" si="10"/>
        <v>0.192</v>
      </c>
      <c r="L38" s="13"/>
      <c r="M38" s="24">
        <f t="shared" si="20"/>
        <v>44203</v>
      </c>
      <c r="N38" s="60" t="s">
        <v>12</v>
      </c>
      <c r="O38" s="60">
        <v>0.62430555555555556</v>
      </c>
      <c r="P38" s="16" t="str">
        <f t="shared" si="12"/>
        <v>-</v>
      </c>
      <c r="Q38" s="15">
        <f t="shared" si="13"/>
        <v>0.61736111111111114</v>
      </c>
      <c r="R38" s="16" t="str">
        <f t="shared" si="15"/>
        <v>-</v>
      </c>
      <c r="S38" s="15">
        <f t="shared" si="21"/>
        <v>0.62430555555555556</v>
      </c>
      <c r="T38" s="16" t="str">
        <f t="shared" si="22"/>
        <v>-</v>
      </c>
      <c r="U38" s="15">
        <f t="shared" si="23"/>
        <v>0.62222222222222223</v>
      </c>
      <c r="V38" s="22" t="str">
        <f t="shared" si="24"/>
        <v>-</v>
      </c>
      <c r="X38" s="18"/>
    </row>
    <row r="39" spans="2:25" x14ac:dyDescent="0.25">
      <c r="B39" s="24">
        <f t="shared" si="14"/>
        <v>44203</v>
      </c>
      <c r="C39" s="60" t="s">
        <v>13</v>
      </c>
      <c r="D39" s="15">
        <v>0.90416666666666667</v>
      </c>
      <c r="E39" s="16">
        <v>2.9</v>
      </c>
      <c r="F39" s="15">
        <f t="shared" si="5"/>
        <v>0.89722222222222225</v>
      </c>
      <c r="G39" s="16">
        <f t="shared" si="6"/>
        <v>2.4649999999999999</v>
      </c>
      <c r="H39" s="15">
        <f t="shared" si="7"/>
        <v>0.88611111111111107</v>
      </c>
      <c r="I39" s="16">
        <f t="shared" si="8"/>
        <v>1.9430000000000001</v>
      </c>
      <c r="J39" s="15">
        <f t="shared" si="9"/>
        <v>0.88680555555555551</v>
      </c>
      <c r="K39" s="22">
        <f t="shared" si="10"/>
        <v>1.8559999999999999</v>
      </c>
      <c r="L39" s="13"/>
      <c r="M39" s="24">
        <f t="shared" si="20"/>
        <v>44203</v>
      </c>
      <c r="N39" s="60" t="s">
        <v>13</v>
      </c>
      <c r="O39" s="60">
        <v>0.90416666666666667</v>
      </c>
      <c r="P39" s="16" t="str">
        <f t="shared" si="12"/>
        <v>-</v>
      </c>
      <c r="Q39" s="15">
        <f t="shared" si="13"/>
        <v>0.89722222222222225</v>
      </c>
      <c r="R39" s="16" t="str">
        <f t="shared" si="15"/>
        <v>-</v>
      </c>
      <c r="S39" s="15">
        <f t="shared" si="21"/>
        <v>0.88611111111111107</v>
      </c>
      <c r="T39" s="16" t="str">
        <f t="shared" si="22"/>
        <v>-</v>
      </c>
      <c r="U39" s="15">
        <f t="shared" si="23"/>
        <v>0.88680555555555551</v>
      </c>
      <c r="V39" s="22" t="str">
        <f t="shared" si="24"/>
        <v>-</v>
      </c>
      <c r="X39" s="18"/>
      <c r="Y39" s="29"/>
    </row>
    <row r="40" spans="2:25" x14ac:dyDescent="0.25">
      <c r="B40" s="24">
        <f t="shared" si="14"/>
        <v>44204</v>
      </c>
      <c r="C40" s="60" t="s">
        <v>12</v>
      </c>
      <c r="D40" s="15">
        <v>0.15902777777777777</v>
      </c>
      <c r="E40" s="16">
        <v>0.3</v>
      </c>
      <c r="F40" s="15">
        <f t="shared" si="5"/>
        <v>0.15208333333333332</v>
      </c>
      <c r="G40" s="16">
        <f t="shared" si="6"/>
        <v>0.255</v>
      </c>
      <c r="H40" s="15">
        <f t="shared" si="7"/>
        <v>0.15902777777777777</v>
      </c>
      <c r="I40" s="16">
        <f t="shared" si="8"/>
        <v>0.20100000000000001</v>
      </c>
      <c r="J40" s="15">
        <f t="shared" si="9"/>
        <v>0.15694444444444444</v>
      </c>
      <c r="K40" s="22">
        <f t="shared" si="10"/>
        <v>0.192</v>
      </c>
      <c r="L40" s="13"/>
      <c r="M40" s="24">
        <f t="shared" si="20"/>
        <v>44204</v>
      </c>
      <c r="N40" s="60" t="s">
        <v>12</v>
      </c>
      <c r="O40" s="60">
        <v>0.15902777777777777</v>
      </c>
      <c r="P40" s="16" t="str">
        <f t="shared" si="12"/>
        <v>-</v>
      </c>
      <c r="Q40" s="15">
        <f t="shared" si="13"/>
        <v>0.15208333333333332</v>
      </c>
      <c r="R40" s="16" t="str">
        <f t="shared" si="15"/>
        <v>-</v>
      </c>
      <c r="S40" s="15">
        <f t="shared" si="21"/>
        <v>0.15902777777777777</v>
      </c>
      <c r="T40" s="16" t="str">
        <f t="shared" si="22"/>
        <v>-</v>
      </c>
      <c r="U40" s="15">
        <f t="shared" si="23"/>
        <v>0.15694444444444444</v>
      </c>
      <c r="V40" s="22" t="str">
        <f t="shared" si="24"/>
        <v>-</v>
      </c>
      <c r="X40" s="18"/>
      <c r="Y40" s="29"/>
    </row>
    <row r="41" spans="2:25" x14ac:dyDescent="0.25">
      <c r="B41" s="24">
        <f t="shared" si="14"/>
        <v>44204</v>
      </c>
      <c r="C41" s="60" t="s">
        <v>13</v>
      </c>
      <c r="D41" s="15">
        <v>0.42152777777777778</v>
      </c>
      <c r="E41" s="16">
        <v>2.5</v>
      </c>
      <c r="F41" s="15">
        <f t="shared" si="5"/>
        <v>0.41458333333333336</v>
      </c>
      <c r="G41" s="16">
        <f t="shared" si="6"/>
        <v>2.125</v>
      </c>
      <c r="H41" s="15">
        <f t="shared" si="7"/>
        <v>0.40347222222222223</v>
      </c>
      <c r="I41" s="16">
        <f t="shared" si="8"/>
        <v>1.675</v>
      </c>
      <c r="J41" s="15">
        <f t="shared" si="9"/>
        <v>0.40416666666666667</v>
      </c>
      <c r="K41" s="22">
        <f t="shared" si="10"/>
        <v>1.6</v>
      </c>
      <c r="L41" s="13"/>
      <c r="M41" s="24">
        <f t="shared" si="20"/>
        <v>44204</v>
      </c>
      <c r="N41" s="60" t="s">
        <v>13</v>
      </c>
      <c r="O41" s="60">
        <v>0.42152777777777778</v>
      </c>
      <c r="P41" s="16" t="str">
        <f t="shared" si="12"/>
        <v>-</v>
      </c>
      <c r="Q41" s="15">
        <f t="shared" si="13"/>
        <v>0.41458333333333336</v>
      </c>
      <c r="R41" s="16" t="str">
        <f t="shared" si="15"/>
        <v>-</v>
      </c>
      <c r="S41" s="15">
        <f t="shared" si="21"/>
        <v>0.40347222222222223</v>
      </c>
      <c r="T41" s="16" t="str">
        <f t="shared" si="22"/>
        <v>-</v>
      </c>
      <c r="U41" s="15">
        <f t="shared" si="23"/>
        <v>0.40416666666666667</v>
      </c>
      <c r="V41" s="22" t="str">
        <f t="shared" si="24"/>
        <v>-</v>
      </c>
      <c r="X41" s="18"/>
      <c r="Y41" s="29"/>
    </row>
    <row r="42" spans="2:25" x14ac:dyDescent="0.25">
      <c r="B42" s="24">
        <f t="shared" si="14"/>
        <v>44204</v>
      </c>
      <c r="C42" s="60" t="s">
        <v>12</v>
      </c>
      <c r="D42" s="15">
        <v>0.66736111111111107</v>
      </c>
      <c r="E42" s="16">
        <v>0.3</v>
      </c>
      <c r="F42" s="15">
        <f t="shared" si="5"/>
        <v>0.66041666666666665</v>
      </c>
      <c r="G42" s="16">
        <f t="shared" si="6"/>
        <v>0.255</v>
      </c>
      <c r="H42" s="15">
        <f t="shared" si="7"/>
        <v>0.66736111111111107</v>
      </c>
      <c r="I42" s="16">
        <f t="shared" si="8"/>
        <v>0.20100000000000001</v>
      </c>
      <c r="J42" s="15">
        <f t="shared" si="9"/>
        <v>0.66527777777777775</v>
      </c>
      <c r="K42" s="22">
        <f t="shared" si="10"/>
        <v>0.192</v>
      </c>
      <c r="L42" s="13"/>
      <c r="M42" s="24">
        <f t="shared" si="20"/>
        <v>44204</v>
      </c>
      <c r="N42" s="60" t="s">
        <v>12</v>
      </c>
      <c r="O42" s="60">
        <v>0.66736111111111107</v>
      </c>
      <c r="P42" s="16" t="str">
        <f t="shared" si="12"/>
        <v>-</v>
      </c>
      <c r="Q42" s="15">
        <f t="shared" si="13"/>
        <v>0.66041666666666665</v>
      </c>
      <c r="R42" s="16" t="str">
        <f t="shared" si="15"/>
        <v>-</v>
      </c>
      <c r="S42" s="15">
        <f t="shared" si="21"/>
        <v>0.66736111111111107</v>
      </c>
      <c r="T42" s="16" t="str">
        <f t="shared" si="22"/>
        <v>-</v>
      </c>
      <c r="U42" s="15">
        <f t="shared" si="23"/>
        <v>0.66527777777777775</v>
      </c>
      <c r="V42" s="22" t="str">
        <f t="shared" si="24"/>
        <v>-</v>
      </c>
      <c r="X42" s="18"/>
    </row>
    <row r="43" spans="2:25" x14ac:dyDescent="0.25">
      <c r="B43" s="24">
        <f t="shared" si="14"/>
        <v>44204</v>
      </c>
      <c r="C43" s="60" t="s">
        <v>13</v>
      </c>
      <c r="D43" s="15">
        <v>0.94652777777777775</v>
      </c>
      <c r="E43" s="16">
        <v>2.9</v>
      </c>
      <c r="F43" s="15">
        <f t="shared" si="5"/>
        <v>0.93958333333333333</v>
      </c>
      <c r="G43" s="16">
        <f t="shared" si="6"/>
        <v>2.4649999999999999</v>
      </c>
      <c r="H43" s="15">
        <f t="shared" si="7"/>
        <v>0.92847222222222214</v>
      </c>
      <c r="I43" s="16">
        <f t="shared" si="8"/>
        <v>1.9430000000000001</v>
      </c>
      <c r="J43" s="15">
        <f t="shared" si="9"/>
        <v>0.92916666666666659</v>
      </c>
      <c r="K43" s="22">
        <f t="shared" si="10"/>
        <v>1.8559999999999999</v>
      </c>
      <c r="L43" s="13"/>
      <c r="M43" s="24">
        <f t="shared" si="20"/>
        <v>44204</v>
      </c>
      <c r="N43" s="60" t="s">
        <v>13</v>
      </c>
      <c r="O43" s="60">
        <v>0.94652777777777775</v>
      </c>
      <c r="P43" s="16" t="str">
        <f t="shared" si="12"/>
        <v>-</v>
      </c>
      <c r="Q43" s="15">
        <f t="shared" si="13"/>
        <v>0.93958333333333333</v>
      </c>
      <c r="R43" s="16" t="str">
        <f t="shared" si="15"/>
        <v>-</v>
      </c>
      <c r="S43" s="15">
        <f t="shared" si="21"/>
        <v>0.92847222222222214</v>
      </c>
      <c r="T43" s="16" t="str">
        <f t="shared" si="22"/>
        <v>-</v>
      </c>
      <c r="U43" s="15">
        <f t="shared" si="23"/>
        <v>0.92916666666666659</v>
      </c>
      <c r="V43" s="22" t="str">
        <f t="shared" si="24"/>
        <v>-</v>
      </c>
      <c r="X43" s="18"/>
      <c r="Y43" s="29"/>
    </row>
    <row r="44" spans="2:25" x14ac:dyDescent="0.25">
      <c r="B44" s="24">
        <f t="shared" si="14"/>
        <v>44205</v>
      </c>
      <c r="C44" s="60" t="s">
        <v>12</v>
      </c>
      <c r="D44" s="15">
        <v>0.20486111111111113</v>
      </c>
      <c r="E44" s="16">
        <v>0.3</v>
      </c>
      <c r="F44" s="15">
        <f t="shared" si="5"/>
        <v>0.19791666666666669</v>
      </c>
      <c r="G44" s="16">
        <f t="shared" si="6"/>
        <v>0.255</v>
      </c>
      <c r="H44" s="15">
        <f t="shared" si="7"/>
        <v>0.20486111111111113</v>
      </c>
      <c r="I44" s="16">
        <f t="shared" si="8"/>
        <v>0.20100000000000001</v>
      </c>
      <c r="J44" s="15">
        <f t="shared" si="9"/>
        <v>0.20277777777777781</v>
      </c>
      <c r="K44" s="22">
        <f t="shared" si="10"/>
        <v>0.192</v>
      </c>
      <c r="L44" s="13"/>
      <c r="M44" s="24">
        <f t="shared" si="20"/>
        <v>44205</v>
      </c>
      <c r="N44" s="60" t="s">
        <v>12</v>
      </c>
      <c r="O44" s="60">
        <v>0.20486111111111113</v>
      </c>
      <c r="P44" s="16" t="str">
        <f t="shared" si="12"/>
        <v>-</v>
      </c>
      <c r="Q44" s="15">
        <f t="shared" si="13"/>
        <v>0.19791666666666669</v>
      </c>
      <c r="R44" s="16" t="str">
        <f t="shared" si="15"/>
        <v>-</v>
      </c>
      <c r="S44" s="15">
        <f t="shared" si="21"/>
        <v>0.20486111111111113</v>
      </c>
      <c r="T44" s="16" t="str">
        <f t="shared" si="22"/>
        <v>-</v>
      </c>
      <c r="U44" s="15">
        <f t="shared" si="23"/>
        <v>0.20277777777777781</v>
      </c>
      <c r="V44" s="22" t="str">
        <f t="shared" si="24"/>
        <v>-</v>
      </c>
      <c r="X44" s="18"/>
      <c r="Y44" s="29"/>
    </row>
    <row r="45" spans="2:25" x14ac:dyDescent="0.25">
      <c r="B45" s="24">
        <f t="shared" si="14"/>
        <v>44205</v>
      </c>
      <c r="C45" s="60" t="s">
        <v>13</v>
      </c>
      <c r="D45" s="15">
        <v>0.46736111111111112</v>
      </c>
      <c r="E45" s="16">
        <v>2.5</v>
      </c>
      <c r="F45" s="15">
        <f t="shared" si="5"/>
        <v>0.4604166666666667</v>
      </c>
      <c r="G45" s="16">
        <f t="shared" si="6"/>
        <v>2.125</v>
      </c>
      <c r="H45" s="15">
        <f t="shared" si="7"/>
        <v>0.44930555555555557</v>
      </c>
      <c r="I45" s="16">
        <f t="shared" si="8"/>
        <v>1.675</v>
      </c>
      <c r="J45" s="15">
        <f t="shared" si="9"/>
        <v>0.45</v>
      </c>
      <c r="K45" s="22">
        <f t="shared" si="10"/>
        <v>1.6</v>
      </c>
      <c r="L45" s="13"/>
      <c r="M45" s="24">
        <f t="shared" si="20"/>
        <v>44205</v>
      </c>
      <c r="N45" s="60" t="s">
        <v>13</v>
      </c>
      <c r="O45" s="60">
        <v>0.46736111111111112</v>
      </c>
      <c r="P45" s="16" t="str">
        <f t="shared" si="12"/>
        <v>-</v>
      </c>
      <c r="Q45" s="15">
        <f t="shared" si="13"/>
        <v>0.4604166666666667</v>
      </c>
      <c r="R45" s="16" t="str">
        <f t="shared" si="15"/>
        <v>-</v>
      </c>
      <c r="S45" s="15">
        <f t="shared" si="21"/>
        <v>0.44930555555555557</v>
      </c>
      <c r="T45" s="16" t="str">
        <f t="shared" si="22"/>
        <v>-</v>
      </c>
      <c r="U45" s="15">
        <f t="shared" si="23"/>
        <v>0.45</v>
      </c>
      <c r="V45" s="22" t="str">
        <f t="shared" si="24"/>
        <v>-</v>
      </c>
      <c r="X45" s="18"/>
      <c r="Y45" s="29"/>
    </row>
    <row r="46" spans="2:25" x14ac:dyDescent="0.25">
      <c r="B46" s="24">
        <f t="shared" si="14"/>
        <v>44205</v>
      </c>
      <c r="C46" s="60" t="s">
        <v>12</v>
      </c>
      <c r="D46" s="15">
        <v>0.71388888888888891</v>
      </c>
      <c r="E46" s="16">
        <v>0.4</v>
      </c>
      <c r="F46" s="15">
        <f t="shared" si="5"/>
        <v>0.70694444444444449</v>
      </c>
      <c r="G46" s="16">
        <f t="shared" si="6"/>
        <v>0.34</v>
      </c>
      <c r="H46" s="15">
        <f t="shared" si="7"/>
        <v>0.71388888888888891</v>
      </c>
      <c r="I46" s="16">
        <f t="shared" si="8"/>
        <v>0.26800000000000002</v>
      </c>
      <c r="J46" s="15">
        <f t="shared" si="9"/>
        <v>0.71180555555555558</v>
      </c>
      <c r="K46" s="22">
        <f t="shared" si="10"/>
        <v>0.25600000000000001</v>
      </c>
      <c r="L46" s="13"/>
      <c r="M46" s="24">
        <f t="shared" si="20"/>
        <v>44205</v>
      </c>
      <c r="N46" s="60" t="s">
        <v>12</v>
      </c>
      <c r="O46" s="60">
        <v>0.71388888888888891</v>
      </c>
      <c r="P46" s="16" t="str">
        <f t="shared" si="12"/>
        <v>-</v>
      </c>
      <c r="Q46" s="15">
        <f t="shared" si="13"/>
        <v>0.70694444444444449</v>
      </c>
      <c r="R46" s="16" t="str">
        <f t="shared" si="15"/>
        <v>-</v>
      </c>
      <c r="S46" s="15">
        <f t="shared" si="21"/>
        <v>0.71388888888888891</v>
      </c>
      <c r="T46" s="16" t="str">
        <f t="shared" si="22"/>
        <v>-</v>
      </c>
      <c r="U46" s="15">
        <f t="shared" si="23"/>
        <v>0.71180555555555558</v>
      </c>
      <c r="V46" s="22" t="str">
        <f t="shared" si="24"/>
        <v>-</v>
      </c>
      <c r="X46" s="18"/>
    </row>
    <row r="47" spans="2:25" x14ac:dyDescent="0.25">
      <c r="B47" s="24">
        <f t="shared" si="14"/>
        <v>44205</v>
      </c>
      <c r="C47" s="60" t="s">
        <v>13</v>
      </c>
      <c r="D47" s="15">
        <v>0.9916666666666667</v>
      </c>
      <c r="E47" s="16">
        <v>2.9</v>
      </c>
      <c r="F47" s="15">
        <f t="shared" si="5"/>
        <v>0.98472222222222228</v>
      </c>
      <c r="G47" s="16">
        <f t="shared" si="6"/>
        <v>2.4649999999999999</v>
      </c>
      <c r="H47" s="15">
        <f t="shared" si="7"/>
        <v>0.97361111111111109</v>
      </c>
      <c r="I47" s="16">
        <f t="shared" si="8"/>
        <v>1.9430000000000001</v>
      </c>
      <c r="J47" s="15">
        <f t="shared" si="9"/>
        <v>0.97430555555555554</v>
      </c>
      <c r="K47" s="22">
        <f t="shared" si="10"/>
        <v>1.8559999999999999</v>
      </c>
      <c r="L47" s="13"/>
      <c r="M47" s="24">
        <f t="shared" si="20"/>
        <v>44205</v>
      </c>
      <c r="N47" s="60" t="s">
        <v>13</v>
      </c>
      <c r="O47" s="60">
        <v>0.9916666666666667</v>
      </c>
      <c r="P47" s="16" t="str">
        <f t="shared" si="12"/>
        <v>-</v>
      </c>
      <c r="Q47" s="15">
        <f t="shared" si="13"/>
        <v>0.98472222222222228</v>
      </c>
      <c r="R47" s="16" t="str">
        <f t="shared" si="15"/>
        <v>-</v>
      </c>
      <c r="S47" s="15">
        <f t="shared" si="21"/>
        <v>0.97361111111111109</v>
      </c>
      <c r="T47" s="16" t="str">
        <f t="shared" si="22"/>
        <v>-</v>
      </c>
      <c r="U47" s="15">
        <f t="shared" si="23"/>
        <v>0.97430555555555554</v>
      </c>
      <c r="V47" s="22" t="str">
        <f t="shared" si="24"/>
        <v>-</v>
      </c>
      <c r="X47" s="18"/>
      <c r="Y47" s="29"/>
    </row>
    <row r="48" spans="2:25" x14ac:dyDescent="0.25">
      <c r="B48" s="24">
        <f t="shared" si="14"/>
        <v>44206</v>
      </c>
      <c r="C48" s="60" t="s">
        <v>12</v>
      </c>
      <c r="D48" s="15">
        <v>0.25069444444444444</v>
      </c>
      <c r="E48" s="16">
        <v>0.2</v>
      </c>
      <c r="F48" s="15">
        <f t="shared" si="5"/>
        <v>0.24374999999999999</v>
      </c>
      <c r="G48" s="16">
        <f t="shared" si="6"/>
        <v>0.17</v>
      </c>
      <c r="H48" s="15">
        <f t="shared" si="7"/>
        <v>0.25069444444444444</v>
      </c>
      <c r="I48" s="16">
        <f t="shared" si="8"/>
        <v>0.13400000000000001</v>
      </c>
      <c r="J48" s="15">
        <f t="shared" si="9"/>
        <v>0.24861111111111112</v>
      </c>
      <c r="K48" s="22">
        <f t="shared" si="10"/>
        <v>0.128</v>
      </c>
      <c r="L48" s="13"/>
      <c r="M48" s="24">
        <f t="shared" si="20"/>
        <v>44206</v>
      </c>
      <c r="N48" s="60" t="s">
        <v>12</v>
      </c>
      <c r="O48" s="60">
        <v>0.25069444444444444</v>
      </c>
      <c r="P48" s="16" t="str">
        <f t="shared" si="12"/>
        <v>-</v>
      </c>
      <c r="Q48" s="15">
        <f t="shared" si="13"/>
        <v>0.24374999999999999</v>
      </c>
      <c r="R48" s="16" t="str">
        <f t="shared" si="15"/>
        <v>-</v>
      </c>
      <c r="S48" s="15">
        <f t="shared" si="21"/>
        <v>0.25069444444444444</v>
      </c>
      <c r="T48" s="16" t="str">
        <f t="shared" si="22"/>
        <v>-</v>
      </c>
      <c r="U48" s="15">
        <f t="shared" si="23"/>
        <v>0.24861111111111112</v>
      </c>
      <c r="V48" s="22" t="str">
        <f t="shared" si="24"/>
        <v>-</v>
      </c>
      <c r="X48" s="18"/>
      <c r="Y48" s="29"/>
    </row>
    <row r="49" spans="2:25" x14ac:dyDescent="0.25">
      <c r="B49" s="24">
        <f t="shared" si="14"/>
        <v>44206</v>
      </c>
      <c r="C49" s="60" t="s">
        <v>13</v>
      </c>
      <c r="D49" s="15">
        <v>0.51597222222222217</v>
      </c>
      <c r="E49" s="16">
        <v>2.5</v>
      </c>
      <c r="F49" s="15">
        <f t="shared" si="5"/>
        <v>0.50902777777777775</v>
      </c>
      <c r="G49" s="16">
        <f t="shared" si="6"/>
        <v>2.125</v>
      </c>
      <c r="H49" s="15">
        <f t="shared" si="7"/>
        <v>0.49791666666666662</v>
      </c>
      <c r="I49" s="16">
        <f t="shared" si="8"/>
        <v>1.675</v>
      </c>
      <c r="J49" s="15">
        <f t="shared" si="9"/>
        <v>0.49861111111111106</v>
      </c>
      <c r="K49" s="22">
        <f t="shared" si="10"/>
        <v>1.6</v>
      </c>
      <c r="L49" s="13"/>
      <c r="M49" s="24">
        <f t="shared" si="20"/>
        <v>44206</v>
      </c>
      <c r="N49" s="60" t="s">
        <v>13</v>
      </c>
      <c r="O49" s="60">
        <v>0.51597222222222217</v>
      </c>
      <c r="P49" s="16" t="str">
        <f t="shared" si="12"/>
        <v>-</v>
      </c>
      <c r="Q49" s="15">
        <f t="shared" si="13"/>
        <v>0.50902777777777775</v>
      </c>
      <c r="R49" s="16" t="str">
        <f t="shared" si="15"/>
        <v>-</v>
      </c>
      <c r="S49" s="15">
        <f t="shared" si="21"/>
        <v>0.49791666666666662</v>
      </c>
      <c r="T49" s="16" t="str">
        <f t="shared" si="22"/>
        <v>-</v>
      </c>
      <c r="U49" s="15">
        <f t="shared" si="23"/>
        <v>0.49861111111111106</v>
      </c>
      <c r="V49" s="22" t="str">
        <f t="shared" si="24"/>
        <v>-</v>
      </c>
      <c r="X49" s="18"/>
      <c r="Y49" s="29"/>
    </row>
    <row r="50" spans="2:25" x14ac:dyDescent="0.25">
      <c r="B50" s="24">
        <f t="shared" si="14"/>
        <v>44206</v>
      </c>
      <c r="C50" s="60" t="s">
        <v>12</v>
      </c>
      <c r="D50" s="15">
        <v>0.76111111111111107</v>
      </c>
      <c r="E50" s="16">
        <v>0.3</v>
      </c>
      <c r="F50" s="15">
        <f t="shared" si="5"/>
        <v>0.75416666666666665</v>
      </c>
      <c r="G50" s="16">
        <f t="shared" si="6"/>
        <v>0.255</v>
      </c>
      <c r="H50" s="15">
        <f t="shared" si="7"/>
        <v>0.76111111111111107</v>
      </c>
      <c r="I50" s="16">
        <f t="shared" si="8"/>
        <v>0.20100000000000001</v>
      </c>
      <c r="J50" s="15">
        <f t="shared" si="9"/>
        <v>0.75902777777777775</v>
      </c>
      <c r="K50" s="22">
        <f t="shared" si="10"/>
        <v>0.192</v>
      </c>
      <c r="L50" s="13"/>
      <c r="M50" s="24">
        <f t="shared" si="20"/>
        <v>44206</v>
      </c>
      <c r="N50" s="60" t="s">
        <v>12</v>
      </c>
      <c r="O50" s="60">
        <v>0.76111111111111107</v>
      </c>
      <c r="P50" s="16" t="str">
        <f t="shared" si="12"/>
        <v>-</v>
      </c>
      <c r="Q50" s="15">
        <f t="shared" si="13"/>
        <v>0.75416666666666665</v>
      </c>
      <c r="R50" s="16" t="str">
        <f t="shared" si="15"/>
        <v>-</v>
      </c>
      <c r="S50" s="15">
        <f t="shared" si="21"/>
        <v>0.76111111111111107</v>
      </c>
      <c r="T50" s="16" t="str">
        <f t="shared" si="22"/>
        <v>-</v>
      </c>
      <c r="U50" s="15">
        <f t="shared" si="23"/>
        <v>0.75902777777777775</v>
      </c>
      <c r="V50" s="22" t="str">
        <f t="shared" si="24"/>
        <v>-</v>
      </c>
      <c r="X50" s="18"/>
    </row>
    <row r="51" spans="2:25" x14ac:dyDescent="0.25">
      <c r="B51" s="24">
        <f t="shared" si="14"/>
        <v>44207</v>
      </c>
      <c r="C51" s="60" t="s">
        <v>13</v>
      </c>
      <c r="D51" s="15">
        <v>3.6111111111111115E-2</v>
      </c>
      <c r="E51" s="16">
        <v>3</v>
      </c>
      <c r="F51" s="15">
        <f t="shared" si="5"/>
        <v>2.9166666666666671E-2</v>
      </c>
      <c r="G51" s="16">
        <f t="shared" si="6"/>
        <v>2.5499999999999998</v>
      </c>
      <c r="H51" s="15">
        <f t="shared" si="7"/>
        <v>1.8055555555555557E-2</v>
      </c>
      <c r="I51" s="16">
        <f t="shared" si="8"/>
        <v>2.0100000000000002</v>
      </c>
      <c r="J51" s="15">
        <f t="shared" si="9"/>
        <v>1.8750000000000003E-2</v>
      </c>
      <c r="K51" s="22">
        <f t="shared" si="10"/>
        <v>1.92</v>
      </c>
      <c r="L51" s="13"/>
      <c r="M51" s="24">
        <f>IF(HOUR(O51)&lt;HOUR(O50),M50+1,M50)</f>
        <v>44207</v>
      </c>
      <c r="N51" s="60" t="s">
        <v>13</v>
      </c>
      <c r="O51" s="60">
        <v>3.6111111111111115E-2</v>
      </c>
      <c r="P51" s="16" t="str">
        <f t="shared" si="12"/>
        <v>-</v>
      </c>
      <c r="Q51" s="15">
        <f t="shared" si="13"/>
        <v>2.9166666666666671E-2</v>
      </c>
      <c r="R51" s="16" t="s">
        <v>27</v>
      </c>
      <c r="S51" s="15">
        <f t="shared" si="21"/>
        <v>1.8055555555555557E-2</v>
      </c>
      <c r="T51" s="16" t="str">
        <f t="shared" si="22"/>
        <v>-</v>
      </c>
      <c r="U51" s="15">
        <v>0.99791666666666667</v>
      </c>
      <c r="V51" s="22" t="s">
        <v>27</v>
      </c>
      <c r="X51" s="18"/>
      <c r="Y51" s="29"/>
    </row>
    <row r="52" spans="2:25" x14ac:dyDescent="0.25">
      <c r="B52" s="24">
        <f t="shared" si="14"/>
        <v>44207</v>
      </c>
      <c r="C52" s="60" t="s">
        <v>12</v>
      </c>
      <c r="D52" s="15">
        <v>0.29375000000000001</v>
      </c>
      <c r="E52" s="16">
        <v>0.1</v>
      </c>
      <c r="F52" s="15">
        <f t="shared" si="5"/>
        <v>0.28680555555555559</v>
      </c>
      <c r="G52" s="16">
        <f t="shared" si="6"/>
        <v>8.5000000000000006E-2</v>
      </c>
      <c r="H52" s="15">
        <f t="shared" si="7"/>
        <v>0.29375000000000001</v>
      </c>
      <c r="I52" s="16">
        <f t="shared" si="8"/>
        <v>6.7000000000000004E-2</v>
      </c>
      <c r="J52" s="15">
        <f t="shared" si="9"/>
        <v>0.29166666666666669</v>
      </c>
      <c r="K52" s="22">
        <f t="shared" si="10"/>
        <v>6.4000000000000001E-2</v>
      </c>
      <c r="L52" s="13"/>
      <c r="M52" s="24">
        <f t="shared" ref="M52:M58" si="25">IF(HOUR(O52)&lt;HOUR(O51),M51+1,M51)</f>
        <v>44207</v>
      </c>
      <c r="N52" s="60" t="s">
        <v>12</v>
      </c>
      <c r="O52" s="60">
        <v>0.29375000000000001</v>
      </c>
      <c r="P52" s="16" t="str">
        <f t="shared" si="12"/>
        <v>-</v>
      </c>
      <c r="Q52" s="15">
        <f t="shared" si="13"/>
        <v>0.28680555555555559</v>
      </c>
      <c r="R52" s="16" t="str">
        <f t="shared" ref="R52:R58" si="26">IF(G52&gt;=$R$4,G52,IF(G52&lt;=$R$8,G52,"-"))</f>
        <v>-</v>
      </c>
      <c r="S52" s="15">
        <f t="shared" si="21"/>
        <v>0.29375000000000001</v>
      </c>
      <c r="T52" s="16" t="str">
        <f t="shared" si="22"/>
        <v>-</v>
      </c>
      <c r="U52" s="15">
        <f t="shared" ref="U52:U83" si="27">IF(N52="Alta",O52-$J$9,O52-$K$9)</f>
        <v>0.29166666666666669</v>
      </c>
      <c r="V52" s="22" t="str">
        <f t="shared" ref="V52:V58" si="28">IF(K52&gt;=$V$4,K52,IF(K52&lt;=$V$8,K52,"-"))</f>
        <v>-</v>
      </c>
      <c r="X52" s="18"/>
      <c r="Y52" s="29"/>
    </row>
    <row r="53" spans="2:25" x14ac:dyDescent="0.25">
      <c r="B53" s="24">
        <f t="shared" si="14"/>
        <v>44207</v>
      </c>
      <c r="C53" s="60" t="s">
        <v>13</v>
      </c>
      <c r="D53" s="15">
        <v>0.56388888888888888</v>
      </c>
      <c r="E53" s="16">
        <v>2.6</v>
      </c>
      <c r="F53" s="15">
        <f t="shared" si="5"/>
        <v>0.55694444444444446</v>
      </c>
      <c r="G53" s="16">
        <f t="shared" si="6"/>
        <v>2.21</v>
      </c>
      <c r="H53" s="15">
        <f t="shared" si="7"/>
        <v>0.54583333333333328</v>
      </c>
      <c r="I53" s="16">
        <f t="shared" si="8"/>
        <v>1.7420000000000002</v>
      </c>
      <c r="J53" s="15">
        <f t="shared" si="9"/>
        <v>0.54652777777777772</v>
      </c>
      <c r="K53" s="22">
        <f t="shared" si="10"/>
        <v>1.6640000000000001</v>
      </c>
      <c r="L53" s="13"/>
      <c r="M53" s="24">
        <f t="shared" si="25"/>
        <v>44207</v>
      </c>
      <c r="N53" s="60" t="s">
        <v>13</v>
      </c>
      <c r="O53" s="60">
        <v>0.56388888888888888</v>
      </c>
      <c r="P53" s="16" t="str">
        <f t="shared" si="12"/>
        <v>-</v>
      </c>
      <c r="Q53" s="15">
        <f t="shared" si="13"/>
        <v>0.55694444444444446</v>
      </c>
      <c r="R53" s="16" t="str">
        <f t="shared" si="26"/>
        <v>-</v>
      </c>
      <c r="S53" s="15">
        <f t="shared" si="21"/>
        <v>0.54583333333333328</v>
      </c>
      <c r="T53" s="16" t="str">
        <f t="shared" si="22"/>
        <v>-</v>
      </c>
      <c r="U53" s="15">
        <f t="shared" si="27"/>
        <v>0.54652777777777772</v>
      </c>
      <c r="V53" s="22" t="str">
        <f t="shared" si="28"/>
        <v>-</v>
      </c>
      <c r="X53" s="18"/>
      <c r="Y53" s="29"/>
    </row>
    <row r="54" spans="2:25" x14ac:dyDescent="0.25">
      <c r="B54" s="24">
        <f t="shared" si="14"/>
        <v>44207</v>
      </c>
      <c r="C54" s="60" t="s">
        <v>12</v>
      </c>
      <c r="D54" s="15">
        <v>0.80486111111111114</v>
      </c>
      <c r="E54" s="16">
        <v>0.3</v>
      </c>
      <c r="F54" s="15">
        <f t="shared" si="5"/>
        <v>0.79791666666666672</v>
      </c>
      <c r="G54" s="16">
        <f t="shared" si="6"/>
        <v>0.255</v>
      </c>
      <c r="H54" s="15">
        <f t="shared" si="7"/>
        <v>0.80486111111111114</v>
      </c>
      <c r="I54" s="16">
        <f t="shared" si="8"/>
        <v>0.20100000000000001</v>
      </c>
      <c r="J54" s="15">
        <f t="shared" si="9"/>
        <v>0.80277777777777781</v>
      </c>
      <c r="K54" s="22">
        <f t="shared" si="10"/>
        <v>0.192</v>
      </c>
      <c r="L54" s="13"/>
      <c r="M54" s="24">
        <f t="shared" si="25"/>
        <v>44207</v>
      </c>
      <c r="N54" s="60" t="s">
        <v>12</v>
      </c>
      <c r="O54" s="60">
        <v>0.80486111111111114</v>
      </c>
      <c r="P54" s="16" t="str">
        <f t="shared" si="12"/>
        <v>-</v>
      </c>
      <c r="Q54" s="15">
        <f t="shared" si="13"/>
        <v>0.79791666666666672</v>
      </c>
      <c r="R54" s="16" t="str">
        <f t="shared" si="26"/>
        <v>-</v>
      </c>
      <c r="S54" s="15">
        <f t="shared" si="21"/>
        <v>0.80486111111111114</v>
      </c>
      <c r="T54" s="16" t="str">
        <f t="shared" si="22"/>
        <v>-</v>
      </c>
      <c r="U54" s="15">
        <f t="shared" si="27"/>
        <v>0.80277777777777781</v>
      </c>
      <c r="V54" s="22" t="str">
        <f t="shared" si="28"/>
        <v>-</v>
      </c>
      <c r="X54" s="18"/>
    </row>
    <row r="55" spans="2:25" x14ac:dyDescent="0.25">
      <c r="B55" s="24">
        <f t="shared" si="14"/>
        <v>44208</v>
      </c>
      <c r="C55" s="60" t="s">
        <v>13</v>
      </c>
      <c r="D55" s="15">
        <v>7.9166666666666663E-2</v>
      </c>
      <c r="E55" s="16">
        <v>3</v>
      </c>
      <c r="F55" s="15">
        <f t="shared" si="5"/>
        <v>7.2222222222222215E-2</v>
      </c>
      <c r="G55" s="16">
        <f t="shared" si="6"/>
        <v>2.5499999999999998</v>
      </c>
      <c r="H55" s="15">
        <f t="shared" si="7"/>
        <v>6.1111111111111102E-2</v>
      </c>
      <c r="I55" s="16">
        <f t="shared" si="8"/>
        <v>2.0100000000000002</v>
      </c>
      <c r="J55" s="15">
        <f t="shared" si="9"/>
        <v>6.1805555555555551E-2</v>
      </c>
      <c r="K55" s="22">
        <f t="shared" si="10"/>
        <v>1.92</v>
      </c>
      <c r="L55" s="13"/>
      <c r="M55" s="24">
        <f t="shared" si="25"/>
        <v>44208</v>
      </c>
      <c r="N55" s="60" t="s">
        <v>13</v>
      </c>
      <c r="O55" s="60">
        <v>7.9166666666666663E-2</v>
      </c>
      <c r="P55" s="16" t="str">
        <f t="shared" si="12"/>
        <v>-</v>
      </c>
      <c r="Q55" s="15">
        <f t="shared" si="13"/>
        <v>7.2222222222222215E-2</v>
      </c>
      <c r="R55" s="16" t="str">
        <f t="shared" si="26"/>
        <v>-</v>
      </c>
      <c r="S55" s="15">
        <f t="shared" si="21"/>
        <v>6.1111111111111102E-2</v>
      </c>
      <c r="T55" s="16" t="str">
        <f t="shared" si="22"/>
        <v>-</v>
      </c>
      <c r="U55" s="15">
        <f t="shared" si="27"/>
        <v>6.1805555555555551E-2</v>
      </c>
      <c r="V55" s="22" t="str">
        <f t="shared" si="28"/>
        <v>-</v>
      </c>
      <c r="X55" s="18"/>
      <c r="Y55" s="29"/>
    </row>
    <row r="56" spans="2:25" x14ac:dyDescent="0.25">
      <c r="B56" s="24">
        <f t="shared" si="14"/>
        <v>44208</v>
      </c>
      <c r="C56" s="60" t="s">
        <v>12</v>
      </c>
      <c r="D56" s="15">
        <v>0.33263888888888887</v>
      </c>
      <c r="E56" s="16">
        <v>0</v>
      </c>
      <c r="F56" s="15">
        <f t="shared" si="5"/>
        <v>0.32569444444444445</v>
      </c>
      <c r="G56" s="16">
        <f t="shared" si="6"/>
        <v>0</v>
      </c>
      <c r="H56" s="15">
        <f t="shared" si="7"/>
        <v>0.33263888888888887</v>
      </c>
      <c r="I56" s="16">
        <f t="shared" si="8"/>
        <v>0</v>
      </c>
      <c r="J56" s="15">
        <f t="shared" si="9"/>
        <v>0.33055555555555555</v>
      </c>
      <c r="K56" s="22">
        <f t="shared" si="10"/>
        <v>0</v>
      </c>
      <c r="L56" s="13"/>
      <c r="M56" s="24">
        <f t="shared" si="25"/>
        <v>44208</v>
      </c>
      <c r="N56" s="60" t="s">
        <v>12</v>
      </c>
      <c r="O56" s="60">
        <v>0.33263888888888887</v>
      </c>
      <c r="P56" s="16" t="str">
        <f t="shared" si="12"/>
        <v>-</v>
      </c>
      <c r="Q56" s="15">
        <f t="shared" si="13"/>
        <v>0.32569444444444445</v>
      </c>
      <c r="R56" s="16" t="str">
        <f t="shared" si="26"/>
        <v>-</v>
      </c>
      <c r="S56" s="15">
        <f t="shared" si="21"/>
        <v>0.33263888888888887</v>
      </c>
      <c r="T56" s="16" t="str">
        <f t="shared" si="22"/>
        <v>-</v>
      </c>
      <c r="U56" s="15">
        <f t="shared" si="27"/>
        <v>0.33055555555555555</v>
      </c>
      <c r="V56" s="22" t="str">
        <f t="shared" si="28"/>
        <v>-</v>
      </c>
      <c r="X56" s="18"/>
      <c r="Y56" s="29"/>
    </row>
    <row r="57" spans="2:25" x14ac:dyDescent="0.25">
      <c r="B57" s="24">
        <f t="shared" si="14"/>
        <v>44208</v>
      </c>
      <c r="C57" s="60" t="s">
        <v>13</v>
      </c>
      <c r="D57" s="15">
        <v>0.6069444444444444</v>
      </c>
      <c r="E57" s="16">
        <v>2.7</v>
      </c>
      <c r="F57" s="15">
        <f t="shared" si="5"/>
        <v>0.6</v>
      </c>
      <c r="G57" s="16">
        <f t="shared" si="6"/>
        <v>2.2949999999999999</v>
      </c>
      <c r="H57" s="15">
        <f t="shared" si="7"/>
        <v>0.5888888888888888</v>
      </c>
      <c r="I57" s="16">
        <f t="shared" si="8"/>
        <v>1.8090000000000002</v>
      </c>
      <c r="J57" s="15">
        <f t="shared" si="9"/>
        <v>0.58958333333333324</v>
      </c>
      <c r="K57" s="22">
        <f t="shared" si="10"/>
        <v>1.7280000000000002</v>
      </c>
      <c r="L57" s="13"/>
      <c r="M57" s="24">
        <f t="shared" si="25"/>
        <v>44208</v>
      </c>
      <c r="N57" s="60" t="s">
        <v>13</v>
      </c>
      <c r="O57" s="60">
        <v>0.6069444444444444</v>
      </c>
      <c r="P57" s="16" t="str">
        <f t="shared" si="12"/>
        <v>-</v>
      </c>
      <c r="Q57" s="15">
        <f t="shared" si="13"/>
        <v>0.6</v>
      </c>
      <c r="R57" s="16" t="str">
        <f t="shared" si="26"/>
        <v>-</v>
      </c>
      <c r="S57" s="15">
        <f t="shared" ref="S57:S88" si="29">IF(N57="Alta",O57-$H$9,O57-$I$9)</f>
        <v>0.5888888888888888</v>
      </c>
      <c r="T57" s="16" t="str">
        <f t="shared" si="22"/>
        <v>-</v>
      </c>
      <c r="U57" s="15">
        <f t="shared" si="27"/>
        <v>0.58958333333333324</v>
      </c>
      <c r="V57" s="22" t="str">
        <f t="shared" si="28"/>
        <v>-</v>
      </c>
      <c r="X57" s="18"/>
      <c r="Y57" s="29"/>
    </row>
    <row r="58" spans="2:25" x14ac:dyDescent="0.25">
      <c r="B58" s="24">
        <f t="shared" si="14"/>
        <v>44208</v>
      </c>
      <c r="C58" s="60" t="s">
        <v>12</v>
      </c>
      <c r="D58" s="15">
        <v>0.84513888888888899</v>
      </c>
      <c r="E58" s="16">
        <v>0.2</v>
      </c>
      <c r="F58" s="15">
        <f t="shared" si="5"/>
        <v>0.83819444444444458</v>
      </c>
      <c r="G58" s="16">
        <f t="shared" si="6"/>
        <v>0.17</v>
      </c>
      <c r="H58" s="15">
        <f t="shared" si="7"/>
        <v>0.84513888888888899</v>
      </c>
      <c r="I58" s="16">
        <f t="shared" si="8"/>
        <v>0.13400000000000001</v>
      </c>
      <c r="J58" s="15">
        <f t="shared" si="9"/>
        <v>0.84305555555555567</v>
      </c>
      <c r="K58" s="22">
        <f t="shared" si="10"/>
        <v>0.128</v>
      </c>
      <c r="L58" s="13"/>
      <c r="M58" s="24">
        <f t="shared" si="25"/>
        <v>44208</v>
      </c>
      <c r="N58" s="60" t="s">
        <v>12</v>
      </c>
      <c r="O58" s="60">
        <v>0.84513888888888899</v>
      </c>
      <c r="P58" s="16" t="str">
        <f t="shared" si="12"/>
        <v>-</v>
      </c>
      <c r="Q58" s="15">
        <f t="shared" si="13"/>
        <v>0.83819444444444458</v>
      </c>
      <c r="R58" s="16" t="str">
        <f t="shared" si="26"/>
        <v>-</v>
      </c>
      <c r="S58" s="15">
        <f t="shared" si="29"/>
        <v>0.84513888888888899</v>
      </c>
      <c r="T58" s="16" t="str">
        <f t="shared" si="22"/>
        <v>-</v>
      </c>
      <c r="U58" s="15">
        <f t="shared" si="27"/>
        <v>0.84305555555555567</v>
      </c>
      <c r="V58" s="22" t="str">
        <f t="shared" si="28"/>
        <v>-</v>
      </c>
      <c r="X58" s="18"/>
    </row>
    <row r="59" spans="2:25" x14ac:dyDescent="0.25">
      <c r="B59" s="24">
        <f t="shared" si="14"/>
        <v>44209</v>
      </c>
      <c r="C59" s="60" t="s">
        <v>13</v>
      </c>
      <c r="D59" s="15">
        <v>0.11875000000000001</v>
      </c>
      <c r="E59" s="16">
        <v>3.1</v>
      </c>
      <c r="F59" s="15">
        <f t="shared" si="5"/>
        <v>0.11180555555555556</v>
      </c>
      <c r="G59" s="16">
        <f t="shared" si="6"/>
        <v>2.6349999999999998</v>
      </c>
      <c r="H59" s="15">
        <f t="shared" si="7"/>
        <v>0.10069444444444445</v>
      </c>
      <c r="I59" s="16">
        <f t="shared" si="8"/>
        <v>2.0770000000000004</v>
      </c>
      <c r="J59" s="15">
        <f t="shared" si="9"/>
        <v>0.10138888888888889</v>
      </c>
      <c r="K59" s="22">
        <f t="shared" si="10"/>
        <v>1.9840000000000002</v>
      </c>
      <c r="L59" s="13"/>
      <c r="M59" s="24">
        <f>IF(HOUR(O59)&lt;HOUR(O58),M58+1,M58)</f>
        <v>44209</v>
      </c>
      <c r="N59" s="60" t="s">
        <v>13</v>
      </c>
      <c r="O59" s="60">
        <v>0.11875000000000001</v>
      </c>
      <c r="P59" s="16">
        <f t="shared" si="12"/>
        <v>3.1</v>
      </c>
      <c r="Q59" s="15">
        <f t="shared" si="13"/>
        <v>0.11180555555555556</v>
      </c>
      <c r="R59" s="16">
        <f t="shared" ref="R59" si="30">IF(G59&gt;=$R$4,G59,IF(G59&lt;=$R$8,G59,"-"))</f>
        <v>2.6349999999999998</v>
      </c>
      <c r="S59" s="15">
        <f t="shared" si="29"/>
        <v>0.10069444444444445</v>
      </c>
      <c r="T59" s="16">
        <f t="shared" ref="T59" si="31">IF(I59&gt;=$T$4,I59,IF(I59&lt;=$T$8,I59,"-"))</f>
        <v>2.0770000000000004</v>
      </c>
      <c r="U59" s="15">
        <f t="shared" si="27"/>
        <v>0.10138888888888889</v>
      </c>
      <c r="V59" s="22">
        <f t="shared" ref="V59" si="32">IF(K59&gt;=$V$4,K59,IF(K59&lt;=$V$8,K59,"-"))</f>
        <v>1.9840000000000002</v>
      </c>
      <c r="X59" s="18"/>
    </row>
    <row r="60" spans="2:25" x14ac:dyDescent="0.25">
      <c r="B60" s="24">
        <f t="shared" si="14"/>
        <v>44209</v>
      </c>
      <c r="C60" s="60" t="s">
        <v>12</v>
      </c>
      <c r="D60" s="15">
        <v>0.36874999999999997</v>
      </c>
      <c r="E60" s="16">
        <v>-0.1</v>
      </c>
      <c r="F60" s="15">
        <f t="shared" si="5"/>
        <v>0.36180555555555555</v>
      </c>
      <c r="G60" s="16">
        <f t="shared" si="6"/>
        <v>-8.5000000000000006E-2</v>
      </c>
      <c r="H60" s="15">
        <f t="shared" si="7"/>
        <v>0.36874999999999997</v>
      </c>
      <c r="I60" s="16">
        <f t="shared" si="8"/>
        <v>-6.7000000000000004E-2</v>
      </c>
      <c r="J60" s="15">
        <f t="shared" si="9"/>
        <v>0.36666666666666664</v>
      </c>
      <c r="K60" s="22">
        <f t="shared" si="10"/>
        <v>-6.4000000000000001E-2</v>
      </c>
      <c r="L60" s="13"/>
      <c r="M60" s="24">
        <f t="shared" ref="M60:M93" si="33">IF(HOUR(O60)&lt;HOUR(O59),M59+1,M59)</f>
        <v>44209</v>
      </c>
      <c r="N60" s="60" t="s">
        <v>12</v>
      </c>
      <c r="O60" s="60">
        <v>0.36874999999999997</v>
      </c>
      <c r="P60" s="16">
        <f t="shared" si="12"/>
        <v>-0.1</v>
      </c>
      <c r="Q60" s="15">
        <f t="shared" si="13"/>
        <v>0.36180555555555555</v>
      </c>
      <c r="R60" s="16">
        <f t="shared" ref="R60:R76" si="34">IF(G60&gt;=$R$4,G60,IF(G60&lt;=$R$8,G60,"-"))</f>
        <v>-8.5000000000000006E-2</v>
      </c>
      <c r="S60" s="15">
        <f t="shared" si="29"/>
        <v>0.36874999999999997</v>
      </c>
      <c r="T60" s="16">
        <f t="shared" ref="T60:T76" si="35">IF(I60&gt;=$T$4,I60,IF(I60&lt;=$T$8,I60,"-"))</f>
        <v>-6.7000000000000004E-2</v>
      </c>
      <c r="U60" s="15">
        <f t="shared" si="27"/>
        <v>0.36666666666666664</v>
      </c>
      <c r="V60" s="22">
        <f t="shared" ref="V60:V76" si="36">IF(K60&gt;=$V$4,K60,IF(K60&lt;=$V$8,K60,"-"))</f>
        <v>-6.4000000000000001E-2</v>
      </c>
      <c r="X60" s="18"/>
      <c r="Y60" s="29"/>
    </row>
    <row r="61" spans="2:25" x14ac:dyDescent="0.25">
      <c r="B61" s="24">
        <f t="shared" si="14"/>
        <v>44209</v>
      </c>
      <c r="C61" s="60" t="s">
        <v>13</v>
      </c>
      <c r="D61" s="15">
        <v>0.64583333333333337</v>
      </c>
      <c r="E61" s="16">
        <v>2.8</v>
      </c>
      <c r="F61" s="15">
        <f t="shared" si="5"/>
        <v>0.63888888888888895</v>
      </c>
      <c r="G61" s="16">
        <f t="shared" si="6"/>
        <v>2.38</v>
      </c>
      <c r="H61" s="15">
        <f t="shared" si="7"/>
        <v>0.62777777777777777</v>
      </c>
      <c r="I61" s="16">
        <f t="shared" si="8"/>
        <v>1.8759999999999999</v>
      </c>
      <c r="J61" s="15">
        <f t="shared" si="9"/>
        <v>0.62847222222222221</v>
      </c>
      <c r="K61" s="22">
        <f t="shared" si="10"/>
        <v>1.7919999999999998</v>
      </c>
      <c r="L61" s="13"/>
      <c r="M61" s="24">
        <f t="shared" si="33"/>
        <v>44209</v>
      </c>
      <c r="N61" s="60" t="s">
        <v>13</v>
      </c>
      <c r="O61" s="60">
        <v>0.64583333333333337</v>
      </c>
      <c r="P61" s="16" t="str">
        <f t="shared" si="12"/>
        <v>-</v>
      </c>
      <c r="Q61" s="15">
        <f t="shared" si="13"/>
        <v>0.63888888888888895</v>
      </c>
      <c r="R61" s="16" t="str">
        <f t="shared" si="34"/>
        <v>-</v>
      </c>
      <c r="S61" s="15">
        <f t="shared" si="29"/>
        <v>0.62777777777777777</v>
      </c>
      <c r="T61" s="16" t="str">
        <f t="shared" si="35"/>
        <v>-</v>
      </c>
      <c r="U61" s="15">
        <f t="shared" si="27"/>
        <v>0.62847222222222221</v>
      </c>
      <c r="V61" s="22" t="str">
        <f t="shared" si="36"/>
        <v>-</v>
      </c>
      <c r="X61" s="18"/>
      <c r="Y61" s="29"/>
    </row>
    <row r="62" spans="2:25" x14ac:dyDescent="0.25">
      <c r="B62" s="24">
        <f t="shared" si="14"/>
        <v>44209</v>
      </c>
      <c r="C62" s="60" t="s">
        <v>12</v>
      </c>
      <c r="D62" s="15">
        <v>0.88263888888888886</v>
      </c>
      <c r="E62" s="16">
        <v>0.1</v>
      </c>
      <c r="F62" s="15">
        <f t="shared" si="5"/>
        <v>0.87569444444444444</v>
      </c>
      <c r="G62" s="16">
        <f t="shared" si="6"/>
        <v>8.5000000000000006E-2</v>
      </c>
      <c r="H62" s="15">
        <f t="shared" si="7"/>
        <v>0.88263888888888886</v>
      </c>
      <c r="I62" s="16">
        <f t="shared" si="8"/>
        <v>6.7000000000000004E-2</v>
      </c>
      <c r="J62" s="15">
        <f t="shared" si="9"/>
        <v>0.88055555555555554</v>
      </c>
      <c r="K62" s="22">
        <f t="shared" si="10"/>
        <v>6.4000000000000001E-2</v>
      </c>
      <c r="L62" s="13"/>
      <c r="M62" s="24">
        <f t="shared" si="33"/>
        <v>44209</v>
      </c>
      <c r="N62" s="60" t="s">
        <v>12</v>
      </c>
      <c r="O62" s="60">
        <v>0.88263888888888886</v>
      </c>
      <c r="P62" s="16" t="str">
        <f t="shared" si="12"/>
        <v>-</v>
      </c>
      <c r="Q62" s="15">
        <f t="shared" si="13"/>
        <v>0.87569444444444444</v>
      </c>
      <c r="R62" s="16" t="str">
        <f t="shared" si="34"/>
        <v>-</v>
      </c>
      <c r="S62" s="15">
        <f t="shared" si="29"/>
        <v>0.88263888888888886</v>
      </c>
      <c r="T62" s="16" t="str">
        <f t="shared" si="35"/>
        <v>-</v>
      </c>
      <c r="U62" s="15">
        <f t="shared" si="27"/>
        <v>0.88055555555555554</v>
      </c>
      <c r="V62" s="22" t="str">
        <f t="shared" si="36"/>
        <v>-</v>
      </c>
      <c r="X62" s="18"/>
      <c r="Y62" s="29"/>
    </row>
    <row r="63" spans="2:25" x14ac:dyDescent="0.25">
      <c r="B63" s="24">
        <f t="shared" si="14"/>
        <v>44210</v>
      </c>
      <c r="C63" s="60" t="s">
        <v>13</v>
      </c>
      <c r="D63" s="15">
        <v>0.15486111111111112</v>
      </c>
      <c r="E63" s="16">
        <v>3.1</v>
      </c>
      <c r="F63" s="15">
        <f t="shared" si="5"/>
        <v>0.14791666666666667</v>
      </c>
      <c r="G63" s="16">
        <f t="shared" si="6"/>
        <v>2.6349999999999998</v>
      </c>
      <c r="H63" s="15">
        <f t="shared" si="7"/>
        <v>0.13680555555555557</v>
      </c>
      <c r="I63" s="16">
        <f t="shared" si="8"/>
        <v>2.0770000000000004</v>
      </c>
      <c r="J63" s="15">
        <f t="shared" si="9"/>
        <v>0.13750000000000001</v>
      </c>
      <c r="K63" s="22">
        <f t="shared" si="10"/>
        <v>1.9840000000000002</v>
      </c>
      <c r="L63" s="13"/>
      <c r="M63" s="24">
        <f t="shared" si="33"/>
        <v>44210</v>
      </c>
      <c r="N63" s="60" t="s">
        <v>13</v>
      </c>
      <c r="O63" s="60">
        <v>0.15486111111111112</v>
      </c>
      <c r="P63" s="16">
        <f t="shared" si="12"/>
        <v>3.1</v>
      </c>
      <c r="Q63" s="15">
        <f t="shared" si="13"/>
        <v>0.14791666666666667</v>
      </c>
      <c r="R63" s="16">
        <f t="shared" si="34"/>
        <v>2.6349999999999998</v>
      </c>
      <c r="S63" s="15">
        <f t="shared" si="29"/>
        <v>0.13680555555555557</v>
      </c>
      <c r="T63" s="16">
        <f t="shared" si="35"/>
        <v>2.0770000000000004</v>
      </c>
      <c r="U63" s="15">
        <f t="shared" si="27"/>
        <v>0.13750000000000001</v>
      </c>
      <c r="V63" s="22">
        <f t="shared" si="36"/>
        <v>1.9840000000000002</v>
      </c>
      <c r="X63" s="18"/>
    </row>
    <row r="64" spans="2:25" x14ac:dyDescent="0.25">
      <c r="B64" s="24">
        <f t="shared" si="14"/>
        <v>44210</v>
      </c>
      <c r="C64" s="60" t="s">
        <v>12</v>
      </c>
      <c r="D64" s="15">
        <v>0.40277777777777773</v>
      </c>
      <c r="E64" s="16">
        <v>-0.1</v>
      </c>
      <c r="F64" s="15">
        <f t="shared" si="5"/>
        <v>0.39583333333333331</v>
      </c>
      <c r="G64" s="16">
        <f t="shared" si="6"/>
        <v>-8.5000000000000006E-2</v>
      </c>
      <c r="H64" s="15">
        <f t="shared" si="7"/>
        <v>0.40277777777777773</v>
      </c>
      <c r="I64" s="16">
        <f t="shared" si="8"/>
        <v>-6.7000000000000004E-2</v>
      </c>
      <c r="J64" s="15">
        <f t="shared" si="9"/>
        <v>0.40069444444444441</v>
      </c>
      <c r="K64" s="22">
        <f t="shared" si="10"/>
        <v>-6.4000000000000001E-2</v>
      </c>
      <c r="L64" s="13"/>
      <c r="M64" s="24">
        <f t="shared" si="33"/>
        <v>44210</v>
      </c>
      <c r="N64" s="60" t="s">
        <v>12</v>
      </c>
      <c r="O64" s="60">
        <v>0.40277777777777773</v>
      </c>
      <c r="P64" s="16">
        <f t="shared" si="12"/>
        <v>-0.1</v>
      </c>
      <c r="Q64" s="15">
        <f t="shared" si="13"/>
        <v>0.39583333333333331</v>
      </c>
      <c r="R64" s="16">
        <f t="shared" si="34"/>
        <v>-8.5000000000000006E-2</v>
      </c>
      <c r="S64" s="15">
        <f t="shared" si="29"/>
        <v>0.40277777777777773</v>
      </c>
      <c r="T64" s="16">
        <f t="shared" si="35"/>
        <v>-6.7000000000000004E-2</v>
      </c>
      <c r="U64" s="15">
        <f t="shared" si="27"/>
        <v>0.40069444444444441</v>
      </c>
      <c r="V64" s="22">
        <f t="shared" si="36"/>
        <v>-6.4000000000000001E-2</v>
      </c>
      <c r="X64" s="18"/>
      <c r="Y64" s="29"/>
    </row>
    <row r="65" spans="2:25" x14ac:dyDescent="0.25">
      <c r="B65" s="24">
        <f t="shared" si="14"/>
        <v>44210</v>
      </c>
      <c r="C65" s="60" t="s">
        <v>13</v>
      </c>
      <c r="D65" s="15">
        <v>0.68055555555555547</v>
      </c>
      <c r="E65" s="16">
        <v>2.9</v>
      </c>
      <c r="F65" s="15">
        <f t="shared" si="5"/>
        <v>0.67361111111111105</v>
      </c>
      <c r="G65" s="16">
        <f t="shared" si="6"/>
        <v>2.4649999999999999</v>
      </c>
      <c r="H65" s="15">
        <f t="shared" si="7"/>
        <v>0.66249999999999987</v>
      </c>
      <c r="I65" s="16">
        <f t="shared" si="8"/>
        <v>1.9430000000000001</v>
      </c>
      <c r="J65" s="15">
        <f t="shared" si="9"/>
        <v>0.66319444444444431</v>
      </c>
      <c r="K65" s="22">
        <f t="shared" si="10"/>
        <v>1.8559999999999999</v>
      </c>
      <c r="L65" s="13"/>
      <c r="M65" s="24">
        <f t="shared" si="33"/>
        <v>44210</v>
      </c>
      <c r="N65" s="60" t="s">
        <v>13</v>
      </c>
      <c r="O65" s="60">
        <v>0.68055555555555547</v>
      </c>
      <c r="P65" s="16" t="str">
        <f t="shared" si="12"/>
        <v>-</v>
      </c>
      <c r="Q65" s="15">
        <f t="shared" si="13"/>
        <v>0.67361111111111105</v>
      </c>
      <c r="R65" s="16" t="str">
        <f t="shared" si="34"/>
        <v>-</v>
      </c>
      <c r="S65" s="15">
        <f t="shared" si="29"/>
        <v>0.66249999999999987</v>
      </c>
      <c r="T65" s="16" t="str">
        <f t="shared" si="35"/>
        <v>-</v>
      </c>
      <c r="U65" s="15">
        <f t="shared" si="27"/>
        <v>0.66319444444444431</v>
      </c>
      <c r="V65" s="22" t="str">
        <f t="shared" si="36"/>
        <v>-</v>
      </c>
      <c r="X65" s="18"/>
      <c r="Y65" s="29"/>
    </row>
    <row r="66" spans="2:25" x14ac:dyDescent="0.25">
      <c r="B66" s="24">
        <f t="shared" si="14"/>
        <v>44210</v>
      </c>
      <c r="C66" s="60" t="s">
        <v>12</v>
      </c>
      <c r="D66" s="15">
        <v>0.91666666666666663</v>
      </c>
      <c r="E66" s="16">
        <v>0.1</v>
      </c>
      <c r="F66" s="15">
        <f t="shared" si="5"/>
        <v>0.90972222222222221</v>
      </c>
      <c r="G66" s="16">
        <f t="shared" si="6"/>
        <v>8.5000000000000006E-2</v>
      </c>
      <c r="H66" s="15">
        <f t="shared" si="7"/>
        <v>0.91666666666666663</v>
      </c>
      <c r="I66" s="16">
        <f t="shared" si="8"/>
        <v>6.7000000000000004E-2</v>
      </c>
      <c r="J66" s="15">
        <f t="shared" si="9"/>
        <v>0.9145833333333333</v>
      </c>
      <c r="K66" s="22">
        <f t="shared" si="10"/>
        <v>6.4000000000000001E-2</v>
      </c>
      <c r="L66" s="13"/>
      <c r="M66" s="24">
        <f t="shared" si="33"/>
        <v>44210</v>
      </c>
      <c r="N66" s="60" t="s">
        <v>12</v>
      </c>
      <c r="O66" s="60">
        <v>0.91666666666666663</v>
      </c>
      <c r="P66" s="16" t="str">
        <f t="shared" si="12"/>
        <v>-</v>
      </c>
      <c r="Q66" s="15">
        <f t="shared" si="13"/>
        <v>0.90972222222222221</v>
      </c>
      <c r="R66" s="16" t="str">
        <f t="shared" si="34"/>
        <v>-</v>
      </c>
      <c r="S66" s="15">
        <f t="shared" si="29"/>
        <v>0.91666666666666663</v>
      </c>
      <c r="T66" s="16" t="str">
        <f t="shared" si="35"/>
        <v>-</v>
      </c>
      <c r="U66" s="15">
        <f t="shared" si="27"/>
        <v>0.9145833333333333</v>
      </c>
      <c r="V66" s="22" t="str">
        <f t="shared" si="36"/>
        <v>-</v>
      </c>
      <c r="X66" s="18"/>
      <c r="Y66" s="29"/>
    </row>
    <row r="67" spans="2:25" x14ac:dyDescent="0.25">
      <c r="B67" s="24">
        <f t="shared" si="14"/>
        <v>44211</v>
      </c>
      <c r="C67" s="60" t="s">
        <v>13</v>
      </c>
      <c r="D67" s="15">
        <v>0.1875</v>
      </c>
      <c r="E67" s="16">
        <v>3.1</v>
      </c>
      <c r="F67" s="15">
        <f t="shared" si="5"/>
        <v>0.18055555555555555</v>
      </c>
      <c r="G67" s="16">
        <f t="shared" si="6"/>
        <v>2.6349999999999998</v>
      </c>
      <c r="H67" s="15">
        <f t="shared" si="7"/>
        <v>0.16944444444444445</v>
      </c>
      <c r="I67" s="16">
        <f t="shared" si="8"/>
        <v>2.0770000000000004</v>
      </c>
      <c r="J67" s="15">
        <f t="shared" si="9"/>
        <v>0.1701388888888889</v>
      </c>
      <c r="K67" s="22">
        <f t="shared" si="10"/>
        <v>1.9840000000000002</v>
      </c>
      <c r="L67" s="13"/>
      <c r="M67" s="24">
        <f t="shared" si="33"/>
        <v>44211</v>
      </c>
      <c r="N67" s="60" t="s">
        <v>13</v>
      </c>
      <c r="O67" s="60">
        <v>0.1875</v>
      </c>
      <c r="P67" s="16">
        <f t="shared" si="12"/>
        <v>3.1</v>
      </c>
      <c r="Q67" s="15">
        <f t="shared" si="13"/>
        <v>0.18055555555555555</v>
      </c>
      <c r="R67" s="16">
        <f t="shared" si="34"/>
        <v>2.6349999999999998</v>
      </c>
      <c r="S67" s="15">
        <f t="shared" si="29"/>
        <v>0.16944444444444445</v>
      </c>
      <c r="T67" s="16">
        <f t="shared" si="35"/>
        <v>2.0770000000000004</v>
      </c>
      <c r="U67" s="15">
        <f t="shared" si="27"/>
        <v>0.1701388888888889</v>
      </c>
      <c r="V67" s="22">
        <f t="shared" si="36"/>
        <v>1.9840000000000002</v>
      </c>
      <c r="X67" s="18"/>
    </row>
    <row r="68" spans="2:25" x14ac:dyDescent="0.25">
      <c r="B68" s="24">
        <f t="shared" si="14"/>
        <v>44211</v>
      </c>
      <c r="C68" s="60" t="s">
        <v>12</v>
      </c>
      <c r="D68" s="15">
        <v>0.43402777777777773</v>
      </c>
      <c r="E68" s="16">
        <v>-0.1</v>
      </c>
      <c r="F68" s="15">
        <f t="shared" si="5"/>
        <v>0.42708333333333331</v>
      </c>
      <c r="G68" s="16">
        <f t="shared" si="6"/>
        <v>-8.5000000000000006E-2</v>
      </c>
      <c r="H68" s="15">
        <f t="shared" si="7"/>
        <v>0.43402777777777773</v>
      </c>
      <c r="I68" s="16">
        <f t="shared" si="8"/>
        <v>-6.7000000000000004E-2</v>
      </c>
      <c r="J68" s="15">
        <f t="shared" si="9"/>
        <v>0.43194444444444441</v>
      </c>
      <c r="K68" s="22">
        <f t="shared" si="10"/>
        <v>-6.4000000000000001E-2</v>
      </c>
      <c r="L68" s="13"/>
      <c r="M68" s="24">
        <f t="shared" si="33"/>
        <v>44211</v>
      </c>
      <c r="N68" s="60" t="s">
        <v>12</v>
      </c>
      <c r="O68" s="60">
        <v>0.43402777777777773</v>
      </c>
      <c r="P68" s="16">
        <f t="shared" si="12"/>
        <v>-0.1</v>
      </c>
      <c r="Q68" s="15">
        <f t="shared" si="13"/>
        <v>0.42708333333333331</v>
      </c>
      <c r="R68" s="16">
        <f t="shared" si="34"/>
        <v>-8.5000000000000006E-2</v>
      </c>
      <c r="S68" s="15">
        <f t="shared" si="29"/>
        <v>0.43402777777777773</v>
      </c>
      <c r="T68" s="16">
        <f t="shared" si="35"/>
        <v>-6.7000000000000004E-2</v>
      </c>
      <c r="U68" s="15">
        <f t="shared" si="27"/>
        <v>0.43194444444444441</v>
      </c>
      <c r="V68" s="22">
        <f t="shared" si="36"/>
        <v>-6.4000000000000001E-2</v>
      </c>
      <c r="X68" s="18"/>
      <c r="Y68" s="29"/>
    </row>
    <row r="69" spans="2:25" x14ac:dyDescent="0.25">
      <c r="B69" s="24">
        <f t="shared" si="14"/>
        <v>44211</v>
      </c>
      <c r="C69" s="60" t="s">
        <v>13</v>
      </c>
      <c r="D69" s="15">
        <v>0.71250000000000002</v>
      </c>
      <c r="E69" s="16">
        <v>3</v>
      </c>
      <c r="F69" s="15">
        <f t="shared" si="5"/>
        <v>0.7055555555555556</v>
      </c>
      <c r="G69" s="16">
        <f t="shared" si="6"/>
        <v>2.5499999999999998</v>
      </c>
      <c r="H69" s="15">
        <f t="shared" si="7"/>
        <v>0.69444444444444442</v>
      </c>
      <c r="I69" s="16">
        <f t="shared" si="8"/>
        <v>2.0100000000000002</v>
      </c>
      <c r="J69" s="15">
        <f t="shared" si="9"/>
        <v>0.69513888888888886</v>
      </c>
      <c r="K69" s="22">
        <f t="shared" si="10"/>
        <v>1.92</v>
      </c>
      <c r="L69" s="13"/>
      <c r="M69" s="24">
        <f t="shared" si="33"/>
        <v>44211</v>
      </c>
      <c r="N69" s="60" t="s">
        <v>13</v>
      </c>
      <c r="O69" s="60">
        <v>0.71250000000000002</v>
      </c>
      <c r="P69" s="16" t="str">
        <f t="shared" si="12"/>
        <v>-</v>
      </c>
      <c r="Q69" s="15">
        <f t="shared" si="13"/>
        <v>0.7055555555555556</v>
      </c>
      <c r="R69" s="16" t="str">
        <f t="shared" si="34"/>
        <v>-</v>
      </c>
      <c r="S69" s="15">
        <f t="shared" si="29"/>
        <v>0.69444444444444442</v>
      </c>
      <c r="T69" s="16" t="str">
        <f t="shared" si="35"/>
        <v>-</v>
      </c>
      <c r="U69" s="15">
        <f t="shared" si="27"/>
        <v>0.69513888888888886</v>
      </c>
      <c r="V69" s="22" t="str">
        <f t="shared" si="36"/>
        <v>-</v>
      </c>
      <c r="X69" s="18"/>
      <c r="Y69" s="29"/>
    </row>
    <row r="70" spans="2:25" x14ac:dyDescent="0.25">
      <c r="B70" s="24">
        <f t="shared" si="14"/>
        <v>44211</v>
      </c>
      <c r="C70" s="60" t="s">
        <v>12</v>
      </c>
      <c r="D70" s="15">
        <v>0.94930555555555562</v>
      </c>
      <c r="E70" s="16">
        <v>0.1</v>
      </c>
      <c r="F70" s="15">
        <f t="shared" si="5"/>
        <v>0.9423611111111112</v>
      </c>
      <c r="G70" s="16">
        <f t="shared" si="6"/>
        <v>8.5000000000000006E-2</v>
      </c>
      <c r="H70" s="15">
        <f t="shared" si="7"/>
        <v>0.94930555555555562</v>
      </c>
      <c r="I70" s="16">
        <f t="shared" si="8"/>
        <v>6.7000000000000004E-2</v>
      </c>
      <c r="J70" s="15">
        <f t="shared" si="9"/>
        <v>0.9472222222222223</v>
      </c>
      <c r="K70" s="22">
        <f t="shared" si="10"/>
        <v>6.4000000000000001E-2</v>
      </c>
      <c r="L70" s="13"/>
      <c r="M70" s="24">
        <f t="shared" si="33"/>
        <v>44211</v>
      </c>
      <c r="N70" s="60" t="s">
        <v>12</v>
      </c>
      <c r="O70" s="60">
        <v>0.94930555555555562</v>
      </c>
      <c r="P70" s="16" t="str">
        <f t="shared" si="12"/>
        <v>-</v>
      </c>
      <c r="Q70" s="15">
        <f t="shared" si="13"/>
        <v>0.9423611111111112</v>
      </c>
      <c r="R70" s="16" t="str">
        <f t="shared" si="34"/>
        <v>-</v>
      </c>
      <c r="S70" s="15">
        <f t="shared" si="29"/>
        <v>0.94930555555555562</v>
      </c>
      <c r="T70" s="16" t="str">
        <f t="shared" si="35"/>
        <v>-</v>
      </c>
      <c r="U70" s="15">
        <f t="shared" si="27"/>
        <v>0.9472222222222223</v>
      </c>
      <c r="V70" s="22" t="str">
        <f t="shared" si="36"/>
        <v>-</v>
      </c>
      <c r="X70" s="18"/>
      <c r="Y70" s="29"/>
    </row>
    <row r="71" spans="2:25" x14ac:dyDescent="0.25">
      <c r="B71" s="24">
        <f t="shared" si="14"/>
        <v>44212</v>
      </c>
      <c r="C71" s="60" t="s">
        <v>13</v>
      </c>
      <c r="D71" s="15">
        <v>0.21805555555555556</v>
      </c>
      <c r="E71" s="16">
        <v>3</v>
      </c>
      <c r="F71" s="15">
        <f t="shared" si="5"/>
        <v>0.21111111111111111</v>
      </c>
      <c r="G71" s="16">
        <f t="shared" si="6"/>
        <v>2.5499999999999998</v>
      </c>
      <c r="H71" s="15">
        <f t="shared" si="7"/>
        <v>0.2</v>
      </c>
      <c r="I71" s="16">
        <f t="shared" si="8"/>
        <v>2.0100000000000002</v>
      </c>
      <c r="J71" s="15">
        <f t="shared" si="9"/>
        <v>0.20069444444444445</v>
      </c>
      <c r="K71" s="22">
        <f t="shared" si="10"/>
        <v>1.92</v>
      </c>
      <c r="L71" s="13"/>
      <c r="M71" s="24">
        <f t="shared" si="33"/>
        <v>44212</v>
      </c>
      <c r="N71" s="60" t="s">
        <v>13</v>
      </c>
      <c r="O71" s="60">
        <v>0.21805555555555556</v>
      </c>
      <c r="P71" s="16" t="str">
        <f t="shared" si="12"/>
        <v>-</v>
      </c>
      <c r="Q71" s="15">
        <f t="shared" si="13"/>
        <v>0.21111111111111111</v>
      </c>
      <c r="R71" s="16" t="str">
        <f t="shared" si="34"/>
        <v>-</v>
      </c>
      <c r="S71" s="15">
        <f t="shared" si="29"/>
        <v>0.2</v>
      </c>
      <c r="T71" s="16" t="str">
        <f t="shared" si="35"/>
        <v>-</v>
      </c>
      <c r="U71" s="15">
        <f t="shared" si="27"/>
        <v>0.20069444444444445</v>
      </c>
      <c r="V71" s="22" t="str">
        <f t="shared" si="36"/>
        <v>-</v>
      </c>
      <c r="X71" s="18"/>
    </row>
    <row r="72" spans="2:25" x14ac:dyDescent="0.25">
      <c r="B72" s="24">
        <f t="shared" si="14"/>
        <v>44212</v>
      </c>
      <c r="C72" s="60" t="s">
        <v>12</v>
      </c>
      <c r="D72" s="15">
        <v>0.46388888888888885</v>
      </c>
      <c r="E72" s="16">
        <v>-0.1</v>
      </c>
      <c r="F72" s="15">
        <f t="shared" si="5"/>
        <v>0.45694444444444443</v>
      </c>
      <c r="G72" s="16">
        <f t="shared" si="6"/>
        <v>-8.5000000000000006E-2</v>
      </c>
      <c r="H72" s="15">
        <f t="shared" si="7"/>
        <v>0.46388888888888885</v>
      </c>
      <c r="I72" s="16">
        <f t="shared" si="8"/>
        <v>-6.7000000000000004E-2</v>
      </c>
      <c r="J72" s="15">
        <f t="shared" si="9"/>
        <v>0.46180555555555552</v>
      </c>
      <c r="K72" s="22">
        <f t="shared" si="10"/>
        <v>-6.4000000000000001E-2</v>
      </c>
      <c r="L72" s="13"/>
      <c r="M72" s="24">
        <f t="shared" si="33"/>
        <v>44212</v>
      </c>
      <c r="N72" s="60" t="s">
        <v>12</v>
      </c>
      <c r="O72" s="60">
        <v>0.46388888888888885</v>
      </c>
      <c r="P72" s="16">
        <f t="shared" si="12"/>
        <v>-0.1</v>
      </c>
      <c r="Q72" s="15">
        <f t="shared" si="13"/>
        <v>0.45694444444444443</v>
      </c>
      <c r="R72" s="16">
        <f t="shared" si="34"/>
        <v>-8.5000000000000006E-2</v>
      </c>
      <c r="S72" s="15">
        <f t="shared" si="29"/>
        <v>0.46388888888888885</v>
      </c>
      <c r="T72" s="16">
        <f t="shared" si="35"/>
        <v>-6.7000000000000004E-2</v>
      </c>
      <c r="U72" s="15">
        <f t="shared" si="27"/>
        <v>0.46180555555555552</v>
      </c>
      <c r="V72" s="22">
        <f t="shared" si="36"/>
        <v>-6.4000000000000001E-2</v>
      </c>
      <c r="X72" s="18"/>
      <c r="Y72" s="29"/>
    </row>
    <row r="73" spans="2:25" x14ac:dyDescent="0.25">
      <c r="B73" s="24">
        <f t="shared" si="14"/>
        <v>44212</v>
      </c>
      <c r="C73" s="60" t="s">
        <v>13</v>
      </c>
      <c r="D73" s="15">
        <v>0.7416666666666667</v>
      </c>
      <c r="E73" s="16">
        <v>2.9</v>
      </c>
      <c r="F73" s="15">
        <f t="shared" si="5"/>
        <v>0.73472222222222228</v>
      </c>
      <c r="G73" s="16">
        <f t="shared" si="6"/>
        <v>2.4649999999999999</v>
      </c>
      <c r="H73" s="15">
        <f t="shared" si="7"/>
        <v>0.72361111111111109</v>
      </c>
      <c r="I73" s="16">
        <f t="shared" si="8"/>
        <v>1.9430000000000001</v>
      </c>
      <c r="J73" s="15">
        <f t="shared" si="9"/>
        <v>0.72430555555555554</v>
      </c>
      <c r="K73" s="22">
        <f t="shared" si="10"/>
        <v>1.8559999999999999</v>
      </c>
      <c r="L73" s="13"/>
      <c r="M73" s="24">
        <f t="shared" si="33"/>
        <v>44212</v>
      </c>
      <c r="N73" s="60" t="s">
        <v>13</v>
      </c>
      <c r="O73" s="60">
        <v>0.7416666666666667</v>
      </c>
      <c r="P73" s="16" t="str">
        <f t="shared" si="12"/>
        <v>-</v>
      </c>
      <c r="Q73" s="15">
        <f t="shared" si="13"/>
        <v>0.73472222222222228</v>
      </c>
      <c r="R73" s="16" t="str">
        <f t="shared" si="34"/>
        <v>-</v>
      </c>
      <c r="S73" s="15">
        <f t="shared" si="29"/>
        <v>0.72361111111111109</v>
      </c>
      <c r="T73" s="16" t="str">
        <f t="shared" si="35"/>
        <v>-</v>
      </c>
      <c r="U73" s="15">
        <f t="shared" si="27"/>
        <v>0.72430555555555554</v>
      </c>
      <c r="V73" s="22" t="str">
        <f t="shared" si="36"/>
        <v>-</v>
      </c>
      <c r="X73" s="18"/>
      <c r="Y73" s="29"/>
    </row>
    <row r="74" spans="2:25" x14ac:dyDescent="0.25">
      <c r="B74" s="24">
        <f t="shared" si="14"/>
        <v>44212</v>
      </c>
      <c r="C74" s="60" t="s">
        <v>12</v>
      </c>
      <c r="D74" s="15">
        <v>0.98125000000000007</v>
      </c>
      <c r="E74" s="16">
        <v>0.1</v>
      </c>
      <c r="F74" s="15">
        <f t="shared" si="5"/>
        <v>0.97430555555555565</v>
      </c>
      <c r="G74" s="16">
        <f t="shared" si="6"/>
        <v>8.5000000000000006E-2</v>
      </c>
      <c r="H74" s="15">
        <f t="shared" si="7"/>
        <v>0.98125000000000007</v>
      </c>
      <c r="I74" s="16">
        <f t="shared" si="8"/>
        <v>6.7000000000000004E-2</v>
      </c>
      <c r="J74" s="15">
        <f t="shared" si="9"/>
        <v>0.97916666666666674</v>
      </c>
      <c r="K74" s="22">
        <f t="shared" si="10"/>
        <v>6.4000000000000001E-2</v>
      </c>
      <c r="L74" s="13"/>
      <c r="M74" s="24">
        <f t="shared" si="33"/>
        <v>44212</v>
      </c>
      <c r="N74" s="60" t="s">
        <v>12</v>
      </c>
      <c r="O74" s="60">
        <v>0.98125000000000007</v>
      </c>
      <c r="P74" s="16" t="str">
        <f t="shared" si="12"/>
        <v>-</v>
      </c>
      <c r="Q74" s="15">
        <f t="shared" si="13"/>
        <v>0.97430555555555565</v>
      </c>
      <c r="R74" s="16" t="str">
        <f t="shared" si="34"/>
        <v>-</v>
      </c>
      <c r="S74" s="15">
        <f t="shared" si="29"/>
        <v>0.98125000000000007</v>
      </c>
      <c r="T74" s="16" t="str">
        <f t="shared" si="35"/>
        <v>-</v>
      </c>
      <c r="U74" s="15">
        <f t="shared" si="27"/>
        <v>0.97916666666666674</v>
      </c>
      <c r="V74" s="22" t="str">
        <f t="shared" si="36"/>
        <v>-</v>
      </c>
      <c r="X74" s="18"/>
      <c r="Y74" s="29"/>
    </row>
    <row r="75" spans="2:25" x14ac:dyDescent="0.25">
      <c r="B75" s="24">
        <f t="shared" si="14"/>
        <v>44213</v>
      </c>
      <c r="C75" s="60" t="s">
        <v>13</v>
      </c>
      <c r="D75" s="15">
        <v>0.24722222222222223</v>
      </c>
      <c r="E75" s="16">
        <v>2.9</v>
      </c>
      <c r="F75" s="15">
        <f t="shared" si="5"/>
        <v>0.24027777777777778</v>
      </c>
      <c r="G75" s="16">
        <f t="shared" si="6"/>
        <v>2.4649999999999999</v>
      </c>
      <c r="H75" s="15">
        <f t="shared" si="7"/>
        <v>0.22916666666666669</v>
      </c>
      <c r="I75" s="16">
        <f t="shared" si="8"/>
        <v>1.9430000000000001</v>
      </c>
      <c r="J75" s="15">
        <f t="shared" si="9"/>
        <v>0.22986111111111113</v>
      </c>
      <c r="K75" s="22">
        <f t="shared" si="10"/>
        <v>1.8559999999999999</v>
      </c>
      <c r="L75" s="13"/>
      <c r="M75" s="24">
        <f t="shared" si="33"/>
        <v>44213</v>
      </c>
      <c r="N75" s="60" t="s">
        <v>13</v>
      </c>
      <c r="O75" s="60">
        <v>0.24722222222222223</v>
      </c>
      <c r="P75" s="16" t="str">
        <f t="shared" si="12"/>
        <v>-</v>
      </c>
      <c r="Q75" s="15">
        <f t="shared" si="13"/>
        <v>0.24027777777777778</v>
      </c>
      <c r="R75" s="16" t="str">
        <f t="shared" si="34"/>
        <v>-</v>
      </c>
      <c r="S75" s="15">
        <f t="shared" si="29"/>
        <v>0.22916666666666669</v>
      </c>
      <c r="T75" s="16" t="str">
        <f t="shared" si="35"/>
        <v>-</v>
      </c>
      <c r="U75" s="15">
        <f t="shared" si="27"/>
        <v>0.22986111111111113</v>
      </c>
      <c r="V75" s="22" t="str">
        <f t="shared" si="36"/>
        <v>-</v>
      </c>
      <c r="X75" s="18"/>
    </row>
    <row r="76" spans="2:25" x14ac:dyDescent="0.25">
      <c r="B76" s="24">
        <f t="shared" si="14"/>
        <v>44213</v>
      </c>
      <c r="C76" s="60" t="s">
        <v>12</v>
      </c>
      <c r="D76" s="15">
        <v>0.49236111111111108</v>
      </c>
      <c r="E76" s="16">
        <v>0</v>
      </c>
      <c r="F76" s="15">
        <f t="shared" si="5"/>
        <v>0.48541666666666666</v>
      </c>
      <c r="G76" s="16">
        <f t="shared" si="6"/>
        <v>0</v>
      </c>
      <c r="H76" s="15">
        <f t="shared" si="7"/>
        <v>0.49236111111111108</v>
      </c>
      <c r="I76" s="16">
        <f t="shared" si="8"/>
        <v>0</v>
      </c>
      <c r="J76" s="15">
        <f t="shared" si="9"/>
        <v>0.49027777777777776</v>
      </c>
      <c r="K76" s="22">
        <f t="shared" si="10"/>
        <v>0</v>
      </c>
      <c r="L76" s="13"/>
      <c r="M76" s="24">
        <f t="shared" si="33"/>
        <v>44213</v>
      </c>
      <c r="N76" s="60" t="s">
        <v>12</v>
      </c>
      <c r="O76" s="60">
        <v>0.49236111111111108</v>
      </c>
      <c r="P76" s="16" t="str">
        <f t="shared" si="12"/>
        <v>-</v>
      </c>
      <c r="Q76" s="15">
        <f t="shared" si="13"/>
        <v>0.48541666666666666</v>
      </c>
      <c r="R76" s="16" t="str">
        <f t="shared" si="34"/>
        <v>-</v>
      </c>
      <c r="S76" s="15">
        <f t="shared" si="29"/>
        <v>0.49236111111111108</v>
      </c>
      <c r="T76" s="16" t="str">
        <f t="shared" si="35"/>
        <v>-</v>
      </c>
      <c r="U76" s="15">
        <f t="shared" si="27"/>
        <v>0.49027777777777776</v>
      </c>
      <c r="V76" s="22" t="str">
        <f t="shared" si="36"/>
        <v>-</v>
      </c>
      <c r="X76" s="18"/>
      <c r="Y76" s="29"/>
    </row>
    <row r="77" spans="2:25" x14ac:dyDescent="0.25">
      <c r="B77" s="24">
        <f t="shared" si="14"/>
        <v>44213</v>
      </c>
      <c r="C77" s="60" t="s">
        <v>13</v>
      </c>
      <c r="D77" s="15">
        <v>0.77013888888888893</v>
      </c>
      <c r="E77" s="16">
        <v>2.9</v>
      </c>
      <c r="F77" s="15">
        <f t="shared" si="5"/>
        <v>0.76319444444444451</v>
      </c>
      <c r="G77" s="16">
        <f t="shared" si="6"/>
        <v>2.4649999999999999</v>
      </c>
      <c r="H77" s="15">
        <f t="shared" si="7"/>
        <v>0.75208333333333333</v>
      </c>
      <c r="I77" s="16">
        <f t="shared" si="8"/>
        <v>1.9430000000000001</v>
      </c>
      <c r="J77" s="15">
        <f t="shared" si="9"/>
        <v>0.75277777777777777</v>
      </c>
      <c r="K77" s="22">
        <f t="shared" si="10"/>
        <v>1.8559999999999999</v>
      </c>
      <c r="L77" s="13"/>
      <c r="M77" s="24">
        <f t="shared" si="33"/>
        <v>44213</v>
      </c>
      <c r="N77" s="60" t="s">
        <v>13</v>
      </c>
      <c r="O77" s="60">
        <v>0.77013888888888893</v>
      </c>
      <c r="P77" s="16" t="str">
        <f t="shared" si="12"/>
        <v>-</v>
      </c>
      <c r="Q77" s="15">
        <f t="shared" si="13"/>
        <v>0.76319444444444451</v>
      </c>
      <c r="R77" s="16" t="str">
        <f t="shared" ref="R77:R140" si="37">IF(G77&gt;=$R$4,G77,IF(G77&lt;=$R$8,G77,"-"))</f>
        <v>-</v>
      </c>
      <c r="S77" s="15">
        <f t="shared" si="29"/>
        <v>0.75208333333333333</v>
      </c>
      <c r="T77" s="16" t="str">
        <f t="shared" ref="T77:T140" si="38">IF(I77&gt;=$T$4,I77,IF(I77&lt;=$T$8,I77,"-"))</f>
        <v>-</v>
      </c>
      <c r="U77" s="15">
        <f t="shared" si="27"/>
        <v>0.75277777777777777</v>
      </c>
      <c r="V77" s="22" t="str">
        <f t="shared" ref="V77:V140" si="39">IF(K77&gt;=$V$4,K77,IF(K77&lt;=$V$8,K77,"-"))</f>
        <v>-</v>
      </c>
      <c r="X77" s="18"/>
      <c r="Y77" s="29"/>
    </row>
    <row r="78" spans="2:25" x14ac:dyDescent="0.25">
      <c r="B78" s="24">
        <f t="shared" si="14"/>
        <v>44214</v>
      </c>
      <c r="C78" s="60" t="s">
        <v>12</v>
      </c>
      <c r="D78" s="15">
        <v>1.1111111111111112E-2</v>
      </c>
      <c r="E78" s="16">
        <v>0.2</v>
      </c>
      <c r="F78" s="15">
        <f t="shared" ref="F78:F141" si="40">IF(C78="Alta",D78-$F$9,D78-$G$9)</f>
        <v>4.1666666666666675E-3</v>
      </c>
      <c r="G78" s="16">
        <f t="shared" ref="G78:G141" si="41">E78*$F$8</f>
        <v>0.17</v>
      </c>
      <c r="H78" s="15">
        <f t="shared" ref="H78:H141" si="42">IF(C78="Alta",D78-$H$9,D78-$I$9)</f>
        <v>1.1111111111111112E-2</v>
      </c>
      <c r="I78" s="16">
        <f t="shared" ref="I78:I141" si="43">E78*$H$8</f>
        <v>0.13400000000000001</v>
      </c>
      <c r="J78" s="15">
        <f t="shared" ref="J78:J141" si="44">IF(C78="Alta",D78-$J$9,D78-$K$9)</f>
        <v>9.0277777777777787E-3</v>
      </c>
      <c r="K78" s="22">
        <f t="shared" ref="K78:K141" si="45">E78*$J$8</f>
        <v>0.128</v>
      </c>
      <c r="L78" s="13"/>
      <c r="M78" s="24">
        <f t="shared" si="33"/>
        <v>44214</v>
      </c>
      <c r="N78" s="60" t="s">
        <v>12</v>
      </c>
      <c r="O78" s="60">
        <v>1.1111111111111112E-2</v>
      </c>
      <c r="P78" s="16" t="str">
        <f t="shared" ref="P78:P141" si="46">IF(E78&gt;=$P$4,E78,IF(E78&lt;=$P$8,E78,"-"))</f>
        <v>-</v>
      </c>
      <c r="Q78" s="15">
        <f t="shared" ref="Q78:Q141" si="47">IF(N78="Alta",O78-$F$9,O78-$G$9)</f>
        <v>4.1666666666666675E-3</v>
      </c>
      <c r="R78" s="16" t="str">
        <f t="shared" si="37"/>
        <v>-</v>
      </c>
      <c r="S78" s="15">
        <f t="shared" si="29"/>
        <v>1.1111111111111112E-2</v>
      </c>
      <c r="T78" s="16" t="str">
        <f t="shared" si="38"/>
        <v>-</v>
      </c>
      <c r="U78" s="15">
        <f t="shared" si="27"/>
        <v>9.0277777777777787E-3</v>
      </c>
      <c r="V78" s="22" t="str">
        <f t="shared" si="39"/>
        <v>-</v>
      </c>
      <c r="X78" s="18"/>
      <c r="Y78" s="29"/>
    </row>
    <row r="79" spans="2:25" x14ac:dyDescent="0.25">
      <c r="B79" s="24">
        <f t="shared" ref="B79:B142" si="48">IF(HOUR(D79)&lt;HOUR(D78),B78+1,B78)</f>
        <v>44214</v>
      </c>
      <c r="C79" s="60" t="s">
        <v>13</v>
      </c>
      <c r="D79" s="15">
        <v>0.27499999999999997</v>
      </c>
      <c r="E79" s="16">
        <v>2.8</v>
      </c>
      <c r="F79" s="15">
        <f t="shared" si="40"/>
        <v>0.26805555555555555</v>
      </c>
      <c r="G79" s="16">
        <f t="shared" si="41"/>
        <v>2.38</v>
      </c>
      <c r="H79" s="15">
        <f t="shared" si="42"/>
        <v>0.25694444444444442</v>
      </c>
      <c r="I79" s="16">
        <f t="shared" si="43"/>
        <v>1.8759999999999999</v>
      </c>
      <c r="J79" s="15">
        <f t="shared" si="44"/>
        <v>0.25763888888888886</v>
      </c>
      <c r="K79" s="22">
        <f t="shared" si="45"/>
        <v>1.7919999999999998</v>
      </c>
      <c r="L79" s="13"/>
      <c r="M79" s="24">
        <f t="shared" si="33"/>
        <v>44214</v>
      </c>
      <c r="N79" s="60" t="s">
        <v>13</v>
      </c>
      <c r="O79" s="60">
        <v>0.27499999999999997</v>
      </c>
      <c r="P79" s="16" t="str">
        <f t="shared" si="46"/>
        <v>-</v>
      </c>
      <c r="Q79" s="15">
        <f t="shared" si="47"/>
        <v>0.26805555555555555</v>
      </c>
      <c r="R79" s="16" t="str">
        <f t="shared" si="37"/>
        <v>-</v>
      </c>
      <c r="S79" s="15">
        <f t="shared" si="29"/>
        <v>0.25694444444444442</v>
      </c>
      <c r="T79" s="16" t="str">
        <f t="shared" si="38"/>
        <v>-</v>
      </c>
      <c r="U79" s="15">
        <f t="shared" si="27"/>
        <v>0.25763888888888886</v>
      </c>
      <c r="V79" s="22" t="str">
        <f t="shared" si="39"/>
        <v>-</v>
      </c>
      <c r="X79" s="18"/>
    </row>
    <row r="80" spans="2:25" x14ac:dyDescent="0.25">
      <c r="B80" s="24">
        <f t="shared" si="48"/>
        <v>44214</v>
      </c>
      <c r="C80" s="60" t="s">
        <v>12</v>
      </c>
      <c r="D80" s="15">
        <v>0.52013888888888882</v>
      </c>
      <c r="E80" s="16">
        <v>0.1</v>
      </c>
      <c r="F80" s="15">
        <f t="shared" si="40"/>
        <v>0.5131944444444444</v>
      </c>
      <c r="G80" s="16">
        <f t="shared" si="41"/>
        <v>8.5000000000000006E-2</v>
      </c>
      <c r="H80" s="15">
        <f t="shared" si="42"/>
        <v>0.52013888888888882</v>
      </c>
      <c r="I80" s="16">
        <f t="shared" si="43"/>
        <v>6.7000000000000004E-2</v>
      </c>
      <c r="J80" s="15">
        <f t="shared" si="44"/>
        <v>0.51805555555555549</v>
      </c>
      <c r="K80" s="22">
        <f t="shared" si="45"/>
        <v>6.4000000000000001E-2</v>
      </c>
      <c r="L80" s="13"/>
      <c r="M80" s="24">
        <f t="shared" si="33"/>
        <v>44214</v>
      </c>
      <c r="N80" s="60" t="s">
        <v>12</v>
      </c>
      <c r="O80" s="60">
        <v>0.52013888888888882</v>
      </c>
      <c r="P80" s="16" t="str">
        <f t="shared" si="46"/>
        <v>-</v>
      </c>
      <c r="Q80" s="15">
        <f t="shared" si="47"/>
        <v>0.5131944444444444</v>
      </c>
      <c r="R80" s="16" t="str">
        <f t="shared" si="37"/>
        <v>-</v>
      </c>
      <c r="S80" s="15">
        <f t="shared" si="29"/>
        <v>0.52013888888888882</v>
      </c>
      <c r="T80" s="16" t="str">
        <f t="shared" si="38"/>
        <v>-</v>
      </c>
      <c r="U80" s="15">
        <f t="shared" si="27"/>
        <v>0.51805555555555549</v>
      </c>
      <c r="V80" s="22" t="str">
        <f t="shared" si="39"/>
        <v>-</v>
      </c>
      <c r="X80" s="18"/>
      <c r="Y80" s="29"/>
    </row>
    <row r="81" spans="2:25" x14ac:dyDescent="0.25">
      <c r="B81" s="24">
        <f t="shared" si="48"/>
        <v>44214</v>
      </c>
      <c r="C81" s="60" t="s">
        <v>13</v>
      </c>
      <c r="D81" s="15">
        <v>0.79722222222222217</v>
      </c>
      <c r="E81" s="16">
        <v>2.8</v>
      </c>
      <c r="F81" s="15">
        <f t="shared" si="40"/>
        <v>0.79027777777777775</v>
      </c>
      <c r="G81" s="16">
        <f t="shared" si="41"/>
        <v>2.38</v>
      </c>
      <c r="H81" s="15">
        <f t="shared" si="42"/>
        <v>0.77916666666666656</v>
      </c>
      <c r="I81" s="16">
        <f t="shared" si="43"/>
        <v>1.8759999999999999</v>
      </c>
      <c r="J81" s="15">
        <f t="shared" si="44"/>
        <v>0.77986111111111101</v>
      </c>
      <c r="K81" s="22">
        <f t="shared" si="45"/>
        <v>1.7919999999999998</v>
      </c>
      <c r="L81" s="13"/>
      <c r="M81" s="24">
        <f t="shared" si="33"/>
        <v>44214</v>
      </c>
      <c r="N81" s="60" t="s">
        <v>13</v>
      </c>
      <c r="O81" s="60">
        <v>0.79722222222222217</v>
      </c>
      <c r="P81" s="16" t="str">
        <f t="shared" si="46"/>
        <v>-</v>
      </c>
      <c r="Q81" s="15">
        <f t="shared" si="47"/>
        <v>0.79027777777777775</v>
      </c>
      <c r="R81" s="16" t="str">
        <f t="shared" si="37"/>
        <v>-</v>
      </c>
      <c r="S81" s="15">
        <f t="shared" si="29"/>
        <v>0.77916666666666656</v>
      </c>
      <c r="T81" s="16" t="str">
        <f t="shared" si="38"/>
        <v>-</v>
      </c>
      <c r="U81" s="15">
        <f t="shared" si="27"/>
        <v>0.77986111111111101</v>
      </c>
      <c r="V81" s="22" t="str">
        <f t="shared" si="39"/>
        <v>-</v>
      </c>
      <c r="X81" s="18"/>
      <c r="Y81" s="29"/>
    </row>
    <row r="82" spans="2:25" x14ac:dyDescent="0.25">
      <c r="B82" s="24">
        <f t="shared" si="48"/>
        <v>44215</v>
      </c>
      <c r="C82" s="60" t="s">
        <v>12</v>
      </c>
      <c r="D82" s="15">
        <v>4.0972222222222222E-2</v>
      </c>
      <c r="E82" s="16">
        <v>0.3</v>
      </c>
      <c r="F82" s="15">
        <f t="shared" si="40"/>
        <v>3.4027777777777782E-2</v>
      </c>
      <c r="G82" s="16">
        <f t="shared" si="41"/>
        <v>0.255</v>
      </c>
      <c r="H82" s="15">
        <f t="shared" si="42"/>
        <v>4.0972222222222222E-2</v>
      </c>
      <c r="I82" s="16">
        <f t="shared" si="43"/>
        <v>0.20100000000000001</v>
      </c>
      <c r="J82" s="15">
        <f t="shared" si="44"/>
        <v>3.888888888888889E-2</v>
      </c>
      <c r="K82" s="22">
        <f t="shared" si="45"/>
        <v>0.192</v>
      </c>
      <c r="L82" s="13"/>
      <c r="M82" s="24">
        <f t="shared" si="33"/>
        <v>44215</v>
      </c>
      <c r="N82" s="60" t="s">
        <v>12</v>
      </c>
      <c r="O82" s="60">
        <v>4.0972222222222222E-2</v>
      </c>
      <c r="P82" s="16" t="str">
        <f t="shared" si="46"/>
        <v>-</v>
      </c>
      <c r="Q82" s="15">
        <f t="shared" si="47"/>
        <v>3.4027777777777782E-2</v>
      </c>
      <c r="R82" s="16" t="str">
        <f t="shared" si="37"/>
        <v>-</v>
      </c>
      <c r="S82" s="15">
        <f t="shared" si="29"/>
        <v>4.0972222222222222E-2</v>
      </c>
      <c r="T82" s="16" t="str">
        <f t="shared" si="38"/>
        <v>-</v>
      </c>
      <c r="U82" s="15">
        <f t="shared" si="27"/>
        <v>3.888888888888889E-2</v>
      </c>
      <c r="V82" s="22" t="str">
        <f t="shared" si="39"/>
        <v>-</v>
      </c>
      <c r="X82" s="18"/>
      <c r="Y82" s="29"/>
    </row>
    <row r="83" spans="2:25" x14ac:dyDescent="0.25">
      <c r="B83" s="24">
        <f t="shared" si="48"/>
        <v>44215</v>
      </c>
      <c r="C83" s="60" t="s">
        <v>13</v>
      </c>
      <c r="D83" s="15">
        <v>0.30277777777777776</v>
      </c>
      <c r="E83" s="16">
        <v>2.6</v>
      </c>
      <c r="F83" s="15">
        <f t="shared" si="40"/>
        <v>0.29583333333333334</v>
      </c>
      <c r="G83" s="16">
        <f t="shared" si="41"/>
        <v>2.21</v>
      </c>
      <c r="H83" s="15">
        <f t="shared" si="42"/>
        <v>0.28472222222222221</v>
      </c>
      <c r="I83" s="16">
        <f t="shared" si="43"/>
        <v>1.7420000000000002</v>
      </c>
      <c r="J83" s="15">
        <f t="shared" si="44"/>
        <v>0.28541666666666665</v>
      </c>
      <c r="K83" s="22">
        <f t="shared" si="45"/>
        <v>1.6640000000000001</v>
      </c>
      <c r="L83" s="13"/>
      <c r="M83" s="24">
        <f t="shared" si="33"/>
        <v>44215</v>
      </c>
      <c r="N83" s="60" t="s">
        <v>13</v>
      </c>
      <c r="O83" s="60">
        <v>0.30277777777777776</v>
      </c>
      <c r="P83" s="16" t="str">
        <f t="shared" si="46"/>
        <v>-</v>
      </c>
      <c r="Q83" s="15">
        <f t="shared" si="47"/>
        <v>0.29583333333333334</v>
      </c>
      <c r="R83" s="16" t="str">
        <f t="shared" si="37"/>
        <v>-</v>
      </c>
      <c r="S83" s="15">
        <f t="shared" si="29"/>
        <v>0.28472222222222221</v>
      </c>
      <c r="T83" s="16" t="str">
        <f t="shared" si="38"/>
        <v>-</v>
      </c>
      <c r="U83" s="15">
        <f t="shared" si="27"/>
        <v>0.28541666666666665</v>
      </c>
      <c r="V83" s="22" t="str">
        <f t="shared" si="39"/>
        <v>-</v>
      </c>
      <c r="X83" s="18"/>
    </row>
    <row r="84" spans="2:25" x14ac:dyDescent="0.25">
      <c r="B84" s="24">
        <f t="shared" si="48"/>
        <v>44215</v>
      </c>
      <c r="C84" s="60" t="s">
        <v>12</v>
      </c>
      <c r="D84" s="15">
        <v>0.54791666666666672</v>
      </c>
      <c r="E84" s="16">
        <v>0.3</v>
      </c>
      <c r="F84" s="15">
        <f t="shared" si="40"/>
        <v>0.5409722222222223</v>
      </c>
      <c r="G84" s="16">
        <f t="shared" si="41"/>
        <v>0.255</v>
      </c>
      <c r="H84" s="15">
        <f t="shared" si="42"/>
        <v>0.54791666666666672</v>
      </c>
      <c r="I84" s="16">
        <f t="shared" si="43"/>
        <v>0.20100000000000001</v>
      </c>
      <c r="J84" s="15">
        <f t="shared" si="44"/>
        <v>0.54583333333333339</v>
      </c>
      <c r="K84" s="22">
        <f t="shared" si="45"/>
        <v>0.192</v>
      </c>
      <c r="L84" s="13"/>
      <c r="M84" s="24">
        <f t="shared" si="33"/>
        <v>44215</v>
      </c>
      <c r="N84" s="60" t="s">
        <v>12</v>
      </c>
      <c r="O84" s="60">
        <v>0.54791666666666672</v>
      </c>
      <c r="P84" s="16" t="str">
        <f t="shared" si="46"/>
        <v>-</v>
      </c>
      <c r="Q84" s="15">
        <f t="shared" si="47"/>
        <v>0.5409722222222223</v>
      </c>
      <c r="R84" s="16" t="str">
        <f t="shared" si="37"/>
        <v>-</v>
      </c>
      <c r="S84" s="15">
        <f t="shared" si="29"/>
        <v>0.54791666666666672</v>
      </c>
      <c r="T84" s="16" t="str">
        <f t="shared" si="38"/>
        <v>-</v>
      </c>
      <c r="U84" s="15">
        <f t="shared" ref="U84:U115" si="49">IF(N84="Alta",O84-$J$9,O84-$K$9)</f>
        <v>0.54583333333333339</v>
      </c>
      <c r="V84" s="22" t="str">
        <f t="shared" si="39"/>
        <v>-</v>
      </c>
      <c r="X84" s="18"/>
      <c r="Y84" s="29"/>
    </row>
    <row r="85" spans="2:25" x14ac:dyDescent="0.25">
      <c r="B85" s="24">
        <f t="shared" si="48"/>
        <v>44215</v>
      </c>
      <c r="C85" s="60" t="s">
        <v>13</v>
      </c>
      <c r="D85" s="15">
        <v>0.82430555555555562</v>
      </c>
      <c r="E85" s="16">
        <v>2.7</v>
      </c>
      <c r="F85" s="15">
        <f t="shared" si="40"/>
        <v>0.8173611111111112</v>
      </c>
      <c r="G85" s="16">
        <f t="shared" si="41"/>
        <v>2.2949999999999999</v>
      </c>
      <c r="H85" s="15">
        <f t="shared" si="42"/>
        <v>0.80625000000000002</v>
      </c>
      <c r="I85" s="16">
        <f t="shared" si="43"/>
        <v>1.8090000000000002</v>
      </c>
      <c r="J85" s="15">
        <f t="shared" si="44"/>
        <v>0.80694444444444446</v>
      </c>
      <c r="K85" s="22">
        <f t="shared" si="45"/>
        <v>1.7280000000000002</v>
      </c>
      <c r="L85" s="13"/>
      <c r="M85" s="24">
        <f t="shared" si="33"/>
        <v>44215</v>
      </c>
      <c r="N85" s="60" t="s">
        <v>13</v>
      </c>
      <c r="O85" s="60">
        <v>0.82430555555555562</v>
      </c>
      <c r="P85" s="16" t="str">
        <f t="shared" si="46"/>
        <v>-</v>
      </c>
      <c r="Q85" s="15">
        <f t="shared" si="47"/>
        <v>0.8173611111111112</v>
      </c>
      <c r="R85" s="16" t="str">
        <f t="shared" si="37"/>
        <v>-</v>
      </c>
      <c r="S85" s="15">
        <f t="shared" si="29"/>
        <v>0.80625000000000002</v>
      </c>
      <c r="T85" s="16" t="str">
        <f t="shared" si="38"/>
        <v>-</v>
      </c>
      <c r="U85" s="15">
        <f t="shared" si="49"/>
        <v>0.80694444444444446</v>
      </c>
      <c r="V85" s="22" t="str">
        <f t="shared" si="39"/>
        <v>-</v>
      </c>
      <c r="X85" s="18"/>
      <c r="Y85" s="29"/>
    </row>
    <row r="86" spans="2:25" x14ac:dyDescent="0.25">
      <c r="B86" s="24">
        <f t="shared" si="48"/>
        <v>44216</v>
      </c>
      <c r="C86" s="60" t="s">
        <v>12</v>
      </c>
      <c r="D86" s="15">
        <v>7.1527777777777787E-2</v>
      </c>
      <c r="E86" s="16">
        <v>0.5</v>
      </c>
      <c r="F86" s="15">
        <f t="shared" si="40"/>
        <v>6.458333333333334E-2</v>
      </c>
      <c r="G86" s="16">
        <f t="shared" si="41"/>
        <v>0.42499999999999999</v>
      </c>
      <c r="H86" s="15">
        <f t="shared" si="42"/>
        <v>7.1527777777777787E-2</v>
      </c>
      <c r="I86" s="16">
        <f t="shared" si="43"/>
        <v>0.33500000000000002</v>
      </c>
      <c r="J86" s="15">
        <f t="shared" si="44"/>
        <v>6.9444444444444448E-2</v>
      </c>
      <c r="K86" s="22">
        <f t="shared" si="45"/>
        <v>0.32</v>
      </c>
      <c r="L86" s="13"/>
      <c r="M86" s="24">
        <f t="shared" si="33"/>
        <v>44216</v>
      </c>
      <c r="N86" s="60" t="s">
        <v>12</v>
      </c>
      <c r="O86" s="60">
        <v>7.1527777777777787E-2</v>
      </c>
      <c r="P86" s="16" t="str">
        <f t="shared" si="46"/>
        <v>-</v>
      </c>
      <c r="Q86" s="15">
        <f t="shared" si="47"/>
        <v>6.458333333333334E-2</v>
      </c>
      <c r="R86" s="16" t="str">
        <f t="shared" si="37"/>
        <v>-</v>
      </c>
      <c r="S86" s="15">
        <f t="shared" si="29"/>
        <v>7.1527777777777787E-2</v>
      </c>
      <c r="T86" s="16" t="str">
        <f t="shared" si="38"/>
        <v>-</v>
      </c>
      <c r="U86" s="15">
        <f t="shared" si="49"/>
        <v>6.9444444444444448E-2</v>
      </c>
      <c r="V86" s="22" t="str">
        <f t="shared" si="39"/>
        <v>-</v>
      </c>
      <c r="X86" s="18"/>
      <c r="Y86" s="29"/>
    </row>
    <row r="87" spans="2:25" x14ac:dyDescent="0.25">
      <c r="B87" s="24">
        <f t="shared" si="48"/>
        <v>44216</v>
      </c>
      <c r="C87" s="60" t="s">
        <v>13</v>
      </c>
      <c r="D87" s="15">
        <v>0.33055555555555555</v>
      </c>
      <c r="E87" s="16">
        <v>2.5</v>
      </c>
      <c r="F87" s="15">
        <f t="shared" si="40"/>
        <v>0.32361111111111113</v>
      </c>
      <c r="G87" s="16">
        <f t="shared" si="41"/>
        <v>2.125</v>
      </c>
      <c r="H87" s="15">
        <f t="shared" si="42"/>
        <v>0.3125</v>
      </c>
      <c r="I87" s="16">
        <f t="shared" si="43"/>
        <v>1.675</v>
      </c>
      <c r="J87" s="15">
        <f t="shared" si="44"/>
        <v>0.31319444444444444</v>
      </c>
      <c r="K87" s="22">
        <f t="shared" si="45"/>
        <v>1.6</v>
      </c>
      <c r="L87" s="13"/>
      <c r="M87" s="24">
        <f t="shared" si="33"/>
        <v>44216</v>
      </c>
      <c r="N87" s="60" t="s">
        <v>13</v>
      </c>
      <c r="O87" s="60">
        <v>0.33055555555555555</v>
      </c>
      <c r="P87" s="16" t="str">
        <f t="shared" si="46"/>
        <v>-</v>
      </c>
      <c r="Q87" s="15">
        <f t="shared" si="47"/>
        <v>0.32361111111111113</v>
      </c>
      <c r="R87" s="16" t="str">
        <f t="shared" si="37"/>
        <v>-</v>
      </c>
      <c r="S87" s="15">
        <f t="shared" si="29"/>
        <v>0.3125</v>
      </c>
      <c r="T87" s="16" t="str">
        <f t="shared" si="38"/>
        <v>-</v>
      </c>
      <c r="U87" s="15">
        <f t="shared" si="49"/>
        <v>0.31319444444444444</v>
      </c>
      <c r="V87" s="22" t="str">
        <f t="shared" si="39"/>
        <v>-</v>
      </c>
      <c r="X87" s="18"/>
    </row>
    <row r="88" spans="2:25" x14ac:dyDescent="0.25">
      <c r="B88" s="24">
        <f t="shared" si="48"/>
        <v>44216</v>
      </c>
      <c r="C88" s="60" t="s">
        <v>12</v>
      </c>
      <c r="D88" s="15">
        <v>0.57638888888888895</v>
      </c>
      <c r="E88" s="16">
        <v>0.5</v>
      </c>
      <c r="F88" s="15">
        <f t="shared" si="40"/>
        <v>0.56944444444444453</v>
      </c>
      <c r="G88" s="16">
        <f t="shared" si="41"/>
        <v>0.42499999999999999</v>
      </c>
      <c r="H88" s="15">
        <f t="shared" si="42"/>
        <v>0.57638888888888895</v>
      </c>
      <c r="I88" s="16">
        <f t="shared" si="43"/>
        <v>0.33500000000000002</v>
      </c>
      <c r="J88" s="15">
        <f t="shared" si="44"/>
        <v>0.57430555555555562</v>
      </c>
      <c r="K88" s="22">
        <f t="shared" si="45"/>
        <v>0.32</v>
      </c>
      <c r="L88" s="13"/>
      <c r="M88" s="24">
        <f t="shared" si="33"/>
        <v>44216</v>
      </c>
      <c r="N88" s="60" t="s">
        <v>12</v>
      </c>
      <c r="O88" s="60">
        <v>0.57638888888888895</v>
      </c>
      <c r="P88" s="16" t="str">
        <f t="shared" si="46"/>
        <v>-</v>
      </c>
      <c r="Q88" s="15">
        <f t="shared" si="47"/>
        <v>0.56944444444444453</v>
      </c>
      <c r="R88" s="16" t="str">
        <f t="shared" si="37"/>
        <v>-</v>
      </c>
      <c r="S88" s="15">
        <f t="shared" si="29"/>
        <v>0.57638888888888895</v>
      </c>
      <c r="T88" s="16" t="str">
        <f t="shared" si="38"/>
        <v>-</v>
      </c>
      <c r="U88" s="15">
        <f t="shared" si="49"/>
        <v>0.57430555555555562</v>
      </c>
      <c r="V88" s="22" t="str">
        <f t="shared" si="39"/>
        <v>-</v>
      </c>
      <c r="X88" s="18"/>
      <c r="Y88" s="29"/>
    </row>
    <row r="89" spans="2:25" x14ac:dyDescent="0.25">
      <c r="B89" s="24">
        <f t="shared" si="48"/>
        <v>44216</v>
      </c>
      <c r="C89" s="60" t="s">
        <v>13</v>
      </c>
      <c r="D89" s="15">
        <v>0.85277777777777775</v>
      </c>
      <c r="E89" s="16">
        <v>2.6</v>
      </c>
      <c r="F89" s="15">
        <f t="shared" si="40"/>
        <v>0.84583333333333333</v>
      </c>
      <c r="G89" s="16">
        <f t="shared" si="41"/>
        <v>2.21</v>
      </c>
      <c r="H89" s="15">
        <f t="shared" si="42"/>
        <v>0.83472222222222214</v>
      </c>
      <c r="I89" s="16">
        <f t="shared" si="43"/>
        <v>1.7420000000000002</v>
      </c>
      <c r="J89" s="15">
        <f t="shared" si="44"/>
        <v>0.83541666666666659</v>
      </c>
      <c r="K89" s="22">
        <f t="shared" si="45"/>
        <v>1.6640000000000001</v>
      </c>
      <c r="L89" s="13"/>
      <c r="M89" s="24">
        <f t="shared" si="33"/>
        <v>44216</v>
      </c>
      <c r="N89" s="60" t="s">
        <v>13</v>
      </c>
      <c r="O89" s="60">
        <v>0.85277777777777775</v>
      </c>
      <c r="P89" s="16" t="str">
        <f t="shared" si="46"/>
        <v>-</v>
      </c>
      <c r="Q89" s="15">
        <f t="shared" si="47"/>
        <v>0.84583333333333333</v>
      </c>
      <c r="R89" s="16" t="str">
        <f t="shared" si="37"/>
        <v>-</v>
      </c>
      <c r="S89" s="15">
        <f t="shared" ref="S89:S120" si="50">IF(N89="Alta",O89-$H$9,O89-$I$9)</f>
        <v>0.83472222222222214</v>
      </c>
      <c r="T89" s="16" t="str">
        <f t="shared" si="38"/>
        <v>-</v>
      </c>
      <c r="U89" s="15">
        <f t="shared" si="49"/>
        <v>0.83541666666666659</v>
      </c>
      <c r="V89" s="22" t="str">
        <f t="shared" si="39"/>
        <v>-</v>
      </c>
      <c r="X89" s="18"/>
      <c r="Y89" s="29"/>
    </row>
    <row r="90" spans="2:25" x14ac:dyDescent="0.25">
      <c r="B90" s="24">
        <f t="shared" si="48"/>
        <v>44217</v>
      </c>
      <c r="C90" s="60" t="s">
        <v>12</v>
      </c>
      <c r="D90" s="15">
        <v>0.10416666666666667</v>
      </c>
      <c r="E90" s="16">
        <v>0.6</v>
      </c>
      <c r="F90" s="15">
        <f t="shared" si="40"/>
        <v>9.7222222222222224E-2</v>
      </c>
      <c r="G90" s="16">
        <f t="shared" si="41"/>
        <v>0.51</v>
      </c>
      <c r="H90" s="15">
        <f t="shared" si="42"/>
        <v>0.10416666666666667</v>
      </c>
      <c r="I90" s="16">
        <f t="shared" si="43"/>
        <v>0.40200000000000002</v>
      </c>
      <c r="J90" s="15">
        <f t="shared" si="44"/>
        <v>0.10208333333333333</v>
      </c>
      <c r="K90" s="22">
        <f t="shared" si="45"/>
        <v>0.38400000000000001</v>
      </c>
      <c r="L90" s="13"/>
      <c r="M90" s="24">
        <f t="shared" si="33"/>
        <v>44217</v>
      </c>
      <c r="N90" s="60" t="s">
        <v>12</v>
      </c>
      <c r="O90" s="60">
        <v>0.10416666666666667</v>
      </c>
      <c r="P90" s="16" t="str">
        <f t="shared" si="46"/>
        <v>-</v>
      </c>
      <c r="Q90" s="15">
        <f t="shared" si="47"/>
        <v>9.7222222222222224E-2</v>
      </c>
      <c r="R90" s="16" t="str">
        <f t="shared" si="37"/>
        <v>-</v>
      </c>
      <c r="S90" s="15">
        <f t="shared" si="50"/>
        <v>0.10416666666666667</v>
      </c>
      <c r="T90" s="16" t="str">
        <f t="shared" si="38"/>
        <v>-</v>
      </c>
      <c r="U90" s="15">
        <f t="shared" si="49"/>
        <v>0.10208333333333333</v>
      </c>
      <c r="V90" s="22" t="str">
        <f t="shared" si="39"/>
        <v>-</v>
      </c>
      <c r="X90" s="18"/>
      <c r="Y90" s="29"/>
    </row>
    <row r="91" spans="2:25" x14ac:dyDescent="0.25">
      <c r="B91" s="24">
        <f t="shared" si="48"/>
        <v>44217</v>
      </c>
      <c r="C91" s="60" t="s">
        <v>13</v>
      </c>
      <c r="D91" s="15">
        <v>0.3611111111111111</v>
      </c>
      <c r="E91" s="16">
        <v>2.2999999999999998</v>
      </c>
      <c r="F91" s="15">
        <f t="shared" si="40"/>
        <v>0.35416666666666669</v>
      </c>
      <c r="G91" s="16">
        <f t="shared" si="41"/>
        <v>1.9549999999999998</v>
      </c>
      <c r="H91" s="15">
        <f t="shared" si="42"/>
        <v>0.34305555555555556</v>
      </c>
      <c r="I91" s="16">
        <f t="shared" si="43"/>
        <v>1.5409999999999999</v>
      </c>
      <c r="J91" s="15">
        <f t="shared" si="44"/>
        <v>0.34375</v>
      </c>
      <c r="K91" s="22">
        <f t="shared" si="45"/>
        <v>1.472</v>
      </c>
      <c r="L91" s="13"/>
      <c r="M91" s="24">
        <f t="shared" si="33"/>
        <v>44217</v>
      </c>
      <c r="N91" s="60" t="s">
        <v>13</v>
      </c>
      <c r="O91" s="60">
        <v>0.3611111111111111</v>
      </c>
      <c r="P91" s="16" t="str">
        <f t="shared" si="46"/>
        <v>-</v>
      </c>
      <c r="Q91" s="15">
        <f t="shared" si="47"/>
        <v>0.35416666666666669</v>
      </c>
      <c r="R91" s="16" t="str">
        <f t="shared" si="37"/>
        <v>-</v>
      </c>
      <c r="S91" s="15">
        <f t="shared" si="50"/>
        <v>0.34305555555555556</v>
      </c>
      <c r="T91" s="16" t="str">
        <f t="shared" si="38"/>
        <v>-</v>
      </c>
      <c r="U91" s="15">
        <f t="shared" si="49"/>
        <v>0.34375</v>
      </c>
      <c r="V91" s="22" t="str">
        <f t="shared" si="39"/>
        <v>-</v>
      </c>
      <c r="X91" s="18"/>
      <c r="Y91" s="29"/>
    </row>
    <row r="92" spans="2:25" x14ac:dyDescent="0.25">
      <c r="B92" s="24">
        <f t="shared" si="48"/>
        <v>44217</v>
      </c>
      <c r="C92" s="60" t="s">
        <v>12</v>
      </c>
      <c r="D92" s="15">
        <v>0.6069444444444444</v>
      </c>
      <c r="E92" s="16">
        <v>0.6</v>
      </c>
      <c r="F92" s="15">
        <f t="shared" si="40"/>
        <v>0.6</v>
      </c>
      <c r="G92" s="16">
        <f t="shared" si="41"/>
        <v>0.51</v>
      </c>
      <c r="H92" s="15">
        <f t="shared" si="42"/>
        <v>0.6069444444444444</v>
      </c>
      <c r="I92" s="16">
        <f t="shared" si="43"/>
        <v>0.40200000000000002</v>
      </c>
      <c r="J92" s="15">
        <f t="shared" si="44"/>
        <v>0.60486111111111107</v>
      </c>
      <c r="K92" s="22">
        <f t="shared" si="45"/>
        <v>0.38400000000000001</v>
      </c>
      <c r="L92" s="13"/>
      <c r="M92" s="24">
        <f t="shared" si="33"/>
        <v>44217</v>
      </c>
      <c r="N92" s="60" t="s">
        <v>12</v>
      </c>
      <c r="O92" s="60">
        <v>0.6069444444444444</v>
      </c>
      <c r="P92" s="16" t="str">
        <f t="shared" si="46"/>
        <v>-</v>
      </c>
      <c r="Q92" s="15">
        <f t="shared" si="47"/>
        <v>0.6</v>
      </c>
      <c r="R92" s="16" t="str">
        <f t="shared" si="37"/>
        <v>-</v>
      </c>
      <c r="S92" s="15">
        <f t="shared" si="50"/>
        <v>0.6069444444444444</v>
      </c>
      <c r="T92" s="16" t="str">
        <f t="shared" si="38"/>
        <v>-</v>
      </c>
      <c r="U92" s="15">
        <f t="shared" si="49"/>
        <v>0.60486111111111107</v>
      </c>
      <c r="V92" s="22" t="str">
        <f t="shared" si="39"/>
        <v>-</v>
      </c>
      <c r="X92" s="18"/>
      <c r="Y92" s="29"/>
    </row>
    <row r="93" spans="2:25" x14ac:dyDescent="0.25">
      <c r="B93" s="24">
        <f t="shared" si="48"/>
        <v>44217</v>
      </c>
      <c r="C93" s="60" t="s">
        <v>13</v>
      </c>
      <c r="D93" s="15">
        <v>0.8833333333333333</v>
      </c>
      <c r="E93" s="16">
        <v>2.5</v>
      </c>
      <c r="F93" s="15">
        <f t="shared" si="40"/>
        <v>0.87638888888888888</v>
      </c>
      <c r="G93" s="16">
        <f t="shared" si="41"/>
        <v>2.125</v>
      </c>
      <c r="H93" s="15">
        <f t="shared" si="42"/>
        <v>0.8652777777777777</v>
      </c>
      <c r="I93" s="16">
        <f t="shared" si="43"/>
        <v>1.675</v>
      </c>
      <c r="J93" s="15">
        <f t="shared" si="44"/>
        <v>0.86597222222222214</v>
      </c>
      <c r="K93" s="22">
        <f t="shared" si="45"/>
        <v>1.6</v>
      </c>
      <c r="L93" s="13"/>
      <c r="M93" s="24">
        <f t="shared" si="33"/>
        <v>44217</v>
      </c>
      <c r="N93" s="60" t="s">
        <v>13</v>
      </c>
      <c r="O93" s="60">
        <v>0.8833333333333333</v>
      </c>
      <c r="P93" s="16" t="str">
        <f t="shared" si="46"/>
        <v>-</v>
      </c>
      <c r="Q93" s="15">
        <f t="shared" si="47"/>
        <v>0.87638888888888888</v>
      </c>
      <c r="R93" s="16" t="str">
        <f t="shared" si="37"/>
        <v>-</v>
      </c>
      <c r="S93" s="15">
        <f t="shared" si="50"/>
        <v>0.8652777777777777</v>
      </c>
      <c r="T93" s="16" t="str">
        <f t="shared" si="38"/>
        <v>-</v>
      </c>
      <c r="U93" s="15">
        <f t="shared" si="49"/>
        <v>0.86597222222222214</v>
      </c>
      <c r="V93" s="22" t="str">
        <f t="shared" si="39"/>
        <v>-</v>
      </c>
      <c r="X93" s="18"/>
      <c r="Y93" s="29"/>
    </row>
    <row r="94" spans="2:25" x14ac:dyDescent="0.25">
      <c r="B94" s="24">
        <f t="shared" si="48"/>
        <v>44218</v>
      </c>
      <c r="C94" s="60" t="s">
        <v>12</v>
      </c>
      <c r="D94" s="15">
        <v>0.13958333333333334</v>
      </c>
      <c r="E94" s="16">
        <v>0.7</v>
      </c>
      <c r="F94" s="15">
        <f t="shared" si="40"/>
        <v>0.13263888888888889</v>
      </c>
      <c r="G94" s="16">
        <f t="shared" si="41"/>
        <v>0.59499999999999997</v>
      </c>
      <c r="H94" s="15">
        <f t="shared" si="42"/>
        <v>0.13958333333333334</v>
      </c>
      <c r="I94" s="16">
        <f t="shared" si="43"/>
        <v>0.46899999999999997</v>
      </c>
      <c r="J94" s="15">
        <f t="shared" si="44"/>
        <v>0.13750000000000001</v>
      </c>
      <c r="K94" s="22">
        <f t="shared" si="45"/>
        <v>0.44799999999999995</v>
      </c>
      <c r="L94" s="13"/>
      <c r="M94" s="24">
        <f>IF(HOUR(O94)&lt;HOUR(O93),M93+1,M93)</f>
        <v>44218</v>
      </c>
      <c r="N94" s="60" t="s">
        <v>12</v>
      </c>
      <c r="O94" s="60">
        <v>0.13958333333333334</v>
      </c>
      <c r="P94" s="16" t="str">
        <f t="shared" si="46"/>
        <v>-</v>
      </c>
      <c r="Q94" s="15">
        <f t="shared" si="47"/>
        <v>0.13263888888888889</v>
      </c>
      <c r="R94" s="16" t="str">
        <f t="shared" ref="R94" si="51">IF(G94&gt;=$R$4,G94,IF(G94&lt;=$R$8,G94,"-"))</f>
        <v>-</v>
      </c>
      <c r="S94" s="15">
        <f t="shared" si="50"/>
        <v>0.13958333333333334</v>
      </c>
      <c r="T94" s="16" t="str">
        <f t="shared" si="38"/>
        <v>-</v>
      </c>
      <c r="U94" s="15">
        <f t="shared" si="49"/>
        <v>0.13750000000000001</v>
      </c>
      <c r="V94" s="22" t="str">
        <f t="shared" ref="V94" si="52">IF(K94&gt;=$V$4,K94,IF(K94&lt;=$V$8,K94,"-"))</f>
        <v>-</v>
      </c>
      <c r="X94" s="18"/>
    </row>
    <row r="95" spans="2:25" x14ac:dyDescent="0.25">
      <c r="B95" s="24">
        <f t="shared" si="48"/>
        <v>44218</v>
      </c>
      <c r="C95" s="60" t="s">
        <v>13</v>
      </c>
      <c r="D95" s="15">
        <v>0.39513888888888887</v>
      </c>
      <c r="E95" s="16">
        <v>2.2000000000000002</v>
      </c>
      <c r="F95" s="15">
        <f t="shared" si="40"/>
        <v>0.38819444444444445</v>
      </c>
      <c r="G95" s="16">
        <f t="shared" si="41"/>
        <v>1.87</v>
      </c>
      <c r="H95" s="15">
        <f t="shared" si="42"/>
        <v>0.37708333333333333</v>
      </c>
      <c r="I95" s="16">
        <f t="shared" si="43"/>
        <v>1.4740000000000002</v>
      </c>
      <c r="J95" s="15">
        <f t="shared" si="44"/>
        <v>0.37777777777777777</v>
      </c>
      <c r="K95" s="22">
        <f t="shared" si="45"/>
        <v>1.4080000000000001</v>
      </c>
      <c r="L95" s="13"/>
      <c r="M95" s="24">
        <f t="shared" ref="M95:M120" si="53">IF(HOUR(O95)&lt;HOUR(O94),M94+1,M94)</f>
        <v>44218</v>
      </c>
      <c r="N95" s="60" t="s">
        <v>13</v>
      </c>
      <c r="O95" s="60">
        <v>0.39513888888888887</v>
      </c>
      <c r="P95" s="16" t="str">
        <f t="shared" si="46"/>
        <v>-</v>
      </c>
      <c r="Q95" s="15">
        <f t="shared" si="47"/>
        <v>0.38819444444444445</v>
      </c>
      <c r="R95" s="16" t="str">
        <f t="shared" si="37"/>
        <v>-</v>
      </c>
      <c r="S95" s="15">
        <f t="shared" si="50"/>
        <v>0.37708333333333333</v>
      </c>
      <c r="T95" s="16" t="str">
        <f t="shared" si="38"/>
        <v>-</v>
      </c>
      <c r="U95" s="15">
        <f t="shared" si="49"/>
        <v>0.37777777777777777</v>
      </c>
      <c r="V95" s="22" t="str">
        <f t="shared" si="39"/>
        <v>-</v>
      </c>
      <c r="X95" s="18"/>
    </row>
    <row r="96" spans="2:25" x14ac:dyDescent="0.25">
      <c r="B96" s="24">
        <f t="shared" si="48"/>
        <v>44218</v>
      </c>
      <c r="C96" s="60" t="s">
        <v>12</v>
      </c>
      <c r="D96" s="15">
        <v>0.64097222222222217</v>
      </c>
      <c r="E96" s="16">
        <v>0.7</v>
      </c>
      <c r="F96" s="15">
        <f t="shared" si="40"/>
        <v>0.63402777777777775</v>
      </c>
      <c r="G96" s="16">
        <f t="shared" si="41"/>
        <v>0.59499999999999997</v>
      </c>
      <c r="H96" s="15">
        <f t="shared" si="42"/>
        <v>0.64097222222222217</v>
      </c>
      <c r="I96" s="16">
        <f t="shared" si="43"/>
        <v>0.46899999999999997</v>
      </c>
      <c r="J96" s="15">
        <f t="shared" si="44"/>
        <v>0.63888888888888884</v>
      </c>
      <c r="K96" s="22">
        <f t="shared" si="45"/>
        <v>0.44799999999999995</v>
      </c>
      <c r="L96" s="13"/>
      <c r="M96" s="24">
        <f t="shared" si="53"/>
        <v>44218</v>
      </c>
      <c r="N96" s="60" t="s">
        <v>12</v>
      </c>
      <c r="O96" s="60">
        <v>0.64097222222222217</v>
      </c>
      <c r="P96" s="16" t="str">
        <f t="shared" si="46"/>
        <v>-</v>
      </c>
      <c r="Q96" s="15">
        <f t="shared" si="47"/>
        <v>0.63402777777777775</v>
      </c>
      <c r="R96" s="16" t="str">
        <f t="shared" si="37"/>
        <v>-</v>
      </c>
      <c r="S96" s="15">
        <f t="shared" si="50"/>
        <v>0.64097222222222217</v>
      </c>
      <c r="T96" s="16" t="str">
        <f t="shared" si="38"/>
        <v>-</v>
      </c>
      <c r="U96" s="15">
        <f t="shared" si="49"/>
        <v>0.63888888888888884</v>
      </c>
      <c r="V96" s="22" t="str">
        <f t="shared" si="39"/>
        <v>-</v>
      </c>
      <c r="X96" s="18"/>
      <c r="Y96" s="29"/>
    </row>
    <row r="97" spans="2:25" x14ac:dyDescent="0.25">
      <c r="B97" s="24">
        <f t="shared" si="48"/>
        <v>44218</v>
      </c>
      <c r="C97" s="60" t="s">
        <v>13</v>
      </c>
      <c r="D97" s="15">
        <v>0.91736111111111107</v>
      </c>
      <c r="E97" s="16">
        <v>2.5</v>
      </c>
      <c r="F97" s="15">
        <f t="shared" si="40"/>
        <v>0.91041666666666665</v>
      </c>
      <c r="G97" s="16">
        <f t="shared" si="41"/>
        <v>2.125</v>
      </c>
      <c r="H97" s="15">
        <f t="shared" si="42"/>
        <v>0.89930555555555547</v>
      </c>
      <c r="I97" s="16">
        <f t="shared" si="43"/>
        <v>1.675</v>
      </c>
      <c r="J97" s="15">
        <f t="shared" si="44"/>
        <v>0.89999999999999991</v>
      </c>
      <c r="K97" s="22">
        <f t="shared" si="45"/>
        <v>1.6</v>
      </c>
      <c r="L97" s="13"/>
      <c r="M97" s="24">
        <f t="shared" si="53"/>
        <v>44218</v>
      </c>
      <c r="N97" s="60" t="s">
        <v>13</v>
      </c>
      <c r="O97" s="60">
        <v>0.91736111111111107</v>
      </c>
      <c r="P97" s="16" t="str">
        <f t="shared" si="46"/>
        <v>-</v>
      </c>
      <c r="Q97" s="15">
        <f t="shared" si="47"/>
        <v>0.91041666666666665</v>
      </c>
      <c r="R97" s="16" t="str">
        <f t="shared" si="37"/>
        <v>-</v>
      </c>
      <c r="S97" s="15">
        <f t="shared" si="50"/>
        <v>0.89930555555555547</v>
      </c>
      <c r="T97" s="16" t="str">
        <f t="shared" si="38"/>
        <v>-</v>
      </c>
      <c r="U97" s="15">
        <f t="shared" si="49"/>
        <v>0.89999999999999991</v>
      </c>
      <c r="V97" s="22" t="str">
        <f t="shared" si="39"/>
        <v>-</v>
      </c>
      <c r="X97" s="18"/>
      <c r="Y97" s="29"/>
    </row>
    <row r="98" spans="2:25" x14ac:dyDescent="0.25">
      <c r="B98" s="24">
        <f t="shared" si="48"/>
        <v>44219</v>
      </c>
      <c r="C98" s="60" t="s">
        <v>12</v>
      </c>
      <c r="D98" s="15">
        <v>0.17916666666666667</v>
      </c>
      <c r="E98" s="16">
        <v>0.7</v>
      </c>
      <c r="F98" s="15">
        <f t="shared" si="40"/>
        <v>0.17222222222222222</v>
      </c>
      <c r="G98" s="16">
        <f t="shared" si="41"/>
        <v>0.59499999999999997</v>
      </c>
      <c r="H98" s="15">
        <f t="shared" si="42"/>
        <v>0.17916666666666667</v>
      </c>
      <c r="I98" s="16">
        <f t="shared" si="43"/>
        <v>0.46899999999999997</v>
      </c>
      <c r="J98" s="15">
        <f t="shared" si="44"/>
        <v>0.17708333333333334</v>
      </c>
      <c r="K98" s="22">
        <f t="shared" si="45"/>
        <v>0.44799999999999995</v>
      </c>
      <c r="L98" s="13"/>
      <c r="M98" s="24">
        <f t="shared" si="53"/>
        <v>44219</v>
      </c>
      <c r="N98" s="60" t="s">
        <v>12</v>
      </c>
      <c r="O98" s="60">
        <v>0.17916666666666667</v>
      </c>
      <c r="P98" s="16" t="str">
        <f t="shared" si="46"/>
        <v>-</v>
      </c>
      <c r="Q98" s="15">
        <f t="shared" si="47"/>
        <v>0.17222222222222222</v>
      </c>
      <c r="R98" s="16" t="str">
        <f t="shared" si="37"/>
        <v>-</v>
      </c>
      <c r="S98" s="15">
        <f t="shared" si="50"/>
        <v>0.17916666666666667</v>
      </c>
      <c r="T98" s="16" t="str">
        <f t="shared" si="38"/>
        <v>-</v>
      </c>
      <c r="U98" s="15">
        <f t="shared" si="49"/>
        <v>0.17708333333333334</v>
      </c>
      <c r="V98" s="22" t="str">
        <f t="shared" si="39"/>
        <v>-</v>
      </c>
      <c r="X98" s="18"/>
      <c r="Y98" s="29"/>
    </row>
    <row r="99" spans="2:25" x14ac:dyDescent="0.25">
      <c r="B99" s="24">
        <f t="shared" si="48"/>
        <v>44219</v>
      </c>
      <c r="C99" s="60" t="s">
        <v>13</v>
      </c>
      <c r="D99" s="15">
        <v>0.43333333333333335</v>
      </c>
      <c r="E99" s="16">
        <v>2.1</v>
      </c>
      <c r="F99" s="15">
        <f t="shared" si="40"/>
        <v>0.42638888888888893</v>
      </c>
      <c r="G99" s="16">
        <f t="shared" si="41"/>
        <v>1.7849999999999999</v>
      </c>
      <c r="H99" s="15">
        <f t="shared" si="42"/>
        <v>0.4152777777777778</v>
      </c>
      <c r="I99" s="16">
        <f t="shared" si="43"/>
        <v>1.4070000000000003</v>
      </c>
      <c r="J99" s="15">
        <f t="shared" si="44"/>
        <v>0.41597222222222224</v>
      </c>
      <c r="K99" s="22">
        <f t="shared" si="45"/>
        <v>1.3440000000000001</v>
      </c>
      <c r="L99" s="13"/>
      <c r="M99" s="24">
        <f t="shared" si="53"/>
        <v>44219</v>
      </c>
      <c r="N99" s="60" t="s">
        <v>13</v>
      </c>
      <c r="O99" s="60">
        <v>0.43333333333333335</v>
      </c>
      <c r="P99" s="16" t="str">
        <f t="shared" si="46"/>
        <v>-</v>
      </c>
      <c r="Q99" s="15">
        <f t="shared" si="47"/>
        <v>0.42638888888888893</v>
      </c>
      <c r="R99" s="16" t="str">
        <f t="shared" si="37"/>
        <v>-</v>
      </c>
      <c r="S99" s="15">
        <f t="shared" si="50"/>
        <v>0.4152777777777778</v>
      </c>
      <c r="T99" s="16" t="str">
        <f t="shared" si="38"/>
        <v>-</v>
      </c>
      <c r="U99" s="15">
        <f t="shared" si="49"/>
        <v>0.41597222222222224</v>
      </c>
      <c r="V99" s="22" t="str">
        <f t="shared" si="39"/>
        <v>-</v>
      </c>
      <c r="X99" s="18"/>
    </row>
    <row r="100" spans="2:25" x14ac:dyDescent="0.25">
      <c r="B100" s="24">
        <f t="shared" si="48"/>
        <v>44219</v>
      </c>
      <c r="C100" s="60" t="s">
        <v>12</v>
      </c>
      <c r="D100" s="15">
        <v>0.68055555555555547</v>
      </c>
      <c r="E100" s="16">
        <v>0.8</v>
      </c>
      <c r="F100" s="15">
        <f t="shared" si="40"/>
        <v>0.67361111111111105</v>
      </c>
      <c r="G100" s="16">
        <f t="shared" si="41"/>
        <v>0.68</v>
      </c>
      <c r="H100" s="15">
        <f t="shared" si="42"/>
        <v>0.68055555555555547</v>
      </c>
      <c r="I100" s="16">
        <f t="shared" si="43"/>
        <v>0.53600000000000003</v>
      </c>
      <c r="J100" s="15">
        <f t="shared" si="44"/>
        <v>0.67847222222222214</v>
      </c>
      <c r="K100" s="22">
        <f t="shared" si="45"/>
        <v>0.51200000000000001</v>
      </c>
      <c r="L100" s="13"/>
      <c r="M100" s="24">
        <f t="shared" si="53"/>
        <v>44219</v>
      </c>
      <c r="N100" s="60" t="s">
        <v>12</v>
      </c>
      <c r="O100" s="60">
        <v>0.68055555555555547</v>
      </c>
      <c r="P100" s="16" t="str">
        <f t="shared" si="46"/>
        <v>-</v>
      </c>
      <c r="Q100" s="15">
        <f t="shared" si="47"/>
        <v>0.67361111111111105</v>
      </c>
      <c r="R100" s="16" t="str">
        <f t="shared" si="37"/>
        <v>-</v>
      </c>
      <c r="S100" s="15">
        <f t="shared" si="50"/>
        <v>0.68055555555555547</v>
      </c>
      <c r="T100" s="16" t="str">
        <f t="shared" si="38"/>
        <v>-</v>
      </c>
      <c r="U100" s="15">
        <f t="shared" si="49"/>
        <v>0.67847222222222214</v>
      </c>
      <c r="V100" s="22" t="str">
        <f t="shared" si="39"/>
        <v>-</v>
      </c>
      <c r="X100" s="18"/>
      <c r="Y100" s="29"/>
    </row>
    <row r="101" spans="2:25" x14ac:dyDescent="0.25">
      <c r="B101" s="24">
        <f t="shared" si="48"/>
        <v>44219</v>
      </c>
      <c r="C101" s="60" t="s">
        <v>13</v>
      </c>
      <c r="D101" s="15">
        <v>0.95486111111111116</v>
      </c>
      <c r="E101" s="16">
        <v>2.5</v>
      </c>
      <c r="F101" s="15">
        <f t="shared" si="40"/>
        <v>0.94791666666666674</v>
      </c>
      <c r="G101" s="16">
        <f t="shared" si="41"/>
        <v>2.125</v>
      </c>
      <c r="H101" s="15">
        <f t="shared" si="42"/>
        <v>0.93680555555555556</v>
      </c>
      <c r="I101" s="16">
        <f t="shared" si="43"/>
        <v>1.675</v>
      </c>
      <c r="J101" s="15">
        <f t="shared" si="44"/>
        <v>0.9375</v>
      </c>
      <c r="K101" s="22">
        <f t="shared" si="45"/>
        <v>1.6</v>
      </c>
      <c r="L101" s="13"/>
      <c r="M101" s="24">
        <f t="shared" si="53"/>
        <v>44219</v>
      </c>
      <c r="N101" s="60" t="s">
        <v>13</v>
      </c>
      <c r="O101" s="60">
        <v>0.95486111111111116</v>
      </c>
      <c r="P101" s="16" t="str">
        <f t="shared" si="46"/>
        <v>-</v>
      </c>
      <c r="Q101" s="15">
        <f t="shared" si="47"/>
        <v>0.94791666666666674</v>
      </c>
      <c r="R101" s="16" t="str">
        <f t="shared" si="37"/>
        <v>-</v>
      </c>
      <c r="S101" s="15">
        <f t="shared" si="50"/>
        <v>0.93680555555555556</v>
      </c>
      <c r="T101" s="16" t="str">
        <f t="shared" si="38"/>
        <v>-</v>
      </c>
      <c r="U101" s="15">
        <f t="shared" si="49"/>
        <v>0.9375</v>
      </c>
      <c r="V101" s="22" t="str">
        <f t="shared" si="39"/>
        <v>-</v>
      </c>
      <c r="X101" s="18"/>
      <c r="Y101" s="29"/>
    </row>
    <row r="102" spans="2:25" x14ac:dyDescent="0.25">
      <c r="B102" s="24">
        <f t="shared" si="48"/>
        <v>44220</v>
      </c>
      <c r="C102" s="60" t="s">
        <v>12</v>
      </c>
      <c r="D102" s="15">
        <v>0.22152777777777777</v>
      </c>
      <c r="E102" s="16">
        <v>0.7</v>
      </c>
      <c r="F102" s="15">
        <f t="shared" si="40"/>
        <v>0.21458333333333332</v>
      </c>
      <c r="G102" s="16">
        <f t="shared" si="41"/>
        <v>0.59499999999999997</v>
      </c>
      <c r="H102" s="15">
        <f t="shared" si="42"/>
        <v>0.22152777777777777</v>
      </c>
      <c r="I102" s="16">
        <f t="shared" si="43"/>
        <v>0.46899999999999997</v>
      </c>
      <c r="J102" s="15">
        <f t="shared" si="44"/>
        <v>0.21944444444444444</v>
      </c>
      <c r="K102" s="22">
        <f t="shared" si="45"/>
        <v>0.44799999999999995</v>
      </c>
      <c r="L102" s="13"/>
      <c r="M102" s="24">
        <f t="shared" si="53"/>
        <v>44220</v>
      </c>
      <c r="N102" s="60" t="s">
        <v>12</v>
      </c>
      <c r="O102" s="60">
        <v>0.22152777777777777</v>
      </c>
      <c r="P102" s="16" t="str">
        <f t="shared" si="46"/>
        <v>-</v>
      </c>
      <c r="Q102" s="15">
        <f t="shared" si="47"/>
        <v>0.21458333333333332</v>
      </c>
      <c r="R102" s="16" t="str">
        <f t="shared" si="37"/>
        <v>-</v>
      </c>
      <c r="S102" s="15">
        <f t="shared" si="50"/>
        <v>0.22152777777777777</v>
      </c>
      <c r="T102" s="16" t="str">
        <f t="shared" si="38"/>
        <v>-</v>
      </c>
      <c r="U102" s="15">
        <f t="shared" si="49"/>
        <v>0.21944444444444444</v>
      </c>
      <c r="V102" s="22" t="str">
        <f t="shared" si="39"/>
        <v>-</v>
      </c>
      <c r="X102" s="18"/>
      <c r="Y102" s="29"/>
    </row>
    <row r="103" spans="2:25" x14ac:dyDescent="0.25">
      <c r="B103" s="24">
        <f t="shared" si="48"/>
        <v>44220</v>
      </c>
      <c r="C103" s="60" t="s">
        <v>13</v>
      </c>
      <c r="D103" s="15">
        <v>0.47638888888888892</v>
      </c>
      <c r="E103" s="16">
        <v>2.1</v>
      </c>
      <c r="F103" s="15">
        <f t="shared" si="40"/>
        <v>0.4694444444444445</v>
      </c>
      <c r="G103" s="16">
        <f t="shared" si="41"/>
        <v>1.7849999999999999</v>
      </c>
      <c r="H103" s="15">
        <f t="shared" si="42"/>
        <v>0.45833333333333337</v>
      </c>
      <c r="I103" s="16">
        <f t="shared" si="43"/>
        <v>1.4070000000000003</v>
      </c>
      <c r="J103" s="15">
        <f t="shared" si="44"/>
        <v>0.45902777777777781</v>
      </c>
      <c r="K103" s="22">
        <f t="shared" si="45"/>
        <v>1.3440000000000001</v>
      </c>
      <c r="L103" s="13"/>
      <c r="M103" s="24">
        <f t="shared" si="53"/>
        <v>44220</v>
      </c>
      <c r="N103" s="60" t="s">
        <v>13</v>
      </c>
      <c r="O103" s="60">
        <v>0.47638888888888892</v>
      </c>
      <c r="P103" s="16" t="str">
        <f t="shared" si="46"/>
        <v>-</v>
      </c>
      <c r="Q103" s="15">
        <f t="shared" si="47"/>
        <v>0.4694444444444445</v>
      </c>
      <c r="R103" s="16" t="str">
        <f t="shared" si="37"/>
        <v>-</v>
      </c>
      <c r="S103" s="15">
        <f t="shared" si="50"/>
        <v>0.45833333333333337</v>
      </c>
      <c r="T103" s="16" t="str">
        <f t="shared" si="38"/>
        <v>-</v>
      </c>
      <c r="U103" s="15">
        <f t="shared" si="49"/>
        <v>0.45902777777777781</v>
      </c>
      <c r="V103" s="22" t="str">
        <f t="shared" si="39"/>
        <v>-</v>
      </c>
      <c r="X103" s="18"/>
    </row>
    <row r="104" spans="2:25" x14ac:dyDescent="0.25">
      <c r="B104" s="24">
        <f t="shared" si="48"/>
        <v>44220</v>
      </c>
      <c r="C104" s="60" t="s">
        <v>12</v>
      </c>
      <c r="D104" s="15">
        <v>0.72499999999999998</v>
      </c>
      <c r="E104" s="16">
        <v>0.8</v>
      </c>
      <c r="F104" s="15">
        <f t="shared" si="40"/>
        <v>0.71805555555555556</v>
      </c>
      <c r="G104" s="16">
        <f t="shared" si="41"/>
        <v>0.68</v>
      </c>
      <c r="H104" s="15">
        <f t="shared" si="42"/>
        <v>0.72499999999999998</v>
      </c>
      <c r="I104" s="16">
        <f t="shared" si="43"/>
        <v>0.53600000000000003</v>
      </c>
      <c r="J104" s="15">
        <f t="shared" si="44"/>
        <v>0.72291666666666665</v>
      </c>
      <c r="K104" s="22">
        <f t="shared" si="45"/>
        <v>0.51200000000000001</v>
      </c>
      <c r="L104" s="13"/>
      <c r="M104" s="24">
        <f t="shared" si="53"/>
        <v>44220</v>
      </c>
      <c r="N104" s="60" t="s">
        <v>12</v>
      </c>
      <c r="O104" s="60">
        <v>0.72499999999999998</v>
      </c>
      <c r="P104" s="16" t="str">
        <f t="shared" si="46"/>
        <v>-</v>
      </c>
      <c r="Q104" s="15">
        <f t="shared" si="47"/>
        <v>0.71805555555555556</v>
      </c>
      <c r="R104" s="16" t="str">
        <f t="shared" si="37"/>
        <v>-</v>
      </c>
      <c r="S104" s="15">
        <f t="shared" si="50"/>
        <v>0.72499999999999998</v>
      </c>
      <c r="T104" s="16" t="str">
        <f t="shared" si="38"/>
        <v>-</v>
      </c>
      <c r="U104" s="15">
        <f t="shared" si="49"/>
        <v>0.72291666666666665</v>
      </c>
      <c r="V104" s="22" t="str">
        <f t="shared" si="39"/>
        <v>-</v>
      </c>
      <c r="X104" s="18"/>
      <c r="Y104" s="29"/>
    </row>
    <row r="105" spans="2:25" x14ac:dyDescent="0.25">
      <c r="B105" s="24">
        <f t="shared" si="48"/>
        <v>44220</v>
      </c>
      <c r="C105" s="60" t="s">
        <v>13</v>
      </c>
      <c r="D105" s="15">
        <v>0.99513888888888891</v>
      </c>
      <c r="E105" s="16">
        <v>2.5</v>
      </c>
      <c r="F105" s="15">
        <f t="shared" si="40"/>
        <v>0.98819444444444449</v>
      </c>
      <c r="G105" s="16">
        <f t="shared" si="41"/>
        <v>2.125</v>
      </c>
      <c r="H105" s="15">
        <f t="shared" si="42"/>
        <v>0.9770833333333333</v>
      </c>
      <c r="I105" s="16">
        <f t="shared" si="43"/>
        <v>1.675</v>
      </c>
      <c r="J105" s="15">
        <f t="shared" si="44"/>
        <v>0.97777777777777775</v>
      </c>
      <c r="K105" s="22">
        <f t="shared" si="45"/>
        <v>1.6</v>
      </c>
      <c r="L105" s="13"/>
      <c r="M105" s="24">
        <f t="shared" si="53"/>
        <v>44220</v>
      </c>
      <c r="N105" s="60" t="s">
        <v>13</v>
      </c>
      <c r="O105" s="60">
        <v>0.99513888888888891</v>
      </c>
      <c r="P105" s="16" t="str">
        <f t="shared" si="46"/>
        <v>-</v>
      </c>
      <c r="Q105" s="15">
        <f t="shared" si="47"/>
        <v>0.98819444444444449</v>
      </c>
      <c r="R105" s="16" t="str">
        <f t="shared" si="37"/>
        <v>-</v>
      </c>
      <c r="S105" s="15">
        <f t="shared" si="50"/>
        <v>0.9770833333333333</v>
      </c>
      <c r="T105" s="16" t="str">
        <f t="shared" si="38"/>
        <v>-</v>
      </c>
      <c r="U105" s="15">
        <f t="shared" si="49"/>
        <v>0.97777777777777775</v>
      </c>
      <c r="V105" s="22" t="str">
        <f t="shared" si="39"/>
        <v>-</v>
      </c>
      <c r="X105" s="18"/>
      <c r="Y105" s="29"/>
    </row>
    <row r="106" spans="2:25" x14ac:dyDescent="0.25">
      <c r="B106" s="24">
        <f t="shared" si="48"/>
        <v>44221</v>
      </c>
      <c r="C106" s="60" t="s">
        <v>12</v>
      </c>
      <c r="D106" s="15">
        <v>0.26319444444444445</v>
      </c>
      <c r="E106" s="16">
        <v>0.6</v>
      </c>
      <c r="F106" s="15">
        <f t="shared" si="40"/>
        <v>0.25625000000000003</v>
      </c>
      <c r="G106" s="16">
        <f t="shared" si="41"/>
        <v>0.51</v>
      </c>
      <c r="H106" s="15">
        <f t="shared" si="42"/>
        <v>0.26319444444444445</v>
      </c>
      <c r="I106" s="16">
        <f t="shared" si="43"/>
        <v>0.40200000000000002</v>
      </c>
      <c r="J106" s="15">
        <f t="shared" si="44"/>
        <v>0.26111111111111113</v>
      </c>
      <c r="K106" s="22">
        <f t="shared" si="45"/>
        <v>0.38400000000000001</v>
      </c>
      <c r="L106" s="13"/>
      <c r="M106" s="24">
        <f t="shared" si="53"/>
        <v>44221</v>
      </c>
      <c r="N106" s="60" t="s">
        <v>12</v>
      </c>
      <c r="O106" s="60">
        <v>0.26319444444444445</v>
      </c>
      <c r="P106" s="16" t="str">
        <f t="shared" si="46"/>
        <v>-</v>
      </c>
      <c r="Q106" s="15">
        <f t="shared" si="47"/>
        <v>0.25625000000000003</v>
      </c>
      <c r="R106" s="16" t="str">
        <f t="shared" si="37"/>
        <v>-</v>
      </c>
      <c r="S106" s="15">
        <f t="shared" si="50"/>
        <v>0.26319444444444445</v>
      </c>
      <c r="T106" s="16" t="str">
        <f t="shared" si="38"/>
        <v>-</v>
      </c>
      <c r="U106" s="15">
        <f t="shared" si="49"/>
        <v>0.26111111111111113</v>
      </c>
      <c r="V106" s="22" t="str">
        <f t="shared" si="39"/>
        <v>-</v>
      </c>
      <c r="X106" s="18"/>
      <c r="Y106" s="29"/>
    </row>
    <row r="107" spans="2:25" x14ac:dyDescent="0.25">
      <c r="B107" s="24">
        <f t="shared" si="48"/>
        <v>44221</v>
      </c>
      <c r="C107" s="60" t="s">
        <v>13</v>
      </c>
      <c r="D107" s="15">
        <v>0.52222222222222225</v>
      </c>
      <c r="E107" s="16">
        <v>2.1</v>
      </c>
      <c r="F107" s="15">
        <f t="shared" si="40"/>
        <v>0.51527777777777783</v>
      </c>
      <c r="G107" s="16">
        <f t="shared" si="41"/>
        <v>1.7849999999999999</v>
      </c>
      <c r="H107" s="15">
        <f t="shared" si="42"/>
        <v>0.50416666666666665</v>
      </c>
      <c r="I107" s="16">
        <f t="shared" si="43"/>
        <v>1.4070000000000003</v>
      </c>
      <c r="J107" s="15">
        <f t="shared" si="44"/>
        <v>0.50486111111111109</v>
      </c>
      <c r="K107" s="22">
        <f t="shared" si="45"/>
        <v>1.3440000000000001</v>
      </c>
      <c r="L107" s="13"/>
      <c r="M107" s="24">
        <f t="shared" si="53"/>
        <v>44221</v>
      </c>
      <c r="N107" s="60" t="s">
        <v>13</v>
      </c>
      <c r="O107" s="60">
        <v>0.52222222222222225</v>
      </c>
      <c r="P107" s="16" t="str">
        <f t="shared" si="46"/>
        <v>-</v>
      </c>
      <c r="Q107" s="15">
        <f t="shared" si="47"/>
        <v>0.51527777777777783</v>
      </c>
      <c r="R107" s="16" t="str">
        <f t="shared" si="37"/>
        <v>-</v>
      </c>
      <c r="S107" s="15">
        <f t="shared" si="50"/>
        <v>0.50416666666666665</v>
      </c>
      <c r="T107" s="16" t="str">
        <f t="shared" si="38"/>
        <v>-</v>
      </c>
      <c r="U107" s="15">
        <f t="shared" si="49"/>
        <v>0.50486111111111109</v>
      </c>
      <c r="V107" s="22" t="str">
        <f t="shared" si="39"/>
        <v>-</v>
      </c>
      <c r="X107" s="18"/>
    </row>
    <row r="108" spans="2:25" x14ac:dyDescent="0.25">
      <c r="B108" s="24">
        <f t="shared" si="48"/>
        <v>44221</v>
      </c>
      <c r="C108" s="60" t="s">
        <v>12</v>
      </c>
      <c r="D108" s="15">
        <v>0.7680555555555556</v>
      </c>
      <c r="E108" s="16">
        <v>0.8</v>
      </c>
      <c r="F108" s="15">
        <f t="shared" si="40"/>
        <v>0.76111111111111118</v>
      </c>
      <c r="G108" s="16">
        <f t="shared" si="41"/>
        <v>0.68</v>
      </c>
      <c r="H108" s="15">
        <f t="shared" si="42"/>
        <v>0.7680555555555556</v>
      </c>
      <c r="I108" s="16">
        <f t="shared" si="43"/>
        <v>0.53600000000000003</v>
      </c>
      <c r="J108" s="15">
        <f t="shared" si="44"/>
        <v>0.76597222222222228</v>
      </c>
      <c r="K108" s="22">
        <f t="shared" si="45"/>
        <v>0.51200000000000001</v>
      </c>
      <c r="L108" s="13"/>
      <c r="M108" s="24">
        <f t="shared" si="53"/>
        <v>44221</v>
      </c>
      <c r="N108" s="60" t="s">
        <v>12</v>
      </c>
      <c r="O108" s="60">
        <v>0.7680555555555556</v>
      </c>
      <c r="P108" s="16" t="str">
        <f t="shared" si="46"/>
        <v>-</v>
      </c>
      <c r="Q108" s="15">
        <f t="shared" si="47"/>
        <v>0.76111111111111118</v>
      </c>
      <c r="R108" s="16" t="str">
        <f t="shared" si="37"/>
        <v>-</v>
      </c>
      <c r="S108" s="15">
        <f t="shared" si="50"/>
        <v>0.7680555555555556</v>
      </c>
      <c r="T108" s="16" t="str">
        <f t="shared" si="38"/>
        <v>-</v>
      </c>
      <c r="U108" s="15">
        <f t="shared" si="49"/>
        <v>0.76597222222222228</v>
      </c>
      <c r="V108" s="22" t="str">
        <f t="shared" si="39"/>
        <v>-</v>
      </c>
      <c r="X108" s="18"/>
      <c r="Y108" s="29"/>
    </row>
    <row r="109" spans="2:25" x14ac:dyDescent="0.25">
      <c r="B109" s="24">
        <f t="shared" si="48"/>
        <v>44222</v>
      </c>
      <c r="C109" s="60" t="s">
        <v>13</v>
      </c>
      <c r="D109" s="15">
        <v>3.5416666666666666E-2</v>
      </c>
      <c r="E109" s="16">
        <v>2.6</v>
      </c>
      <c r="F109" s="15">
        <f t="shared" si="40"/>
        <v>2.8472222222222222E-2</v>
      </c>
      <c r="G109" s="16">
        <f t="shared" si="41"/>
        <v>2.21</v>
      </c>
      <c r="H109" s="15">
        <f t="shared" si="42"/>
        <v>1.7361111111111108E-2</v>
      </c>
      <c r="I109" s="16">
        <f t="shared" si="43"/>
        <v>1.7420000000000002</v>
      </c>
      <c r="J109" s="15">
        <f t="shared" si="44"/>
        <v>1.8055555555555554E-2</v>
      </c>
      <c r="K109" s="22">
        <f t="shared" si="45"/>
        <v>1.6640000000000001</v>
      </c>
      <c r="L109" s="13"/>
      <c r="M109" s="24">
        <f t="shared" si="53"/>
        <v>44222</v>
      </c>
      <c r="N109" s="60" t="s">
        <v>13</v>
      </c>
      <c r="O109" s="60">
        <v>3.5416666666666666E-2</v>
      </c>
      <c r="P109" s="16" t="str">
        <f t="shared" si="46"/>
        <v>-</v>
      </c>
      <c r="Q109" s="15">
        <f t="shared" si="47"/>
        <v>2.8472222222222222E-2</v>
      </c>
      <c r="R109" s="16" t="str">
        <f t="shared" si="37"/>
        <v>-</v>
      </c>
      <c r="S109" s="15">
        <f t="shared" si="50"/>
        <v>1.7361111111111108E-2</v>
      </c>
      <c r="T109" s="16" t="str">
        <f t="shared" si="38"/>
        <v>-</v>
      </c>
      <c r="U109" s="15">
        <f t="shared" si="49"/>
        <v>1.8055555555555554E-2</v>
      </c>
      <c r="V109" s="22" t="str">
        <f t="shared" si="39"/>
        <v>-</v>
      </c>
      <c r="X109" s="18"/>
      <c r="Y109" s="29"/>
    </row>
    <row r="110" spans="2:25" x14ac:dyDescent="0.25">
      <c r="B110" s="24">
        <f t="shared" si="48"/>
        <v>44222</v>
      </c>
      <c r="C110" s="60" t="s">
        <v>12</v>
      </c>
      <c r="D110" s="15">
        <v>0.3</v>
      </c>
      <c r="E110" s="16">
        <v>0.5</v>
      </c>
      <c r="F110" s="15">
        <f t="shared" si="40"/>
        <v>0.29305555555555557</v>
      </c>
      <c r="G110" s="16">
        <f t="shared" si="41"/>
        <v>0.42499999999999999</v>
      </c>
      <c r="H110" s="15">
        <f t="shared" si="42"/>
        <v>0.3</v>
      </c>
      <c r="I110" s="16">
        <f t="shared" si="43"/>
        <v>0.33500000000000002</v>
      </c>
      <c r="J110" s="15">
        <f t="shared" si="44"/>
        <v>0.29791666666666666</v>
      </c>
      <c r="K110" s="22">
        <f t="shared" si="45"/>
        <v>0.32</v>
      </c>
      <c r="L110" s="13"/>
      <c r="M110" s="24">
        <f t="shared" si="53"/>
        <v>44222</v>
      </c>
      <c r="N110" s="60" t="s">
        <v>12</v>
      </c>
      <c r="O110" s="60">
        <v>0.3</v>
      </c>
      <c r="P110" s="16" t="str">
        <f t="shared" si="46"/>
        <v>-</v>
      </c>
      <c r="Q110" s="15">
        <f t="shared" si="47"/>
        <v>0.29305555555555557</v>
      </c>
      <c r="R110" s="16" t="str">
        <f t="shared" si="37"/>
        <v>-</v>
      </c>
      <c r="S110" s="15">
        <f t="shared" si="50"/>
        <v>0.3</v>
      </c>
      <c r="T110" s="16" t="str">
        <f t="shared" si="38"/>
        <v>-</v>
      </c>
      <c r="U110" s="15">
        <f t="shared" si="49"/>
        <v>0.29791666666666666</v>
      </c>
      <c r="V110" s="22" t="str">
        <f t="shared" si="39"/>
        <v>-</v>
      </c>
      <c r="X110" s="18"/>
      <c r="Y110" s="29"/>
    </row>
    <row r="111" spans="2:25" x14ac:dyDescent="0.25">
      <c r="B111" s="24">
        <f t="shared" si="48"/>
        <v>44222</v>
      </c>
      <c r="C111" s="60" t="s">
        <v>13</v>
      </c>
      <c r="D111" s="15">
        <v>0.56458333333333333</v>
      </c>
      <c r="E111" s="16">
        <v>2.2999999999999998</v>
      </c>
      <c r="F111" s="15">
        <f t="shared" si="40"/>
        <v>0.55763888888888891</v>
      </c>
      <c r="G111" s="16">
        <f t="shared" si="41"/>
        <v>1.9549999999999998</v>
      </c>
      <c r="H111" s="15">
        <f t="shared" si="42"/>
        <v>0.54652777777777772</v>
      </c>
      <c r="I111" s="16">
        <f t="shared" si="43"/>
        <v>1.5409999999999999</v>
      </c>
      <c r="J111" s="15">
        <f t="shared" si="44"/>
        <v>0.54722222222222217</v>
      </c>
      <c r="K111" s="22">
        <f t="shared" si="45"/>
        <v>1.472</v>
      </c>
      <c r="L111" s="13"/>
      <c r="M111" s="24">
        <f t="shared" si="53"/>
        <v>44222</v>
      </c>
      <c r="N111" s="60" t="s">
        <v>13</v>
      </c>
      <c r="O111" s="60">
        <v>0.56458333333333333</v>
      </c>
      <c r="P111" s="16" t="str">
        <f t="shared" si="46"/>
        <v>-</v>
      </c>
      <c r="Q111" s="15">
        <f t="shared" si="47"/>
        <v>0.55763888888888891</v>
      </c>
      <c r="R111" s="16" t="str">
        <f t="shared" si="37"/>
        <v>-</v>
      </c>
      <c r="S111" s="15">
        <f t="shared" si="50"/>
        <v>0.54652777777777772</v>
      </c>
      <c r="T111" s="16" t="str">
        <f t="shared" si="38"/>
        <v>-</v>
      </c>
      <c r="U111" s="15">
        <f t="shared" si="49"/>
        <v>0.54722222222222217</v>
      </c>
      <c r="V111" s="22" t="str">
        <f t="shared" si="39"/>
        <v>-</v>
      </c>
      <c r="X111" s="18"/>
    </row>
    <row r="112" spans="2:25" x14ac:dyDescent="0.25">
      <c r="B112" s="24">
        <f t="shared" si="48"/>
        <v>44222</v>
      </c>
      <c r="C112" s="60" t="s">
        <v>12</v>
      </c>
      <c r="D112" s="15">
        <v>0.80694444444444446</v>
      </c>
      <c r="E112" s="16">
        <v>0.7</v>
      </c>
      <c r="F112" s="15">
        <f t="shared" si="40"/>
        <v>0.8</v>
      </c>
      <c r="G112" s="16">
        <f t="shared" si="41"/>
        <v>0.59499999999999997</v>
      </c>
      <c r="H112" s="15">
        <f t="shared" si="42"/>
        <v>0.80694444444444446</v>
      </c>
      <c r="I112" s="16">
        <f t="shared" si="43"/>
        <v>0.46899999999999997</v>
      </c>
      <c r="J112" s="15">
        <f t="shared" si="44"/>
        <v>0.80486111111111114</v>
      </c>
      <c r="K112" s="22">
        <f t="shared" si="45"/>
        <v>0.44799999999999995</v>
      </c>
      <c r="L112" s="13"/>
      <c r="M112" s="24">
        <f t="shared" si="53"/>
        <v>44222</v>
      </c>
      <c r="N112" s="60" t="s">
        <v>12</v>
      </c>
      <c r="O112" s="60">
        <v>0.80694444444444446</v>
      </c>
      <c r="P112" s="16" t="str">
        <f t="shared" si="46"/>
        <v>-</v>
      </c>
      <c r="Q112" s="15">
        <f t="shared" si="47"/>
        <v>0.8</v>
      </c>
      <c r="R112" s="16" t="str">
        <f t="shared" si="37"/>
        <v>-</v>
      </c>
      <c r="S112" s="15">
        <f t="shared" si="50"/>
        <v>0.80694444444444446</v>
      </c>
      <c r="T112" s="16" t="str">
        <f t="shared" si="38"/>
        <v>-</v>
      </c>
      <c r="U112" s="15">
        <f t="shared" si="49"/>
        <v>0.80486111111111114</v>
      </c>
      <c r="V112" s="22" t="str">
        <f t="shared" si="39"/>
        <v>-</v>
      </c>
      <c r="X112" s="18"/>
      <c r="Y112" s="29"/>
    </row>
    <row r="113" spans="2:25" x14ac:dyDescent="0.25">
      <c r="B113" s="24">
        <f t="shared" si="48"/>
        <v>44223</v>
      </c>
      <c r="C113" s="60" t="s">
        <v>13</v>
      </c>
      <c r="D113" s="15">
        <v>7.3611111111111113E-2</v>
      </c>
      <c r="E113" s="16">
        <v>2.7</v>
      </c>
      <c r="F113" s="15">
        <f t="shared" si="40"/>
        <v>6.6666666666666666E-2</v>
      </c>
      <c r="G113" s="16">
        <f t="shared" si="41"/>
        <v>2.2949999999999999</v>
      </c>
      <c r="H113" s="15">
        <f t="shared" si="42"/>
        <v>5.5555555555555552E-2</v>
      </c>
      <c r="I113" s="16">
        <f t="shared" si="43"/>
        <v>1.8090000000000002</v>
      </c>
      <c r="J113" s="15">
        <f t="shared" si="44"/>
        <v>5.6250000000000001E-2</v>
      </c>
      <c r="K113" s="22">
        <f t="shared" si="45"/>
        <v>1.7280000000000002</v>
      </c>
      <c r="L113" s="13"/>
      <c r="M113" s="24">
        <f t="shared" si="53"/>
        <v>44223</v>
      </c>
      <c r="N113" s="60" t="s">
        <v>13</v>
      </c>
      <c r="O113" s="60">
        <v>7.3611111111111113E-2</v>
      </c>
      <c r="P113" s="16" t="str">
        <f t="shared" si="46"/>
        <v>-</v>
      </c>
      <c r="Q113" s="15">
        <f t="shared" si="47"/>
        <v>6.6666666666666666E-2</v>
      </c>
      <c r="R113" s="16" t="str">
        <f t="shared" si="37"/>
        <v>-</v>
      </c>
      <c r="S113" s="15">
        <f t="shared" si="50"/>
        <v>5.5555555555555552E-2</v>
      </c>
      <c r="T113" s="16" t="str">
        <f t="shared" si="38"/>
        <v>-</v>
      </c>
      <c r="U113" s="15">
        <f t="shared" si="49"/>
        <v>5.6250000000000001E-2</v>
      </c>
      <c r="V113" s="22" t="str">
        <f t="shared" si="39"/>
        <v>-</v>
      </c>
      <c r="X113" s="18"/>
      <c r="Y113" s="29"/>
    </row>
    <row r="114" spans="2:25" x14ac:dyDescent="0.25">
      <c r="B114" s="24">
        <f t="shared" si="48"/>
        <v>44223</v>
      </c>
      <c r="C114" s="60" t="s">
        <v>12</v>
      </c>
      <c r="D114" s="15">
        <v>0.33263888888888887</v>
      </c>
      <c r="E114" s="16">
        <v>0.4</v>
      </c>
      <c r="F114" s="15">
        <f t="shared" si="40"/>
        <v>0.32569444444444445</v>
      </c>
      <c r="G114" s="16">
        <f t="shared" si="41"/>
        <v>0.34</v>
      </c>
      <c r="H114" s="15">
        <f t="shared" si="42"/>
        <v>0.33263888888888887</v>
      </c>
      <c r="I114" s="16">
        <f t="shared" si="43"/>
        <v>0.26800000000000002</v>
      </c>
      <c r="J114" s="15">
        <f t="shared" si="44"/>
        <v>0.33055555555555555</v>
      </c>
      <c r="K114" s="22">
        <f t="shared" si="45"/>
        <v>0.25600000000000001</v>
      </c>
      <c r="L114" s="13"/>
      <c r="M114" s="24">
        <f t="shared" si="53"/>
        <v>44223</v>
      </c>
      <c r="N114" s="60" t="s">
        <v>12</v>
      </c>
      <c r="O114" s="60">
        <v>0.33263888888888887</v>
      </c>
      <c r="P114" s="16" t="str">
        <f t="shared" si="46"/>
        <v>-</v>
      </c>
      <c r="Q114" s="15">
        <f t="shared" si="47"/>
        <v>0.32569444444444445</v>
      </c>
      <c r="R114" s="16" t="str">
        <f t="shared" si="37"/>
        <v>-</v>
      </c>
      <c r="S114" s="15">
        <f t="shared" si="50"/>
        <v>0.33263888888888887</v>
      </c>
      <c r="T114" s="16" t="str">
        <f t="shared" si="38"/>
        <v>-</v>
      </c>
      <c r="U114" s="15">
        <f t="shared" si="49"/>
        <v>0.33055555555555555</v>
      </c>
      <c r="V114" s="22" t="str">
        <f t="shared" si="39"/>
        <v>-</v>
      </c>
      <c r="X114" s="18"/>
      <c r="Y114" s="29"/>
    </row>
    <row r="115" spans="2:25" x14ac:dyDescent="0.25">
      <c r="B115" s="24">
        <f t="shared" si="48"/>
        <v>44223</v>
      </c>
      <c r="C115" s="60" t="s">
        <v>13</v>
      </c>
      <c r="D115" s="15">
        <v>0.6020833333333333</v>
      </c>
      <c r="E115" s="16">
        <v>2.4</v>
      </c>
      <c r="F115" s="15">
        <f t="shared" si="40"/>
        <v>0.59513888888888888</v>
      </c>
      <c r="G115" s="16">
        <f t="shared" si="41"/>
        <v>2.04</v>
      </c>
      <c r="H115" s="15">
        <f t="shared" si="42"/>
        <v>0.5840277777777777</v>
      </c>
      <c r="I115" s="16">
        <f t="shared" si="43"/>
        <v>1.6080000000000001</v>
      </c>
      <c r="J115" s="15">
        <f t="shared" si="44"/>
        <v>0.58472222222222214</v>
      </c>
      <c r="K115" s="22">
        <f t="shared" si="45"/>
        <v>1.536</v>
      </c>
      <c r="L115" s="13"/>
      <c r="M115" s="24">
        <f t="shared" si="53"/>
        <v>44223</v>
      </c>
      <c r="N115" s="60" t="s">
        <v>13</v>
      </c>
      <c r="O115" s="60">
        <v>0.6020833333333333</v>
      </c>
      <c r="P115" s="16" t="str">
        <f t="shared" si="46"/>
        <v>-</v>
      </c>
      <c r="Q115" s="15">
        <f t="shared" si="47"/>
        <v>0.59513888888888888</v>
      </c>
      <c r="R115" s="16" t="str">
        <f t="shared" si="37"/>
        <v>-</v>
      </c>
      <c r="S115" s="15">
        <f t="shared" si="50"/>
        <v>0.5840277777777777</v>
      </c>
      <c r="T115" s="16" t="str">
        <f t="shared" si="38"/>
        <v>-</v>
      </c>
      <c r="U115" s="15">
        <f t="shared" si="49"/>
        <v>0.58472222222222214</v>
      </c>
      <c r="V115" s="22" t="str">
        <f t="shared" si="39"/>
        <v>-</v>
      </c>
      <c r="X115" s="18"/>
    </row>
    <row r="116" spans="2:25" x14ac:dyDescent="0.25">
      <c r="B116" s="24">
        <f t="shared" si="48"/>
        <v>44223</v>
      </c>
      <c r="C116" s="60" t="s">
        <v>12</v>
      </c>
      <c r="D116" s="15">
        <v>0.84166666666666667</v>
      </c>
      <c r="E116" s="16">
        <v>0.5</v>
      </c>
      <c r="F116" s="15">
        <f t="shared" si="40"/>
        <v>0.83472222222222225</v>
      </c>
      <c r="G116" s="16">
        <f t="shared" si="41"/>
        <v>0.42499999999999999</v>
      </c>
      <c r="H116" s="15">
        <f t="shared" si="42"/>
        <v>0.84166666666666667</v>
      </c>
      <c r="I116" s="16">
        <f t="shared" si="43"/>
        <v>0.33500000000000002</v>
      </c>
      <c r="J116" s="15">
        <f t="shared" si="44"/>
        <v>0.83958333333333335</v>
      </c>
      <c r="K116" s="22">
        <f t="shared" si="45"/>
        <v>0.32</v>
      </c>
      <c r="L116" s="13"/>
      <c r="M116" s="24">
        <f t="shared" si="53"/>
        <v>44223</v>
      </c>
      <c r="N116" s="60" t="s">
        <v>12</v>
      </c>
      <c r="O116" s="60">
        <v>0.84166666666666667</v>
      </c>
      <c r="P116" s="16" t="str">
        <f t="shared" si="46"/>
        <v>-</v>
      </c>
      <c r="Q116" s="15">
        <f t="shared" si="47"/>
        <v>0.83472222222222225</v>
      </c>
      <c r="R116" s="16" t="str">
        <f t="shared" si="37"/>
        <v>-</v>
      </c>
      <c r="S116" s="15">
        <f t="shared" si="50"/>
        <v>0.84166666666666667</v>
      </c>
      <c r="T116" s="16" t="str">
        <f t="shared" si="38"/>
        <v>-</v>
      </c>
      <c r="U116" s="15">
        <f t="shared" ref="U116:U131" si="54">IF(N116="Alta",O116-$J$9,O116-$K$9)</f>
        <v>0.83958333333333335</v>
      </c>
      <c r="V116" s="22" t="str">
        <f t="shared" si="39"/>
        <v>-</v>
      </c>
      <c r="X116" s="18"/>
      <c r="Y116" s="29"/>
    </row>
    <row r="117" spans="2:25" x14ac:dyDescent="0.25">
      <c r="B117" s="24">
        <f t="shared" si="48"/>
        <v>44224</v>
      </c>
      <c r="C117" s="60" t="s">
        <v>13</v>
      </c>
      <c r="D117" s="15">
        <v>0.10833333333333334</v>
      </c>
      <c r="E117" s="16">
        <v>2.8</v>
      </c>
      <c r="F117" s="15">
        <f t="shared" si="40"/>
        <v>0.10138888888888889</v>
      </c>
      <c r="G117" s="16">
        <f t="shared" si="41"/>
        <v>2.38</v>
      </c>
      <c r="H117" s="15">
        <f t="shared" si="42"/>
        <v>9.0277777777777776E-2</v>
      </c>
      <c r="I117" s="16">
        <f t="shared" si="43"/>
        <v>1.8759999999999999</v>
      </c>
      <c r="J117" s="15">
        <f t="shared" si="44"/>
        <v>9.0972222222222232E-2</v>
      </c>
      <c r="K117" s="22">
        <f t="shared" si="45"/>
        <v>1.7919999999999998</v>
      </c>
      <c r="L117" s="13"/>
      <c r="M117" s="24">
        <f t="shared" si="53"/>
        <v>44224</v>
      </c>
      <c r="N117" s="60" t="s">
        <v>13</v>
      </c>
      <c r="O117" s="60">
        <v>0.10833333333333334</v>
      </c>
      <c r="P117" s="16" t="str">
        <f t="shared" si="46"/>
        <v>-</v>
      </c>
      <c r="Q117" s="15">
        <f t="shared" si="47"/>
        <v>0.10138888888888889</v>
      </c>
      <c r="R117" s="16" t="str">
        <f t="shared" si="37"/>
        <v>-</v>
      </c>
      <c r="S117" s="15">
        <f t="shared" si="50"/>
        <v>9.0277777777777776E-2</v>
      </c>
      <c r="T117" s="16" t="str">
        <f t="shared" si="38"/>
        <v>-</v>
      </c>
      <c r="U117" s="15">
        <f t="shared" si="54"/>
        <v>9.0972222222222232E-2</v>
      </c>
      <c r="V117" s="22" t="str">
        <f t="shared" si="39"/>
        <v>-</v>
      </c>
      <c r="X117" s="18"/>
      <c r="Y117" s="29"/>
    </row>
    <row r="118" spans="2:25" x14ac:dyDescent="0.25">
      <c r="B118" s="24">
        <f t="shared" si="48"/>
        <v>44224</v>
      </c>
      <c r="C118" s="60" t="s">
        <v>12</v>
      </c>
      <c r="D118" s="15">
        <v>0.36249999999999999</v>
      </c>
      <c r="E118" s="16">
        <v>0.2</v>
      </c>
      <c r="F118" s="15">
        <f t="shared" si="40"/>
        <v>0.35555555555555557</v>
      </c>
      <c r="G118" s="16">
        <f t="shared" si="41"/>
        <v>0.17</v>
      </c>
      <c r="H118" s="15">
        <f t="shared" si="42"/>
        <v>0.36249999999999999</v>
      </c>
      <c r="I118" s="16">
        <f t="shared" si="43"/>
        <v>0.13400000000000001</v>
      </c>
      <c r="J118" s="15">
        <f t="shared" si="44"/>
        <v>0.36041666666666666</v>
      </c>
      <c r="K118" s="22">
        <f t="shared" si="45"/>
        <v>0.128</v>
      </c>
      <c r="L118" s="13"/>
      <c r="M118" s="24">
        <f t="shared" si="53"/>
        <v>44224</v>
      </c>
      <c r="N118" s="60" t="s">
        <v>12</v>
      </c>
      <c r="O118" s="60">
        <v>0.36249999999999999</v>
      </c>
      <c r="P118" s="16" t="str">
        <f t="shared" si="46"/>
        <v>-</v>
      </c>
      <c r="Q118" s="15">
        <f t="shared" si="47"/>
        <v>0.35555555555555557</v>
      </c>
      <c r="R118" s="16" t="str">
        <f t="shared" si="37"/>
        <v>-</v>
      </c>
      <c r="S118" s="15">
        <f t="shared" si="50"/>
        <v>0.36249999999999999</v>
      </c>
      <c r="T118" s="16" t="str">
        <f t="shared" si="38"/>
        <v>-</v>
      </c>
      <c r="U118" s="15">
        <f t="shared" si="54"/>
        <v>0.36041666666666666</v>
      </c>
      <c r="V118" s="22" t="str">
        <f t="shared" si="39"/>
        <v>-</v>
      </c>
      <c r="X118" s="18"/>
      <c r="Y118" s="29"/>
    </row>
    <row r="119" spans="2:25" x14ac:dyDescent="0.25">
      <c r="B119" s="24">
        <f t="shared" si="48"/>
        <v>44224</v>
      </c>
      <c r="C119" s="60" t="s">
        <v>13</v>
      </c>
      <c r="D119" s="15">
        <v>0.63472222222222219</v>
      </c>
      <c r="E119" s="16">
        <v>2.6</v>
      </c>
      <c r="F119" s="15">
        <f t="shared" si="40"/>
        <v>0.62777777777777777</v>
      </c>
      <c r="G119" s="16">
        <f t="shared" si="41"/>
        <v>2.21</v>
      </c>
      <c r="H119" s="15">
        <f t="shared" si="42"/>
        <v>0.61666666666666659</v>
      </c>
      <c r="I119" s="16">
        <f t="shared" si="43"/>
        <v>1.7420000000000002</v>
      </c>
      <c r="J119" s="15">
        <f t="shared" si="44"/>
        <v>0.61736111111111103</v>
      </c>
      <c r="K119" s="22">
        <f t="shared" si="45"/>
        <v>1.6640000000000001</v>
      </c>
      <c r="L119" s="13"/>
      <c r="M119" s="24">
        <f t="shared" si="53"/>
        <v>44224</v>
      </c>
      <c r="N119" s="60" t="s">
        <v>13</v>
      </c>
      <c r="O119" s="60">
        <v>0.63472222222222219</v>
      </c>
      <c r="P119" s="16" t="str">
        <f t="shared" si="46"/>
        <v>-</v>
      </c>
      <c r="Q119" s="15">
        <f t="shared" si="47"/>
        <v>0.62777777777777777</v>
      </c>
      <c r="R119" s="16" t="str">
        <f t="shared" si="37"/>
        <v>-</v>
      </c>
      <c r="S119" s="15">
        <f t="shared" si="50"/>
        <v>0.61666666666666659</v>
      </c>
      <c r="T119" s="16" t="str">
        <f t="shared" si="38"/>
        <v>-</v>
      </c>
      <c r="U119" s="15">
        <f t="shared" si="54"/>
        <v>0.61736111111111103</v>
      </c>
      <c r="V119" s="22" t="str">
        <f t="shared" si="39"/>
        <v>-</v>
      </c>
      <c r="X119" s="18"/>
    </row>
    <row r="120" spans="2:25" x14ac:dyDescent="0.25">
      <c r="B120" s="24">
        <f t="shared" si="48"/>
        <v>44224</v>
      </c>
      <c r="C120" s="60" t="s">
        <v>12</v>
      </c>
      <c r="D120" s="15">
        <v>0.87361111111111101</v>
      </c>
      <c r="E120" s="16">
        <v>0.4</v>
      </c>
      <c r="F120" s="15">
        <f t="shared" si="40"/>
        <v>0.86666666666666659</v>
      </c>
      <c r="G120" s="16">
        <f t="shared" si="41"/>
        <v>0.34</v>
      </c>
      <c r="H120" s="15">
        <f t="shared" si="42"/>
        <v>0.87361111111111101</v>
      </c>
      <c r="I120" s="16">
        <f t="shared" si="43"/>
        <v>0.26800000000000002</v>
      </c>
      <c r="J120" s="15">
        <f t="shared" si="44"/>
        <v>0.87152777777777768</v>
      </c>
      <c r="K120" s="22">
        <f t="shared" si="45"/>
        <v>0.25600000000000001</v>
      </c>
      <c r="L120" s="13"/>
      <c r="M120" s="24">
        <f t="shared" si="53"/>
        <v>44224</v>
      </c>
      <c r="N120" s="60" t="s">
        <v>12</v>
      </c>
      <c r="O120" s="60">
        <v>0.87361111111111101</v>
      </c>
      <c r="P120" s="16" t="str">
        <f t="shared" si="46"/>
        <v>-</v>
      </c>
      <c r="Q120" s="15">
        <f t="shared" si="47"/>
        <v>0.86666666666666659</v>
      </c>
      <c r="R120" s="16" t="str">
        <f t="shared" si="37"/>
        <v>-</v>
      </c>
      <c r="S120" s="15">
        <f t="shared" si="50"/>
        <v>0.87361111111111101</v>
      </c>
      <c r="T120" s="16" t="str">
        <f t="shared" si="38"/>
        <v>-</v>
      </c>
      <c r="U120" s="15">
        <f t="shared" si="54"/>
        <v>0.87152777777777768</v>
      </c>
      <c r="V120" s="22" t="str">
        <f t="shared" si="39"/>
        <v>-</v>
      </c>
      <c r="X120" s="18"/>
      <c r="Y120" s="29"/>
    </row>
    <row r="121" spans="2:25" x14ac:dyDescent="0.25">
      <c r="B121" s="24">
        <f t="shared" si="48"/>
        <v>44225</v>
      </c>
      <c r="C121" s="60" t="s">
        <v>13</v>
      </c>
      <c r="D121" s="15">
        <v>0.14027777777777778</v>
      </c>
      <c r="E121" s="16">
        <v>2.9</v>
      </c>
      <c r="F121" s="15">
        <f t="shared" si="40"/>
        <v>0.13333333333333333</v>
      </c>
      <c r="G121" s="16">
        <f t="shared" si="41"/>
        <v>2.4649999999999999</v>
      </c>
      <c r="H121" s="15">
        <f t="shared" si="42"/>
        <v>0.12222222222222222</v>
      </c>
      <c r="I121" s="16">
        <f t="shared" si="43"/>
        <v>1.9430000000000001</v>
      </c>
      <c r="J121" s="15">
        <f t="shared" si="44"/>
        <v>0.12291666666666667</v>
      </c>
      <c r="K121" s="22">
        <f t="shared" si="45"/>
        <v>1.8559999999999999</v>
      </c>
      <c r="L121" s="13"/>
      <c r="M121" s="24">
        <f>IF(HOUR(O121)&lt;HOUR(O120),M120+1,M120)</f>
        <v>44225</v>
      </c>
      <c r="N121" s="60" t="s">
        <v>13</v>
      </c>
      <c r="O121" s="60">
        <v>0.14027777777777778</v>
      </c>
      <c r="P121" s="16" t="str">
        <f t="shared" si="46"/>
        <v>-</v>
      </c>
      <c r="Q121" s="15">
        <f t="shared" si="47"/>
        <v>0.13333333333333333</v>
      </c>
      <c r="R121" s="16" t="str">
        <f t="shared" si="37"/>
        <v>-</v>
      </c>
      <c r="S121" s="15">
        <f t="shared" ref="S121:S131" si="55">IF(N121="Alta",O121-$H$9,O121-$I$9)</f>
        <v>0.12222222222222222</v>
      </c>
      <c r="T121" s="16" t="str">
        <f t="shared" ref="T121" si="56">IF(I121&gt;=$T$4,I121,IF(I121&lt;=$T$8,I121,"-"))</f>
        <v>-</v>
      </c>
      <c r="U121" s="15">
        <f t="shared" si="54"/>
        <v>0.12291666666666667</v>
      </c>
      <c r="V121" s="22" t="str">
        <f t="shared" ref="V121" si="57">IF(K121&gt;=$V$4,K121,IF(K121&lt;=$V$8,K121,"-"))</f>
        <v>-</v>
      </c>
      <c r="X121" s="18"/>
      <c r="Y121" s="29"/>
    </row>
    <row r="122" spans="2:25" x14ac:dyDescent="0.25">
      <c r="B122" s="24">
        <f t="shared" si="48"/>
        <v>44225</v>
      </c>
      <c r="C122" s="60" t="s">
        <v>12</v>
      </c>
      <c r="D122" s="15">
        <v>0.39097222222222222</v>
      </c>
      <c r="E122" s="16">
        <v>0.1</v>
      </c>
      <c r="F122" s="15">
        <f t="shared" si="40"/>
        <v>0.3840277777777778</v>
      </c>
      <c r="G122" s="16">
        <f t="shared" si="41"/>
        <v>8.5000000000000006E-2</v>
      </c>
      <c r="H122" s="15">
        <f t="shared" si="42"/>
        <v>0.39097222222222222</v>
      </c>
      <c r="I122" s="16">
        <f t="shared" si="43"/>
        <v>6.7000000000000004E-2</v>
      </c>
      <c r="J122" s="15">
        <f t="shared" si="44"/>
        <v>0.3888888888888889</v>
      </c>
      <c r="K122" s="22">
        <f t="shared" si="45"/>
        <v>6.4000000000000001E-2</v>
      </c>
      <c r="L122" s="13"/>
      <c r="M122" s="24">
        <f t="shared" ref="M122:M131" si="58">IF(HOUR(O122)&lt;HOUR(O121),M121+1,M121)</f>
        <v>44225</v>
      </c>
      <c r="N122" s="60" t="s">
        <v>12</v>
      </c>
      <c r="O122" s="60">
        <v>0.39097222222222222</v>
      </c>
      <c r="P122" s="16" t="str">
        <f t="shared" si="46"/>
        <v>-</v>
      </c>
      <c r="Q122" s="15">
        <f t="shared" si="47"/>
        <v>0.3840277777777778</v>
      </c>
      <c r="R122" s="16" t="str">
        <f t="shared" si="37"/>
        <v>-</v>
      </c>
      <c r="S122" s="15">
        <f t="shared" si="55"/>
        <v>0.39097222222222222</v>
      </c>
      <c r="T122" s="16" t="str">
        <f t="shared" si="38"/>
        <v>-</v>
      </c>
      <c r="U122" s="15">
        <f t="shared" si="54"/>
        <v>0.3888888888888889</v>
      </c>
      <c r="V122" s="22" t="str">
        <f t="shared" si="39"/>
        <v>-</v>
      </c>
      <c r="X122" s="18"/>
      <c r="Y122" s="29"/>
    </row>
    <row r="123" spans="2:25" x14ac:dyDescent="0.25">
      <c r="B123" s="24">
        <f t="shared" si="48"/>
        <v>44225</v>
      </c>
      <c r="C123" s="60" t="s">
        <v>13</v>
      </c>
      <c r="D123" s="15">
        <v>0.6645833333333333</v>
      </c>
      <c r="E123" s="16">
        <v>2.7</v>
      </c>
      <c r="F123" s="15">
        <f t="shared" si="40"/>
        <v>0.65763888888888888</v>
      </c>
      <c r="G123" s="16">
        <f t="shared" si="41"/>
        <v>2.2949999999999999</v>
      </c>
      <c r="H123" s="15">
        <f t="shared" si="42"/>
        <v>0.6465277777777777</v>
      </c>
      <c r="I123" s="16">
        <f t="shared" si="43"/>
        <v>1.8090000000000002</v>
      </c>
      <c r="J123" s="15">
        <f t="shared" si="44"/>
        <v>0.64722222222222214</v>
      </c>
      <c r="K123" s="22">
        <f t="shared" si="45"/>
        <v>1.7280000000000002</v>
      </c>
      <c r="L123" s="13"/>
      <c r="M123" s="24">
        <f t="shared" si="58"/>
        <v>44225</v>
      </c>
      <c r="N123" s="60" t="s">
        <v>13</v>
      </c>
      <c r="O123" s="60">
        <v>0.6645833333333333</v>
      </c>
      <c r="P123" s="16" t="str">
        <f t="shared" si="46"/>
        <v>-</v>
      </c>
      <c r="Q123" s="15">
        <f t="shared" si="47"/>
        <v>0.65763888888888888</v>
      </c>
      <c r="R123" s="16" t="str">
        <f t="shared" si="37"/>
        <v>-</v>
      </c>
      <c r="S123" s="15">
        <f t="shared" si="55"/>
        <v>0.6465277777777777</v>
      </c>
      <c r="T123" s="16" t="str">
        <f t="shared" si="38"/>
        <v>-</v>
      </c>
      <c r="U123" s="15">
        <f t="shared" si="54"/>
        <v>0.64722222222222214</v>
      </c>
      <c r="V123" s="22" t="str">
        <f t="shared" si="39"/>
        <v>-</v>
      </c>
      <c r="X123" s="18"/>
      <c r="Y123" s="29"/>
    </row>
    <row r="124" spans="2:25" x14ac:dyDescent="0.25">
      <c r="B124" s="24">
        <f t="shared" si="48"/>
        <v>44225</v>
      </c>
      <c r="C124" s="60" t="s">
        <v>12</v>
      </c>
      <c r="D124" s="15">
        <v>0.90416666666666667</v>
      </c>
      <c r="E124" s="16">
        <v>0.2</v>
      </c>
      <c r="F124" s="15">
        <f t="shared" si="40"/>
        <v>0.89722222222222225</v>
      </c>
      <c r="G124" s="16">
        <f t="shared" si="41"/>
        <v>0.17</v>
      </c>
      <c r="H124" s="15">
        <f t="shared" si="42"/>
        <v>0.90416666666666667</v>
      </c>
      <c r="I124" s="16">
        <f t="shared" si="43"/>
        <v>0.13400000000000001</v>
      </c>
      <c r="J124" s="15">
        <f t="shared" si="44"/>
        <v>0.90208333333333335</v>
      </c>
      <c r="K124" s="22">
        <f t="shared" si="45"/>
        <v>0.128</v>
      </c>
      <c r="L124" s="13"/>
      <c r="M124" s="24">
        <f t="shared" si="58"/>
        <v>44225</v>
      </c>
      <c r="N124" s="60" t="s">
        <v>12</v>
      </c>
      <c r="O124" s="60">
        <v>0.90416666666666667</v>
      </c>
      <c r="P124" s="16" t="str">
        <f t="shared" si="46"/>
        <v>-</v>
      </c>
      <c r="Q124" s="15">
        <f t="shared" si="47"/>
        <v>0.89722222222222225</v>
      </c>
      <c r="R124" s="16" t="str">
        <f t="shared" si="37"/>
        <v>-</v>
      </c>
      <c r="S124" s="15">
        <f t="shared" si="55"/>
        <v>0.90416666666666667</v>
      </c>
      <c r="T124" s="16" t="str">
        <f t="shared" si="38"/>
        <v>-</v>
      </c>
      <c r="U124" s="15">
        <f t="shared" si="54"/>
        <v>0.90208333333333335</v>
      </c>
      <c r="V124" s="22" t="str">
        <f t="shared" si="39"/>
        <v>-</v>
      </c>
      <c r="X124" s="18"/>
      <c r="Y124" s="29"/>
    </row>
    <row r="125" spans="2:25" x14ac:dyDescent="0.25">
      <c r="B125" s="24">
        <f t="shared" si="48"/>
        <v>44226</v>
      </c>
      <c r="C125" s="60" t="s">
        <v>13</v>
      </c>
      <c r="D125" s="15">
        <v>0.17152777777777775</v>
      </c>
      <c r="E125" s="16">
        <v>3</v>
      </c>
      <c r="F125" s="15">
        <f t="shared" si="40"/>
        <v>0.1645833333333333</v>
      </c>
      <c r="G125" s="16">
        <f t="shared" si="41"/>
        <v>2.5499999999999998</v>
      </c>
      <c r="H125" s="15">
        <f t="shared" si="42"/>
        <v>0.1534722222222222</v>
      </c>
      <c r="I125" s="16">
        <f t="shared" si="43"/>
        <v>2.0100000000000002</v>
      </c>
      <c r="J125" s="15">
        <f t="shared" si="44"/>
        <v>0.15416666666666665</v>
      </c>
      <c r="K125" s="22">
        <f t="shared" si="45"/>
        <v>1.92</v>
      </c>
      <c r="L125" s="13"/>
      <c r="M125" s="24">
        <f t="shared" si="58"/>
        <v>44226</v>
      </c>
      <c r="N125" s="60" t="s">
        <v>13</v>
      </c>
      <c r="O125" s="60">
        <v>0.17152777777777775</v>
      </c>
      <c r="P125" s="16" t="str">
        <f t="shared" si="46"/>
        <v>-</v>
      </c>
      <c r="Q125" s="15">
        <f t="shared" si="47"/>
        <v>0.1645833333333333</v>
      </c>
      <c r="R125" s="16" t="str">
        <f t="shared" si="37"/>
        <v>-</v>
      </c>
      <c r="S125" s="15">
        <f t="shared" si="55"/>
        <v>0.1534722222222222</v>
      </c>
      <c r="T125" s="16" t="str">
        <f t="shared" si="38"/>
        <v>-</v>
      </c>
      <c r="U125" s="15">
        <f t="shared" si="54"/>
        <v>0.15416666666666665</v>
      </c>
      <c r="V125" s="22" t="str">
        <f t="shared" si="39"/>
        <v>-</v>
      </c>
      <c r="X125" s="18"/>
      <c r="Y125" s="29"/>
    </row>
    <row r="126" spans="2:25" x14ac:dyDescent="0.25">
      <c r="B126" s="24">
        <f t="shared" si="48"/>
        <v>44226</v>
      </c>
      <c r="C126" s="60" t="s">
        <v>12</v>
      </c>
      <c r="D126" s="15">
        <v>0.41875000000000001</v>
      </c>
      <c r="E126" s="16">
        <v>-0.1</v>
      </c>
      <c r="F126" s="15">
        <f t="shared" si="40"/>
        <v>0.41180555555555559</v>
      </c>
      <c r="G126" s="16">
        <f t="shared" si="41"/>
        <v>-8.5000000000000006E-2</v>
      </c>
      <c r="H126" s="15">
        <f t="shared" si="42"/>
        <v>0.41875000000000001</v>
      </c>
      <c r="I126" s="16">
        <f t="shared" si="43"/>
        <v>-6.7000000000000004E-2</v>
      </c>
      <c r="J126" s="15">
        <f t="shared" si="44"/>
        <v>0.41666666666666669</v>
      </c>
      <c r="K126" s="22">
        <f t="shared" si="45"/>
        <v>-6.4000000000000001E-2</v>
      </c>
      <c r="L126" s="13"/>
      <c r="M126" s="24">
        <f t="shared" si="58"/>
        <v>44226</v>
      </c>
      <c r="N126" s="60" t="s">
        <v>12</v>
      </c>
      <c r="O126" s="60">
        <v>0.41875000000000001</v>
      </c>
      <c r="P126" s="16">
        <f t="shared" si="46"/>
        <v>-0.1</v>
      </c>
      <c r="Q126" s="15">
        <f t="shared" si="47"/>
        <v>0.41180555555555559</v>
      </c>
      <c r="R126" s="16">
        <f t="shared" si="37"/>
        <v>-8.5000000000000006E-2</v>
      </c>
      <c r="S126" s="15">
        <f t="shared" si="55"/>
        <v>0.41875000000000001</v>
      </c>
      <c r="T126" s="16">
        <f t="shared" si="38"/>
        <v>-6.7000000000000004E-2</v>
      </c>
      <c r="U126" s="15">
        <f t="shared" si="54"/>
        <v>0.41666666666666669</v>
      </c>
      <c r="V126" s="22">
        <f t="shared" si="39"/>
        <v>-6.4000000000000001E-2</v>
      </c>
      <c r="X126" s="18"/>
      <c r="Y126" s="29"/>
    </row>
    <row r="127" spans="2:25" x14ac:dyDescent="0.25">
      <c r="B127" s="24">
        <f t="shared" si="48"/>
        <v>44226</v>
      </c>
      <c r="C127" s="60" t="s">
        <v>13</v>
      </c>
      <c r="D127" s="15">
        <v>0.69374999999999998</v>
      </c>
      <c r="E127" s="16">
        <v>2.9</v>
      </c>
      <c r="F127" s="15">
        <f t="shared" si="40"/>
        <v>0.68680555555555556</v>
      </c>
      <c r="G127" s="16">
        <f t="shared" si="41"/>
        <v>2.4649999999999999</v>
      </c>
      <c r="H127" s="15">
        <f t="shared" si="42"/>
        <v>0.67569444444444438</v>
      </c>
      <c r="I127" s="16">
        <f t="shared" si="43"/>
        <v>1.9430000000000001</v>
      </c>
      <c r="J127" s="15">
        <f t="shared" si="44"/>
        <v>0.67638888888888882</v>
      </c>
      <c r="K127" s="22">
        <f t="shared" si="45"/>
        <v>1.8559999999999999</v>
      </c>
      <c r="L127" s="13"/>
      <c r="M127" s="24">
        <f t="shared" si="58"/>
        <v>44226</v>
      </c>
      <c r="N127" s="60" t="s">
        <v>13</v>
      </c>
      <c r="O127" s="60">
        <v>0.69374999999999998</v>
      </c>
      <c r="P127" s="16" t="str">
        <f t="shared" si="46"/>
        <v>-</v>
      </c>
      <c r="Q127" s="15">
        <f t="shared" si="47"/>
        <v>0.68680555555555556</v>
      </c>
      <c r="R127" s="16" t="str">
        <f t="shared" si="37"/>
        <v>-</v>
      </c>
      <c r="S127" s="15">
        <f t="shared" si="55"/>
        <v>0.67569444444444438</v>
      </c>
      <c r="T127" s="16" t="str">
        <f t="shared" si="38"/>
        <v>-</v>
      </c>
      <c r="U127" s="15">
        <f t="shared" si="54"/>
        <v>0.67638888888888882</v>
      </c>
      <c r="V127" s="22" t="str">
        <f t="shared" si="39"/>
        <v>-</v>
      </c>
      <c r="X127" s="18"/>
    </row>
    <row r="128" spans="2:25" x14ac:dyDescent="0.25">
      <c r="B128" s="24">
        <f t="shared" si="48"/>
        <v>44226</v>
      </c>
      <c r="C128" s="60" t="s">
        <v>12</v>
      </c>
      <c r="D128" s="15">
        <v>0.93402777777777779</v>
      </c>
      <c r="E128" s="16">
        <v>0.1</v>
      </c>
      <c r="F128" s="15">
        <f t="shared" si="40"/>
        <v>0.92708333333333337</v>
      </c>
      <c r="G128" s="16">
        <f t="shared" si="41"/>
        <v>8.5000000000000006E-2</v>
      </c>
      <c r="H128" s="15">
        <f t="shared" si="42"/>
        <v>0.93402777777777779</v>
      </c>
      <c r="I128" s="16">
        <f t="shared" si="43"/>
        <v>6.7000000000000004E-2</v>
      </c>
      <c r="J128" s="15">
        <f t="shared" si="44"/>
        <v>0.93194444444444446</v>
      </c>
      <c r="K128" s="22">
        <f t="shared" si="45"/>
        <v>6.4000000000000001E-2</v>
      </c>
      <c r="L128" s="13"/>
      <c r="M128" s="24">
        <f t="shared" si="58"/>
        <v>44226</v>
      </c>
      <c r="N128" s="60" t="s">
        <v>12</v>
      </c>
      <c r="O128" s="60">
        <v>0.93402777777777779</v>
      </c>
      <c r="P128" s="16" t="str">
        <f t="shared" si="46"/>
        <v>-</v>
      </c>
      <c r="Q128" s="15">
        <f t="shared" si="47"/>
        <v>0.92708333333333337</v>
      </c>
      <c r="R128" s="16" t="str">
        <f t="shared" si="37"/>
        <v>-</v>
      </c>
      <c r="S128" s="15">
        <f t="shared" si="55"/>
        <v>0.93402777777777779</v>
      </c>
      <c r="T128" s="16" t="str">
        <f t="shared" si="38"/>
        <v>-</v>
      </c>
      <c r="U128" s="15">
        <f t="shared" si="54"/>
        <v>0.93194444444444446</v>
      </c>
      <c r="V128" s="22" t="str">
        <f t="shared" si="39"/>
        <v>-</v>
      </c>
      <c r="X128" s="18"/>
      <c r="Y128" s="29"/>
    </row>
    <row r="129" spans="2:25" x14ac:dyDescent="0.25">
      <c r="B129" s="24">
        <f t="shared" si="48"/>
        <v>44227</v>
      </c>
      <c r="C129" s="60" t="s">
        <v>13</v>
      </c>
      <c r="D129" s="15">
        <v>0.20138888888888887</v>
      </c>
      <c r="E129" s="16">
        <v>3</v>
      </c>
      <c r="F129" s="15">
        <f t="shared" si="40"/>
        <v>0.19444444444444442</v>
      </c>
      <c r="G129" s="16">
        <f t="shared" si="41"/>
        <v>2.5499999999999998</v>
      </c>
      <c r="H129" s="15">
        <f t="shared" si="42"/>
        <v>0.18333333333333332</v>
      </c>
      <c r="I129" s="16">
        <f t="shared" si="43"/>
        <v>2.0100000000000002</v>
      </c>
      <c r="J129" s="15">
        <f t="shared" si="44"/>
        <v>0.18402777777777776</v>
      </c>
      <c r="K129" s="22">
        <f t="shared" si="45"/>
        <v>1.92</v>
      </c>
      <c r="L129" s="13"/>
      <c r="M129" s="24">
        <f t="shared" si="58"/>
        <v>44227</v>
      </c>
      <c r="N129" s="60" t="s">
        <v>13</v>
      </c>
      <c r="O129" s="60">
        <v>0.20138888888888887</v>
      </c>
      <c r="P129" s="16" t="str">
        <f t="shared" si="46"/>
        <v>-</v>
      </c>
      <c r="Q129" s="15">
        <f t="shared" si="47"/>
        <v>0.19444444444444442</v>
      </c>
      <c r="R129" s="16" t="str">
        <f t="shared" si="37"/>
        <v>-</v>
      </c>
      <c r="S129" s="15">
        <f t="shared" si="55"/>
        <v>0.18333333333333332</v>
      </c>
      <c r="T129" s="16" t="str">
        <f t="shared" si="38"/>
        <v>-</v>
      </c>
      <c r="U129" s="15">
        <f t="shared" si="54"/>
        <v>0.18402777777777776</v>
      </c>
      <c r="V129" s="22" t="str">
        <f t="shared" si="39"/>
        <v>-</v>
      </c>
      <c r="X129" s="18"/>
      <c r="Y129" s="29"/>
    </row>
    <row r="130" spans="2:25" x14ac:dyDescent="0.25">
      <c r="B130" s="24">
        <f t="shared" si="48"/>
        <v>44227</v>
      </c>
      <c r="C130" s="60" t="s">
        <v>12</v>
      </c>
      <c r="D130" s="15">
        <v>0.44722222222222219</v>
      </c>
      <c r="E130" s="16">
        <v>-0.1</v>
      </c>
      <c r="F130" s="15">
        <f t="shared" si="40"/>
        <v>0.44027777777777777</v>
      </c>
      <c r="G130" s="16">
        <f t="shared" si="41"/>
        <v>-8.5000000000000006E-2</v>
      </c>
      <c r="H130" s="15">
        <f t="shared" si="42"/>
        <v>0.44722222222222219</v>
      </c>
      <c r="I130" s="16">
        <f t="shared" si="43"/>
        <v>-6.7000000000000004E-2</v>
      </c>
      <c r="J130" s="15">
        <f t="shared" si="44"/>
        <v>0.44513888888888886</v>
      </c>
      <c r="K130" s="22">
        <f t="shared" si="45"/>
        <v>-6.4000000000000001E-2</v>
      </c>
      <c r="L130" s="13"/>
      <c r="M130" s="24">
        <f t="shared" si="58"/>
        <v>44227</v>
      </c>
      <c r="N130" s="60" t="s">
        <v>12</v>
      </c>
      <c r="O130" s="60">
        <v>0.44722222222222219</v>
      </c>
      <c r="P130" s="16">
        <f t="shared" si="46"/>
        <v>-0.1</v>
      </c>
      <c r="Q130" s="15">
        <f t="shared" si="47"/>
        <v>0.44027777777777777</v>
      </c>
      <c r="R130" s="16">
        <f t="shared" si="37"/>
        <v>-8.5000000000000006E-2</v>
      </c>
      <c r="S130" s="15">
        <f t="shared" si="55"/>
        <v>0.44722222222222219</v>
      </c>
      <c r="T130" s="16">
        <f t="shared" si="38"/>
        <v>-6.7000000000000004E-2</v>
      </c>
      <c r="U130" s="15">
        <f t="shared" si="54"/>
        <v>0.44513888888888886</v>
      </c>
      <c r="V130" s="22">
        <f t="shared" si="39"/>
        <v>-6.4000000000000001E-2</v>
      </c>
      <c r="X130" s="18"/>
      <c r="Y130" s="29"/>
    </row>
    <row r="131" spans="2:25" x14ac:dyDescent="0.25">
      <c r="B131" s="24">
        <f t="shared" si="48"/>
        <v>44227</v>
      </c>
      <c r="C131" s="60" t="s">
        <v>13</v>
      </c>
      <c r="D131" s="15">
        <v>0.72222222222222221</v>
      </c>
      <c r="E131" s="16">
        <v>3</v>
      </c>
      <c r="F131" s="15">
        <f t="shared" si="40"/>
        <v>0.71527777777777779</v>
      </c>
      <c r="G131" s="16">
        <f t="shared" si="41"/>
        <v>2.5499999999999998</v>
      </c>
      <c r="H131" s="15">
        <f t="shared" si="42"/>
        <v>0.70416666666666661</v>
      </c>
      <c r="I131" s="16">
        <f t="shared" si="43"/>
        <v>2.0100000000000002</v>
      </c>
      <c r="J131" s="15">
        <f t="shared" si="44"/>
        <v>0.70486111111111105</v>
      </c>
      <c r="K131" s="22">
        <f t="shared" si="45"/>
        <v>1.92</v>
      </c>
      <c r="L131" s="13"/>
      <c r="M131" s="24">
        <f t="shared" si="58"/>
        <v>44227</v>
      </c>
      <c r="N131" s="60" t="s">
        <v>13</v>
      </c>
      <c r="O131" s="60">
        <v>0.72222222222222221</v>
      </c>
      <c r="P131" s="16" t="str">
        <f t="shared" si="46"/>
        <v>-</v>
      </c>
      <c r="Q131" s="15">
        <f t="shared" si="47"/>
        <v>0.71527777777777779</v>
      </c>
      <c r="R131" s="16" t="str">
        <f t="shared" si="37"/>
        <v>-</v>
      </c>
      <c r="S131" s="15">
        <f t="shared" si="55"/>
        <v>0.70416666666666661</v>
      </c>
      <c r="T131" s="16" t="str">
        <f t="shared" si="38"/>
        <v>-</v>
      </c>
      <c r="U131" s="15">
        <f t="shared" si="54"/>
        <v>0.70486111111111105</v>
      </c>
      <c r="V131" s="22" t="str">
        <f t="shared" si="39"/>
        <v>-</v>
      </c>
      <c r="X131" s="18"/>
    </row>
    <row r="132" spans="2:25" x14ac:dyDescent="0.25">
      <c r="B132" s="24">
        <f t="shared" si="48"/>
        <v>44227</v>
      </c>
      <c r="C132" s="60" t="s">
        <v>12</v>
      </c>
      <c r="D132" s="15">
        <v>0.96458333333333324</v>
      </c>
      <c r="E132" s="16">
        <v>0</v>
      </c>
      <c r="F132" s="15">
        <f t="shared" si="40"/>
        <v>0.95763888888888882</v>
      </c>
      <c r="G132" s="16">
        <f t="shared" si="41"/>
        <v>0</v>
      </c>
      <c r="H132" s="15">
        <f t="shared" si="42"/>
        <v>0.96458333333333324</v>
      </c>
      <c r="I132" s="16">
        <f t="shared" si="43"/>
        <v>0</v>
      </c>
      <c r="J132" s="15">
        <f t="shared" si="44"/>
        <v>0.96249999999999991</v>
      </c>
      <c r="K132" s="22">
        <f t="shared" si="45"/>
        <v>0</v>
      </c>
      <c r="L132" s="13"/>
      <c r="M132" s="24">
        <f>IF(HOUR(O132)&lt;HOUR(O131),M131+1,M131)</f>
        <v>44227</v>
      </c>
      <c r="N132" s="60" t="s">
        <v>12</v>
      </c>
      <c r="O132" s="60">
        <v>0.96458333333333324</v>
      </c>
      <c r="P132" s="16" t="str">
        <f t="shared" si="46"/>
        <v>-</v>
      </c>
      <c r="Q132" s="15">
        <f t="shared" si="47"/>
        <v>0.95763888888888882</v>
      </c>
      <c r="R132" s="16" t="str">
        <f t="shared" si="37"/>
        <v>-</v>
      </c>
      <c r="S132" s="15">
        <v>0.99513888888888891</v>
      </c>
      <c r="T132" s="16" t="s">
        <v>27</v>
      </c>
      <c r="U132" s="15">
        <v>0.99583333333333324</v>
      </c>
      <c r="V132" s="22" t="s">
        <v>27</v>
      </c>
      <c r="X132" s="18"/>
      <c r="Y132" s="29"/>
    </row>
    <row r="133" spans="2:25" x14ac:dyDescent="0.25">
      <c r="B133" s="24">
        <f t="shared" si="48"/>
        <v>44228</v>
      </c>
      <c r="C133" s="60" t="s">
        <v>13</v>
      </c>
      <c r="D133" s="15">
        <v>0.23124999999999998</v>
      </c>
      <c r="E133" s="16">
        <v>3</v>
      </c>
      <c r="F133" s="15">
        <f t="shared" si="40"/>
        <v>0.22430555555555554</v>
      </c>
      <c r="G133" s="16">
        <f t="shared" si="41"/>
        <v>2.5499999999999998</v>
      </c>
      <c r="H133" s="15">
        <f t="shared" si="42"/>
        <v>0.21319444444444444</v>
      </c>
      <c r="I133" s="16">
        <f t="shared" si="43"/>
        <v>2.0100000000000002</v>
      </c>
      <c r="J133" s="15">
        <f t="shared" si="44"/>
        <v>0.21388888888888888</v>
      </c>
      <c r="K133" s="22">
        <f t="shared" si="45"/>
        <v>1.92</v>
      </c>
      <c r="L133" s="13"/>
      <c r="M133" s="24">
        <f t="shared" ref="M133:M135" si="59">IF(HOUR(O133)&lt;HOUR(O132),M132+1,M132)</f>
        <v>44228</v>
      </c>
      <c r="N133" s="60" t="s">
        <v>13</v>
      </c>
      <c r="O133" s="60">
        <v>0.23124999999999998</v>
      </c>
      <c r="P133" s="16" t="str">
        <f t="shared" si="46"/>
        <v>-</v>
      </c>
      <c r="Q133" s="15">
        <f t="shared" si="47"/>
        <v>0.22430555555555554</v>
      </c>
      <c r="R133" s="16" t="str">
        <f t="shared" si="37"/>
        <v>-</v>
      </c>
      <c r="S133" s="15">
        <f>IF(N133="Alta",O133-$H$9,O133-$I$9)</f>
        <v>0.21319444444444444</v>
      </c>
      <c r="T133" s="16" t="str">
        <f t="shared" si="38"/>
        <v>-</v>
      </c>
      <c r="U133" s="15">
        <f>IF(N133="Alta",O133-$J$9,O133-$K$9)</f>
        <v>0.21388888888888888</v>
      </c>
      <c r="V133" s="22" t="str">
        <f t="shared" si="39"/>
        <v>-</v>
      </c>
      <c r="X133" s="18"/>
      <c r="Y133" s="29"/>
    </row>
    <row r="134" spans="2:25" x14ac:dyDescent="0.25">
      <c r="B134" s="24">
        <f t="shared" si="48"/>
        <v>44228</v>
      </c>
      <c r="C134" s="60" t="s">
        <v>12</v>
      </c>
      <c r="D134" s="15">
        <v>0.47569444444444442</v>
      </c>
      <c r="E134" s="16">
        <v>-0.2</v>
      </c>
      <c r="F134" s="15">
        <f t="shared" si="40"/>
        <v>0.46875</v>
      </c>
      <c r="G134" s="16">
        <f t="shared" si="41"/>
        <v>-0.17</v>
      </c>
      <c r="H134" s="15">
        <f t="shared" si="42"/>
        <v>0.47569444444444442</v>
      </c>
      <c r="I134" s="16">
        <f t="shared" si="43"/>
        <v>-0.13400000000000001</v>
      </c>
      <c r="J134" s="15">
        <f t="shared" si="44"/>
        <v>0.47361111111111109</v>
      </c>
      <c r="K134" s="22">
        <f t="shared" si="45"/>
        <v>-0.128</v>
      </c>
      <c r="L134" s="13"/>
      <c r="M134" s="24">
        <f t="shared" si="59"/>
        <v>44228</v>
      </c>
      <c r="N134" s="60" t="s">
        <v>12</v>
      </c>
      <c r="O134" s="60">
        <v>0.47569444444444442</v>
      </c>
      <c r="P134" s="16">
        <f t="shared" si="46"/>
        <v>-0.2</v>
      </c>
      <c r="Q134" s="15">
        <f t="shared" si="47"/>
        <v>0.46875</v>
      </c>
      <c r="R134" s="16">
        <f t="shared" si="37"/>
        <v>-0.17</v>
      </c>
      <c r="S134" s="15">
        <f>IF(N134="Alta",O134-$H$9,O134-$I$9)</f>
        <v>0.47569444444444442</v>
      </c>
      <c r="T134" s="16">
        <f t="shared" si="38"/>
        <v>-0.13400000000000001</v>
      </c>
      <c r="U134" s="15">
        <f>IF(N134="Alta",O134-$J$9,O134-$K$9)</f>
        <v>0.47361111111111109</v>
      </c>
      <c r="V134" s="22">
        <f t="shared" si="39"/>
        <v>-0.128</v>
      </c>
      <c r="X134" s="18"/>
      <c r="Y134" s="29"/>
    </row>
    <row r="135" spans="2:25" x14ac:dyDescent="0.25">
      <c r="B135" s="24">
        <f t="shared" si="48"/>
        <v>44228</v>
      </c>
      <c r="C135" s="60" t="s">
        <v>13</v>
      </c>
      <c r="D135" s="15">
        <v>0.75138888888888899</v>
      </c>
      <c r="E135" s="16">
        <v>3.1</v>
      </c>
      <c r="F135" s="15">
        <f t="shared" si="40"/>
        <v>0.74444444444444458</v>
      </c>
      <c r="G135" s="16">
        <f t="shared" si="41"/>
        <v>2.6349999999999998</v>
      </c>
      <c r="H135" s="15">
        <f t="shared" si="42"/>
        <v>0.73333333333333339</v>
      </c>
      <c r="I135" s="16">
        <f t="shared" si="43"/>
        <v>2.0770000000000004</v>
      </c>
      <c r="J135" s="15">
        <f t="shared" si="44"/>
        <v>0.73402777777777783</v>
      </c>
      <c r="K135" s="22">
        <f t="shared" si="45"/>
        <v>1.9840000000000002</v>
      </c>
      <c r="L135" s="13"/>
      <c r="M135" s="24">
        <f t="shared" si="59"/>
        <v>44228</v>
      </c>
      <c r="N135" s="60" t="s">
        <v>13</v>
      </c>
      <c r="O135" s="60">
        <v>0.75138888888888899</v>
      </c>
      <c r="P135" s="16">
        <f t="shared" si="46"/>
        <v>3.1</v>
      </c>
      <c r="Q135" s="15">
        <f t="shared" si="47"/>
        <v>0.74444444444444458</v>
      </c>
      <c r="R135" s="16">
        <f t="shared" si="37"/>
        <v>2.6349999999999998</v>
      </c>
      <c r="S135" s="15">
        <f>IF(N135="Alta",O135-$H$9,O135-$I$9)</f>
        <v>0.73333333333333339</v>
      </c>
      <c r="T135" s="16">
        <f t="shared" si="38"/>
        <v>2.0770000000000004</v>
      </c>
      <c r="U135" s="15">
        <f>IF(N135="Alta",O135-$J$9,O135-$K$9)</f>
        <v>0.73402777777777783</v>
      </c>
      <c r="V135" s="22">
        <f t="shared" si="39"/>
        <v>1.9840000000000002</v>
      </c>
      <c r="X135" s="18"/>
    </row>
    <row r="136" spans="2:25" x14ac:dyDescent="0.25">
      <c r="B136" s="24">
        <f t="shared" si="48"/>
        <v>44228</v>
      </c>
      <c r="C136" s="60" t="s">
        <v>12</v>
      </c>
      <c r="D136" s="15">
        <v>0.99583333333333324</v>
      </c>
      <c r="E136" s="16">
        <v>-0.1</v>
      </c>
      <c r="F136" s="15">
        <f t="shared" si="40"/>
        <v>0.98888888888888882</v>
      </c>
      <c r="G136" s="16">
        <f t="shared" si="41"/>
        <v>-8.5000000000000006E-2</v>
      </c>
      <c r="H136" s="15">
        <f t="shared" si="42"/>
        <v>0.99583333333333324</v>
      </c>
      <c r="I136" s="16">
        <f t="shared" si="43"/>
        <v>-6.7000000000000004E-2</v>
      </c>
      <c r="J136" s="15">
        <f t="shared" si="44"/>
        <v>0.99374999999999991</v>
      </c>
      <c r="K136" s="22">
        <f t="shared" si="45"/>
        <v>-6.4000000000000001E-2</v>
      </c>
      <c r="L136" s="13"/>
      <c r="M136" s="24">
        <f>IF(HOUR(O136)&lt;HOUR(O135),M135+1,M135)</f>
        <v>44228</v>
      </c>
      <c r="N136" s="60" t="s">
        <v>12</v>
      </c>
      <c r="O136" s="60">
        <v>0.99583333333333324</v>
      </c>
      <c r="P136" s="16">
        <f t="shared" si="46"/>
        <v>-0.1</v>
      </c>
      <c r="Q136" s="15">
        <f t="shared" si="47"/>
        <v>0.98888888888888882</v>
      </c>
      <c r="R136" s="16">
        <f t="shared" ref="R136" si="60">IF(G136&gt;=$R$4,G136,IF(G136&lt;=$R$8,G136,"-"))</f>
        <v>-8.5000000000000006E-2</v>
      </c>
      <c r="S136" s="15">
        <f>IF(N136="Alta",O136-$H$9,O136-$I$9)</f>
        <v>0.99583333333333324</v>
      </c>
      <c r="T136" s="16">
        <f t="shared" ref="T136" si="61">IF(I136&gt;=$T$4,I136,IF(I136&lt;=$T$8,I136,"-"))</f>
        <v>-6.7000000000000004E-2</v>
      </c>
      <c r="U136" s="15">
        <f>IF(N136="Alta",O136-$J$9,O136-$K$9)</f>
        <v>0.99374999999999991</v>
      </c>
      <c r="V136" s="22">
        <f t="shared" ref="V136" si="62">IF(K136&gt;=$V$4,K136,IF(K136&lt;=$V$8,K136,"-"))</f>
        <v>-6.4000000000000001E-2</v>
      </c>
      <c r="X136" s="18"/>
      <c r="Y136" s="29"/>
    </row>
    <row r="137" spans="2:25" x14ac:dyDescent="0.25">
      <c r="B137" s="24">
        <f t="shared" si="48"/>
        <v>44229</v>
      </c>
      <c r="C137" s="60" t="s">
        <v>13</v>
      </c>
      <c r="D137" s="15">
        <v>0.26111111111111113</v>
      </c>
      <c r="E137" s="16">
        <v>2.9</v>
      </c>
      <c r="F137" s="15">
        <f t="shared" si="40"/>
        <v>0.25416666666666671</v>
      </c>
      <c r="G137" s="16">
        <f t="shared" si="41"/>
        <v>2.4649999999999999</v>
      </c>
      <c r="H137" s="15">
        <f t="shared" si="42"/>
        <v>0.24305555555555558</v>
      </c>
      <c r="I137" s="16">
        <f t="shared" si="43"/>
        <v>1.9430000000000001</v>
      </c>
      <c r="J137" s="15">
        <f t="shared" si="44"/>
        <v>0.24375000000000002</v>
      </c>
      <c r="K137" s="22">
        <f t="shared" si="45"/>
        <v>1.8559999999999999</v>
      </c>
      <c r="L137" s="13"/>
      <c r="M137" s="24">
        <f t="shared" ref="M137:M162" si="63">IF(HOUR(O137)&lt;HOUR(O136),M136+1,M136)</f>
        <v>44229</v>
      </c>
      <c r="N137" s="60" t="s">
        <v>13</v>
      </c>
      <c r="O137" s="60">
        <v>0.26111111111111113</v>
      </c>
      <c r="P137" s="16" t="str">
        <f t="shared" si="46"/>
        <v>-</v>
      </c>
      <c r="Q137" s="15">
        <f t="shared" si="47"/>
        <v>0.25416666666666671</v>
      </c>
      <c r="R137" s="16" t="str">
        <f t="shared" si="37"/>
        <v>-</v>
      </c>
      <c r="S137" s="15">
        <f t="shared" ref="S137:S162" si="64">IF(N137="Alta",O137-$H$9,O137-$I$9)</f>
        <v>0.24305555555555558</v>
      </c>
      <c r="T137" s="16" t="str">
        <f t="shared" si="38"/>
        <v>-</v>
      </c>
      <c r="U137" s="15">
        <f t="shared" ref="U137:U162" si="65">IF(N137="Alta",O137-$J$9,O137-$K$9)</f>
        <v>0.24375000000000002</v>
      </c>
      <c r="V137" s="22" t="str">
        <f t="shared" si="39"/>
        <v>-</v>
      </c>
      <c r="X137" s="18"/>
      <c r="Y137" s="29"/>
    </row>
    <row r="138" spans="2:25" x14ac:dyDescent="0.25">
      <c r="B138" s="24">
        <f t="shared" si="48"/>
        <v>44229</v>
      </c>
      <c r="C138" s="60" t="s">
        <v>12</v>
      </c>
      <c r="D138" s="15">
        <v>0.50555555555555554</v>
      </c>
      <c r="E138" s="16">
        <v>-0.1</v>
      </c>
      <c r="F138" s="15">
        <f t="shared" si="40"/>
        <v>0.49861111111111112</v>
      </c>
      <c r="G138" s="16">
        <f t="shared" si="41"/>
        <v>-8.5000000000000006E-2</v>
      </c>
      <c r="H138" s="15">
        <f t="shared" si="42"/>
        <v>0.50555555555555554</v>
      </c>
      <c r="I138" s="16">
        <f t="shared" si="43"/>
        <v>-6.7000000000000004E-2</v>
      </c>
      <c r="J138" s="15">
        <f t="shared" si="44"/>
        <v>0.50347222222222221</v>
      </c>
      <c r="K138" s="22">
        <f t="shared" si="45"/>
        <v>-6.4000000000000001E-2</v>
      </c>
      <c r="L138" s="13"/>
      <c r="M138" s="24">
        <f t="shared" si="63"/>
        <v>44229</v>
      </c>
      <c r="N138" s="60" t="s">
        <v>12</v>
      </c>
      <c r="O138" s="60">
        <v>0.50555555555555554</v>
      </c>
      <c r="P138" s="16">
        <f t="shared" si="46"/>
        <v>-0.1</v>
      </c>
      <c r="Q138" s="15">
        <f t="shared" si="47"/>
        <v>0.49861111111111112</v>
      </c>
      <c r="R138" s="16">
        <f t="shared" si="37"/>
        <v>-8.5000000000000006E-2</v>
      </c>
      <c r="S138" s="15">
        <f t="shared" si="64"/>
        <v>0.50555555555555554</v>
      </c>
      <c r="T138" s="16">
        <f t="shared" si="38"/>
        <v>-6.7000000000000004E-2</v>
      </c>
      <c r="U138" s="15">
        <f t="shared" si="65"/>
        <v>0.50347222222222221</v>
      </c>
      <c r="V138" s="22">
        <f t="shared" si="39"/>
        <v>-6.4000000000000001E-2</v>
      </c>
      <c r="X138" s="18"/>
      <c r="Y138" s="29"/>
    </row>
    <row r="139" spans="2:25" x14ac:dyDescent="0.25">
      <c r="B139" s="24">
        <f t="shared" si="48"/>
        <v>44229</v>
      </c>
      <c r="C139" s="60" t="s">
        <v>13</v>
      </c>
      <c r="D139" s="15">
        <v>0.78194444444444444</v>
      </c>
      <c r="E139" s="16">
        <v>3.1</v>
      </c>
      <c r="F139" s="15">
        <f t="shared" si="40"/>
        <v>0.77500000000000002</v>
      </c>
      <c r="G139" s="16">
        <f t="shared" si="41"/>
        <v>2.6349999999999998</v>
      </c>
      <c r="H139" s="15">
        <f t="shared" si="42"/>
        <v>0.76388888888888884</v>
      </c>
      <c r="I139" s="16">
        <f t="shared" si="43"/>
        <v>2.0770000000000004</v>
      </c>
      <c r="J139" s="15">
        <f t="shared" si="44"/>
        <v>0.76458333333333328</v>
      </c>
      <c r="K139" s="22">
        <f t="shared" si="45"/>
        <v>1.9840000000000002</v>
      </c>
      <c r="L139" s="13"/>
      <c r="M139" s="24">
        <f t="shared" si="63"/>
        <v>44229</v>
      </c>
      <c r="N139" s="60" t="s">
        <v>13</v>
      </c>
      <c r="O139" s="60">
        <v>0.78194444444444444</v>
      </c>
      <c r="P139" s="16">
        <f t="shared" si="46"/>
        <v>3.1</v>
      </c>
      <c r="Q139" s="15">
        <f t="shared" si="47"/>
        <v>0.77500000000000002</v>
      </c>
      <c r="R139" s="16">
        <f t="shared" si="37"/>
        <v>2.6349999999999998</v>
      </c>
      <c r="S139" s="15">
        <f t="shared" si="64"/>
        <v>0.76388888888888884</v>
      </c>
      <c r="T139" s="16">
        <f t="shared" si="38"/>
        <v>2.0770000000000004</v>
      </c>
      <c r="U139" s="15">
        <f t="shared" si="65"/>
        <v>0.76458333333333328</v>
      </c>
      <c r="V139" s="22">
        <f t="shared" si="39"/>
        <v>1.9840000000000002</v>
      </c>
      <c r="X139" s="18"/>
    </row>
    <row r="140" spans="2:25" x14ac:dyDescent="0.25">
      <c r="B140" s="24">
        <f t="shared" si="48"/>
        <v>44230</v>
      </c>
      <c r="C140" s="60" t="s">
        <v>12</v>
      </c>
      <c r="D140" s="15">
        <v>2.8472222222222222E-2</v>
      </c>
      <c r="E140" s="16">
        <v>0</v>
      </c>
      <c r="F140" s="15">
        <f t="shared" si="40"/>
        <v>2.1527777777777778E-2</v>
      </c>
      <c r="G140" s="16">
        <f t="shared" si="41"/>
        <v>0</v>
      </c>
      <c r="H140" s="15">
        <f t="shared" si="42"/>
        <v>2.8472222222222222E-2</v>
      </c>
      <c r="I140" s="16">
        <f t="shared" si="43"/>
        <v>0</v>
      </c>
      <c r="J140" s="15">
        <f t="shared" si="44"/>
        <v>2.6388888888888889E-2</v>
      </c>
      <c r="K140" s="22">
        <f t="shared" si="45"/>
        <v>0</v>
      </c>
      <c r="L140" s="13"/>
      <c r="M140" s="24">
        <f t="shared" si="63"/>
        <v>44230</v>
      </c>
      <c r="N140" s="60" t="s">
        <v>12</v>
      </c>
      <c r="O140" s="60">
        <v>2.8472222222222222E-2</v>
      </c>
      <c r="P140" s="16" t="str">
        <f t="shared" si="46"/>
        <v>-</v>
      </c>
      <c r="Q140" s="15">
        <f t="shared" si="47"/>
        <v>2.1527777777777778E-2</v>
      </c>
      <c r="R140" s="16" t="str">
        <f t="shared" si="37"/>
        <v>-</v>
      </c>
      <c r="S140" s="15">
        <f t="shared" si="64"/>
        <v>2.8472222222222222E-2</v>
      </c>
      <c r="T140" s="16" t="str">
        <f t="shared" si="38"/>
        <v>-</v>
      </c>
      <c r="U140" s="15">
        <f t="shared" si="65"/>
        <v>2.6388888888888889E-2</v>
      </c>
      <c r="V140" s="22" t="str">
        <f t="shared" si="39"/>
        <v>-</v>
      </c>
      <c r="X140" s="18"/>
      <c r="Y140" s="29"/>
    </row>
    <row r="141" spans="2:25" x14ac:dyDescent="0.25">
      <c r="B141" s="24">
        <f t="shared" si="48"/>
        <v>44230</v>
      </c>
      <c r="C141" s="60" t="s">
        <v>13</v>
      </c>
      <c r="D141" s="15">
        <v>0.29305555555555557</v>
      </c>
      <c r="E141" s="16">
        <v>2.8</v>
      </c>
      <c r="F141" s="15">
        <f t="shared" si="40"/>
        <v>0.28611111111111115</v>
      </c>
      <c r="G141" s="16">
        <f t="shared" si="41"/>
        <v>2.38</v>
      </c>
      <c r="H141" s="15">
        <f t="shared" si="42"/>
        <v>0.27500000000000002</v>
      </c>
      <c r="I141" s="16">
        <f t="shared" si="43"/>
        <v>1.8759999999999999</v>
      </c>
      <c r="J141" s="15">
        <f t="shared" si="44"/>
        <v>0.27569444444444446</v>
      </c>
      <c r="K141" s="22">
        <f t="shared" si="45"/>
        <v>1.7919999999999998</v>
      </c>
      <c r="L141" s="13"/>
      <c r="M141" s="24">
        <f t="shared" si="63"/>
        <v>44230</v>
      </c>
      <c r="N141" s="60" t="s">
        <v>13</v>
      </c>
      <c r="O141" s="60">
        <v>0.29305555555555557</v>
      </c>
      <c r="P141" s="16" t="str">
        <f t="shared" si="46"/>
        <v>-</v>
      </c>
      <c r="Q141" s="15">
        <f t="shared" si="47"/>
        <v>0.28611111111111115</v>
      </c>
      <c r="R141" s="16" t="str">
        <f t="shared" ref="R141:R204" si="66">IF(G141&gt;=$R$4,G141,IF(G141&lt;=$R$8,G141,"-"))</f>
        <v>-</v>
      </c>
      <c r="S141" s="15">
        <f t="shared" si="64"/>
        <v>0.27500000000000002</v>
      </c>
      <c r="T141" s="16" t="str">
        <f t="shared" ref="T141:T204" si="67">IF(I141&gt;=$T$4,I141,IF(I141&lt;=$T$8,I141,"-"))</f>
        <v>-</v>
      </c>
      <c r="U141" s="15">
        <f t="shared" si="65"/>
        <v>0.27569444444444446</v>
      </c>
      <c r="V141" s="22" t="str">
        <f t="shared" ref="V141:V204" si="68">IF(K141&gt;=$V$4,K141,IF(K141&lt;=$V$8,K141,"-"))</f>
        <v>-</v>
      </c>
      <c r="X141" s="18"/>
    </row>
    <row r="142" spans="2:25" x14ac:dyDescent="0.25">
      <c r="B142" s="24">
        <f t="shared" si="48"/>
        <v>44230</v>
      </c>
      <c r="C142" s="60" t="s">
        <v>12</v>
      </c>
      <c r="D142" s="15">
        <v>0.53680555555555554</v>
      </c>
      <c r="E142" s="16">
        <v>-0.1</v>
      </c>
      <c r="F142" s="15">
        <f t="shared" ref="F142:F205" si="69">IF(C142="Alta",D142-$F$9,D142-$G$9)</f>
        <v>0.52986111111111112</v>
      </c>
      <c r="G142" s="16">
        <f t="shared" ref="G142:G205" si="70">E142*$F$8</f>
        <v>-8.5000000000000006E-2</v>
      </c>
      <c r="H142" s="15">
        <f t="shared" ref="H142:H205" si="71">IF(C142="Alta",D142-$H$9,D142-$I$9)</f>
        <v>0.53680555555555554</v>
      </c>
      <c r="I142" s="16">
        <f t="shared" ref="I142:I205" si="72">E142*$H$8</f>
        <v>-6.7000000000000004E-2</v>
      </c>
      <c r="J142" s="15">
        <f t="shared" ref="J142:J205" si="73">IF(C142="Alta",D142-$J$9,D142-$K$9)</f>
        <v>0.53472222222222221</v>
      </c>
      <c r="K142" s="22">
        <f t="shared" ref="K142:K205" si="74">E142*$J$8</f>
        <v>-6.4000000000000001E-2</v>
      </c>
      <c r="L142" s="13"/>
      <c r="M142" s="24">
        <f t="shared" si="63"/>
        <v>44230</v>
      </c>
      <c r="N142" s="60" t="s">
        <v>12</v>
      </c>
      <c r="O142" s="60">
        <v>0.53680555555555554</v>
      </c>
      <c r="P142" s="16">
        <f t="shared" ref="P142:P205" si="75">IF(E142&gt;=$P$4,E142,IF(E142&lt;=$P$8,E142,"-"))</f>
        <v>-0.1</v>
      </c>
      <c r="Q142" s="15">
        <f t="shared" ref="Q142:Q205" si="76">IF(N142="Alta",O142-$F$9,O142-$G$9)</f>
        <v>0.52986111111111112</v>
      </c>
      <c r="R142" s="16">
        <f t="shared" si="66"/>
        <v>-8.5000000000000006E-2</v>
      </c>
      <c r="S142" s="15">
        <f t="shared" si="64"/>
        <v>0.53680555555555554</v>
      </c>
      <c r="T142" s="16">
        <f t="shared" si="67"/>
        <v>-6.7000000000000004E-2</v>
      </c>
      <c r="U142" s="15">
        <f t="shared" si="65"/>
        <v>0.53472222222222221</v>
      </c>
      <c r="V142" s="22">
        <f t="shared" si="68"/>
        <v>-6.4000000000000001E-2</v>
      </c>
      <c r="X142" s="18"/>
      <c r="Y142" s="29"/>
    </row>
    <row r="143" spans="2:25" x14ac:dyDescent="0.25">
      <c r="B143" s="24">
        <f t="shared" ref="B143:B206" si="77">IF(HOUR(D143)&lt;HOUR(D142),B142+1,B142)</f>
        <v>44230</v>
      </c>
      <c r="C143" s="60" t="s">
        <v>13</v>
      </c>
      <c r="D143" s="15">
        <v>0.81388888888888899</v>
      </c>
      <c r="E143" s="16">
        <v>3.1</v>
      </c>
      <c r="F143" s="15">
        <f t="shared" si="69"/>
        <v>0.80694444444444458</v>
      </c>
      <c r="G143" s="16">
        <f t="shared" si="70"/>
        <v>2.6349999999999998</v>
      </c>
      <c r="H143" s="15">
        <f t="shared" si="71"/>
        <v>0.79583333333333339</v>
      </c>
      <c r="I143" s="16">
        <f t="shared" si="72"/>
        <v>2.0770000000000004</v>
      </c>
      <c r="J143" s="15">
        <f t="shared" si="73"/>
        <v>0.79652777777777783</v>
      </c>
      <c r="K143" s="22">
        <f t="shared" si="74"/>
        <v>1.9840000000000002</v>
      </c>
      <c r="L143" s="13"/>
      <c r="M143" s="24">
        <f t="shared" si="63"/>
        <v>44230</v>
      </c>
      <c r="N143" s="60" t="s">
        <v>13</v>
      </c>
      <c r="O143" s="60">
        <v>0.81388888888888899</v>
      </c>
      <c r="P143" s="16">
        <f t="shared" si="75"/>
        <v>3.1</v>
      </c>
      <c r="Q143" s="15">
        <f t="shared" si="76"/>
        <v>0.80694444444444458</v>
      </c>
      <c r="R143" s="16">
        <f t="shared" si="66"/>
        <v>2.6349999999999998</v>
      </c>
      <c r="S143" s="15">
        <f t="shared" si="64"/>
        <v>0.79583333333333339</v>
      </c>
      <c r="T143" s="16">
        <f t="shared" si="67"/>
        <v>2.0770000000000004</v>
      </c>
      <c r="U143" s="15">
        <f t="shared" si="65"/>
        <v>0.79652777777777783</v>
      </c>
      <c r="V143" s="22">
        <f t="shared" si="68"/>
        <v>1.9840000000000002</v>
      </c>
      <c r="X143" s="18"/>
      <c r="Y143" s="29"/>
    </row>
    <row r="144" spans="2:25" x14ac:dyDescent="0.25">
      <c r="B144" s="24">
        <f t="shared" si="77"/>
        <v>44231</v>
      </c>
      <c r="C144" s="60" t="s">
        <v>12</v>
      </c>
      <c r="D144" s="15">
        <v>6.25E-2</v>
      </c>
      <c r="E144" s="16">
        <v>0</v>
      </c>
      <c r="F144" s="15">
        <f t="shared" si="69"/>
        <v>5.5555555555555552E-2</v>
      </c>
      <c r="G144" s="16">
        <f t="shared" si="70"/>
        <v>0</v>
      </c>
      <c r="H144" s="15">
        <f t="shared" si="71"/>
        <v>6.25E-2</v>
      </c>
      <c r="I144" s="16">
        <f t="shared" si="72"/>
        <v>0</v>
      </c>
      <c r="J144" s="15">
        <f t="shared" si="73"/>
        <v>6.0416666666666667E-2</v>
      </c>
      <c r="K144" s="22">
        <f t="shared" si="74"/>
        <v>0</v>
      </c>
      <c r="L144" s="13"/>
      <c r="M144" s="24">
        <f t="shared" si="63"/>
        <v>44231</v>
      </c>
      <c r="N144" s="60" t="s">
        <v>12</v>
      </c>
      <c r="O144" s="60">
        <v>6.25E-2</v>
      </c>
      <c r="P144" s="16" t="str">
        <f t="shared" si="75"/>
        <v>-</v>
      </c>
      <c r="Q144" s="15">
        <f t="shared" si="76"/>
        <v>5.5555555555555552E-2</v>
      </c>
      <c r="R144" s="16" t="str">
        <f t="shared" si="66"/>
        <v>-</v>
      </c>
      <c r="S144" s="15">
        <f t="shared" si="64"/>
        <v>6.25E-2</v>
      </c>
      <c r="T144" s="16" t="str">
        <f t="shared" si="67"/>
        <v>-</v>
      </c>
      <c r="U144" s="15">
        <f t="shared" si="65"/>
        <v>6.0416666666666667E-2</v>
      </c>
      <c r="V144" s="22" t="str">
        <f t="shared" si="68"/>
        <v>-</v>
      </c>
      <c r="X144" s="18"/>
    </row>
    <row r="145" spans="2:25" x14ac:dyDescent="0.25">
      <c r="B145" s="24">
        <f t="shared" si="77"/>
        <v>44231</v>
      </c>
      <c r="C145" s="60" t="s">
        <v>13</v>
      </c>
      <c r="D145" s="15">
        <v>0.3263888888888889</v>
      </c>
      <c r="E145" s="16">
        <v>2.7</v>
      </c>
      <c r="F145" s="15">
        <f t="shared" si="69"/>
        <v>0.31944444444444448</v>
      </c>
      <c r="G145" s="16">
        <f t="shared" si="70"/>
        <v>2.2949999999999999</v>
      </c>
      <c r="H145" s="15">
        <f t="shared" si="71"/>
        <v>0.30833333333333335</v>
      </c>
      <c r="I145" s="16">
        <f t="shared" si="72"/>
        <v>1.8090000000000002</v>
      </c>
      <c r="J145" s="15">
        <f t="shared" si="73"/>
        <v>0.30902777777777779</v>
      </c>
      <c r="K145" s="22">
        <f t="shared" si="74"/>
        <v>1.7280000000000002</v>
      </c>
      <c r="L145" s="13"/>
      <c r="M145" s="24">
        <f t="shared" si="63"/>
        <v>44231</v>
      </c>
      <c r="N145" s="60" t="s">
        <v>13</v>
      </c>
      <c r="O145" s="60">
        <v>0.3263888888888889</v>
      </c>
      <c r="P145" s="16" t="str">
        <f t="shared" si="75"/>
        <v>-</v>
      </c>
      <c r="Q145" s="15">
        <f t="shared" si="76"/>
        <v>0.31944444444444448</v>
      </c>
      <c r="R145" s="16" t="str">
        <f t="shared" si="66"/>
        <v>-</v>
      </c>
      <c r="S145" s="15">
        <f t="shared" si="64"/>
        <v>0.30833333333333335</v>
      </c>
      <c r="T145" s="16" t="str">
        <f t="shared" si="67"/>
        <v>-</v>
      </c>
      <c r="U145" s="15">
        <f t="shared" si="65"/>
        <v>0.30902777777777779</v>
      </c>
      <c r="V145" s="22" t="str">
        <f t="shared" si="68"/>
        <v>-</v>
      </c>
      <c r="X145" s="18"/>
      <c r="Y145" s="29"/>
    </row>
    <row r="146" spans="2:25" x14ac:dyDescent="0.25">
      <c r="B146" s="24">
        <f t="shared" si="77"/>
        <v>44231</v>
      </c>
      <c r="C146" s="60" t="s">
        <v>12</v>
      </c>
      <c r="D146" s="15">
        <v>0.5708333333333333</v>
      </c>
      <c r="E146" s="16">
        <v>0.1</v>
      </c>
      <c r="F146" s="15">
        <f t="shared" si="69"/>
        <v>0.56388888888888888</v>
      </c>
      <c r="G146" s="16">
        <f t="shared" si="70"/>
        <v>8.5000000000000006E-2</v>
      </c>
      <c r="H146" s="15">
        <f t="shared" si="71"/>
        <v>0.5708333333333333</v>
      </c>
      <c r="I146" s="16">
        <f t="shared" si="72"/>
        <v>6.7000000000000004E-2</v>
      </c>
      <c r="J146" s="15">
        <f t="shared" si="73"/>
        <v>0.56874999999999998</v>
      </c>
      <c r="K146" s="22">
        <f t="shared" si="74"/>
        <v>6.4000000000000001E-2</v>
      </c>
      <c r="L146" s="13"/>
      <c r="M146" s="24">
        <f t="shared" si="63"/>
        <v>44231</v>
      </c>
      <c r="N146" s="60" t="s">
        <v>12</v>
      </c>
      <c r="O146" s="60">
        <v>0.5708333333333333</v>
      </c>
      <c r="P146" s="16" t="str">
        <f t="shared" si="75"/>
        <v>-</v>
      </c>
      <c r="Q146" s="15">
        <f t="shared" si="76"/>
        <v>0.56388888888888888</v>
      </c>
      <c r="R146" s="16" t="str">
        <f t="shared" si="66"/>
        <v>-</v>
      </c>
      <c r="S146" s="15">
        <f t="shared" si="64"/>
        <v>0.5708333333333333</v>
      </c>
      <c r="T146" s="16" t="str">
        <f t="shared" si="67"/>
        <v>-</v>
      </c>
      <c r="U146" s="15">
        <f t="shared" si="65"/>
        <v>0.56874999999999998</v>
      </c>
      <c r="V146" s="22" t="str">
        <f t="shared" si="68"/>
        <v>-</v>
      </c>
      <c r="X146" s="18"/>
      <c r="Y146" s="29"/>
    </row>
    <row r="147" spans="2:25" x14ac:dyDescent="0.25">
      <c r="B147" s="24">
        <f t="shared" si="77"/>
        <v>44231</v>
      </c>
      <c r="C147" s="60" t="s">
        <v>13</v>
      </c>
      <c r="D147" s="15">
        <v>0.84930555555555554</v>
      </c>
      <c r="E147" s="16">
        <v>3</v>
      </c>
      <c r="F147" s="15">
        <f t="shared" si="69"/>
        <v>0.84236111111111112</v>
      </c>
      <c r="G147" s="16">
        <f t="shared" si="70"/>
        <v>2.5499999999999998</v>
      </c>
      <c r="H147" s="15">
        <f t="shared" si="71"/>
        <v>0.83124999999999993</v>
      </c>
      <c r="I147" s="16">
        <f t="shared" si="72"/>
        <v>2.0100000000000002</v>
      </c>
      <c r="J147" s="15">
        <f t="shared" si="73"/>
        <v>0.83194444444444438</v>
      </c>
      <c r="K147" s="22">
        <f t="shared" si="74"/>
        <v>1.92</v>
      </c>
      <c r="L147" s="13"/>
      <c r="M147" s="24">
        <f t="shared" si="63"/>
        <v>44231</v>
      </c>
      <c r="N147" s="60" t="s">
        <v>13</v>
      </c>
      <c r="O147" s="60">
        <v>0.84930555555555554</v>
      </c>
      <c r="P147" s="16" t="str">
        <f t="shared" si="75"/>
        <v>-</v>
      </c>
      <c r="Q147" s="15">
        <f t="shared" si="76"/>
        <v>0.84236111111111112</v>
      </c>
      <c r="R147" s="16" t="str">
        <f t="shared" si="66"/>
        <v>-</v>
      </c>
      <c r="S147" s="15">
        <f t="shared" si="64"/>
        <v>0.83124999999999993</v>
      </c>
      <c r="T147" s="16" t="str">
        <f t="shared" si="67"/>
        <v>-</v>
      </c>
      <c r="U147" s="15">
        <f t="shared" si="65"/>
        <v>0.83194444444444438</v>
      </c>
      <c r="V147" s="22" t="str">
        <f t="shared" si="68"/>
        <v>-</v>
      </c>
      <c r="X147" s="18"/>
      <c r="Y147" s="29"/>
    </row>
    <row r="148" spans="2:25" x14ac:dyDescent="0.25">
      <c r="B148" s="24">
        <f t="shared" si="77"/>
        <v>44232</v>
      </c>
      <c r="C148" s="60" t="s">
        <v>12</v>
      </c>
      <c r="D148" s="15">
        <v>9.9999999999999992E-2</v>
      </c>
      <c r="E148" s="16">
        <v>0.1</v>
      </c>
      <c r="F148" s="15">
        <f t="shared" si="69"/>
        <v>9.3055555555555544E-2</v>
      </c>
      <c r="G148" s="16">
        <f t="shared" si="70"/>
        <v>8.5000000000000006E-2</v>
      </c>
      <c r="H148" s="15">
        <f t="shared" si="71"/>
        <v>9.9999999999999992E-2</v>
      </c>
      <c r="I148" s="16">
        <f t="shared" si="72"/>
        <v>6.7000000000000004E-2</v>
      </c>
      <c r="J148" s="15">
        <f t="shared" si="73"/>
        <v>9.7916666666666652E-2</v>
      </c>
      <c r="K148" s="22">
        <f t="shared" si="74"/>
        <v>6.4000000000000001E-2</v>
      </c>
      <c r="L148" s="13"/>
      <c r="M148" s="24">
        <f t="shared" si="63"/>
        <v>44232</v>
      </c>
      <c r="N148" s="60" t="s">
        <v>12</v>
      </c>
      <c r="O148" s="60">
        <v>9.9999999999999992E-2</v>
      </c>
      <c r="P148" s="16" t="str">
        <f t="shared" si="75"/>
        <v>-</v>
      </c>
      <c r="Q148" s="15">
        <f t="shared" si="76"/>
        <v>9.3055555555555544E-2</v>
      </c>
      <c r="R148" s="16" t="str">
        <f t="shared" si="66"/>
        <v>-</v>
      </c>
      <c r="S148" s="15">
        <f t="shared" si="64"/>
        <v>9.9999999999999992E-2</v>
      </c>
      <c r="T148" s="16" t="str">
        <f t="shared" si="67"/>
        <v>-</v>
      </c>
      <c r="U148" s="15">
        <f t="shared" si="65"/>
        <v>9.7916666666666652E-2</v>
      </c>
      <c r="V148" s="22" t="str">
        <f t="shared" si="68"/>
        <v>-</v>
      </c>
      <c r="X148" s="18"/>
    </row>
    <row r="149" spans="2:25" x14ac:dyDescent="0.25">
      <c r="B149" s="24">
        <f t="shared" si="77"/>
        <v>44232</v>
      </c>
      <c r="C149" s="60" t="s">
        <v>13</v>
      </c>
      <c r="D149" s="15">
        <v>0.36388888888888887</v>
      </c>
      <c r="E149" s="16">
        <v>2.6</v>
      </c>
      <c r="F149" s="15">
        <f t="shared" si="69"/>
        <v>0.35694444444444445</v>
      </c>
      <c r="G149" s="16">
        <f t="shared" si="70"/>
        <v>2.21</v>
      </c>
      <c r="H149" s="15">
        <f t="shared" si="71"/>
        <v>0.34583333333333333</v>
      </c>
      <c r="I149" s="16">
        <f t="shared" si="72"/>
        <v>1.7420000000000002</v>
      </c>
      <c r="J149" s="15">
        <f t="shared" si="73"/>
        <v>0.34652777777777777</v>
      </c>
      <c r="K149" s="22">
        <f t="shared" si="74"/>
        <v>1.6640000000000001</v>
      </c>
      <c r="L149" s="13"/>
      <c r="M149" s="24">
        <f t="shared" si="63"/>
        <v>44232</v>
      </c>
      <c r="N149" s="60" t="s">
        <v>13</v>
      </c>
      <c r="O149" s="60">
        <v>0.36388888888888887</v>
      </c>
      <c r="P149" s="16" t="str">
        <f t="shared" si="75"/>
        <v>-</v>
      </c>
      <c r="Q149" s="15">
        <f t="shared" si="76"/>
        <v>0.35694444444444445</v>
      </c>
      <c r="R149" s="16" t="str">
        <f t="shared" si="66"/>
        <v>-</v>
      </c>
      <c r="S149" s="15">
        <f t="shared" si="64"/>
        <v>0.34583333333333333</v>
      </c>
      <c r="T149" s="16" t="str">
        <f t="shared" si="67"/>
        <v>-</v>
      </c>
      <c r="U149" s="15">
        <f t="shared" si="65"/>
        <v>0.34652777777777777</v>
      </c>
      <c r="V149" s="22" t="str">
        <f t="shared" si="68"/>
        <v>-</v>
      </c>
      <c r="X149" s="18"/>
      <c r="Y149" s="29"/>
    </row>
    <row r="150" spans="2:25" x14ac:dyDescent="0.25">
      <c r="B150" s="24">
        <f t="shared" si="77"/>
        <v>44232</v>
      </c>
      <c r="C150" s="60" t="s">
        <v>12</v>
      </c>
      <c r="D150" s="15">
        <v>0.60833333333333328</v>
      </c>
      <c r="E150" s="16">
        <v>0.2</v>
      </c>
      <c r="F150" s="15">
        <f t="shared" si="69"/>
        <v>0.60138888888888886</v>
      </c>
      <c r="G150" s="16">
        <f t="shared" si="70"/>
        <v>0.17</v>
      </c>
      <c r="H150" s="15">
        <f t="shared" si="71"/>
        <v>0.60833333333333328</v>
      </c>
      <c r="I150" s="16">
        <f t="shared" si="72"/>
        <v>0.13400000000000001</v>
      </c>
      <c r="J150" s="15">
        <f t="shared" si="73"/>
        <v>0.60624999999999996</v>
      </c>
      <c r="K150" s="22">
        <f t="shared" si="74"/>
        <v>0.128</v>
      </c>
      <c r="L150" s="13"/>
      <c r="M150" s="24">
        <f t="shared" si="63"/>
        <v>44232</v>
      </c>
      <c r="N150" s="60" t="s">
        <v>12</v>
      </c>
      <c r="O150" s="60">
        <v>0.60833333333333328</v>
      </c>
      <c r="P150" s="16" t="str">
        <f t="shared" si="75"/>
        <v>-</v>
      </c>
      <c r="Q150" s="15">
        <f t="shared" si="76"/>
        <v>0.60138888888888886</v>
      </c>
      <c r="R150" s="16" t="str">
        <f t="shared" si="66"/>
        <v>-</v>
      </c>
      <c r="S150" s="15">
        <f t="shared" si="64"/>
        <v>0.60833333333333328</v>
      </c>
      <c r="T150" s="16" t="str">
        <f t="shared" si="67"/>
        <v>-</v>
      </c>
      <c r="U150" s="15">
        <f t="shared" si="65"/>
        <v>0.60624999999999996</v>
      </c>
      <c r="V150" s="22" t="str">
        <f t="shared" si="68"/>
        <v>-</v>
      </c>
      <c r="X150" s="18"/>
      <c r="Y150" s="29"/>
    </row>
    <row r="151" spans="2:25" x14ac:dyDescent="0.25">
      <c r="B151" s="24">
        <f t="shared" si="77"/>
        <v>44232</v>
      </c>
      <c r="C151" s="60" t="s">
        <v>13</v>
      </c>
      <c r="D151" s="15">
        <v>0.88750000000000007</v>
      </c>
      <c r="E151" s="16">
        <v>2.9</v>
      </c>
      <c r="F151" s="15">
        <f t="shared" si="69"/>
        <v>0.88055555555555565</v>
      </c>
      <c r="G151" s="16">
        <f t="shared" si="70"/>
        <v>2.4649999999999999</v>
      </c>
      <c r="H151" s="15">
        <f t="shared" si="71"/>
        <v>0.86944444444444446</v>
      </c>
      <c r="I151" s="16">
        <f t="shared" si="72"/>
        <v>1.9430000000000001</v>
      </c>
      <c r="J151" s="15">
        <f t="shared" si="73"/>
        <v>0.87013888888888891</v>
      </c>
      <c r="K151" s="22">
        <f t="shared" si="74"/>
        <v>1.8559999999999999</v>
      </c>
      <c r="L151" s="13"/>
      <c r="M151" s="24">
        <f t="shared" si="63"/>
        <v>44232</v>
      </c>
      <c r="N151" s="60" t="s">
        <v>13</v>
      </c>
      <c r="O151" s="60">
        <v>0.88750000000000007</v>
      </c>
      <c r="P151" s="16" t="str">
        <f t="shared" si="75"/>
        <v>-</v>
      </c>
      <c r="Q151" s="15">
        <f t="shared" si="76"/>
        <v>0.88055555555555565</v>
      </c>
      <c r="R151" s="16" t="str">
        <f t="shared" si="66"/>
        <v>-</v>
      </c>
      <c r="S151" s="15">
        <f t="shared" si="64"/>
        <v>0.86944444444444446</v>
      </c>
      <c r="T151" s="16" t="str">
        <f t="shared" si="67"/>
        <v>-</v>
      </c>
      <c r="U151" s="15">
        <f t="shared" si="65"/>
        <v>0.87013888888888891</v>
      </c>
      <c r="V151" s="22" t="str">
        <f t="shared" si="68"/>
        <v>-</v>
      </c>
      <c r="X151" s="18"/>
      <c r="Y151" s="29"/>
    </row>
    <row r="152" spans="2:25" x14ac:dyDescent="0.25">
      <c r="B152" s="24">
        <f t="shared" si="77"/>
        <v>44233</v>
      </c>
      <c r="C152" s="60" t="s">
        <v>12</v>
      </c>
      <c r="D152" s="15">
        <v>0.14166666666666666</v>
      </c>
      <c r="E152" s="16">
        <v>0.3</v>
      </c>
      <c r="F152" s="15">
        <f t="shared" si="69"/>
        <v>0.13472222222222222</v>
      </c>
      <c r="G152" s="16">
        <f t="shared" si="70"/>
        <v>0.255</v>
      </c>
      <c r="H152" s="15">
        <f t="shared" si="71"/>
        <v>0.14166666666666666</v>
      </c>
      <c r="I152" s="16">
        <f t="shared" si="72"/>
        <v>0.20100000000000001</v>
      </c>
      <c r="J152" s="15">
        <f t="shared" si="73"/>
        <v>0.13958333333333334</v>
      </c>
      <c r="K152" s="22">
        <f t="shared" si="74"/>
        <v>0.192</v>
      </c>
      <c r="L152" s="13"/>
      <c r="M152" s="24">
        <f t="shared" si="63"/>
        <v>44233</v>
      </c>
      <c r="N152" s="60" t="s">
        <v>12</v>
      </c>
      <c r="O152" s="60">
        <v>0.14166666666666666</v>
      </c>
      <c r="P152" s="16" t="str">
        <f t="shared" si="75"/>
        <v>-</v>
      </c>
      <c r="Q152" s="15">
        <f t="shared" si="76"/>
        <v>0.13472222222222222</v>
      </c>
      <c r="R152" s="16" t="str">
        <f t="shared" si="66"/>
        <v>-</v>
      </c>
      <c r="S152" s="15">
        <f t="shared" si="64"/>
        <v>0.14166666666666666</v>
      </c>
      <c r="T152" s="16" t="str">
        <f t="shared" si="67"/>
        <v>-</v>
      </c>
      <c r="U152" s="15">
        <f t="shared" si="65"/>
        <v>0.13958333333333334</v>
      </c>
      <c r="V152" s="22" t="str">
        <f t="shared" si="68"/>
        <v>-</v>
      </c>
      <c r="X152" s="18"/>
    </row>
    <row r="153" spans="2:25" x14ac:dyDescent="0.25">
      <c r="B153" s="24">
        <f t="shared" si="77"/>
        <v>44233</v>
      </c>
      <c r="C153" s="60" t="s">
        <v>13</v>
      </c>
      <c r="D153" s="15">
        <v>0.4055555555555555</v>
      </c>
      <c r="E153" s="16">
        <v>2.4</v>
      </c>
      <c r="F153" s="15">
        <f t="shared" si="69"/>
        <v>0.39861111111111108</v>
      </c>
      <c r="G153" s="16">
        <f t="shared" si="70"/>
        <v>2.04</v>
      </c>
      <c r="H153" s="15">
        <f t="shared" si="71"/>
        <v>0.38749999999999996</v>
      </c>
      <c r="I153" s="16">
        <f t="shared" si="72"/>
        <v>1.6080000000000001</v>
      </c>
      <c r="J153" s="15">
        <f t="shared" si="73"/>
        <v>0.3881944444444444</v>
      </c>
      <c r="K153" s="22">
        <f t="shared" si="74"/>
        <v>1.536</v>
      </c>
      <c r="L153" s="13"/>
      <c r="M153" s="24">
        <f t="shared" si="63"/>
        <v>44233</v>
      </c>
      <c r="N153" s="60" t="s">
        <v>13</v>
      </c>
      <c r="O153" s="60">
        <v>0.4055555555555555</v>
      </c>
      <c r="P153" s="16" t="str">
        <f t="shared" si="75"/>
        <v>-</v>
      </c>
      <c r="Q153" s="15">
        <f t="shared" si="76"/>
        <v>0.39861111111111108</v>
      </c>
      <c r="R153" s="16" t="str">
        <f t="shared" si="66"/>
        <v>-</v>
      </c>
      <c r="S153" s="15">
        <f t="shared" si="64"/>
        <v>0.38749999999999996</v>
      </c>
      <c r="T153" s="16" t="str">
        <f t="shared" si="67"/>
        <v>-</v>
      </c>
      <c r="U153" s="15">
        <f t="shared" si="65"/>
        <v>0.3881944444444444</v>
      </c>
      <c r="V153" s="22" t="str">
        <f t="shared" si="68"/>
        <v>-</v>
      </c>
      <c r="X153" s="18"/>
      <c r="Y153" s="29"/>
    </row>
    <row r="154" spans="2:25" x14ac:dyDescent="0.25">
      <c r="B154" s="24">
        <f t="shared" si="77"/>
        <v>44233</v>
      </c>
      <c r="C154" s="60" t="s">
        <v>12</v>
      </c>
      <c r="D154" s="15">
        <v>0.65069444444444446</v>
      </c>
      <c r="E154" s="16">
        <v>0.4</v>
      </c>
      <c r="F154" s="15">
        <f t="shared" si="69"/>
        <v>0.64375000000000004</v>
      </c>
      <c r="G154" s="16">
        <f t="shared" si="70"/>
        <v>0.34</v>
      </c>
      <c r="H154" s="15">
        <f t="shared" si="71"/>
        <v>0.65069444444444446</v>
      </c>
      <c r="I154" s="16">
        <f t="shared" si="72"/>
        <v>0.26800000000000002</v>
      </c>
      <c r="J154" s="15">
        <f t="shared" si="73"/>
        <v>0.64861111111111114</v>
      </c>
      <c r="K154" s="22">
        <f t="shared" si="74"/>
        <v>0.25600000000000001</v>
      </c>
      <c r="L154" s="13"/>
      <c r="M154" s="24">
        <f t="shared" si="63"/>
        <v>44233</v>
      </c>
      <c r="N154" s="60" t="s">
        <v>12</v>
      </c>
      <c r="O154" s="60">
        <v>0.65069444444444446</v>
      </c>
      <c r="P154" s="16" t="str">
        <f t="shared" si="75"/>
        <v>-</v>
      </c>
      <c r="Q154" s="15">
        <f t="shared" si="76"/>
        <v>0.64375000000000004</v>
      </c>
      <c r="R154" s="16" t="str">
        <f t="shared" si="66"/>
        <v>-</v>
      </c>
      <c r="S154" s="15">
        <f t="shared" si="64"/>
        <v>0.65069444444444446</v>
      </c>
      <c r="T154" s="16" t="str">
        <f t="shared" si="67"/>
        <v>-</v>
      </c>
      <c r="U154" s="15">
        <f t="shared" si="65"/>
        <v>0.64861111111111114</v>
      </c>
      <c r="V154" s="22" t="str">
        <f t="shared" si="68"/>
        <v>-</v>
      </c>
      <c r="X154" s="18"/>
      <c r="Y154" s="29"/>
    </row>
    <row r="155" spans="2:25" x14ac:dyDescent="0.25">
      <c r="B155" s="24">
        <f t="shared" si="77"/>
        <v>44233</v>
      </c>
      <c r="C155" s="60" t="s">
        <v>13</v>
      </c>
      <c r="D155" s="15">
        <v>0.93055555555555547</v>
      </c>
      <c r="E155" s="16">
        <v>2.8</v>
      </c>
      <c r="F155" s="15">
        <f t="shared" si="69"/>
        <v>0.92361111111111105</v>
      </c>
      <c r="G155" s="16">
        <f t="shared" si="70"/>
        <v>2.38</v>
      </c>
      <c r="H155" s="15">
        <f t="shared" si="71"/>
        <v>0.91249999999999987</v>
      </c>
      <c r="I155" s="16">
        <f t="shared" si="72"/>
        <v>1.8759999999999999</v>
      </c>
      <c r="J155" s="15">
        <f t="shared" si="73"/>
        <v>0.91319444444444431</v>
      </c>
      <c r="K155" s="22">
        <f t="shared" si="74"/>
        <v>1.7919999999999998</v>
      </c>
      <c r="L155" s="13"/>
      <c r="M155" s="24">
        <f t="shared" si="63"/>
        <v>44233</v>
      </c>
      <c r="N155" s="60" t="s">
        <v>13</v>
      </c>
      <c r="O155" s="60">
        <v>0.93055555555555547</v>
      </c>
      <c r="P155" s="16" t="str">
        <f t="shared" si="75"/>
        <v>-</v>
      </c>
      <c r="Q155" s="15">
        <f t="shared" si="76"/>
        <v>0.92361111111111105</v>
      </c>
      <c r="R155" s="16" t="str">
        <f t="shared" si="66"/>
        <v>-</v>
      </c>
      <c r="S155" s="15">
        <f t="shared" si="64"/>
        <v>0.91249999999999987</v>
      </c>
      <c r="T155" s="16" t="str">
        <f t="shared" si="67"/>
        <v>-</v>
      </c>
      <c r="U155" s="15">
        <f t="shared" si="65"/>
        <v>0.91319444444444431</v>
      </c>
      <c r="V155" s="22" t="str">
        <f t="shared" si="68"/>
        <v>-</v>
      </c>
      <c r="X155" s="18"/>
      <c r="Y155" s="29"/>
    </row>
    <row r="156" spans="2:25" x14ac:dyDescent="0.25">
      <c r="B156" s="24">
        <f t="shared" si="77"/>
        <v>44234</v>
      </c>
      <c r="C156" s="60" t="s">
        <v>12</v>
      </c>
      <c r="D156" s="15">
        <v>0.18819444444444444</v>
      </c>
      <c r="E156" s="16">
        <v>0.3</v>
      </c>
      <c r="F156" s="15">
        <f t="shared" si="69"/>
        <v>0.18124999999999999</v>
      </c>
      <c r="G156" s="16">
        <f t="shared" si="70"/>
        <v>0.255</v>
      </c>
      <c r="H156" s="15">
        <f t="shared" si="71"/>
        <v>0.18819444444444444</v>
      </c>
      <c r="I156" s="16">
        <f t="shared" si="72"/>
        <v>0.20100000000000001</v>
      </c>
      <c r="J156" s="15">
        <f t="shared" si="73"/>
        <v>0.18611111111111112</v>
      </c>
      <c r="K156" s="22">
        <f t="shared" si="74"/>
        <v>0.192</v>
      </c>
      <c r="L156" s="13"/>
      <c r="M156" s="24">
        <f t="shared" si="63"/>
        <v>44234</v>
      </c>
      <c r="N156" s="60" t="s">
        <v>12</v>
      </c>
      <c r="O156" s="60">
        <v>0.18819444444444444</v>
      </c>
      <c r="P156" s="16" t="str">
        <f t="shared" si="75"/>
        <v>-</v>
      </c>
      <c r="Q156" s="15">
        <f t="shared" si="76"/>
        <v>0.18124999999999999</v>
      </c>
      <c r="R156" s="16" t="str">
        <f t="shared" si="66"/>
        <v>-</v>
      </c>
      <c r="S156" s="15">
        <f t="shared" si="64"/>
        <v>0.18819444444444444</v>
      </c>
      <c r="T156" s="16" t="str">
        <f t="shared" si="67"/>
        <v>-</v>
      </c>
      <c r="U156" s="15">
        <f t="shared" si="65"/>
        <v>0.18611111111111112</v>
      </c>
      <c r="V156" s="22" t="str">
        <f t="shared" si="68"/>
        <v>-</v>
      </c>
      <c r="X156" s="18"/>
    </row>
    <row r="157" spans="2:25" x14ac:dyDescent="0.25">
      <c r="B157" s="24">
        <f t="shared" si="77"/>
        <v>44234</v>
      </c>
      <c r="C157" s="60" t="s">
        <v>13</v>
      </c>
      <c r="D157" s="15">
        <v>0.45416666666666666</v>
      </c>
      <c r="E157" s="16">
        <v>2.4</v>
      </c>
      <c r="F157" s="15">
        <f t="shared" si="69"/>
        <v>0.44722222222222224</v>
      </c>
      <c r="G157" s="16">
        <f t="shared" si="70"/>
        <v>2.04</v>
      </c>
      <c r="H157" s="15">
        <f t="shared" si="71"/>
        <v>0.43611111111111112</v>
      </c>
      <c r="I157" s="16">
        <f t="shared" si="72"/>
        <v>1.6080000000000001</v>
      </c>
      <c r="J157" s="15">
        <f t="shared" si="73"/>
        <v>0.43680555555555556</v>
      </c>
      <c r="K157" s="22">
        <f t="shared" si="74"/>
        <v>1.536</v>
      </c>
      <c r="L157" s="13"/>
      <c r="M157" s="24">
        <f t="shared" si="63"/>
        <v>44234</v>
      </c>
      <c r="N157" s="60" t="s">
        <v>13</v>
      </c>
      <c r="O157" s="60">
        <v>0.45416666666666666</v>
      </c>
      <c r="P157" s="16" t="str">
        <f t="shared" si="75"/>
        <v>-</v>
      </c>
      <c r="Q157" s="15">
        <f t="shared" si="76"/>
        <v>0.44722222222222224</v>
      </c>
      <c r="R157" s="16" t="str">
        <f t="shared" si="66"/>
        <v>-</v>
      </c>
      <c r="S157" s="15">
        <f t="shared" si="64"/>
        <v>0.43611111111111112</v>
      </c>
      <c r="T157" s="16" t="str">
        <f t="shared" si="67"/>
        <v>-</v>
      </c>
      <c r="U157" s="15">
        <f t="shared" si="65"/>
        <v>0.43680555555555556</v>
      </c>
      <c r="V157" s="22" t="str">
        <f t="shared" si="68"/>
        <v>-</v>
      </c>
      <c r="X157" s="18"/>
      <c r="Y157" s="29"/>
    </row>
    <row r="158" spans="2:25" x14ac:dyDescent="0.25">
      <c r="B158" s="24">
        <f t="shared" si="77"/>
        <v>44234</v>
      </c>
      <c r="C158" s="60" t="s">
        <v>12</v>
      </c>
      <c r="D158" s="15">
        <v>0.69930555555555562</v>
      </c>
      <c r="E158" s="16">
        <v>0.5</v>
      </c>
      <c r="F158" s="15">
        <f t="shared" si="69"/>
        <v>0.6923611111111112</v>
      </c>
      <c r="G158" s="16">
        <f t="shared" si="70"/>
        <v>0.42499999999999999</v>
      </c>
      <c r="H158" s="15">
        <f t="shared" si="71"/>
        <v>0.69930555555555562</v>
      </c>
      <c r="I158" s="16">
        <f t="shared" si="72"/>
        <v>0.33500000000000002</v>
      </c>
      <c r="J158" s="15">
        <f t="shared" si="73"/>
        <v>0.6972222222222223</v>
      </c>
      <c r="K158" s="22">
        <f t="shared" si="74"/>
        <v>0.32</v>
      </c>
      <c r="L158" s="13"/>
      <c r="M158" s="24">
        <f t="shared" si="63"/>
        <v>44234</v>
      </c>
      <c r="N158" s="60" t="s">
        <v>12</v>
      </c>
      <c r="O158" s="60">
        <v>0.69930555555555562</v>
      </c>
      <c r="P158" s="16" t="str">
        <f t="shared" si="75"/>
        <v>-</v>
      </c>
      <c r="Q158" s="15">
        <f t="shared" si="76"/>
        <v>0.6923611111111112</v>
      </c>
      <c r="R158" s="16" t="str">
        <f t="shared" si="66"/>
        <v>-</v>
      </c>
      <c r="S158" s="15">
        <f t="shared" si="64"/>
        <v>0.69930555555555562</v>
      </c>
      <c r="T158" s="16" t="str">
        <f t="shared" si="67"/>
        <v>-</v>
      </c>
      <c r="U158" s="15">
        <f t="shared" si="65"/>
        <v>0.6972222222222223</v>
      </c>
      <c r="V158" s="22" t="str">
        <f t="shared" si="68"/>
        <v>-</v>
      </c>
      <c r="X158" s="18"/>
      <c r="Y158" s="29"/>
    </row>
    <row r="159" spans="2:25" x14ac:dyDescent="0.25">
      <c r="B159" s="24">
        <f t="shared" si="77"/>
        <v>44234</v>
      </c>
      <c r="C159" s="60" t="s">
        <v>13</v>
      </c>
      <c r="D159" s="15">
        <v>0.97777777777777775</v>
      </c>
      <c r="E159" s="16">
        <v>2.8</v>
      </c>
      <c r="F159" s="15">
        <f t="shared" si="69"/>
        <v>0.97083333333333333</v>
      </c>
      <c r="G159" s="16">
        <f t="shared" si="70"/>
        <v>2.38</v>
      </c>
      <c r="H159" s="15">
        <f t="shared" si="71"/>
        <v>0.95972222222222214</v>
      </c>
      <c r="I159" s="16">
        <f t="shared" si="72"/>
        <v>1.8759999999999999</v>
      </c>
      <c r="J159" s="15">
        <f t="shared" si="73"/>
        <v>0.96041666666666659</v>
      </c>
      <c r="K159" s="22">
        <f t="shared" si="74"/>
        <v>1.7919999999999998</v>
      </c>
      <c r="L159" s="13"/>
      <c r="M159" s="24">
        <f t="shared" si="63"/>
        <v>44234</v>
      </c>
      <c r="N159" s="60" t="s">
        <v>13</v>
      </c>
      <c r="O159" s="60">
        <v>0.97777777777777775</v>
      </c>
      <c r="P159" s="16" t="str">
        <f t="shared" si="75"/>
        <v>-</v>
      </c>
      <c r="Q159" s="15">
        <f t="shared" si="76"/>
        <v>0.97083333333333333</v>
      </c>
      <c r="R159" s="16" t="str">
        <f t="shared" si="66"/>
        <v>-</v>
      </c>
      <c r="S159" s="15">
        <f t="shared" si="64"/>
        <v>0.95972222222222214</v>
      </c>
      <c r="T159" s="16" t="str">
        <f t="shared" si="67"/>
        <v>-</v>
      </c>
      <c r="U159" s="15">
        <f t="shared" si="65"/>
        <v>0.96041666666666659</v>
      </c>
      <c r="V159" s="22" t="str">
        <f t="shared" si="68"/>
        <v>-</v>
      </c>
      <c r="X159" s="18"/>
      <c r="Y159" s="29"/>
    </row>
    <row r="160" spans="2:25" x14ac:dyDescent="0.25">
      <c r="B160" s="24">
        <f t="shared" si="77"/>
        <v>44235</v>
      </c>
      <c r="C160" s="60" t="s">
        <v>12</v>
      </c>
      <c r="D160" s="15">
        <v>0.23611111111111113</v>
      </c>
      <c r="E160" s="16">
        <v>0.3</v>
      </c>
      <c r="F160" s="15">
        <f t="shared" si="69"/>
        <v>0.22916666666666669</v>
      </c>
      <c r="G160" s="16">
        <f t="shared" si="70"/>
        <v>0.255</v>
      </c>
      <c r="H160" s="15">
        <f t="shared" si="71"/>
        <v>0.23611111111111113</v>
      </c>
      <c r="I160" s="16">
        <f t="shared" si="72"/>
        <v>0.20100000000000001</v>
      </c>
      <c r="J160" s="15">
        <f t="shared" si="73"/>
        <v>0.23402777777777781</v>
      </c>
      <c r="K160" s="22">
        <f t="shared" si="74"/>
        <v>0.192</v>
      </c>
      <c r="L160" s="13"/>
      <c r="M160" s="24">
        <f t="shared" si="63"/>
        <v>44235</v>
      </c>
      <c r="N160" s="60" t="s">
        <v>12</v>
      </c>
      <c r="O160" s="60">
        <v>0.23611111111111113</v>
      </c>
      <c r="P160" s="16" t="str">
        <f t="shared" si="75"/>
        <v>-</v>
      </c>
      <c r="Q160" s="15">
        <f t="shared" si="76"/>
        <v>0.22916666666666669</v>
      </c>
      <c r="R160" s="16" t="str">
        <f t="shared" si="66"/>
        <v>-</v>
      </c>
      <c r="S160" s="15">
        <f t="shared" si="64"/>
        <v>0.23611111111111113</v>
      </c>
      <c r="T160" s="16" t="str">
        <f t="shared" si="67"/>
        <v>-</v>
      </c>
      <c r="U160" s="15">
        <f t="shared" si="65"/>
        <v>0.23402777777777781</v>
      </c>
      <c r="V160" s="22" t="str">
        <f t="shared" si="68"/>
        <v>-</v>
      </c>
      <c r="X160" s="18"/>
    </row>
    <row r="161" spans="2:25" x14ac:dyDescent="0.25">
      <c r="B161" s="24">
        <f t="shared" si="77"/>
        <v>44235</v>
      </c>
      <c r="C161" s="60" t="s">
        <v>13</v>
      </c>
      <c r="D161" s="15">
        <v>0.5083333333333333</v>
      </c>
      <c r="E161" s="16">
        <v>2.4</v>
      </c>
      <c r="F161" s="15">
        <f t="shared" si="69"/>
        <v>0.50138888888888888</v>
      </c>
      <c r="G161" s="16">
        <f t="shared" si="70"/>
        <v>2.04</v>
      </c>
      <c r="H161" s="15">
        <f t="shared" si="71"/>
        <v>0.49027777777777776</v>
      </c>
      <c r="I161" s="16">
        <f t="shared" si="72"/>
        <v>1.6080000000000001</v>
      </c>
      <c r="J161" s="15">
        <f t="shared" si="73"/>
        <v>0.4909722222222222</v>
      </c>
      <c r="K161" s="22">
        <f t="shared" si="74"/>
        <v>1.536</v>
      </c>
      <c r="L161" s="13"/>
      <c r="M161" s="24">
        <f t="shared" si="63"/>
        <v>44235</v>
      </c>
      <c r="N161" s="60" t="s">
        <v>13</v>
      </c>
      <c r="O161" s="60">
        <v>0.5083333333333333</v>
      </c>
      <c r="P161" s="16" t="str">
        <f t="shared" si="75"/>
        <v>-</v>
      </c>
      <c r="Q161" s="15">
        <f t="shared" si="76"/>
        <v>0.50138888888888888</v>
      </c>
      <c r="R161" s="16" t="str">
        <f t="shared" si="66"/>
        <v>-</v>
      </c>
      <c r="S161" s="15">
        <f t="shared" si="64"/>
        <v>0.49027777777777776</v>
      </c>
      <c r="T161" s="16" t="str">
        <f t="shared" si="67"/>
        <v>-</v>
      </c>
      <c r="U161" s="15">
        <f t="shared" si="65"/>
        <v>0.4909722222222222</v>
      </c>
      <c r="V161" s="22" t="str">
        <f t="shared" si="68"/>
        <v>-</v>
      </c>
      <c r="X161" s="18"/>
      <c r="Y161" s="29"/>
    </row>
    <row r="162" spans="2:25" x14ac:dyDescent="0.25">
      <c r="B162" s="24">
        <f t="shared" si="77"/>
        <v>44235</v>
      </c>
      <c r="C162" s="60" t="s">
        <v>12</v>
      </c>
      <c r="D162" s="15">
        <v>0.75</v>
      </c>
      <c r="E162" s="16">
        <v>0.5</v>
      </c>
      <c r="F162" s="15">
        <f t="shared" si="69"/>
        <v>0.74305555555555558</v>
      </c>
      <c r="G162" s="16">
        <f t="shared" si="70"/>
        <v>0.42499999999999999</v>
      </c>
      <c r="H162" s="15">
        <f t="shared" si="71"/>
        <v>0.75</v>
      </c>
      <c r="I162" s="16">
        <f t="shared" si="72"/>
        <v>0.33500000000000002</v>
      </c>
      <c r="J162" s="15">
        <f t="shared" si="73"/>
        <v>0.74791666666666667</v>
      </c>
      <c r="K162" s="22">
        <f t="shared" si="74"/>
        <v>0.32</v>
      </c>
      <c r="L162" s="13"/>
      <c r="M162" s="24">
        <f t="shared" si="63"/>
        <v>44235</v>
      </c>
      <c r="N162" s="60" t="s">
        <v>12</v>
      </c>
      <c r="O162" s="60">
        <v>0.75</v>
      </c>
      <c r="P162" s="16" t="str">
        <f t="shared" si="75"/>
        <v>-</v>
      </c>
      <c r="Q162" s="15">
        <f t="shared" si="76"/>
        <v>0.74305555555555558</v>
      </c>
      <c r="R162" s="16" t="str">
        <f t="shared" si="66"/>
        <v>-</v>
      </c>
      <c r="S162" s="15">
        <f t="shared" si="64"/>
        <v>0.75</v>
      </c>
      <c r="T162" s="16" t="str">
        <f t="shared" si="67"/>
        <v>-</v>
      </c>
      <c r="U162" s="15">
        <f t="shared" si="65"/>
        <v>0.74791666666666667</v>
      </c>
      <c r="V162" s="22" t="str">
        <f t="shared" si="68"/>
        <v>-</v>
      </c>
      <c r="X162" s="18"/>
      <c r="Y162" s="29"/>
    </row>
    <row r="163" spans="2:25" x14ac:dyDescent="0.25">
      <c r="B163" s="24">
        <f t="shared" si="77"/>
        <v>44236</v>
      </c>
      <c r="C163" s="60" t="s">
        <v>13</v>
      </c>
      <c r="D163" s="15">
        <v>2.6388888888888889E-2</v>
      </c>
      <c r="E163" s="16">
        <v>2.8</v>
      </c>
      <c r="F163" s="15">
        <f t="shared" si="69"/>
        <v>1.9444444444444445E-2</v>
      </c>
      <c r="G163" s="16">
        <f t="shared" si="70"/>
        <v>2.38</v>
      </c>
      <c r="H163" s="15">
        <f t="shared" si="71"/>
        <v>8.3333333333333315E-3</v>
      </c>
      <c r="I163" s="16">
        <f t="shared" si="72"/>
        <v>1.8759999999999999</v>
      </c>
      <c r="J163" s="15">
        <f t="shared" si="73"/>
        <v>9.0277777777777769E-3</v>
      </c>
      <c r="K163" s="22">
        <f t="shared" si="74"/>
        <v>1.7919999999999998</v>
      </c>
      <c r="L163" s="13"/>
      <c r="M163" s="24">
        <f>IF(HOUR(O163)&lt;HOUR(O162),M162+1,M162)</f>
        <v>44236</v>
      </c>
      <c r="N163" s="60" t="s">
        <v>13</v>
      </c>
      <c r="O163" s="60">
        <v>2.6388888888888889E-2</v>
      </c>
      <c r="P163" s="16" t="str">
        <f t="shared" si="75"/>
        <v>-</v>
      </c>
      <c r="Q163" s="15">
        <f t="shared" si="76"/>
        <v>1.9444444444444445E-2</v>
      </c>
      <c r="R163" s="16" t="str">
        <f t="shared" ref="R163" si="78">IF(G163&gt;=$R$4,G163,IF(G163&lt;=$R$8,G163,"-"))</f>
        <v>-</v>
      </c>
      <c r="S163" s="15">
        <f t="shared" ref="S163" si="79">IF(N163="Alta",O163-$H$9,O163-$I$9)</f>
        <v>8.3333333333333315E-3</v>
      </c>
      <c r="T163" s="16" t="str">
        <f t="shared" ref="T163" si="80">IF(I163&gt;=$T$4,I163,IF(I163&lt;=$T$8,I163,"-"))</f>
        <v>-</v>
      </c>
      <c r="U163" s="15">
        <f t="shared" ref="U163" si="81">IF(N163="Alta",O163-$J$9,O163-$K$9)</f>
        <v>9.0277777777777769E-3</v>
      </c>
      <c r="V163" s="22" t="str">
        <f t="shared" ref="V163" si="82">IF(K163&gt;=$V$4,K163,IF(K163&lt;=$V$8,K163,"-"))</f>
        <v>-</v>
      </c>
      <c r="X163" s="18"/>
      <c r="Y163" s="29"/>
    </row>
    <row r="164" spans="2:25" x14ac:dyDescent="0.25">
      <c r="B164" s="24">
        <f t="shared" si="77"/>
        <v>44236</v>
      </c>
      <c r="C164" s="60" t="s">
        <v>12</v>
      </c>
      <c r="D164" s="15">
        <v>0.28263888888888888</v>
      </c>
      <c r="E164" s="16">
        <v>0.3</v>
      </c>
      <c r="F164" s="15">
        <f t="shared" si="69"/>
        <v>0.27569444444444446</v>
      </c>
      <c r="G164" s="16">
        <f t="shared" si="70"/>
        <v>0.255</v>
      </c>
      <c r="H164" s="15">
        <f t="shared" si="71"/>
        <v>0.28263888888888888</v>
      </c>
      <c r="I164" s="16">
        <f t="shared" si="72"/>
        <v>0.20100000000000001</v>
      </c>
      <c r="J164" s="15">
        <f t="shared" si="73"/>
        <v>0.28055555555555556</v>
      </c>
      <c r="K164" s="22">
        <f t="shared" si="74"/>
        <v>0.192</v>
      </c>
      <c r="L164" s="13"/>
      <c r="M164" s="24">
        <f t="shared" ref="M164:M174" si="83">IF(HOUR(O164)&lt;HOUR(O163),M163+1,M163)</f>
        <v>44236</v>
      </c>
      <c r="N164" s="60" t="s">
        <v>12</v>
      </c>
      <c r="O164" s="60">
        <v>0.28263888888888888</v>
      </c>
      <c r="P164" s="16" t="str">
        <f t="shared" si="75"/>
        <v>-</v>
      </c>
      <c r="Q164" s="15">
        <f t="shared" si="76"/>
        <v>0.27569444444444446</v>
      </c>
      <c r="R164" s="16" t="str">
        <f t="shared" si="66"/>
        <v>-</v>
      </c>
      <c r="S164" s="15">
        <f t="shared" ref="S164:S193" si="84">IF(N164="Alta",O164-$H$9,O164-$I$9)</f>
        <v>0.28263888888888888</v>
      </c>
      <c r="T164" s="16" t="str">
        <f t="shared" si="67"/>
        <v>-</v>
      </c>
      <c r="U164" s="15">
        <f t="shared" ref="U164:U193" si="85">IF(N164="Alta",O164-$J$9,O164-$K$9)</f>
        <v>0.28055555555555556</v>
      </c>
      <c r="V164" s="22" t="str">
        <f t="shared" si="68"/>
        <v>-</v>
      </c>
      <c r="X164" s="18"/>
    </row>
    <row r="165" spans="2:25" x14ac:dyDescent="0.25">
      <c r="B165" s="24">
        <f t="shared" si="77"/>
        <v>44236</v>
      </c>
      <c r="C165" s="60" t="s">
        <v>13</v>
      </c>
      <c r="D165" s="15">
        <v>0.55972222222222223</v>
      </c>
      <c r="E165" s="16">
        <v>2.5</v>
      </c>
      <c r="F165" s="15">
        <f t="shared" si="69"/>
        <v>0.55277777777777781</v>
      </c>
      <c r="G165" s="16">
        <f t="shared" si="70"/>
        <v>2.125</v>
      </c>
      <c r="H165" s="15">
        <f t="shared" si="71"/>
        <v>0.54166666666666663</v>
      </c>
      <c r="I165" s="16">
        <f t="shared" si="72"/>
        <v>1.675</v>
      </c>
      <c r="J165" s="15">
        <f t="shared" si="73"/>
        <v>0.54236111111111107</v>
      </c>
      <c r="K165" s="22">
        <f t="shared" si="74"/>
        <v>1.6</v>
      </c>
      <c r="L165" s="13"/>
      <c r="M165" s="24">
        <f t="shared" si="83"/>
        <v>44236</v>
      </c>
      <c r="N165" s="60" t="s">
        <v>13</v>
      </c>
      <c r="O165" s="60">
        <v>0.55972222222222223</v>
      </c>
      <c r="P165" s="16" t="str">
        <f t="shared" si="75"/>
        <v>-</v>
      </c>
      <c r="Q165" s="15">
        <f t="shared" si="76"/>
        <v>0.55277777777777781</v>
      </c>
      <c r="R165" s="16" t="str">
        <f t="shared" si="66"/>
        <v>-</v>
      </c>
      <c r="S165" s="15">
        <f t="shared" si="84"/>
        <v>0.54166666666666663</v>
      </c>
      <c r="T165" s="16" t="str">
        <f t="shared" si="67"/>
        <v>-</v>
      </c>
      <c r="U165" s="15">
        <f t="shared" si="85"/>
        <v>0.54236111111111107</v>
      </c>
      <c r="V165" s="22" t="str">
        <f t="shared" si="68"/>
        <v>-</v>
      </c>
      <c r="X165" s="18"/>
      <c r="Y165" s="29"/>
    </row>
    <row r="166" spans="2:25" x14ac:dyDescent="0.25">
      <c r="B166" s="24">
        <f t="shared" si="77"/>
        <v>44236</v>
      </c>
      <c r="C166" s="60" t="s">
        <v>12</v>
      </c>
      <c r="D166" s="15">
        <v>0.79791666666666661</v>
      </c>
      <c r="E166" s="16">
        <v>0.4</v>
      </c>
      <c r="F166" s="15">
        <f t="shared" si="69"/>
        <v>0.79097222222222219</v>
      </c>
      <c r="G166" s="16">
        <f t="shared" si="70"/>
        <v>0.34</v>
      </c>
      <c r="H166" s="15">
        <f t="shared" si="71"/>
        <v>0.79791666666666661</v>
      </c>
      <c r="I166" s="16">
        <f t="shared" si="72"/>
        <v>0.26800000000000002</v>
      </c>
      <c r="J166" s="15">
        <f t="shared" si="73"/>
        <v>0.79583333333333328</v>
      </c>
      <c r="K166" s="22">
        <f t="shared" si="74"/>
        <v>0.25600000000000001</v>
      </c>
      <c r="L166" s="13"/>
      <c r="M166" s="24">
        <f t="shared" si="83"/>
        <v>44236</v>
      </c>
      <c r="N166" s="60" t="s">
        <v>12</v>
      </c>
      <c r="O166" s="60">
        <v>0.79791666666666661</v>
      </c>
      <c r="P166" s="16" t="str">
        <f t="shared" si="75"/>
        <v>-</v>
      </c>
      <c r="Q166" s="15">
        <f t="shared" si="76"/>
        <v>0.79097222222222219</v>
      </c>
      <c r="R166" s="16" t="str">
        <f t="shared" si="66"/>
        <v>-</v>
      </c>
      <c r="S166" s="15">
        <f t="shared" si="84"/>
        <v>0.79791666666666661</v>
      </c>
      <c r="T166" s="16" t="str">
        <f t="shared" si="67"/>
        <v>-</v>
      </c>
      <c r="U166" s="15">
        <f t="shared" si="85"/>
        <v>0.79583333333333328</v>
      </c>
      <c r="V166" s="22" t="str">
        <f t="shared" si="68"/>
        <v>-</v>
      </c>
      <c r="X166" s="18"/>
      <c r="Y166" s="29"/>
    </row>
    <row r="167" spans="2:25" x14ac:dyDescent="0.25">
      <c r="B167" s="24">
        <f t="shared" si="77"/>
        <v>44237</v>
      </c>
      <c r="C167" s="60" t="s">
        <v>13</v>
      </c>
      <c r="D167" s="15">
        <v>7.2222222222222229E-2</v>
      </c>
      <c r="E167" s="16">
        <v>2.8</v>
      </c>
      <c r="F167" s="15">
        <f t="shared" si="69"/>
        <v>6.5277777777777782E-2</v>
      </c>
      <c r="G167" s="16">
        <f t="shared" si="70"/>
        <v>2.38</v>
      </c>
      <c r="H167" s="15">
        <f t="shared" si="71"/>
        <v>5.4166666666666669E-2</v>
      </c>
      <c r="I167" s="16">
        <f t="shared" si="72"/>
        <v>1.8759999999999999</v>
      </c>
      <c r="J167" s="15">
        <f t="shared" si="73"/>
        <v>5.4861111111111117E-2</v>
      </c>
      <c r="K167" s="22">
        <f t="shared" si="74"/>
        <v>1.7919999999999998</v>
      </c>
      <c r="L167" s="13"/>
      <c r="M167" s="24">
        <f t="shared" si="83"/>
        <v>44237</v>
      </c>
      <c r="N167" s="60" t="s">
        <v>13</v>
      </c>
      <c r="O167" s="60">
        <v>7.2222222222222229E-2</v>
      </c>
      <c r="P167" s="16" t="str">
        <f t="shared" si="75"/>
        <v>-</v>
      </c>
      <c r="Q167" s="15">
        <f t="shared" si="76"/>
        <v>6.5277777777777782E-2</v>
      </c>
      <c r="R167" s="16" t="str">
        <f t="shared" si="66"/>
        <v>-</v>
      </c>
      <c r="S167" s="15">
        <f t="shared" si="84"/>
        <v>5.4166666666666669E-2</v>
      </c>
      <c r="T167" s="16" t="str">
        <f t="shared" si="67"/>
        <v>-</v>
      </c>
      <c r="U167" s="15">
        <f t="shared" si="85"/>
        <v>5.4861111111111117E-2</v>
      </c>
      <c r="V167" s="22" t="str">
        <f t="shared" si="68"/>
        <v>-</v>
      </c>
      <c r="X167" s="18"/>
      <c r="Y167" s="29"/>
    </row>
    <row r="168" spans="2:25" x14ac:dyDescent="0.25">
      <c r="B168" s="24">
        <f t="shared" si="77"/>
        <v>44237</v>
      </c>
      <c r="C168" s="60" t="s">
        <v>12</v>
      </c>
      <c r="D168" s="15">
        <v>0.32361111111111113</v>
      </c>
      <c r="E168" s="16">
        <v>0.2</v>
      </c>
      <c r="F168" s="15">
        <f t="shared" si="69"/>
        <v>0.31666666666666671</v>
      </c>
      <c r="G168" s="16">
        <f t="shared" si="70"/>
        <v>0.17</v>
      </c>
      <c r="H168" s="15">
        <f t="shared" si="71"/>
        <v>0.32361111111111113</v>
      </c>
      <c r="I168" s="16">
        <f t="shared" si="72"/>
        <v>0.13400000000000001</v>
      </c>
      <c r="J168" s="15">
        <f t="shared" si="73"/>
        <v>0.3215277777777778</v>
      </c>
      <c r="K168" s="22">
        <f t="shared" si="74"/>
        <v>0.128</v>
      </c>
      <c r="L168" s="13"/>
      <c r="M168" s="24">
        <f t="shared" si="83"/>
        <v>44237</v>
      </c>
      <c r="N168" s="60" t="s">
        <v>12</v>
      </c>
      <c r="O168" s="60">
        <v>0.32361111111111113</v>
      </c>
      <c r="P168" s="16" t="str">
        <f t="shared" si="75"/>
        <v>-</v>
      </c>
      <c r="Q168" s="15">
        <f t="shared" si="76"/>
        <v>0.31666666666666671</v>
      </c>
      <c r="R168" s="16" t="str">
        <f t="shared" si="66"/>
        <v>-</v>
      </c>
      <c r="S168" s="15">
        <f t="shared" si="84"/>
        <v>0.32361111111111113</v>
      </c>
      <c r="T168" s="16" t="str">
        <f t="shared" si="67"/>
        <v>-</v>
      </c>
      <c r="U168" s="15">
        <f t="shared" si="85"/>
        <v>0.3215277777777778</v>
      </c>
      <c r="V168" s="22" t="str">
        <f t="shared" si="68"/>
        <v>-</v>
      </c>
      <c r="X168" s="18"/>
    </row>
    <row r="169" spans="2:25" x14ac:dyDescent="0.25">
      <c r="B169" s="24">
        <f t="shared" si="77"/>
        <v>44237</v>
      </c>
      <c r="C169" s="60" t="s">
        <v>13</v>
      </c>
      <c r="D169" s="15">
        <v>0.60347222222222219</v>
      </c>
      <c r="E169" s="16">
        <v>2.6</v>
      </c>
      <c r="F169" s="15">
        <f t="shared" si="69"/>
        <v>0.59652777777777777</v>
      </c>
      <c r="G169" s="16">
        <f t="shared" si="70"/>
        <v>2.21</v>
      </c>
      <c r="H169" s="15">
        <f t="shared" si="71"/>
        <v>0.58541666666666659</v>
      </c>
      <c r="I169" s="16">
        <f t="shared" si="72"/>
        <v>1.7420000000000002</v>
      </c>
      <c r="J169" s="15">
        <f t="shared" si="73"/>
        <v>0.58611111111111103</v>
      </c>
      <c r="K169" s="22">
        <f t="shared" si="74"/>
        <v>1.6640000000000001</v>
      </c>
      <c r="L169" s="13"/>
      <c r="M169" s="24">
        <f t="shared" si="83"/>
        <v>44237</v>
      </c>
      <c r="N169" s="60" t="s">
        <v>13</v>
      </c>
      <c r="O169" s="60">
        <v>0.60347222222222219</v>
      </c>
      <c r="P169" s="16" t="str">
        <f t="shared" si="75"/>
        <v>-</v>
      </c>
      <c r="Q169" s="15">
        <f t="shared" si="76"/>
        <v>0.59652777777777777</v>
      </c>
      <c r="R169" s="16" t="str">
        <f t="shared" si="66"/>
        <v>-</v>
      </c>
      <c r="S169" s="15">
        <f t="shared" si="84"/>
        <v>0.58541666666666659</v>
      </c>
      <c r="T169" s="16" t="str">
        <f t="shared" si="67"/>
        <v>-</v>
      </c>
      <c r="U169" s="15">
        <f t="shared" si="85"/>
        <v>0.58611111111111103</v>
      </c>
      <c r="V169" s="22" t="str">
        <f t="shared" si="68"/>
        <v>-</v>
      </c>
      <c r="X169" s="18"/>
      <c r="Y169" s="29"/>
    </row>
    <row r="170" spans="2:25" x14ac:dyDescent="0.25">
      <c r="B170" s="24">
        <f t="shared" si="77"/>
        <v>44237</v>
      </c>
      <c r="C170" s="60" t="s">
        <v>12</v>
      </c>
      <c r="D170" s="15">
        <v>0.83888888888888891</v>
      </c>
      <c r="E170" s="16">
        <v>0.3</v>
      </c>
      <c r="F170" s="15">
        <f t="shared" si="69"/>
        <v>0.83194444444444449</v>
      </c>
      <c r="G170" s="16">
        <f t="shared" si="70"/>
        <v>0.255</v>
      </c>
      <c r="H170" s="15">
        <f t="shared" si="71"/>
        <v>0.83888888888888891</v>
      </c>
      <c r="I170" s="16">
        <f t="shared" si="72"/>
        <v>0.20100000000000001</v>
      </c>
      <c r="J170" s="15">
        <f t="shared" si="73"/>
        <v>0.83680555555555558</v>
      </c>
      <c r="K170" s="22">
        <f t="shared" si="74"/>
        <v>0.192</v>
      </c>
      <c r="L170" s="13"/>
      <c r="M170" s="24">
        <f t="shared" si="83"/>
        <v>44237</v>
      </c>
      <c r="N170" s="60" t="s">
        <v>12</v>
      </c>
      <c r="O170" s="60">
        <v>0.83888888888888891</v>
      </c>
      <c r="P170" s="16" t="str">
        <f t="shared" si="75"/>
        <v>-</v>
      </c>
      <c r="Q170" s="15">
        <f t="shared" si="76"/>
        <v>0.83194444444444449</v>
      </c>
      <c r="R170" s="16" t="str">
        <f t="shared" si="66"/>
        <v>-</v>
      </c>
      <c r="S170" s="15">
        <f t="shared" si="84"/>
        <v>0.83888888888888891</v>
      </c>
      <c r="T170" s="16" t="str">
        <f t="shared" si="67"/>
        <v>-</v>
      </c>
      <c r="U170" s="15">
        <f t="shared" si="85"/>
        <v>0.83680555555555558</v>
      </c>
      <c r="V170" s="22" t="str">
        <f t="shared" si="68"/>
        <v>-</v>
      </c>
      <c r="X170" s="18"/>
      <c r="Y170" s="29"/>
    </row>
    <row r="171" spans="2:25" x14ac:dyDescent="0.25">
      <c r="B171" s="24">
        <f t="shared" si="77"/>
        <v>44238</v>
      </c>
      <c r="C171" s="60" t="s">
        <v>13</v>
      </c>
      <c r="D171" s="15">
        <v>0.11180555555555556</v>
      </c>
      <c r="E171" s="16">
        <v>2.9</v>
      </c>
      <c r="F171" s="15">
        <f t="shared" si="69"/>
        <v>0.10486111111111111</v>
      </c>
      <c r="G171" s="16">
        <f t="shared" si="70"/>
        <v>2.4649999999999999</v>
      </c>
      <c r="H171" s="15">
        <f t="shared" si="71"/>
        <v>9.375E-2</v>
      </c>
      <c r="I171" s="16">
        <f t="shared" si="72"/>
        <v>1.9430000000000001</v>
      </c>
      <c r="J171" s="15">
        <f t="shared" si="73"/>
        <v>9.4444444444444442E-2</v>
      </c>
      <c r="K171" s="22">
        <f t="shared" si="74"/>
        <v>1.8559999999999999</v>
      </c>
      <c r="L171" s="13"/>
      <c r="M171" s="24">
        <f t="shared" si="83"/>
        <v>44238</v>
      </c>
      <c r="N171" s="60" t="s">
        <v>13</v>
      </c>
      <c r="O171" s="60">
        <v>0.11180555555555556</v>
      </c>
      <c r="P171" s="16" t="str">
        <f t="shared" si="75"/>
        <v>-</v>
      </c>
      <c r="Q171" s="15">
        <f t="shared" si="76"/>
        <v>0.10486111111111111</v>
      </c>
      <c r="R171" s="16" t="str">
        <f t="shared" si="66"/>
        <v>-</v>
      </c>
      <c r="S171" s="15">
        <f t="shared" si="84"/>
        <v>9.375E-2</v>
      </c>
      <c r="T171" s="16" t="str">
        <f t="shared" si="67"/>
        <v>-</v>
      </c>
      <c r="U171" s="15">
        <f t="shared" si="85"/>
        <v>9.4444444444444442E-2</v>
      </c>
      <c r="V171" s="22" t="str">
        <f t="shared" si="68"/>
        <v>-</v>
      </c>
      <c r="X171" s="18"/>
      <c r="Y171" s="29"/>
    </row>
    <row r="172" spans="2:25" x14ac:dyDescent="0.25">
      <c r="B172" s="24">
        <f t="shared" si="77"/>
        <v>44238</v>
      </c>
      <c r="C172" s="60" t="s">
        <v>12</v>
      </c>
      <c r="D172" s="15">
        <v>0.35972222222222222</v>
      </c>
      <c r="E172" s="16">
        <v>0.1</v>
      </c>
      <c r="F172" s="15">
        <f t="shared" si="69"/>
        <v>0.3527777777777778</v>
      </c>
      <c r="G172" s="16">
        <f t="shared" si="70"/>
        <v>8.5000000000000006E-2</v>
      </c>
      <c r="H172" s="15">
        <f t="shared" si="71"/>
        <v>0.35972222222222222</v>
      </c>
      <c r="I172" s="16">
        <f t="shared" si="72"/>
        <v>6.7000000000000004E-2</v>
      </c>
      <c r="J172" s="15">
        <f t="shared" si="73"/>
        <v>0.3576388888888889</v>
      </c>
      <c r="K172" s="22">
        <f t="shared" si="74"/>
        <v>6.4000000000000001E-2</v>
      </c>
      <c r="L172" s="13"/>
      <c r="M172" s="24">
        <f t="shared" si="83"/>
        <v>44238</v>
      </c>
      <c r="N172" s="60" t="s">
        <v>12</v>
      </c>
      <c r="O172" s="60">
        <v>0.35972222222222222</v>
      </c>
      <c r="P172" s="16" t="str">
        <f t="shared" si="75"/>
        <v>-</v>
      </c>
      <c r="Q172" s="15">
        <f t="shared" si="76"/>
        <v>0.3527777777777778</v>
      </c>
      <c r="R172" s="16" t="str">
        <f t="shared" si="66"/>
        <v>-</v>
      </c>
      <c r="S172" s="15">
        <f t="shared" si="84"/>
        <v>0.35972222222222222</v>
      </c>
      <c r="T172" s="16" t="str">
        <f t="shared" si="67"/>
        <v>-</v>
      </c>
      <c r="U172" s="15">
        <f t="shared" si="85"/>
        <v>0.3576388888888889</v>
      </c>
      <c r="V172" s="22" t="str">
        <f t="shared" si="68"/>
        <v>-</v>
      </c>
      <c r="X172" s="18"/>
    </row>
    <row r="173" spans="2:25" x14ac:dyDescent="0.25">
      <c r="B173" s="24">
        <f t="shared" si="77"/>
        <v>44238</v>
      </c>
      <c r="C173" s="60" t="s">
        <v>13</v>
      </c>
      <c r="D173" s="15">
        <v>0.63958333333333328</v>
      </c>
      <c r="E173" s="16">
        <v>2.8</v>
      </c>
      <c r="F173" s="15">
        <f t="shared" si="69"/>
        <v>0.63263888888888886</v>
      </c>
      <c r="G173" s="16">
        <f t="shared" si="70"/>
        <v>2.38</v>
      </c>
      <c r="H173" s="15">
        <f t="shared" si="71"/>
        <v>0.62152777777777768</v>
      </c>
      <c r="I173" s="16">
        <f t="shared" si="72"/>
        <v>1.8759999999999999</v>
      </c>
      <c r="J173" s="15">
        <f t="shared" si="73"/>
        <v>0.62222222222222212</v>
      </c>
      <c r="K173" s="22">
        <f t="shared" si="74"/>
        <v>1.7919999999999998</v>
      </c>
      <c r="L173" s="13"/>
      <c r="M173" s="24">
        <f t="shared" si="83"/>
        <v>44238</v>
      </c>
      <c r="N173" s="60" t="s">
        <v>13</v>
      </c>
      <c r="O173" s="60">
        <v>0.63958333333333328</v>
      </c>
      <c r="P173" s="16" t="str">
        <f t="shared" si="75"/>
        <v>-</v>
      </c>
      <c r="Q173" s="15">
        <f t="shared" si="76"/>
        <v>0.63263888888888886</v>
      </c>
      <c r="R173" s="16" t="str">
        <f t="shared" si="66"/>
        <v>-</v>
      </c>
      <c r="S173" s="15">
        <f t="shared" si="84"/>
        <v>0.62152777777777768</v>
      </c>
      <c r="T173" s="16" t="str">
        <f t="shared" si="67"/>
        <v>-</v>
      </c>
      <c r="U173" s="15">
        <f t="shared" si="85"/>
        <v>0.62222222222222212</v>
      </c>
      <c r="V173" s="22" t="str">
        <f t="shared" si="68"/>
        <v>-</v>
      </c>
      <c r="X173" s="18"/>
      <c r="Y173" s="29"/>
    </row>
    <row r="174" spans="2:25" x14ac:dyDescent="0.25">
      <c r="B174" s="24">
        <f t="shared" si="77"/>
        <v>44238</v>
      </c>
      <c r="C174" s="60" t="s">
        <v>12</v>
      </c>
      <c r="D174" s="15">
        <v>0.875</v>
      </c>
      <c r="E174" s="16">
        <v>0.2</v>
      </c>
      <c r="F174" s="15">
        <f t="shared" si="69"/>
        <v>0.86805555555555558</v>
      </c>
      <c r="G174" s="16">
        <f t="shared" si="70"/>
        <v>0.17</v>
      </c>
      <c r="H174" s="15">
        <f t="shared" si="71"/>
        <v>0.875</v>
      </c>
      <c r="I174" s="16">
        <f t="shared" si="72"/>
        <v>0.13400000000000001</v>
      </c>
      <c r="J174" s="15">
        <f t="shared" si="73"/>
        <v>0.87291666666666667</v>
      </c>
      <c r="K174" s="22">
        <f t="shared" si="74"/>
        <v>0.128</v>
      </c>
      <c r="L174" s="13"/>
      <c r="M174" s="24">
        <f t="shared" si="83"/>
        <v>44238</v>
      </c>
      <c r="N174" s="60" t="s">
        <v>12</v>
      </c>
      <c r="O174" s="60">
        <v>0.875</v>
      </c>
      <c r="P174" s="16" t="str">
        <f t="shared" si="75"/>
        <v>-</v>
      </c>
      <c r="Q174" s="15">
        <f t="shared" si="76"/>
        <v>0.86805555555555558</v>
      </c>
      <c r="R174" s="16" t="str">
        <f t="shared" si="66"/>
        <v>-</v>
      </c>
      <c r="S174" s="15">
        <f t="shared" si="84"/>
        <v>0.875</v>
      </c>
      <c r="T174" s="16" t="str">
        <f t="shared" si="67"/>
        <v>-</v>
      </c>
      <c r="U174" s="15">
        <f t="shared" si="85"/>
        <v>0.87291666666666667</v>
      </c>
      <c r="V174" s="22" t="str">
        <f t="shared" si="68"/>
        <v>-</v>
      </c>
      <c r="X174" s="18"/>
      <c r="Y174" s="29"/>
    </row>
    <row r="175" spans="2:25" x14ac:dyDescent="0.25">
      <c r="B175" s="24">
        <f t="shared" si="77"/>
        <v>44239</v>
      </c>
      <c r="C175" s="60" t="s">
        <v>13</v>
      </c>
      <c r="D175" s="15">
        <v>0.14652777777777778</v>
      </c>
      <c r="E175" s="16">
        <v>2.9</v>
      </c>
      <c r="F175" s="15">
        <f t="shared" si="69"/>
        <v>0.13958333333333334</v>
      </c>
      <c r="G175" s="16">
        <f t="shared" si="70"/>
        <v>2.4649999999999999</v>
      </c>
      <c r="H175" s="15">
        <f t="shared" si="71"/>
        <v>0.12847222222222224</v>
      </c>
      <c r="I175" s="16">
        <f t="shared" si="72"/>
        <v>1.9430000000000001</v>
      </c>
      <c r="J175" s="15">
        <f t="shared" si="73"/>
        <v>0.12916666666666668</v>
      </c>
      <c r="K175" s="22">
        <f t="shared" si="74"/>
        <v>1.8559999999999999</v>
      </c>
      <c r="L175" s="13"/>
      <c r="M175" s="24">
        <f>IF(HOUR(O175)&lt;HOUR(O174),M174+1,M174)</f>
        <v>44239</v>
      </c>
      <c r="N175" s="60" t="s">
        <v>13</v>
      </c>
      <c r="O175" s="60">
        <v>0.14652777777777778</v>
      </c>
      <c r="P175" s="16" t="str">
        <f t="shared" si="75"/>
        <v>-</v>
      </c>
      <c r="Q175" s="15">
        <f t="shared" si="76"/>
        <v>0.13958333333333334</v>
      </c>
      <c r="R175" s="16" t="str">
        <f t="shared" si="66"/>
        <v>-</v>
      </c>
      <c r="S175" s="15">
        <f t="shared" si="84"/>
        <v>0.12847222222222224</v>
      </c>
      <c r="T175" s="16" t="str">
        <f t="shared" ref="T175" si="86">IF(I175&gt;=$T$4,I175,IF(I175&lt;=$T$8,I175,"-"))</f>
        <v>-</v>
      </c>
      <c r="U175" s="15">
        <f t="shared" si="85"/>
        <v>0.12916666666666668</v>
      </c>
      <c r="V175" s="22" t="str">
        <f t="shared" ref="V175" si="87">IF(K175&gt;=$V$4,K175,IF(K175&lt;=$V$8,K175,"-"))</f>
        <v>-</v>
      </c>
      <c r="X175" s="18"/>
      <c r="Y175" s="29"/>
    </row>
    <row r="176" spans="2:25" x14ac:dyDescent="0.25">
      <c r="B176" s="24">
        <f t="shared" si="77"/>
        <v>44239</v>
      </c>
      <c r="C176" s="60" t="s">
        <v>12</v>
      </c>
      <c r="D176" s="15">
        <v>0.39097222222222222</v>
      </c>
      <c r="E176" s="16">
        <v>0</v>
      </c>
      <c r="F176" s="15">
        <f t="shared" si="69"/>
        <v>0.3840277777777778</v>
      </c>
      <c r="G176" s="16">
        <f t="shared" si="70"/>
        <v>0</v>
      </c>
      <c r="H176" s="15">
        <f t="shared" si="71"/>
        <v>0.39097222222222222</v>
      </c>
      <c r="I176" s="16">
        <f t="shared" si="72"/>
        <v>0</v>
      </c>
      <c r="J176" s="15">
        <f t="shared" si="73"/>
        <v>0.3888888888888889</v>
      </c>
      <c r="K176" s="22">
        <f t="shared" si="74"/>
        <v>0</v>
      </c>
      <c r="L176" s="13"/>
      <c r="M176" s="24">
        <f t="shared" ref="M176:M193" si="88">IF(HOUR(O176)&lt;HOUR(O175),M175+1,M175)</f>
        <v>44239</v>
      </c>
      <c r="N176" s="60" t="s">
        <v>12</v>
      </c>
      <c r="O176" s="60">
        <v>0.39097222222222222</v>
      </c>
      <c r="P176" s="16" t="str">
        <f t="shared" si="75"/>
        <v>-</v>
      </c>
      <c r="Q176" s="15">
        <f t="shared" si="76"/>
        <v>0.3840277777777778</v>
      </c>
      <c r="R176" s="16" t="str">
        <f t="shared" si="66"/>
        <v>-</v>
      </c>
      <c r="S176" s="15">
        <f t="shared" si="84"/>
        <v>0.39097222222222222</v>
      </c>
      <c r="T176" s="16" t="str">
        <f t="shared" si="67"/>
        <v>-</v>
      </c>
      <c r="U176" s="15">
        <f t="shared" si="85"/>
        <v>0.3888888888888889</v>
      </c>
      <c r="V176" s="22" t="str">
        <f t="shared" si="68"/>
        <v>-</v>
      </c>
      <c r="X176" s="18"/>
    </row>
    <row r="177" spans="2:25" x14ac:dyDescent="0.25">
      <c r="B177" s="24">
        <f t="shared" si="77"/>
        <v>44239</v>
      </c>
      <c r="C177" s="60" t="s">
        <v>13</v>
      </c>
      <c r="D177" s="15">
        <v>0.67083333333333339</v>
      </c>
      <c r="E177" s="16">
        <v>2.9</v>
      </c>
      <c r="F177" s="15">
        <f t="shared" si="69"/>
        <v>0.66388888888888897</v>
      </c>
      <c r="G177" s="16">
        <f t="shared" si="70"/>
        <v>2.4649999999999999</v>
      </c>
      <c r="H177" s="15">
        <f t="shared" si="71"/>
        <v>0.65277777777777779</v>
      </c>
      <c r="I177" s="16">
        <f t="shared" si="72"/>
        <v>1.9430000000000001</v>
      </c>
      <c r="J177" s="15">
        <f t="shared" si="73"/>
        <v>0.65347222222222223</v>
      </c>
      <c r="K177" s="22">
        <f t="shared" si="74"/>
        <v>1.8559999999999999</v>
      </c>
      <c r="L177" s="13"/>
      <c r="M177" s="24">
        <f t="shared" si="88"/>
        <v>44239</v>
      </c>
      <c r="N177" s="60" t="s">
        <v>13</v>
      </c>
      <c r="O177" s="60">
        <v>0.67083333333333339</v>
      </c>
      <c r="P177" s="16" t="str">
        <f t="shared" si="75"/>
        <v>-</v>
      </c>
      <c r="Q177" s="15">
        <f t="shared" si="76"/>
        <v>0.66388888888888897</v>
      </c>
      <c r="R177" s="16" t="str">
        <f t="shared" si="66"/>
        <v>-</v>
      </c>
      <c r="S177" s="15">
        <f t="shared" si="84"/>
        <v>0.65277777777777779</v>
      </c>
      <c r="T177" s="16" t="str">
        <f t="shared" si="67"/>
        <v>-</v>
      </c>
      <c r="U177" s="15">
        <f t="shared" si="85"/>
        <v>0.65347222222222223</v>
      </c>
      <c r="V177" s="22" t="str">
        <f t="shared" si="68"/>
        <v>-</v>
      </c>
      <c r="X177" s="18"/>
      <c r="Y177" s="29"/>
    </row>
    <row r="178" spans="2:25" x14ac:dyDescent="0.25">
      <c r="B178" s="24">
        <f t="shared" si="77"/>
        <v>44239</v>
      </c>
      <c r="C178" s="60" t="s">
        <v>12</v>
      </c>
      <c r="D178" s="15">
        <v>0.90763888888888899</v>
      </c>
      <c r="E178" s="16">
        <v>0.1</v>
      </c>
      <c r="F178" s="15">
        <f t="shared" si="69"/>
        <v>0.90069444444444458</v>
      </c>
      <c r="G178" s="16">
        <f t="shared" si="70"/>
        <v>8.5000000000000006E-2</v>
      </c>
      <c r="H178" s="15">
        <f t="shared" si="71"/>
        <v>0.90763888888888899</v>
      </c>
      <c r="I178" s="16">
        <f t="shared" si="72"/>
        <v>6.7000000000000004E-2</v>
      </c>
      <c r="J178" s="15">
        <f t="shared" si="73"/>
        <v>0.90555555555555567</v>
      </c>
      <c r="K178" s="22">
        <f t="shared" si="74"/>
        <v>6.4000000000000001E-2</v>
      </c>
      <c r="L178" s="13"/>
      <c r="M178" s="24">
        <f t="shared" si="88"/>
        <v>44239</v>
      </c>
      <c r="N178" s="60" t="s">
        <v>12</v>
      </c>
      <c r="O178" s="60">
        <v>0.90763888888888899</v>
      </c>
      <c r="P178" s="16" t="str">
        <f t="shared" si="75"/>
        <v>-</v>
      </c>
      <c r="Q178" s="15">
        <f t="shared" si="76"/>
        <v>0.90069444444444458</v>
      </c>
      <c r="R178" s="16" t="str">
        <f t="shared" si="66"/>
        <v>-</v>
      </c>
      <c r="S178" s="15">
        <f t="shared" si="84"/>
        <v>0.90763888888888899</v>
      </c>
      <c r="T178" s="16" t="str">
        <f t="shared" si="67"/>
        <v>-</v>
      </c>
      <c r="U178" s="15">
        <f t="shared" si="85"/>
        <v>0.90555555555555567</v>
      </c>
      <c r="V178" s="22" t="str">
        <f t="shared" si="68"/>
        <v>-</v>
      </c>
      <c r="X178" s="18"/>
      <c r="Y178" s="29"/>
    </row>
    <row r="179" spans="2:25" x14ac:dyDescent="0.25">
      <c r="B179" s="24">
        <f t="shared" si="77"/>
        <v>44240</v>
      </c>
      <c r="C179" s="60" t="s">
        <v>13</v>
      </c>
      <c r="D179" s="15">
        <v>0.1763888888888889</v>
      </c>
      <c r="E179" s="16">
        <v>2.9</v>
      </c>
      <c r="F179" s="15">
        <f t="shared" si="69"/>
        <v>0.16944444444444445</v>
      </c>
      <c r="G179" s="16">
        <f t="shared" si="70"/>
        <v>2.4649999999999999</v>
      </c>
      <c r="H179" s="15">
        <f t="shared" si="71"/>
        <v>0.15833333333333335</v>
      </c>
      <c r="I179" s="16">
        <f t="shared" si="72"/>
        <v>1.9430000000000001</v>
      </c>
      <c r="J179" s="15">
        <f t="shared" si="73"/>
        <v>0.1590277777777778</v>
      </c>
      <c r="K179" s="22">
        <f t="shared" si="74"/>
        <v>1.8559999999999999</v>
      </c>
      <c r="L179" s="13"/>
      <c r="M179" s="24">
        <f t="shared" si="88"/>
        <v>44240</v>
      </c>
      <c r="N179" s="60" t="s">
        <v>13</v>
      </c>
      <c r="O179" s="60">
        <v>0.1763888888888889</v>
      </c>
      <c r="P179" s="16" t="str">
        <f t="shared" si="75"/>
        <v>-</v>
      </c>
      <c r="Q179" s="15">
        <f t="shared" si="76"/>
        <v>0.16944444444444445</v>
      </c>
      <c r="R179" s="16" t="str">
        <f t="shared" si="66"/>
        <v>-</v>
      </c>
      <c r="S179" s="15">
        <f t="shared" si="84"/>
        <v>0.15833333333333335</v>
      </c>
      <c r="T179" s="16" t="str">
        <f t="shared" si="67"/>
        <v>-</v>
      </c>
      <c r="U179" s="15">
        <f t="shared" si="85"/>
        <v>0.1590277777777778</v>
      </c>
      <c r="V179" s="22" t="str">
        <f t="shared" si="68"/>
        <v>-</v>
      </c>
      <c r="X179" s="18"/>
      <c r="Y179" s="29"/>
    </row>
    <row r="180" spans="2:25" x14ac:dyDescent="0.25">
      <c r="B180" s="24">
        <f t="shared" si="77"/>
        <v>44240</v>
      </c>
      <c r="C180" s="60" t="s">
        <v>12</v>
      </c>
      <c r="D180" s="15">
        <v>0.42083333333333334</v>
      </c>
      <c r="E180" s="16">
        <v>-0.1</v>
      </c>
      <c r="F180" s="15">
        <f t="shared" si="69"/>
        <v>0.41388888888888892</v>
      </c>
      <c r="G180" s="16">
        <f t="shared" si="70"/>
        <v>-8.5000000000000006E-2</v>
      </c>
      <c r="H180" s="15">
        <f t="shared" si="71"/>
        <v>0.42083333333333334</v>
      </c>
      <c r="I180" s="16">
        <f t="shared" si="72"/>
        <v>-6.7000000000000004E-2</v>
      </c>
      <c r="J180" s="15">
        <f t="shared" si="73"/>
        <v>0.41875000000000001</v>
      </c>
      <c r="K180" s="22">
        <f t="shared" si="74"/>
        <v>-6.4000000000000001E-2</v>
      </c>
      <c r="L180" s="13"/>
      <c r="M180" s="24">
        <f t="shared" si="88"/>
        <v>44240</v>
      </c>
      <c r="N180" s="60" t="s">
        <v>12</v>
      </c>
      <c r="O180" s="60">
        <v>0.42083333333333334</v>
      </c>
      <c r="P180" s="16">
        <f t="shared" si="75"/>
        <v>-0.1</v>
      </c>
      <c r="Q180" s="15">
        <f t="shared" si="76"/>
        <v>0.41388888888888892</v>
      </c>
      <c r="R180" s="16">
        <f t="shared" si="66"/>
        <v>-8.5000000000000006E-2</v>
      </c>
      <c r="S180" s="15">
        <f t="shared" si="84"/>
        <v>0.42083333333333334</v>
      </c>
      <c r="T180" s="16">
        <f t="shared" si="67"/>
        <v>-6.7000000000000004E-2</v>
      </c>
      <c r="U180" s="15">
        <f t="shared" si="85"/>
        <v>0.41875000000000001</v>
      </c>
      <c r="V180" s="22">
        <f t="shared" si="68"/>
        <v>-6.4000000000000001E-2</v>
      </c>
      <c r="X180" s="18"/>
      <c r="Y180" s="29"/>
    </row>
    <row r="181" spans="2:25" x14ac:dyDescent="0.25">
      <c r="B181" s="24">
        <f t="shared" si="77"/>
        <v>44240</v>
      </c>
      <c r="C181" s="60" t="s">
        <v>13</v>
      </c>
      <c r="D181" s="15">
        <v>0.69861111111111107</v>
      </c>
      <c r="E181" s="16">
        <v>2.9</v>
      </c>
      <c r="F181" s="15">
        <f t="shared" si="69"/>
        <v>0.69166666666666665</v>
      </c>
      <c r="G181" s="16">
        <f t="shared" si="70"/>
        <v>2.4649999999999999</v>
      </c>
      <c r="H181" s="15">
        <f t="shared" si="71"/>
        <v>0.68055555555555547</v>
      </c>
      <c r="I181" s="16">
        <f t="shared" si="72"/>
        <v>1.9430000000000001</v>
      </c>
      <c r="J181" s="15">
        <f t="shared" si="73"/>
        <v>0.68124999999999991</v>
      </c>
      <c r="K181" s="22">
        <f t="shared" si="74"/>
        <v>1.8559999999999999</v>
      </c>
      <c r="L181" s="13"/>
      <c r="M181" s="24">
        <f t="shared" si="88"/>
        <v>44240</v>
      </c>
      <c r="N181" s="60" t="s">
        <v>13</v>
      </c>
      <c r="O181" s="60">
        <v>0.69861111111111107</v>
      </c>
      <c r="P181" s="16" t="str">
        <f t="shared" si="75"/>
        <v>-</v>
      </c>
      <c r="Q181" s="15">
        <f t="shared" si="76"/>
        <v>0.69166666666666665</v>
      </c>
      <c r="R181" s="16" t="str">
        <f t="shared" si="66"/>
        <v>-</v>
      </c>
      <c r="S181" s="15">
        <f t="shared" si="84"/>
        <v>0.68055555555555547</v>
      </c>
      <c r="T181" s="16" t="str">
        <f t="shared" si="67"/>
        <v>-</v>
      </c>
      <c r="U181" s="15">
        <f t="shared" si="85"/>
        <v>0.68124999999999991</v>
      </c>
      <c r="V181" s="22" t="str">
        <f t="shared" si="68"/>
        <v>-</v>
      </c>
      <c r="X181" s="18"/>
    </row>
    <row r="182" spans="2:25" x14ac:dyDescent="0.25">
      <c r="B182" s="24">
        <f t="shared" si="77"/>
        <v>44240</v>
      </c>
      <c r="C182" s="60" t="s">
        <v>12</v>
      </c>
      <c r="D182" s="15">
        <v>0.9375</v>
      </c>
      <c r="E182" s="16">
        <v>0.1</v>
      </c>
      <c r="F182" s="15">
        <f t="shared" si="69"/>
        <v>0.93055555555555558</v>
      </c>
      <c r="G182" s="16">
        <f t="shared" si="70"/>
        <v>8.5000000000000006E-2</v>
      </c>
      <c r="H182" s="15">
        <f t="shared" si="71"/>
        <v>0.9375</v>
      </c>
      <c r="I182" s="16">
        <f t="shared" si="72"/>
        <v>6.7000000000000004E-2</v>
      </c>
      <c r="J182" s="15">
        <f t="shared" si="73"/>
        <v>0.93541666666666667</v>
      </c>
      <c r="K182" s="22">
        <f t="shared" si="74"/>
        <v>6.4000000000000001E-2</v>
      </c>
      <c r="L182" s="13"/>
      <c r="M182" s="24">
        <f t="shared" si="88"/>
        <v>44240</v>
      </c>
      <c r="N182" s="60" t="s">
        <v>12</v>
      </c>
      <c r="O182" s="60">
        <v>0.9375</v>
      </c>
      <c r="P182" s="16" t="str">
        <f t="shared" si="75"/>
        <v>-</v>
      </c>
      <c r="Q182" s="15">
        <f t="shared" si="76"/>
        <v>0.93055555555555558</v>
      </c>
      <c r="R182" s="16" t="str">
        <f t="shared" si="66"/>
        <v>-</v>
      </c>
      <c r="S182" s="15">
        <f t="shared" si="84"/>
        <v>0.9375</v>
      </c>
      <c r="T182" s="16" t="str">
        <f t="shared" si="67"/>
        <v>-</v>
      </c>
      <c r="U182" s="15">
        <f t="shared" si="85"/>
        <v>0.93541666666666667</v>
      </c>
      <c r="V182" s="22" t="str">
        <f t="shared" si="68"/>
        <v>-</v>
      </c>
      <c r="X182" s="18"/>
      <c r="Y182" s="29"/>
    </row>
    <row r="183" spans="2:25" x14ac:dyDescent="0.25">
      <c r="B183" s="24">
        <f t="shared" si="77"/>
        <v>44241</v>
      </c>
      <c r="C183" s="60" t="s">
        <v>13</v>
      </c>
      <c r="D183" s="15">
        <v>0.20347222222222219</v>
      </c>
      <c r="E183" s="16">
        <v>2.9</v>
      </c>
      <c r="F183" s="15">
        <f t="shared" si="69"/>
        <v>0.19652777777777775</v>
      </c>
      <c r="G183" s="16">
        <f t="shared" si="70"/>
        <v>2.4649999999999999</v>
      </c>
      <c r="H183" s="15">
        <f t="shared" si="71"/>
        <v>0.18541666666666665</v>
      </c>
      <c r="I183" s="16">
        <f t="shared" si="72"/>
        <v>1.9430000000000001</v>
      </c>
      <c r="J183" s="15">
        <f t="shared" si="73"/>
        <v>0.18611111111111109</v>
      </c>
      <c r="K183" s="22">
        <f t="shared" si="74"/>
        <v>1.8559999999999999</v>
      </c>
      <c r="L183" s="13"/>
      <c r="M183" s="24">
        <f t="shared" si="88"/>
        <v>44241</v>
      </c>
      <c r="N183" s="60" t="s">
        <v>13</v>
      </c>
      <c r="O183" s="60">
        <v>0.20347222222222219</v>
      </c>
      <c r="P183" s="16" t="str">
        <f t="shared" si="75"/>
        <v>-</v>
      </c>
      <c r="Q183" s="15">
        <f t="shared" si="76"/>
        <v>0.19652777777777775</v>
      </c>
      <c r="R183" s="16" t="str">
        <f t="shared" si="66"/>
        <v>-</v>
      </c>
      <c r="S183" s="15">
        <f t="shared" si="84"/>
        <v>0.18541666666666665</v>
      </c>
      <c r="T183" s="16" t="str">
        <f t="shared" si="67"/>
        <v>-</v>
      </c>
      <c r="U183" s="15">
        <f t="shared" si="85"/>
        <v>0.18611111111111109</v>
      </c>
      <c r="V183" s="22" t="str">
        <f t="shared" si="68"/>
        <v>-</v>
      </c>
      <c r="X183" s="18"/>
      <c r="Y183" s="29"/>
    </row>
    <row r="184" spans="2:25" x14ac:dyDescent="0.25">
      <c r="B184" s="24">
        <f t="shared" si="77"/>
        <v>44241</v>
      </c>
      <c r="C184" s="60" t="s">
        <v>12</v>
      </c>
      <c r="D184" s="15">
        <v>0.44791666666666669</v>
      </c>
      <c r="E184" s="16">
        <v>-0.1</v>
      </c>
      <c r="F184" s="15">
        <f t="shared" si="69"/>
        <v>0.44097222222222227</v>
      </c>
      <c r="G184" s="16">
        <f t="shared" si="70"/>
        <v>-8.5000000000000006E-2</v>
      </c>
      <c r="H184" s="15">
        <f t="shared" si="71"/>
        <v>0.44791666666666669</v>
      </c>
      <c r="I184" s="16">
        <f t="shared" si="72"/>
        <v>-6.7000000000000004E-2</v>
      </c>
      <c r="J184" s="15">
        <f t="shared" si="73"/>
        <v>0.44583333333333336</v>
      </c>
      <c r="K184" s="22">
        <f t="shared" si="74"/>
        <v>-6.4000000000000001E-2</v>
      </c>
      <c r="L184" s="13"/>
      <c r="M184" s="24">
        <f t="shared" si="88"/>
        <v>44241</v>
      </c>
      <c r="N184" s="60" t="s">
        <v>12</v>
      </c>
      <c r="O184" s="60">
        <v>0.44791666666666669</v>
      </c>
      <c r="P184" s="16">
        <f t="shared" si="75"/>
        <v>-0.1</v>
      </c>
      <c r="Q184" s="15">
        <f t="shared" si="76"/>
        <v>0.44097222222222227</v>
      </c>
      <c r="R184" s="16">
        <f t="shared" si="66"/>
        <v>-8.5000000000000006E-2</v>
      </c>
      <c r="S184" s="15">
        <f t="shared" si="84"/>
        <v>0.44791666666666669</v>
      </c>
      <c r="T184" s="16">
        <f t="shared" si="67"/>
        <v>-6.7000000000000004E-2</v>
      </c>
      <c r="U184" s="15">
        <f t="shared" si="85"/>
        <v>0.44583333333333336</v>
      </c>
      <c r="V184" s="22">
        <f t="shared" si="68"/>
        <v>-6.4000000000000001E-2</v>
      </c>
      <c r="X184" s="18"/>
    </row>
    <row r="185" spans="2:25" x14ac:dyDescent="0.25">
      <c r="B185" s="24">
        <f t="shared" si="77"/>
        <v>44241</v>
      </c>
      <c r="C185" s="60" t="s">
        <v>13</v>
      </c>
      <c r="D185" s="15">
        <v>0.72430555555555554</v>
      </c>
      <c r="E185" s="16">
        <v>3</v>
      </c>
      <c r="F185" s="15">
        <f t="shared" si="69"/>
        <v>0.71736111111111112</v>
      </c>
      <c r="G185" s="16">
        <f t="shared" si="70"/>
        <v>2.5499999999999998</v>
      </c>
      <c r="H185" s="15">
        <f t="shared" si="71"/>
        <v>0.70624999999999993</v>
      </c>
      <c r="I185" s="16">
        <f t="shared" si="72"/>
        <v>2.0100000000000002</v>
      </c>
      <c r="J185" s="15">
        <f t="shared" si="73"/>
        <v>0.70694444444444438</v>
      </c>
      <c r="K185" s="22">
        <f t="shared" si="74"/>
        <v>1.92</v>
      </c>
      <c r="L185" s="13"/>
      <c r="M185" s="24">
        <f t="shared" si="88"/>
        <v>44241</v>
      </c>
      <c r="N185" s="60" t="s">
        <v>13</v>
      </c>
      <c r="O185" s="60">
        <v>0.72430555555555554</v>
      </c>
      <c r="P185" s="16" t="str">
        <f t="shared" si="75"/>
        <v>-</v>
      </c>
      <c r="Q185" s="15">
        <f t="shared" si="76"/>
        <v>0.71736111111111112</v>
      </c>
      <c r="R185" s="16" t="str">
        <f t="shared" si="66"/>
        <v>-</v>
      </c>
      <c r="S185" s="15">
        <f t="shared" si="84"/>
        <v>0.70624999999999993</v>
      </c>
      <c r="T185" s="16" t="str">
        <f t="shared" si="67"/>
        <v>-</v>
      </c>
      <c r="U185" s="15">
        <f t="shared" si="85"/>
        <v>0.70694444444444438</v>
      </c>
      <c r="V185" s="22" t="str">
        <f t="shared" si="68"/>
        <v>-</v>
      </c>
      <c r="X185" s="18"/>
      <c r="Y185" s="29"/>
    </row>
    <row r="186" spans="2:25" x14ac:dyDescent="0.25">
      <c r="B186" s="24">
        <f t="shared" si="77"/>
        <v>44241</v>
      </c>
      <c r="C186" s="60" t="s">
        <v>12</v>
      </c>
      <c r="D186" s="15">
        <v>0.96527777777777779</v>
      </c>
      <c r="E186" s="16">
        <v>0.1</v>
      </c>
      <c r="F186" s="15">
        <f t="shared" si="69"/>
        <v>0.95833333333333337</v>
      </c>
      <c r="G186" s="16">
        <f t="shared" si="70"/>
        <v>8.5000000000000006E-2</v>
      </c>
      <c r="H186" s="15">
        <f t="shared" si="71"/>
        <v>0.96527777777777779</v>
      </c>
      <c r="I186" s="16">
        <f t="shared" si="72"/>
        <v>6.7000000000000004E-2</v>
      </c>
      <c r="J186" s="15">
        <f t="shared" si="73"/>
        <v>0.96319444444444446</v>
      </c>
      <c r="K186" s="22">
        <f t="shared" si="74"/>
        <v>6.4000000000000001E-2</v>
      </c>
      <c r="L186" s="13"/>
      <c r="M186" s="24">
        <f t="shared" si="88"/>
        <v>44241</v>
      </c>
      <c r="N186" s="60" t="s">
        <v>12</v>
      </c>
      <c r="O186" s="60">
        <v>0.96527777777777779</v>
      </c>
      <c r="P186" s="16" t="str">
        <f t="shared" si="75"/>
        <v>-</v>
      </c>
      <c r="Q186" s="15">
        <f t="shared" si="76"/>
        <v>0.95833333333333337</v>
      </c>
      <c r="R186" s="16" t="str">
        <f t="shared" si="66"/>
        <v>-</v>
      </c>
      <c r="S186" s="15">
        <f t="shared" si="84"/>
        <v>0.96527777777777779</v>
      </c>
      <c r="T186" s="16" t="str">
        <f t="shared" si="67"/>
        <v>-</v>
      </c>
      <c r="U186" s="15">
        <f t="shared" si="85"/>
        <v>0.96319444444444446</v>
      </c>
      <c r="V186" s="22" t="str">
        <f t="shared" si="68"/>
        <v>-</v>
      </c>
      <c r="X186" s="18"/>
      <c r="Y186" s="29"/>
    </row>
    <row r="187" spans="2:25" x14ac:dyDescent="0.25">
      <c r="B187" s="24">
        <f t="shared" si="77"/>
        <v>44242</v>
      </c>
      <c r="C187" s="60" t="s">
        <v>13</v>
      </c>
      <c r="D187" s="15">
        <v>0.22916666666666666</v>
      </c>
      <c r="E187" s="16">
        <v>2.8</v>
      </c>
      <c r="F187" s="15">
        <f t="shared" si="69"/>
        <v>0.22222222222222221</v>
      </c>
      <c r="G187" s="16">
        <f t="shared" si="70"/>
        <v>2.38</v>
      </c>
      <c r="H187" s="15">
        <f t="shared" si="71"/>
        <v>0.21111111111111111</v>
      </c>
      <c r="I187" s="16">
        <f t="shared" si="72"/>
        <v>1.8759999999999999</v>
      </c>
      <c r="J187" s="15">
        <f t="shared" si="73"/>
        <v>0.21180555555555555</v>
      </c>
      <c r="K187" s="22">
        <f t="shared" si="74"/>
        <v>1.7919999999999998</v>
      </c>
      <c r="L187" s="13"/>
      <c r="M187" s="24">
        <f t="shared" si="88"/>
        <v>44242</v>
      </c>
      <c r="N187" s="60" t="s">
        <v>13</v>
      </c>
      <c r="O187" s="60">
        <v>0.22916666666666666</v>
      </c>
      <c r="P187" s="16" t="str">
        <f t="shared" si="75"/>
        <v>-</v>
      </c>
      <c r="Q187" s="15">
        <f t="shared" si="76"/>
        <v>0.22222222222222221</v>
      </c>
      <c r="R187" s="16" t="str">
        <f t="shared" si="66"/>
        <v>-</v>
      </c>
      <c r="S187" s="15">
        <f t="shared" si="84"/>
        <v>0.21111111111111111</v>
      </c>
      <c r="T187" s="16" t="str">
        <f t="shared" si="67"/>
        <v>-</v>
      </c>
      <c r="U187" s="15">
        <f t="shared" si="85"/>
        <v>0.21180555555555555</v>
      </c>
      <c r="V187" s="22" t="str">
        <f t="shared" si="68"/>
        <v>-</v>
      </c>
      <c r="X187" s="18"/>
      <c r="Y187" s="29"/>
    </row>
    <row r="188" spans="2:25" x14ac:dyDescent="0.25">
      <c r="B188" s="24">
        <f t="shared" si="77"/>
        <v>44242</v>
      </c>
      <c r="C188" s="60" t="s">
        <v>12</v>
      </c>
      <c r="D188" s="15">
        <v>0.47361111111111115</v>
      </c>
      <c r="E188" s="16">
        <v>0</v>
      </c>
      <c r="F188" s="15">
        <f t="shared" si="69"/>
        <v>0.46666666666666673</v>
      </c>
      <c r="G188" s="16">
        <f t="shared" si="70"/>
        <v>0</v>
      </c>
      <c r="H188" s="15">
        <f t="shared" si="71"/>
        <v>0.47361111111111115</v>
      </c>
      <c r="I188" s="16">
        <f t="shared" si="72"/>
        <v>0</v>
      </c>
      <c r="J188" s="15">
        <f t="shared" si="73"/>
        <v>0.47152777777777782</v>
      </c>
      <c r="K188" s="22">
        <f t="shared" si="74"/>
        <v>0</v>
      </c>
      <c r="L188" s="13"/>
      <c r="M188" s="24">
        <f t="shared" si="88"/>
        <v>44242</v>
      </c>
      <c r="N188" s="60" t="s">
        <v>12</v>
      </c>
      <c r="O188" s="60">
        <v>0.47361111111111115</v>
      </c>
      <c r="P188" s="16" t="str">
        <f t="shared" si="75"/>
        <v>-</v>
      </c>
      <c r="Q188" s="15">
        <f t="shared" si="76"/>
        <v>0.46666666666666673</v>
      </c>
      <c r="R188" s="16" t="str">
        <f t="shared" si="66"/>
        <v>-</v>
      </c>
      <c r="S188" s="15">
        <f t="shared" si="84"/>
        <v>0.47361111111111115</v>
      </c>
      <c r="T188" s="16" t="str">
        <f t="shared" si="67"/>
        <v>-</v>
      </c>
      <c r="U188" s="15">
        <f t="shared" si="85"/>
        <v>0.47152777777777782</v>
      </c>
      <c r="V188" s="22" t="str">
        <f t="shared" si="68"/>
        <v>-</v>
      </c>
      <c r="X188" s="18"/>
    </row>
    <row r="189" spans="2:25" x14ac:dyDescent="0.25">
      <c r="B189" s="24">
        <f t="shared" si="77"/>
        <v>44242</v>
      </c>
      <c r="C189" s="60" t="s">
        <v>13</v>
      </c>
      <c r="D189" s="15">
        <v>0.74791666666666667</v>
      </c>
      <c r="E189" s="16">
        <v>2.9</v>
      </c>
      <c r="F189" s="15">
        <f t="shared" si="69"/>
        <v>0.74097222222222225</v>
      </c>
      <c r="G189" s="16">
        <f t="shared" si="70"/>
        <v>2.4649999999999999</v>
      </c>
      <c r="H189" s="15">
        <f t="shared" si="71"/>
        <v>0.72986111111111107</v>
      </c>
      <c r="I189" s="16">
        <f t="shared" si="72"/>
        <v>1.9430000000000001</v>
      </c>
      <c r="J189" s="15">
        <f t="shared" si="73"/>
        <v>0.73055555555555551</v>
      </c>
      <c r="K189" s="22">
        <f t="shared" si="74"/>
        <v>1.8559999999999999</v>
      </c>
      <c r="L189" s="13"/>
      <c r="M189" s="24">
        <f t="shared" si="88"/>
        <v>44242</v>
      </c>
      <c r="N189" s="60" t="s">
        <v>13</v>
      </c>
      <c r="O189" s="60">
        <v>0.74791666666666667</v>
      </c>
      <c r="P189" s="16" t="str">
        <f t="shared" si="75"/>
        <v>-</v>
      </c>
      <c r="Q189" s="15">
        <f t="shared" si="76"/>
        <v>0.74097222222222225</v>
      </c>
      <c r="R189" s="16" t="str">
        <f t="shared" si="66"/>
        <v>-</v>
      </c>
      <c r="S189" s="15">
        <f t="shared" si="84"/>
        <v>0.72986111111111107</v>
      </c>
      <c r="T189" s="16" t="str">
        <f t="shared" si="67"/>
        <v>-</v>
      </c>
      <c r="U189" s="15">
        <f t="shared" si="85"/>
        <v>0.73055555555555551</v>
      </c>
      <c r="V189" s="22" t="str">
        <f t="shared" si="68"/>
        <v>-</v>
      </c>
      <c r="X189" s="18"/>
      <c r="Y189" s="29"/>
    </row>
    <row r="190" spans="2:25" x14ac:dyDescent="0.25">
      <c r="B190" s="24">
        <f t="shared" si="77"/>
        <v>44242</v>
      </c>
      <c r="C190" s="60" t="s">
        <v>12</v>
      </c>
      <c r="D190" s="15">
        <v>0.9916666666666667</v>
      </c>
      <c r="E190" s="16">
        <v>0.1</v>
      </c>
      <c r="F190" s="15">
        <f t="shared" si="69"/>
        <v>0.98472222222222228</v>
      </c>
      <c r="G190" s="16">
        <f t="shared" si="70"/>
        <v>8.5000000000000006E-2</v>
      </c>
      <c r="H190" s="15">
        <f t="shared" si="71"/>
        <v>0.9916666666666667</v>
      </c>
      <c r="I190" s="16">
        <f t="shared" si="72"/>
        <v>6.7000000000000004E-2</v>
      </c>
      <c r="J190" s="15">
        <f t="shared" si="73"/>
        <v>0.98958333333333337</v>
      </c>
      <c r="K190" s="22">
        <f t="shared" si="74"/>
        <v>6.4000000000000001E-2</v>
      </c>
      <c r="L190" s="13"/>
      <c r="M190" s="24">
        <f t="shared" si="88"/>
        <v>44242</v>
      </c>
      <c r="N190" s="60" t="s">
        <v>12</v>
      </c>
      <c r="O190" s="60">
        <v>0.9916666666666667</v>
      </c>
      <c r="P190" s="16" t="str">
        <f t="shared" si="75"/>
        <v>-</v>
      </c>
      <c r="Q190" s="15">
        <f t="shared" si="76"/>
        <v>0.98472222222222228</v>
      </c>
      <c r="R190" s="16" t="str">
        <f t="shared" si="66"/>
        <v>-</v>
      </c>
      <c r="S190" s="15">
        <f t="shared" si="84"/>
        <v>0.9916666666666667</v>
      </c>
      <c r="T190" s="16" t="str">
        <f t="shared" si="67"/>
        <v>-</v>
      </c>
      <c r="U190" s="15">
        <f t="shared" si="85"/>
        <v>0.98958333333333337</v>
      </c>
      <c r="V190" s="22" t="str">
        <f t="shared" si="68"/>
        <v>-</v>
      </c>
      <c r="X190" s="18"/>
      <c r="Y190" s="29"/>
    </row>
    <row r="191" spans="2:25" x14ac:dyDescent="0.25">
      <c r="B191" s="24">
        <f t="shared" si="77"/>
        <v>44243</v>
      </c>
      <c r="C191" s="60" t="s">
        <v>13</v>
      </c>
      <c r="D191" s="15">
        <v>0.25347222222222221</v>
      </c>
      <c r="E191" s="16">
        <v>2.7</v>
      </c>
      <c r="F191" s="15">
        <f t="shared" si="69"/>
        <v>0.24652777777777776</v>
      </c>
      <c r="G191" s="16">
        <f t="shared" si="70"/>
        <v>2.2949999999999999</v>
      </c>
      <c r="H191" s="15">
        <f t="shared" si="71"/>
        <v>0.23541666666666666</v>
      </c>
      <c r="I191" s="16">
        <f t="shared" si="72"/>
        <v>1.8090000000000002</v>
      </c>
      <c r="J191" s="15">
        <f t="shared" si="73"/>
        <v>0.2361111111111111</v>
      </c>
      <c r="K191" s="22">
        <f t="shared" si="74"/>
        <v>1.7280000000000002</v>
      </c>
      <c r="L191" s="13"/>
      <c r="M191" s="24">
        <f t="shared" si="88"/>
        <v>44243</v>
      </c>
      <c r="N191" s="60" t="s">
        <v>13</v>
      </c>
      <c r="O191" s="60">
        <v>0.25347222222222221</v>
      </c>
      <c r="P191" s="16" t="str">
        <f t="shared" si="75"/>
        <v>-</v>
      </c>
      <c r="Q191" s="15">
        <f t="shared" si="76"/>
        <v>0.24652777777777776</v>
      </c>
      <c r="R191" s="16" t="str">
        <f t="shared" si="66"/>
        <v>-</v>
      </c>
      <c r="S191" s="15">
        <f t="shared" si="84"/>
        <v>0.23541666666666666</v>
      </c>
      <c r="T191" s="16" t="str">
        <f t="shared" si="67"/>
        <v>-</v>
      </c>
      <c r="U191" s="15">
        <f t="shared" si="85"/>
        <v>0.2361111111111111</v>
      </c>
      <c r="V191" s="22" t="str">
        <f t="shared" si="68"/>
        <v>-</v>
      </c>
      <c r="X191" s="18"/>
      <c r="Y191" s="29"/>
    </row>
    <row r="192" spans="2:25" x14ac:dyDescent="0.25">
      <c r="B192" s="24">
        <f t="shared" si="77"/>
        <v>44243</v>
      </c>
      <c r="C192" s="60" t="s">
        <v>12</v>
      </c>
      <c r="D192" s="15">
        <v>0.49861111111111112</v>
      </c>
      <c r="E192" s="16">
        <v>0.1</v>
      </c>
      <c r="F192" s="15">
        <f t="shared" si="69"/>
        <v>0.4916666666666667</v>
      </c>
      <c r="G192" s="16">
        <f t="shared" si="70"/>
        <v>8.5000000000000006E-2</v>
      </c>
      <c r="H192" s="15">
        <f t="shared" si="71"/>
        <v>0.49861111111111112</v>
      </c>
      <c r="I192" s="16">
        <f t="shared" si="72"/>
        <v>6.7000000000000004E-2</v>
      </c>
      <c r="J192" s="15">
        <f t="shared" si="73"/>
        <v>0.49652777777777779</v>
      </c>
      <c r="K192" s="22">
        <f t="shared" si="74"/>
        <v>6.4000000000000001E-2</v>
      </c>
      <c r="L192" s="13"/>
      <c r="M192" s="24">
        <f t="shared" si="88"/>
        <v>44243</v>
      </c>
      <c r="N192" s="60" t="s">
        <v>12</v>
      </c>
      <c r="O192" s="60">
        <v>0.49861111111111112</v>
      </c>
      <c r="P192" s="16" t="str">
        <f t="shared" si="75"/>
        <v>-</v>
      </c>
      <c r="Q192" s="15">
        <f t="shared" si="76"/>
        <v>0.4916666666666667</v>
      </c>
      <c r="R192" s="16" t="str">
        <f t="shared" si="66"/>
        <v>-</v>
      </c>
      <c r="S192" s="15">
        <f t="shared" si="84"/>
        <v>0.49861111111111112</v>
      </c>
      <c r="T192" s="16" t="str">
        <f t="shared" si="67"/>
        <v>-</v>
      </c>
      <c r="U192" s="15">
        <f t="shared" si="85"/>
        <v>0.49652777777777779</v>
      </c>
      <c r="V192" s="22" t="str">
        <f t="shared" si="68"/>
        <v>-</v>
      </c>
      <c r="X192" s="18"/>
    </row>
    <row r="193" spans="2:25" x14ac:dyDescent="0.25">
      <c r="B193" s="24">
        <f t="shared" si="77"/>
        <v>44243</v>
      </c>
      <c r="C193" s="60" t="s">
        <v>13</v>
      </c>
      <c r="D193" s="15">
        <v>0.7715277777777777</v>
      </c>
      <c r="E193" s="16">
        <v>2.9</v>
      </c>
      <c r="F193" s="15">
        <f t="shared" si="69"/>
        <v>0.76458333333333328</v>
      </c>
      <c r="G193" s="16">
        <f t="shared" si="70"/>
        <v>2.4649999999999999</v>
      </c>
      <c r="H193" s="15">
        <f t="shared" si="71"/>
        <v>0.7534722222222221</v>
      </c>
      <c r="I193" s="16">
        <f t="shared" si="72"/>
        <v>1.9430000000000001</v>
      </c>
      <c r="J193" s="15">
        <f t="shared" si="73"/>
        <v>0.75416666666666654</v>
      </c>
      <c r="K193" s="22">
        <f t="shared" si="74"/>
        <v>1.8559999999999999</v>
      </c>
      <c r="L193" s="13"/>
      <c r="M193" s="24">
        <f t="shared" si="88"/>
        <v>44243</v>
      </c>
      <c r="N193" s="60" t="s">
        <v>13</v>
      </c>
      <c r="O193" s="60">
        <v>0.7715277777777777</v>
      </c>
      <c r="P193" s="16" t="str">
        <f t="shared" si="75"/>
        <v>-</v>
      </c>
      <c r="Q193" s="15">
        <f t="shared" si="76"/>
        <v>0.76458333333333328</v>
      </c>
      <c r="R193" s="16" t="str">
        <f t="shared" si="66"/>
        <v>-</v>
      </c>
      <c r="S193" s="15">
        <f t="shared" si="84"/>
        <v>0.7534722222222221</v>
      </c>
      <c r="T193" s="16" t="str">
        <f t="shared" si="67"/>
        <v>-</v>
      </c>
      <c r="U193" s="15">
        <f t="shared" si="85"/>
        <v>0.75416666666666654</v>
      </c>
      <c r="V193" s="22" t="str">
        <f t="shared" si="68"/>
        <v>-</v>
      </c>
      <c r="X193" s="18"/>
      <c r="Y193" s="29"/>
    </row>
    <row r="194" spans="2:25" x14ac:dyDescent="0.25">
      <c r="B194" s="24">
        <f t="shared" si="77"/>
        <v>44244</v>
      </c>
      <c r="C194" s="60" t="s">
        <v>12</v>
      </c>
      <c r="D194" s="15">
        <v>1.8749999999999999E-2</v>
      </c>
      <c r="E194" s="16">
        <v>0.2</v>
      </c>
      <c r="F194" s="15">
        <f t="shared" si="69"/>
        <v>1.1805555555555555E-2</v>
      </c>
      <c r="G194" s="16">
        <f t="shared" si="70"/>
        <v>0.17</v>
      </c>
      <c r="H194" s="15">
        <f t="shared" si="71"/>
        <v>1.8749999999999999E-2</v>
      </c>
      <c r="I194" s="16">
        <f t="shared" si="72"/>
        <v>0.13400000000000001</v>
      </c>
      <c r="J194" s="15">
        <f t="shared" si="73"/>
        <v>1.6666666666666666E-2</v>
      </c>
      <c r="K194" s="22">
        <f t="shared" si="74"/>
        <v>0.128</v>
      </c>
      <c r="L194" s="13"/>
      <c r="M194" s="24">
        <f>IF(HOUR(O194)&lt;HOUR(O193),M193+1,M193)</f>
        <v>44244</v>
      </c>
      <c r="N194" s="60" t="s">
        <v>12</v>
      </c>
      <c r="O194" s="60">
        <v>1.8749999999999999E-2</v>
      </c>
      <c r="P194" s="16" t="str">
        <f t="shared" si="75"/>
        <v>-</v>
      </c>
      <c r="Q194" s="15">
        <f t="shared" si="76"/>
        <v>1.1805555555555555E-2</v>
      </c>
      <c r="R194" s="16" t="str">
        <f t="shared" si="66"/>
        <v>-</v>
      </c>
      <c r="S194" s="15">
        <v>0.99444444444444446</v>
      </c>
      <c r="T194" s="16" t="s">
        <v>27</v>
      </c>
      <c r="U194" s="15">
        <v>0.99513888888888891</v>
      </c>
      <c r="V194" s="22" t="s">
        <v>27</v>
      </c>
      <c r="X194" s="18"/>
      <c r="Y194" s="29"/>
    </row>
    <row r="195" spans="2:25" x14ac:dyDescent="0.25">
      <c r="B195" s="24">
        <f t="shared" si="77"/>
        <v>44244</v>
      </c>
      <c r="C195" s="60" t="s">
        <v>13</v>
      </c>
      <c r="D195" s="15">
        <v>0.27777777777777779</v>
      </c>
      <c r="E195" s="16">
        <v>2.6</v>
      </c>
      <c r="F195" s="15">
        <f t="shared" si="69"/>
        <v>0.27083333333333337</v>
      </c>
      <c r="G195" s="16">
        <f t="shared" si="70"/>
        <v>2.21</v>
      </c>
      <c r="H195" s="15">
        <f t="shared" si="71"/>
        <v>0.25972222222222224</v>
      </c>
      <c r="I195" s="16">
        <f t="shared" si="72"/>
        <v>1.7420000000000002</v>
      </c>
      <c r="J195" s="15">
        <f t="shared" si="73"/>
        <v>0.26041666666666669</v>
      </c>
      <c r="K195" s="22">
        <f t="shared" si="74"/>
        <v>1.6640000000000001</v>
      </c>
      <c r="L195" s="13"/>
      <c r="M195" s="24">
        <f t="shared" ref="M195:M233" si="89">IF(HOUR(O195)&lt;HOUR(O194),M194+1,M194)</f>
        <v>44244</v>
      </c>
      <c r="N195" s="60" t="s">
        <v>13</v>
      </c>
      <c r="O195" s="60">
        <v>0.27777777777777779</v>
      </c>
      <c r="P195" s="16" t="str">
        <f t="shared" si="75"/>
        <v>-</v>
      </c>
      <c r="Q195" s="15">
        <f t="shared" si="76"/>
        <v>0.27083333333333337</v>
      </c>
      <c r="R195" s="16" t="str">
        <f t="shared" si="66"/>
        <v>-</v>
      </c>
      <c r="S195" s="15">
        <f t="shared" ref="S195:S227" si="90">IF(N195="Alta",O195-$H$9,O195-$I$9)</f>
        <v>0.25972222222222224</v>
      </c>
      <c r="T195" s="16" t="str">
        <f t="shared" si="67"/>
        <v>-</v>
      </c>
      <c r="U195" s="15">
        <f t="shared" ref="U195:U227" si="91">IF(N195="Alta",O195-$J$9,O195-$K$9)</f>
        <v>0.26041666666666669</v>
      </c>
      <c r="V195" s="22" t="str">
        <f t="shared" si="68"/>
        <v>-</v>
      </c>
      <c r="X195" s="18"/>
      <c r="Y195" s="29"/>
    </row>
    <row r="196" spans="2:25" x14ac:dyDescent="0.25">
      <c r="B196" s="24">
        <f t="shared" si="77"/>
        <v>44244</v>
      </c>
      <c r="C196" s="60" t="s">
        <v>12</v>
      </c>
      <c r="D196" s="15">
        <v>0.52361111111111114</v>
      </c>
      <c r="E196" s="16">
        <v>0.2</v>
      </c>
      <c r="F196" s="15">
        <f t="shared" si="69"/>
        <v>0.51666666666666672</v>
      </c>
      <c r="G196" s="16">
        <f t="shared" si="70"/>
        <v>0.17</v>
      </c>
      <c r="H196" s="15">
        <f t="shared" si="71"/>
        <v>0.52361111111111114</v>
      </c>
      <c r="I196" s="16">
        <f t="shared" si="72"/>
        <v>0.13400000000000001</v>
      </c>
      <c r="J196" s="15">
        <f t="shared" si="73"/>
        <v>0.52152777777777781</v>
      </c>
      <c r="K196" s="22">
        <f t="shared" si="74"/>
        <v>0.128</v>
      </c>
      <c r="L196" s="13"/>
      <c r="M196" s="24">
        <f t="shared" si="89"/>
        <v>44244</v>
      </c>
      <c r="N196" s="60" t="s">
        <v>12</v>
      </c>
      <c r="O196" s="60">
        <v>0.52361111111111114</v>
      </c>
      <c r="P196" s="16" t="str">
        <f t="shared" si="75"/>
        <v>-</v>
      </c>
      <c r="Q196" s="15">
        <f t="shared" si="76"/>
        <v>0.51666666666666672</v>
      </c>
      <c r="R196" s="16" t="str">
        <f t="shared" si="66"/>
        <v>-</v>
      </c>
      <c r="S196" s="15">
        <f t="shared" si="90"/>
        <v>0.52361111111111114</v>
      </c>
      <c r="T196" s="16" t="str">
        <f t="shared" si="67"/>
        <v>-</v>
      </c>
      <c r="U196" s="15">
        <f t="shared" si="91"/>
        <v>0.52152777777777781</v>
      </c>
      <c r="V196" s="22" t="str">
        <f t="shared" si="68"/>
        <v>-</v>
      </c>
      <c r="X196" s="18"/>
    </row>
    <row r="197" spans="2:25" x14ac:dyDescent="0.25">
      <c r="B197" s="24">
        <f t="shared" si="77"/>
        <v>44244</v>
      </c>
      <c r="C197" s="60" t="s">
        <v>13</v>
      </c>
      <c r="D197" s="15">
        <v>0.79583333333333339</v>
      </c>
      <c r="E197" s="16">
        <v>2.8</v>
      </c>
      <c r="F197" s="15">
        <f t="shared" si="69"/>
        <v>0.78888888888888897</v>
      </c>
      <c r="G197" s="16">
        <f t="shared" si="70"/>
        <v>2.38</v>
      </c>
      <c r="H197" s="15">
        <f t="shared" si="71"/>
        <v>0.77777777777777779</v>
      </c>
      <c r="I197" s="16">
        <f t="shared" si="72"/>
        <v>1.8759999999999999</v>
      </c>
      <c r="J197" s="15">
        <f t="shared" si="73"/>
        <v>0.77847222222222223</v>
      </c>
      <c r="K197" s="22">
        <f t="shared" si="74"/>
        <v>1.7919999999999998</v>
      </c>
      <c r="L197" s="13"/>
      <c r="M197" s="24">
        <f t="shared" si="89"/>
        <v>44244</v>
      </c>
      <c r="N197" s="60" t="s">
        <v>13</v>
      </c>
      <c r="O197" s="60">
        <v>0.79583333333333339</v>
      </c>
      <c r="P197" s="16" t="str">
        <f t="shared" si="75"/>
        <v>-</v>
      </c>
      <c r="Q197" s="15">
        <f t="shared" si="76"/>
        <v>0.78888888888888897</v>
      </c>
      <c r="R197" s="16" t="str">
        <f t="shared" si="66"/>
        <v>-</v>
      </c>
      <c r="S197" s="15">
        <f t="shared" si="90"/>
        <v>0.77777777777777779</v>
      </c>
      <c r="T197" s="16" t="str">
        <f t="shared" si="67"/>
        <v>-</v>
      </c>
      <c r="U197" s="15">
        <f t="shared" si="91"/>
        <v>0.77847222222222223</v>
      </c>
      <c r="V197" s="22" t="str">
        <f t="shared" si="68"/>
        <v>-</v>
      </c>
      <c r="X197" s="18"/>
      <c r="Y197" s="29"/>
    </row>
    <row r="198" spans="2:25" x14ac:dyDescent="0.25">
      <c r="B198" s="24">
        <f t="shared" si="77"/>
        <v>44245</v>
      </c>
      <c r="C198" s="60" t="s">
        <v>12</v>
      </c>
      <c r="D198" s="15">
        <v>4.5138888888888888E-2</v>
      </c>
      <c r="E198" s="16">
        <v>0.3</v>
      </c>
      <c r="F198" s="15">
        <f t="shared" si="69"/>
        <v>3.8194444444444448E-2</v>
      </c>
      <c r="G198" s="16">
        <f t="shared" si="70"/>
        <v>0.255</v>
      </c>
      <c r="H198" s="15">
        <f t="shared" si="71"/>
        <v>4.5138888888888888E-2</v>
      </c>
      <c r="I198" s="16">
        <f t="shared" si="72"/>
        <v>0.20100000000000001</v>
      </c>
      <c r="J198" s="15">
        <f t="shared" si="73"/>
        <v>4.3055555555555555E-2</v>
      </c>
      <c r="K198" s="22">
        <f t="shared" si="74"/>
        <v>0.192</v>
      </c>
      <c r="L198" s="13"/>
      <c r="M198" s="24">
        <f t="shared" si="89"/>
        <v>44245</v>
      </c>
      <c r="N198" s="60" t="s">
        <v>12</v>
      </c>
      <c r="O198" s="60">
        <v>4.5138888888888888E-2</v>
      </c>
      <c r="P198" s="16" t="str">
        <f t="shared" si="75"/>
        <v>-</v>
      </c>
      <c r="Q198" s="15">
        <f t="shared" si="76"/>
        <v>3.8194444444444448E-2</v>
      </c>
      <c r="R198" s="16" t="str">
        <f t="shared" si="66"/>
        <v>-</v>
      </c>
      <c r="S198" s="15">
        <f t="shared" si="90"/>
        <v>4.5138888888888888E-2</v>
      </c>
      <c r="T198" s="16" t="str">
        <f t="shared" si="67"/>
        <v>-</v>
      </c>
      <c r="U198" s="15">
        <f t="shared" si="91"/>
        <v>4.3055555555555555E-2</v>
      </c>
      <c r="V198" s="22" t="str">
        <f t="shared" si="68"/>
        <v>-</v>
      </c>
      <c r="X198" s="18"/>
      <c r="Y198" s="29"/>
    </row>
    <row r="199" spans="2:25" x14ac:dyDescent="0.25">
      <c r="B199" s="24">
        <f t="shared" si="77"/>
        <v>44245</v>
      </c>
      <c r="C199" s="60" t="s">
        <v>13</v>
      </c>
      <c r="D199" s="15">
        <v>0.3034722222222222</v>
      </c>
      <c r="E199" s="16">
        <v>2.5</v>
      </c>
      <c r="F199" s="15">
        <f t="shared" si="69"/>
        <v>0.29652777777777778</v>
      </c>
      <c r="G199" s="16">
        <f t="shared" si="70"/>
        <v>2.125</v>
      </c>
      <c r="H199" s="15">
        <f t="shared" si="71"/>
        <v>0.28541666666666665</v>
      </c>
      <c r="I199" s="16">
        <f t="shared" si="72"/>
        <v>1.675</v>
      </c>
      <c r="J199" s="15">
        <f t="shared" si="73"/>
        <v>0.28611111111111109</v>
      </c>
      <c r="K199" s="22">
        <f t="shared" si="74"/>
        <v>1.6</v>
      </c>
      <c r="L199" s="13"/>
      <c r="M199" s="24">
        <f t="shared" si="89"/>
        <v>44245</v>
      </c>
      <c r="N199" s="60" t="s">
        <v>13</v>
      </c>
      <c r="O199" s="60">
        <v>0.3034722222222222</v>
      </c>
      <c r="P199" s="16" t="str">
        <f t="shared" si="75"/>
        <v>-</v>
      </c>
      <c r="Q199" s="15">
        <f t="shared" si="76"/>
        <v>0.29652777777777778</v>
      </c>
      <c r="R199" s="16" t="str">
        <f t="shared" si="66"/>
        <v>-</v>
      </c>
      <c r="S199" s="15">
        <f t="shared" si="90"/>
        <v>0.28541666666666665</v>
      </c>
      <c r="T199" s="16" t="str">
        <f t="shared" si="67"/>
        <v>-</v>
      </c>
      <c r="U199" s="15">
        <f t="shared" si="91"/>
        <v>0.28611111111111109</v>
      </c>
      <c r="V199" s="22" t="str">
        <f t="shared" si="68"/>
        <v>-</v>
      </c>
      <c r="X199" s="18"/>
      <c r="Y199" s="29"/>
    </row>
    <row r="200" spans="2:25" x14ac:dyDescent="0.25">
      <c r="B200" s="24">
        <f t="shared" si="77"/>
        <v>44245</v>
      </c>
      <c r="C200" s="60" t="s">
        <v>12</v>
      </c>
      <c r="D200" s="15">
        <v>0.54861111111111105</v>
      </c>
      <c r="E200" s="16">
        <v>0.4</v>
      </c>
      <c r="F200" s="15">
        <f t="shared" si="69"/>
        <v>0.54166666666666663</v>
      </c>
      <c r="G200" s="16">
        <f t="shared" si="70"/>
        <v>0.34</v>
      </c>
      <c r="H200" s="15">
        <f t="shared" si="71"/>
        <v>0.54861111111111105</v>
      </c>
      <c r="I200" s="16">
        <f t="shared" si="72"/>
        <v>0.26800000000000002</v>
      </c>
      <c r="J200" s="15">
        <f t="shared" si="73"/>
        <v>0.54652777777777772</v>
      </c>
      <c r="K200" s="22">
        <f t="shared" si="74"/>
        <v>0.25600000000000001</v>
      </c>
      <c r="L200" s="13"/>
      <c r="M200" s="24">
        <f t="shared" si="89"/>
        <v>44245</v>
      </c>
      <c r="N200" s="60" t="s">
        <v>12</v>
      </c>
      <c r="O200" s="60">
        <v>0.54861111111111105</v>
      </c>
      <c r="P200" s="16" t="str">
        <f t="shared" si="75"/>
        <v>-</v>
      </c>
      <c r="Q200" s="15">
        <f t="shared" si="76"/>
        <v>0.54166666666666663</v>
      </c>
      <c r="R200" s="16" t="str">
        <f t="shared" si="66"/>
        <v>-</v>
      </c>
      <c r="S200" s="15">
        <f t="shared" si="90"/>
        <v>0.54861111111111105</v>
      </c>
      <c r="T200" s="16" t="str">
        <f t="shared" si="67"/>
        <v>-</v>
      </c>
      <c r="U200" s="15">
        <f t="shared" si="91"/>
        <v>0.54652777777777772</v>
      </c>
      <c r="V200" s="22" t="str">
        <f t="shared" si="68"/>
        <v>-</v>
      </c>
      <c r="X200" s="18"/>
    </row>
    <row r="201" spans="2:25" x14ac:dyDescent="0.25">
      <c r="B201" s="24">
        <f t="shared" si="77"/>
        <v>44245</v>
      </c>
      <c r="C201" s="60" t="s">
        <v>13</v>
      </c>
      <c r="D201" s="15">
        <v>0.82152777777777775</v>
      </c>
      <c r="E201" s="16">
        <v>2.7</v>
      </c>
      <c r="F201" s="15">
        <f t="shared" si="69"/>
        <v>0.81458333333333333</v>
      </c>
      <c r="G201" s="16">
        <f t="shared" si="70"/>
        <v>2.2949999999999999</v>
      </c>
      <c r="H201" s="15">
        <f t="shared" si="71"/>
        <v>0.80347222222222214</v>
      </c>
      <c r="I201" s="16">
        <f t="shared" si="72"/>
        <v>1.8090000000000002</v>
      </c>
      <c r="J201" s="15">
        <f t="shared" si="73"/>
        <v>0.80416666666666659</v>
      </c>
      <c r="K201" s="22">
        <f t="shared" si="74"/>
        <v>1.7280000000000002</v>
      </c>
      <c r="L201" s="13"/>
      <c r="M201" s="24">
        <f t="shared" si="89"/>
        <v>44245</v>
      </c>
      <c r="N201" s="60" t="s">
        <v>13</v>
      </c>
      <c r="O201" s="60">
        <v>0.82152777777777775</v>
      </c>
      <c r="P201" s="16" t="str">
        <f t="shared" si="75"/>
        <v>-</v>
      </c>
      <c r="Q201" s="15">
        <f t="shared" si="76"/>
        <v>0.81458333333333333</v>
      </c>
      <c r="R201" s="16" t="str">
        <f t="shared" si="66"/>
        <v>-</v>
      </c>
      <c r="S201" s="15">
        <f t="shared" si="90"/>
        <v>0.80347222222222214</v>
      </c>
      <c r="T201" s="16" t="str">
        <f t="shared" si="67"/>
        <v>-</v>
      </c>
      <c r="U201" s="15">
        <f t="shared" si="91"/>
        <v>0.80416666666666659</v>
      </c>
      <c r="V201" s="22" t="str">
        <f t="shared" si="68"/>
        <v>-</v>
      </c>
      <c r="X201" s="18"/>
      <c r="Y201" s="29"/>
    </row>
    <row r="202" spans="2:25" x14ac:dyDescent="0.25">
      <c r="B202" s="24">
        <f t="shared" si="77"/>
        <v>44246</v>
      </c>
      <c r="C202" s="60" t="s">
        <v>12</v>
      </c>
      <c r="D202" s="15">
        <v>7.2916666666666671E-2</v>
      </c>
      <c r="E202" s="16">
        <v>0.4</v>
      </c>
      <c r="F202" s="15">
        <f t="shared" si="69"/>
        <v>6.5972222222222224E-2</v>
      </c>
      <c r="G202" s="16">
        <f t="shared" si="70"/>
        <v>0.34</v>
      </c>
      <c r="H202" s="15">
        <f t="shared" si="71"/>
        <v>7.2916666666666671E-2</v>
      </c>
      <c r="I202" s="16">
        <f t="shared" si="72"/>
        <v>0.26800000000000002</v>
      </c>
      <c r="J202" s="15">
        <f t="shared" si="73"/>
        <v>7.0833333333333331E-2</v>
      </c>
      <c r="K202" s="22">
        <f t="shared" si="74"/>
        <v>0.25600000000000001</v>
      </c>
      <c r="L202" s="13"/>
      <c r="M202" s="24">
        <f t="shared" si="89"/>
        <v>44246</v>
      </c>
      <c r="N202" s="60" t="s">
        <v>12</v>
      </c>
      <c r="O202" s="60">
        <v>7.2916666666666671E-2</v>
      </c>
      <c r="P202" s="16" t="str">
        <f t="shared" si="75"/>
        <v>-</v>
      </c>
      <c r="Q202" s="15">
        <f t="shared" si="76"/>
        <v>6.5972222222222224E-2</v>
      </c>
      <c r="R202" s="16" t="str">
        <f t="shared" si="66"/>
        <v>-</v>
      </c>
      <c r="S202" s="15">
        <f t="shared" si="90"/>
        <v>7.2916666666666671E-2</v>
      </c>
      <c r="T202" s="16" t="str">
        <f t="shared" si="67"/>
        <v>-</v>
      </c>
      <c r="U202" s="15">
        <f t="shared" si="91"/>
        <v>7.0833333333333331E-2</v>
      </c>
      <c r="V202" s="22" t="str">
        <f t="shared" si="68"/>
        <v>-</v>
      </c>
      <c r="X202" s="18"/>
      <c r="Y202" s="29"/>
    </row>
    <row r="203" spans="2:25" x14ac:dyDescent="0.25">
      <c r="B203" s="24">
        <f t="shared" si="77"/>
        <v>44246</v>
      </c>
      <c r="C203" s="60" t="s">
        <v>13</v>
      </c>
      <c r="D203" s="15">
        <v>0.33124999999999999</v>
      </c>
      <c r="E203" s="16">
        <v>2.2999999999999998</v>
      </c>
      <c r="F203" s="15">
        <f t="shared" si="69"/>
        <v>0.32430555555555557</v>
      </c>
      <c r="G203" s="16">
        <f t="shared" si="70"/>
        <v>1.9549999999999998</v>
      </c>
      <c r="H203" s="15">
        <f t="shared" si="71"/>
        <v>0.31319444444444444</v>
      </c>
      <c r="I203" s="16">
        <f t="shared" si="72"/>
        <v>1.5409999999999999</v>
      </c>
      <c r="J203" s="15">
        <f t="shared" si="73"/>
        <v>0.31388888888888888</v>
      </c>
      <c r="K203" s="22">
        <f t="shared" si="74"/>
        <v>1.472</v>
      </c>
      <c r="L203" s="13"/>
      <c r="M203" s="24">
        <f t="shared" si="89"/>
        <v>44246</v>
      </c>
      <c r="N203" s="60" t="s">
        <v>13</v>
      </c>
      <c r="O203" s="60">
        <v>0.33124999999999999</v>
      </c>
      <c r="P203" s="16" t="str">
        <f t="shared" si="75"/>
        <v>-</v>
      </c>
      <c r="Q203" s="15">
        <f t="shared" si="76"/>
        <v>0.32430555555555557</v>
      </c>
      <c r="R203" s="16" t="str">
        <f t="shared" si="66"/>
        <v>-</v>
      </c>
      <c r="S203" s="15">
        <f t="shared" si="90"/>
        <v>0.31319444444444444</v>
      </c>
      <c r="T203" s="16" t="str">
        <f t="shared" si="67"/>
        <v>-</v>
      </c>
      <c r="U203" s="15">
        <f t="shared" si="91"/>
        <v>0.31388888888888888</v>
      </c>
      <c r="V203" s="22" t="str">
        <f t="shared" si="68"/>
        <v>-</v>
      </c>
      <c r="X203" s="18"/>
      <c r="Y203" s="29"/>
    </row>
    <row r="204" spans="2:25" x14ac:dyDescent="0.25">
      <c r="B204" s="24">
        <f t="shared" si="77"/>
        <v>44246</v>
      </c>
      <c r="C204" s="60" t="s">
        <v>12</v>
      </c>
      <c r="D204" s="15">
        <v>0.5756944444444444</v>
      </c>
      <c r="E204" s="16">
        <v>0.5</v>
      </c>
      <c r="F204" s="15">
        <f t="shared" si="69"/>
        <v>0.56874999999999998</v>
      </c>
      <c r="G204" s="16">
        <f t="shared" si="70"/>
        <v>0.42499999999999999</v>
      </c>
      <c r="H204" s="15">
        <f t="shared" si="71"/>
        <v>0.5756944444444444</v>
      </c>
      <c r="I204" s="16">
        <f t="shared" si="72"/>
        <v>0.33500000000000002</v>
      </c>
      <c r="J204" s="15">
        <f t="shared" si="73"/>
        <v>0.57361111111111107</v>
      </c>
      <c r="K204" s="22">
        <f t="shared" si="74"/>
        <v>0.32</v>
      </c>
      <c r="L204" s="13"/>
      <c r="M204" s="24">
        <f t="shared" si="89"/>
        <v>44246</v>
      </c>
      <c r="N204" s="60" t="s">
        <v>12</v>
      </c>
      <c r="O204" s="60">
        <v>0.5756944444444444</v>
      </c>
      <c r="P204" s="16" t="str">
        <f t="shared" si="75"/>
        <v>-</v>
      </c>
      <c r="Q204" s="15">
        <f t="shared" si="76"/>
        <v>0.56874999999999998</v>
      </c>
      <c r="R204" s="16" t="str">
        <f t="shared" si="66"/>
        <v>-</v>
      </c>
      <c r="S204" s="15">
        <f t="shared" si="90"/>
        <v>0.5756944444444444</v>
      </c>
      <c r="T204" s="16" t="str">
        <f t="shared" si="67"/>
        <v>-</v>
      </c>
      <c r="U204" s="15">
        <f t="shared" si="91"/>
        <v>0.57361111111111107</v>
      </c>
      <c r="V204" s="22" t="str">
        <f t="shared" si="68"/>
        <v>-</v>
      </c>
      <c r="X204" s="18"/>
    </row>
    <row r="205" spans="2:25" x14ac:dyDescent="0.25">
      <c r="B205" s="24">
        <f t="shared" si="77"/>
        <v>44246</v>
      </c>
      <c r="C205" s="60" t="s">
        <v>13</v>
      </c>
      <c r="D205" s="15">
        <v>0.85</v>
      </c>
      <c r="E205" s="16">
        <v>2.6</v>
      </c>
      <c r="F205" s="15">
        <f t="shared" si="69"/>
        <v>0.84305555555555556</v>
      </c>
      <c r="G205" s="16">
        <f t="shared" si="70"/>
        <v>2.21</v>
      </c>
      <c r="H205" s="15">
        <f t="shared" si="71"/>
        <v>0.83194444444444438</v>
      </c>
      <c r="I205" s="16">
        <f t="shared" si="72"/>
        <v>1.7420000000000002</v>
      </c>
      <c r="J205" s="15">
        <f t="shared" si="73"/>
        <v>0.83263888888888882</v>
      </c>
      <c r="K205" s="22">
        <f t="shared" si="74"/>
        <v>1.6640000000000001</v>
      </c>
      <c r="L205" s="13"/>
      <c r="M205" s="24">
        <f t="shared" si="89"/>
        <v>44246</v>
      </c>
      <c r="N205" s="60" t="s">
        <v>13</v>
      </c>
      <c r="O205" s="60">
        <v>0.85</v>
      </c>
      <c r="P205" s="16" t="str">
        <f t="shared" si="75"/>
        <v>-</v>
      </c>
      <c r="Q205" s="15">
        <f t="shared" si="76"/>
        <v>0.84305555555555556</v>
      </c>
      <c r="R205" s="16" t="str">
        <f t="shared" ref="R205:R269" si="92">IF(G205&gt;=$R$4,G205,IF(G205&lt;=$R$8,G205,"-"))</f>
        <v>-</v>
      </c>
      <c r="S205" s="15">
        <f t="shared" si="90"/>
        <v>0.83194444444444438</v>
      </c>
      <c r="T205" s="16" t="str">
        <f t="shared" ref="T205:T268" si="93">IF(I205&gt;=$T$4,I205,IF(I205&lt;=$T$8,I205,"-"))</f>
        <v>-</v>
      </c>
      <c r="U205" s="15">
        <f t="shared" si="91"/>
        <v>0.83263888888888882</v>
      </c>
      <c r="V205" s="22" t="str">
        <f t="shared" ref="V205:V269" si="94">IF(K205&gt;=$V$4,K205,IF(K205&lt;=$V$8,K205,"-"))</f>
        <v>-</v>
      </c>
      <c r="X205" s="18"/>
      <c r="Y205" s="29"/>
    </row>
    <row r="206" spans="2:25" x14ac:dyDescent="0.25">
      <c r="B206" s="24">
        <f t="shared" si="77"/>
        <v>44247</v>
      </c>
      <c r="C206" s="60" t="s">
        <v>12</v>
      </c>
      <c r="D206" s="15">
        <v>0.10416666666666667</v>
      </c>
      <c r="E206" s="16">
        <v>0.6</v>
      </c>
      <c r="F206" s="15">
        <f t="shared" ref="F206:F270" si="95">IF(C206="Alta",D206-$F$9,D206-$G$9)</f>
        <v>9.7222222222222224E-2</v>
      </c>
      <c r="G206" s="16">
        <f t="shared" ref="G206:G270" si="96">E206*$F$8</f>
        <v>0.51</v>
      </c>
      <c r="H206" s="15">
        <f t="shared" ref="H206:H270" si="97">IF(C206="Alta",D206-$H$9,D206-$I$9)</f>
        <v>0.10416666666666667</v>
      </c>
      <c r="I206" s="16">
        <f t="shared" ref="I206:I270" si="98">E206*$H$8</f>
        <v>0.40200000000000002</v>
      </c>
      <c r="J206" s="15">
        <f t="shared" ref="J206:J270" si="99">IF(C206="Alta",D206-$J$9,D206-$K$9)</f>
        <v>0.10208333333333333</v>
      </c>
      <c r="K206" s="22">
        <f t="shared" ref="K206:K270" si="100">E206*$J$8</f>
        <v>0.38400000000000001</v>
      </c>
      <c r="L206" s="13"/>
      <c r="M206" s="24">
        <f t="shared" si="89"/>
        <v>44247</v>
      </c>
      <c r="N206" s="60" t="s">
        <v>12</v>
      </c>
      <c r="O206" s="60">
        <v>0.10416666666666667</v>
      </c>
      <c r="P206" s="16" t="str">
        <f t="shared" ref="P206:P269" si="101">IF(E206&gt;=$P$4,E206,IF(E206&lt;=$P$8,E206,"-"))</f>
        <v>-</v>
      </c>
      <c r="Q206" s="15">
        <f t="shared" ref="Q206:Q270" si="102">IF(N206="Alta",O206-$F$9,O206-$G$9)</f>
        <v>9.7222222222222224E-2</v>
      </c>
      <c r="R206" s="16" t="str">
        <f t="shared" si="92"/>
        <v>-</v>
      </c>
      <c r="S206" s="15">
        <f t="shared" si="90"/>
        <v>0.10416666666666667</v>
      </c>
      <c r="T206" s="16" t="str">
        <f t="shared" si="93"/>
        <v>-</v>
      </c>
      <c r="U206" s="15">
        <f t="shared" si="91"/>
        <v>0.10208333333333333</v>
      </c>
      <c r="V206" s="22" t="str">
        <f t="shared" si="94"/>
        <v>-</v>
      </c>
      <c r="X206" s="18"/>
      <c r="Y206" s="29"/>
    </row>
    <row r="207" spans="2:25" x14ac:dyDescent="0.25">
      <c r="B207" s="24">
        <f t="shared" ref="B207:B271" si="103">IF(HOUR(D207)&lt;HOUR(D206),B206+1,B206)</f>
        <v>44247</v>
      </c>
      <c r="C207" s="60" t="s">
        <v>13</v>
      </c>
      <c r="D207" s="15">
        <v>0.36319444444444443</v>
      </c>
      <c r="E207" s="16">
        <v>2.2000000000000002</v>
      </c>
      <c r="F207" s="15">
        <f t="shared" si="95"/>
        <v>0.35625000000000001</v>
      </c>
      <c r="G207" s="16">
        <f t="shared" si="96"/>
        <v>1.87</v>
      </c>
      <c r="H207" s="15">
        <f t="shared" si="97"/>
        <v>0.34513888888888888</v>
      </c>
      <c r="I207" s="16">
        <f t="shared" si="98"/>
        <v>1.4740000000000002</v>
      </c>
      <c r="J207" s="15">
        <f t="shared" si="99"/>
        <v>0.34583333333333333</v>
      </c>
      <c r="K207" s="22">
        <f t="shared" si="100"/>
        <v>1.4080000000000001</v>
      </c>
      <c r="L207" s="13"/>
      <c r="M207" s="24">
        <f t="shared" si="89"/>
        <v>44247</v>
      </c>
      <c r="N207" s="60" t="s">
        <v>13</v>
      </c>
      <c r="O207" s="60">
        <v>0.36319444444444443</v>
      </c>
      <c r="P207" s="16" t="str">
        <f t="shared" si="101"/>
        <v>-</v>
      </c>
      <c r="Q207" s="15">
        <f t="shared" si="102"/>
        <v>0.35625000000000001</v>
      </c>
      <c r="R207" s="16" t="str">
        <f t="shared" si="92"/>
        <v>-</v>
      </c>
      <c r="S207" s="15">
        <f t="shared" si="90"/>
        <v>0.34513888888888888</v>
      </c>
      <c r="T207" s="16" t="str">
        <f t="shared" si="93"/>
        <v>-</v>
      </c>
      <c r="U207" s="15">
        <f t="shared" si="91"/>
        <v>0.34583333333333333</v>
      </c>
      <c r="V207" s="22" t="str">
        <f t="shared" si="94"/>
        <v>-</v>
      </c>
      <c r="X207" s="18"/>
    </row>
    <row r="208" spans="2:25" x14ac:dyDescent="0.25">
      <c r="B208" s="24">
        <f t="shared" si="103"/>
        <v>44247</v>
      </c>
      <c r="C208" s="60" t="s">
        <v>12</v>
      </c>
      <c r="D208" s="15">
        <v>0.60625000000000007</v>
      </c>
      <c r="E208" s="16">
        <v>0.7</v>
      </c>
      <c r="F208" s="15">
        <f t="shared" si="95"/>
        <v>0.59930555555555565</v>
      </c>
      <c r="G208" s="16">
        <f t="shared" si="96"/>
        <v>0.59499999999999997</v>
      </c>
      <c r="H208" s="15">
        <f t="shared" si="97"/>
        <v>0.60625000000000007</v>
      </c>
      <c r="I208" s="16">
        <f t="shared" si="98"/>
        <v>0.46899999999999997</v>
      </c>
      <c r="J208" s="15">
        <f t="shared" si="99"/>
        <v>0.60416666666666674</v>
      </c>
      <c r="K208" s="22">
        <f t="shared" si="100"/>
        <v>0.44799999999999995</v>
      </c>
      <c r="L208" s="13"/>
      <c r="M208" s="24">
        <f t="shared" si="89"/>
        <v>44247</v>
      </c>
      <c r="N208" s="60" t="s">
        <v>12</v>
      </c>
      <c r="O208" s="60">
        <v>0.60625000000000007</v>
      </c>
      <c r="P208" s="16" t="str">
        <f t="shared" si="101"/>
        <v>-</v>
      </c>
      <c r="Q208" s="15">
        <f t="shared" si="102"/>
        <v>0.59930555555555565</v>
      </c>
      <c r="R208" s="16" t="str">
        <f t="shared" si="92"/>
        <v>-</v>
      </c>
      <c r="S208" s="15">
        <f t="shared" si="90"/>
        <v>0.60625000000000007</v>
      </c>
      <c r="T208" s="16" t="str">
        <f t="shared" si="93"/>
        <v>-</v>
      </c>
      <c r="U208" s="15">
        <f t="shared" si="91"/>
        <v>0.60416666666666674</v>
      </c>
      <c r="V208" s="22" t="str">
        <f t="shared" si="94"/>
        <v>-</v>
      </c>
      <c r="X208" s="18"/>
      <c r="Y208" s="29"/>
    </row>
    <row r="209" spans="2:25" x14ac:dyDescent="0.25">
      <c r="B209" s="24">
        <f t="shared" si="103"/>
        <v>44247</v>
      </c>
      <c r="C209" s="60" t="s">
        <v>13</v>
      </c>
      <c r="D209" s="15">
        <v>0.88263888888888886</v>
      </c>
      <c r="E209" s="16">
        <v>2.5</v>
      </c>
      <c r="F209" s="15">
        <f t="shared" si="95"/>
        <v>0.87569444444444444</v>
      </c>
      <c r="G209" s="16">
        <f t="shared" si="96"/>
        <v>2.125</v>
      </c>
      <c r="H209" s="15">
        <f t="shared" si="97"/>
        <v>0.86458333333333326</v>
      </c>
      <c r="I209" s="16">
        <f t="shared" si="98"/>
        <v>1.675</v>
      </c>
      <c r="J209" s="15">
        <f t="shared" si="99"/>
        <v>0.8652777777777777</v>
      </c>
      <c r="K209" s="22">
        <f t="shared" si="100"/>
        <v>1.6</v>
      </c>
      <c r="L209" s="13"/>
      <c r="M209" s="24">
        <f t="shared" si="89"/>
        <v>44247</v>
      </c>
      <c r="N209" s="60" t="s">
        <v>13</v>
      </c>
      <c r="O209" s="60">
        <v>0.88263888888888886</v>
      </c>
      <c r="P209" s="16" t="str">
        <f t="shared" si="101"/>
        <v>-</v>
      </c>
      <c r="Q209" s="15">
        <f t="shared" si="102"/>
        <v>0.87569444444444444</v>
      </c>
      <c r="R209" s="16" t="str">
        <f t="shared" si="92"/>
        <v>-</v>
      </c>
      <c r="S209" s="15">
        <f t="shared" si="90"/>
        <v>0.86458333333333326</v>
      </c>
      <c r="T209" s="16" t="str">
        <f t="shared" si="93"/>
        <v>-</v>
      </c>
      <c r="U209" s="15">
        <f t="shared" si="91"/>
        <v>0.8652777777777777</v>
      </c>
      <c r="V209" s="22" t="str">
        <f t="shared" si="94"/>
        <v>-</v>
      </c>
      <c r="X209" s="18"/>
      <c r="Y209" s="29"/>
    </row>
    <row r="210" spans="2:25" x14ac:dyDescent="0.25">
      <c r="B210" s="24">
        <f t="shared" si="103"/>
        <v>44248</v>
      </c>
      <c r="C210" s="60" t="s">
        <v>12</v>
      </c>
      <c r="D210" s="15">
        <v>0.13958333333333334</v>
      </c>
      <c r="E210" s="16">
        <v>0.7</v>
      </c>
      <c r="F210" s="15">
        <f t="shared" si="95"/>
        <v>0.13263888888888889</v>
      </c>
      <c r="G210" s="16">
        <f t="shared" si="96"/>
        <v>0.59499999999999997</v>
      </c>
      <c r="H210" s="15">
        <f t="shared" si="97"/>
        <v>0.13958333333333334</v>
      </c>
      <c r="I210" s="16">
        <f t="shared" si="98"/>
        <v>0.46899999999999997</v>
      </c>
      <c r="J210" s="15">
        <f t="shared" si="99"/>
        <v>0.13750000000000001</v>
      </c>
      <c r="K210" s="22">
        <f t="shared" si="100"/>
        <v>0.44799999999999995</v>
      </c>
      <c r="L210" s="13"/>
      <c r="M210" s="24">
        <f t="shared" si="89"/>
        <v>44248</v>
      </c>
      <c r="N210" s="60" t="s">
        <v>12</v>
      </c>
      <c r="O210" s="60">
        <v>0.13958333333333334</v>
      </c>
      <c r="P210" s="16" t="str">
        <f t="shared" si="101"/>
        <v>-</v>
      </c>
      <c r="Q210" s="15">
        <f t="shared" si="102"/>
        <v>0.13263888888888889</v>
      </c>
      <c r="R210" s="16" t="str">
        <f t="shared" si="92"/>
        <v>-</v>
      </c>
      <c r="S210" s="15">
        <f t="shared" si="90"/>
        <v>0.13958333333333334</v>
      </c>
      <c r="T210" s="16" t="str">
        <f t="shared" si="93"/>
        <v>-</v>
      </c>
      <c r="U210" s="15">
        <f t="shared" si="91"/>
        <v>0.13750000000000001</v>
      </c>
      <c r="V210" s="22" t="str">
        <f t="shared" si="94"/>
        <v>-</v>
      </c>
      <c r="X210" s="18"/>
      <c r="Y210" s="29"/>
    </row>
    <row r="211" spans="2:25" x14ac:dyDescent="0.25">
      <c r="B211" s="24">
        <f t="shared" si="103"/>
        <v>44248</v>
      </c>
      <c r="C211" s="60" t="s">
        <v>13</v>
      </c>
      <c r="D211" s="15">
        <v>0.39999999999999997</v>
      </c>
      <c r="E211" s="16">
        <v>2.1</v>
      </c>
      <c r="F211" s="15">
        <f t="shared" si="95"/>
        <v>0.39305555555555555</v>
      </c>
      <c r="G211" s="16">
        <f t="shared" si="96"/>
        <v>1.7849999999999999</v>
      </c>
      <c r="H211" s="15">
        <f t="shared" si="97"/>
        <v>0.38194444444444442</v>
      </c>
      <c r="I211" s="16">
        <f t="shared" si="98"/>
        <v>1.4070000000000003</v>
      </c>
      <c r="J211" s="15">
        <f t="shared" si="99"/>
        <v>0.38263888888888886</v>
      </c>
      <c r="K211" s="22">
        <f t="shared" si="100"/>
        <v>1.3440000000000001</v>
      </c>
      <c r="L211" s="13"/>
      <c r="M211" s="24">
        <f t="shared" si="89"/>
        <v>44248</v>
      </c>
      <c r="N211" s="60" t="s">
        <v>13</v>
      </c>
      <c r="O211" s="60">
        <v>0.39999999999999997</v>
      </c>
      <c r="P211" s="16" t="str">
        <f t="shared" si="101"/>
        <v>-</v>
      </c>
      <c r="Q211" s="15">
        <f t="shared" si="102"/>
        <v>0.39305555555555555</v>
      </c>
      <c r="R211" s="16" t="str">
        <f t="shared" si="92"/>
        <v>-</v>
      </c>
      <c r="S211" s="15">
        <f t="shared" si="90"/>
        <v>0.38194444444444442</v>
      </c>
      <c r="T211" s="16" t="str">
        <f t="shared" si="93"/>
        <v>-</v>
      </c>
      <c r="U211" s="15">
        <f t="shared" si="91"/>
        <v>0.38263888888888886</v>
      </c>
      <c r="V211" s="22" t="str">
        <f t="shared" si="94"/>
        <v>-</v>
      </c>
      <c r="X211" s="18"/>
    </row>
    <row r="212" spans="2:25" x14ac:dyDescent="0.25">
      <c r="B212" s="24">
        <f t="shared" si="103"/>
        <v>44248</v>
      </c>
      <c r="C212" s="60" t="s">
        <v>12</v>
      </c>
      <c r="D212" s="15">
        <v>0.64374999999999993</v>
      </c>
      <c r="E212" s="16">
        <v>0.8</v>
      </c>
      <c r="F212" s="15">
        <f t="shared" si="95"/>
        <v>0.63680555555555551</v>
      </c>
      <c r="G212" s="16">
        <f t="shared" si="96"/>
        <v>0.68</v>
      </c>
      <c r="H212" s="15">
        <f t="shared" si="97"/>
        <v>0.64374999999999993</v>
      </c>
      <c r="I212" s="16">
        <f t="shared" si="98"/>
        <v>0.53600000000000003</v>
      </c>
      <c r="J212" s="15">
        <f t="shared" si="99"/>
        <v>0.64166666666666661</v>
      </c>
      <c r="K212" s="22">
        <f t="shared" si="100"/>
        <v>0.51200000000000001</v>
      </c>
      <c r="L212" s="13"/>
      <c r="M212" s="24">
        <f t="shared" si="89"/>
        <v>44248</v>
      </c>
      <c r="N212" s="60" t="s">
        <v>12</v>
      </c>
      <c r="O212" s="60">
        <v>0.64374999999999993</v>
      </c>
      <c r="P212" s="16" t="str">
        <f t="shared" si="101"/>
        <v>-</v>
      </c>
      <c r="Q212" s="15">
        <f t="shared" si="102"/>
        <v>0.63680555555555551</v>
      </c>
      <c r="R212" s="16" t="str">
        <f t="shared" si="92"/>
        <v>-</v>
      </c>
      <c r="S212" s="15">
        <f t="shared" si="90"/>
        <v>0.64374999999999993</v>
      </c>
      <c r="T212" s="16" t="str">
        <f t="shared" si="93"/>
        <v>-</v>
      </c>
      <c r="U212" s="15">
        <f t="shared" si="91"/>
        <v>0.64166666666666661</v>
      </c>
      <c r="V212" s="22" t="str">
        <f t="shared" si="94"/>
        <v>-</v>
      </c>
      <c r="X212" s="18"/>
      <c r="Y212" s="29"/>
    </row>
    <row r="213" spans="2:25" x14ac:dyDescent="0.25">
      <c r="B213" s="24">
        <f t="shared" si="103"/>
        <v>44248</v>
      </c>
      <c r="C213" s="60" t="s">
        <v>13</v>
      </c>
      <c r="D213" s="15">
        <v>0.92083333333333339</v>
      </c>
      <c r="E213" s="16">
        <v>2.4</v>
      </c>
      <c r="F213" s="15">
        <f t="shared" si="95"/>
        <v>0.91388888888888897</v>
      </c>
      <c r="G213" s="16">
        <f t="shared" si="96"/>
        <v>2.04</v>
      </c>
      <c r="H213" s="15">
        <f t="shared" si="97"/>
        <v>0.90277777777777779</v>
      </c>
      <c r="I213" s="16">
        <f t="shared" si="98"/>
        <v>1.6080000000000001</v>
      </c>
      <c r="J213" s="15">
        <f t="shared" si="99"/>
        <v>0.90347222222222223</v>
      </c>
      <c r="K213" s="22">
        <f t="shared" si="100"/>
        <v>1.536</v>
      </c>
      <c r="L213" s="13"/>
      <c r="M213" s="24">
        <f t="shared" si="89"/>
        <v>44248</v>
      </c>
      <c r="N213" s="60" t="s">
        <v>13</v>
      </c>
      <c r="O213" s="60">
        <v>0.92083333333333339</v>
      </c>
      <c r="P213" s="16" t="str">
        <f t="shared" si="101"/>
        <v>-</v>
      </c>
      <c r="Q213" s="15">
        <f t="shared" si="102"/>
        <v>0.91388888888888897</v>
      </c>
      <c r="R213" s="16" t="str">
        <f t="shared" si="92"/>
        <v>-</v>
      </c>
      <c r="S213" s="15">
        <f t="shared" si="90"/>
        <v>0.90277777777777779</v>
      </c>
      <c r="T213" s="16" t="str">
        <f t="shared" si="93"/>
        <v>-</v>
      </c>
      <c r="U213" s="15">
        <f t="shared" si="91"/>
        <v>0.90347222222222223</v>
      </c>
      <c r="V213" s="22" t="str">
        <f t="shared" si="94"/>
        <v>-</v>
      </c>
      <c r="X213" s="18"/>
      <c r="Y213" s="29"/>
    </row>
    <row r="214" spans="2:25" x14ac:dyDescent="0.25">
      <c r="B214" s="24">
        <f t="shared" si="103"/>
        <v>44249</v>
      </c>
      <c r="C214" s="60" t="s">
        <v>12</v>
      </c>
      <c r="D214" s="15">
        <v>0.18124999999999999</v>
      </c>
      <c r="E214" s="16">
        <v>0.7</v>
      </c>
      <c r="F214" s="15">
        <f t="shared" si="95"/>
        <v>0.17430555555555555</v>
      </c>
      <c r="G214" s="16">
        <f t="shared" si="96"/>
        <v>0.59499999999999997</v>
      </c>
      <c r="H214" s="15">
        <f t="shared" si="97"/>
        <v>0.18124999999999999</v>
      </c>
      <c r="I214" s="16">
        <f t="shared" si="98"/>
        <v>0.46899999999999997</v>
      </c>
      <c r="J214" s="15">
        <f t="shared" si="99"/>
        <v>0.17916666666666667</v>
      </c>
      <c r="K214" s="22">
        <f t="shared" si="100"/>
        <v>0.44799999999999995</v>
      </c>
      <c r="L214" s="13"/>
      <c r="M214" s="24">
        <f t="shared" si="89"/>
        <v>44249</v>
      </c>
      <c r="N214" s="60" t="s">
        <v>12</v>
      </c>
      <c r="O214" s="60">
        <v>0.18124999999999999</v>
      </c>
      <c r="P214" s="16" t="str">
        <f t="shared" si="101"/>
        <v>-</v>
      </c>
      <c r="Q214" s="15">
        <f t="shared" si="102"/>
        <v>0.17430555555555555</v>
      </c>
      <c r="R214" s="16" t="str">
        <f t="shared" si="92"/>
        <v>-</v>
      </c>
      <c r="S214" s="15">
        <f t="shared" si="90"/>
        <v>0.18124999999999999</v>
      </c>
      <c r="T214" s="16" t="str">
        <f t="shared" si="93"/>
        <v>-</v>
      </c>
      <c r="U214" s="15">
        <f t="shared" si="91"/>
        <v>0.17916666666666667</v>
      </c>
      <c r="V214" s="22" t="str">
        <f t="shared" si="94"/>
        <v>-</v>
      </c>
      <c r="X214" s="18"/>
      <c r="Y214" s="29"/>
    </row>
    <row r="215" spans="2:25" x14ac:dyDescent="0.25">
      <c r="B215" s="24">
        <f t="shared" si="103"/>
        <v>44249</v>
      </c>
      <c r="C215" s="60" t="s">
        <v>13</v>
      </c>
      <c r="D215" s="15">
        <v>0.44375000000000003</v>
      </c>
      <c r="E215" s="16">
        <v>2.1</v>
      </c>
      <c r="F215" s="15">
        <f t="shared" si="95"/>
        <v>0.43680555555555561</v>
      </c>
      <c r="G215" s="16">
        <f t="shared" si="96"/>
        <v>1.7849999999999999</v>
      </c>
      <c r="H215" s="15">
        <f t="shared" si="97"/>
        <v>0.42569444444444449</v>
      </c>
      <c r="I215" s="16">
        <f t="shared" si="98"/>
        <v>1.4070000000000003</v>
      </c>
      <c r="J215" s="15">
        <f t="shared" si="99"/>
        <v>0.42638888888888893</v>
      </c>
      <c r="K215" s="22">
        <f t="shared" si="100"/>
        <v>1.3440000000000001</v>
      </c>
      <c r="L215" s="13"/>
      <c r="M215" s="24">
        <f t="shared" si="89"/>
        <v>44249</v>
      </c>
      <c r="N215" s="60" t="s">
        <v>13</v>
      </c>
      <c r="O215" s="60">
        <v>0.44375000000000003</v>
      </c>
      <c r="P215" s="16" t="str">
        <f t="shared" si="101"/>
        <v>-</v>
      </c>
      <c r="Q215" s="15">
        <f t="shared" si="102"/>
        <v>0.43680555555555561</v>
      </c>
      <c r="R215" s="16" t="str">
        <f t="shared" si="92"/>
        <v>-</v>
      </c>
      <c r="S215" s="15">
        <f t="shared" si="90"/>
        <v>0.42569444444444449</v>
      </c>
      <c r="T215" s="16" t="str">
        <f t="shared" si="93"/>
        <v>-</v>
      </c>
      <c r="U215" s="15">
        <f t="shared" si="91"/>
        <v>0.42638888888888893</v>
      </c>
      <c r="V215" s="22" t="str">
        <f t="shared" si="94"/>
        <v>-</v>
      </c>
      <c r="X215" s="18"/>
    </row>
    <row r="216" spans="2:25" x14ac:dyDescent="0.25">
      <c r="B216" s="24">
        <f t="shared" si="103"/>
        <v>44249</v>
      </c>
      <c r="C216" s="60" t="s">
        <v>12</v>
      </c>
      <c r="D216" s="15">
        <v>0.68888888888888899</v>
      </c>
      <c r="E216" s="16">
        <v>0.9</v>
      </c>
      <c r="F216" s="15">
        <f t="shared" si="95"/>
        <v>0.68194444444444458</v>
      </c>
      <c r="G216" s="16">
        <f t="shared" si="96"/>
        <v>0.76500000000000001</v>
      </c>
      <c r="H216" s="15">
        <f t="shared" si="97"/>
        <v>0.68888888888888899</v>
      </c>
      <c r="I216" s="16">
        <f t="shared" si="98"/>
        <v>0.60300000000000009</v>
      </c>
      <c r="J216" s="15">
        <f t="shared" si="99"/>
        <v>0.68680555555555567</v>
      </c>
      <c r="K216" s="22">
        <f t="shared" si="100"/>
        <v>0.57600000000000007</v>
      </c>
      <c r="L216" s="13"/>
      <c r="M216" s="24">
        <f t="shared" si="89"/>
        <v>44249</v>
      </c>
      <c r="N216" s="60" t="s">
        <v>12</v>
      </c>
      <c r="O216" s="60">
        <v>0.68888888888888899</v>
      </c>
      <c r="P216" s="16" t="str">
        <f t="shared" si="101"/>
        <v>-</v>
      </c>
      <c r="Q216" s="15">
        <f t="shared" si="102"/>
        <v>0.68194444444444458</v>
      </c>
      <c r="R216" s="16" t="str">
        <f t="shared" si="92"/>
        <v>-</v>
      </c>
      <c r="S216" s="15">
        <f t="shared" si="90"/>
        <v>0.68888888888888899</v>
      </c>
      <c r="T216" s="16" t="str">
        <f t="shared" si="93"/>
        <v>-</v>
      </c>
      <c r="U216" s="15">
        <f t="shared" si="91"/>
        <v>0.68680555555555567</v>
      </c>
      <c r="V216" s="22" t="str">
        <f t="shared" si="94"/>
        <v>-</v>
      </c>
      <c r="X216" s="18"/>
      <c r="Y216" s="29"/>
    </row>
    <row r="217" spans="2:25" x14ac:dyDescent="0.25">
      <c r="B217" s="24">
        <f t="shared" si="103"/>
        <v>44249</v>
      </c>
      <c r="C217" s="60" t="s">
        <v>13</v>
      </c>
      <c r="D217" s="15">
        <v>0.96319444444444446</v>
      </c>
      <c r="E217" s="16">
        <v>2.4</v>
      </c>
      <c r="F217" s="15">
        <f t="shared" si="95"/>
        <v>0.95625000000000004</v>
      </c>
      <c r="G217" s="16">
        <f t="shared" si="96"/>
        <v>2.04</v>
      </c>
      <c r="H217" s="15">
        <f t="shared" si="97"/>
        <v>0.94513888888888886</v>
      </c>
      <c r="I217" s="16">
        <f t="shared" si="98"/>
        <v>1.6080000000000001</v>
      </c>
      <c r="J217" s="15">
        <f t="shared" si="99"/>
        <v>0.9458333333333333</v>
      </c>
      <c r="K217" s="22">
        <f t="shared" si="100"/>
        <v>1.536</v>
      </c>
      <c r="L217" s="13"/>
      <c r="M217" s="24">
        <f t="shared" si="89"/>
        <v>44249</v>
      </c>
      <c r="N217" s="60" t="s">
        <v>13</v>
      </c>
      <c r="O217" s="60">
        <v>0.96319444444444446</v>
      </c>
      <c r="P217" s="16" t="str">
        <f t="shared" si="101"/>
        <v>-</v>
      </c>
      <c r="Q217" s="15">
        <f t="shared" si="102"/>
        <v>0.95625000000000004</v>
      </c>
      <c r="R217" s="16" t="str">
        <f t="shared" si="92"/>
        <v>-</v>
      </c>
      <c r="S217" s="15">
        <f t="shared" si="90"/>
        <v>0.94513888888888886</v>
      </c>
      <c r="T217" s="16" t="str">
        <f t="shared" si="93"/>
        <v>-</v>
      </c>
      <c r="U217" s="15">
        <f t="shared" si="91"/>
        <v>0.9458333333333333</v>
      </c>
      <c r="V217" s="22" t="str">
        <f t="shared" si="94"/>
        <v>-</v>
      </c>
      <c r="X217" s="18"/>
      <c r="Y217" s="29"/>
    </row>
    <row r="218" spans="2:25" x14ac:dyDescent="0.25">
      <c r="B218" s="24">
        <f t="shared" si="103"/>
        <v>44250</v>
      </c>
      <c r="C218" s="60" t="s">
        <v>12</v>
      </c>
      <c r="D218" s="15">
        <v>0.22708333333333333</v>
      </c>
      <c r="E218" s="16">
        <v>0.7</v>
      </c>
      <c r="F218" s="15">
        <f t="shared" si="95"/>
        <v>0.22013888888888888</v>
      </c>
      <c r="G218" s="16">
        <f t="shared" si="96"/>
        <v>0.59499999999999997</v>
      </c>
      <c r="H218" s="15">
        <f t="shared" si="97"/>
        <v>0.22708333333333333</v>
      </c>
      <c r="I218" s="16">
        <f t="shared" si="98"/>
        <v>0.46899999999999997</v>
      </c>
      <c r="J218" s="15">
        <f t="shared" si="99"/>
        <v>0.22500000000000001</v>
      </c>
      <c r="K218" s="22">
        <f t="shared" si="100"/>
        <v>0.44799999999999995</v>
      </c>
      <c r="L218" s="13"/>
      <c r="M218" s="24">
        <f t="shared" si="89"/>
        <v>44250</v>
      </c>
      <c r="N218" s="60" t="s">
        <v>12</v>
      </c>
      <c r="O218" s="60">
        <v>0.22708333333333333</v>
      </c>
      <c r="P218" s="16" t="str">
        <f t="shared" si="101"/>
        <v>-</v>
      </c>
      <c r="Q218" s="15">
        <f t="shared" si="102"/>
        <v>0.22013888888888888</v>
      </c>
      <c r="R218" s="16" t="str">
        <f t="shared" si="92"/>
        <v>-</v>
      </c>
      <c r="S218" s="15">
        <f t="shared" si="90"/>
        <v>0.22708333333333333</v>
      </c>
      <c r="T218" s="16" t="str">
        <f t="shared" si="93"/>
        <v>-</v>
      </c>
      <c r="U218" s="15">
        <f t="shared" si="91"/>
        <v>0.22500000000000001</v>
      </c>
      <c r="V218" s="22" t="str">
        <f t="shared" si="94"/>
        <v>-</v>
      </c>
      <c r="X218" s="18"/>
      <c r="Y218" s="29"/>
    </row>
    <row r="219" spans="2:25" x14ac:dyDescent="0.25">
      <c r="B219" s="24">
        <f t="shared" si="103"/>
        <v>44250</v>
      </c>
      <c r="C219" s="60" t="s">
        <v>13</v>
      </c>
      <c r="D219" s="15">
        <v>0.49236111111111108</v>
      </c>
      <c r="E219" s="16">
        <v>2.1</v>
      </c>
      <c r="F219" s="15">
        <f t="shared" si="95"/>
        <v>0.48541666666666666</v>
      </c>
      <c r="G219" s="16">
        <f t="shared" si="96"/>
        <v>1.7849999999999999</v>
      </c>
      <c r="H219" s="15">
        <f t="shared" si="97"/>
        <v>0.47430555555555554</v>
      </c>
      <c r="I219" s="16">
        <f t="shared" si="98"/>
        <v>1.4070000000000003</v>
      </c>
      <c r="J219" s="15">
        <f t="shared" si="99"/>
        <v>0.47499999999999998</v>
      </c>
      <c r="K219" s="22">
        <f t="shared" si="100"/>
        <v>1.3440000000000001</v>
      </c>
      <c r="L219" s="13"/>
      <c r="M219" s="24">
        <f t="shared" si="89"/>
        <v>44250</v>
      </c>
      <c r="N219" s="60" t="s">
        <v>13</v>
      </c>
      <c r="O219" s="60">
        <v>0.49236111111111108</v>
      </c>
      <c r="P219" s="16" t="str">
        <f t="shared" si="101"/>
        <v>-</v>
      </c>
      <c r="Q219" s="15">
        <f t="shared" si="102"/>
        <v>0.48541666666666666</v>
      </c>
      <c r="R219" s="16" t="str">
        <f t="shared" si="92"/>
        <v>-</v>
      </c>
      <c r="S219" s="15">
        <f t="shared" si="90"/>
        <v>0.47430555555555554</v>
      </c>
      <c r="T219" s="16" t="str">
        <f t="shared" si="93"/>
        <v>-</v>
      </c>
      <c r="U219" s="15">
        <f t="shared" si="91"/>
        <v>0.47499999999999998</v>
      </c>
      <c r="V219" s="22" t="str">
        <f t="shared" si="94"/>
        <v>-</v>
      </c>
      <c r="X219" s="18"/>
    </row>
    <row r="220" spans="2:25" x14ac:dyDescent="0.25">
      <c r="B220" s="24">
        <f t="shared" si="103"/>
        <v>44250</v>
      </c>
      <c r="C220" s="60" t="s">
        <v>12</v>
      </c>
      <c r="D220" s="15">
        <v>0.73888888888888893</v>
      </c>
      <c r="E220" s="16">
        <v>0.8</v>
      </c>
      <c r="F220" s="15">
        <f t="shared" si="95"/>
        <v>0.73194444444444451</v>
      </c>
      <c r="G220" s="16">
        <f t="shared" si="96"/>
        <v>0.68</v>
      </c>
      <c r="H220" s="15">
        <f t="shared" si="97"/>
        <v>0.73888888888888893</v>
      </c>
      <c r="I220" s="16">
        <f t="shared" si="98"/>
        <v>0.53600000000000003</v>
      </c>
      <c r="J220" s="15">
        <f t="shared" si="99"/>
        <v>0.7368055555555556</v>
      </c>
      <c r="K220" s="22">
        <f t="shared" si="100"/>
        <v>0.51200000000000001</v>
      </c>
      <c r="L220" s="13"/>
      <c r="M220" s="24">
        <f t="shared" si="89"/>
        <v>44250</v>
      </c>
      <c r="N220" s="60" t="s">
        <v>12</v>
      </c>
      <c r="O220" s="60">
        <v>0.73888888888888893</v>
      </c>
      <c r="P220" s="16" t="str">
        <f t="shared" si="101"/>
        <v>-</v>
      </c>
      <c r="Q220" s="15">
        <f t="shared" si="102"/>
        <v>0.73194444444444451</v>
      </c>
      <c r="R220" s="16" t="str">
        <f t="shared" si="92"/>
        <v>-</v>
      </c>
      <c r="S220" s="15">
        <f t="shared" si="90"/>
        <v>0.73888888888888893</v>
      </c>
      <c r="T220" s="16" t="str">
        <f t="shared" si="93"/>
        <v>-</v>
      </c>
      <c r="U220" s="15">
        <f t="shared" si="91"/>
        <v>0.7368055555555556</v>
      </c>
      <c r="V220" s="22" t="str">
        <f t="shared" si="94"/>
        <v>-</v>
      </c>
      <c r="X220" s="18"/>
      <c r="Y220" s="29"/>
    </row>
    <row r="221" spans="2:25" x14ac:dyDescent="0.25">
      <c r="B221" s="24">
        <v>44250</v>
      </c>
      <c r="C221" s="60" t="s">
        <v>13</v>
      </c>
      <c r="D221" s="15"/>
      <c r="E221" s="16"/>
      <c r="F221" s="15"/>
      <c r="G221" s="16"/>
      <c r="H221" s="15">
        <v>0.9902777777777777</v>
      </c>
      <c r="I221" s="16">
        <v>1.7</v>
      </c>
      <c r="J221" s="15">
        <v>0.99097222222222225</v>
      </c>
      <c r="K221" s="22">
        <v>1.6</v>
      </c>
      <c r="L221" s="13"/>
      <c r="M221" s="24">
        <v>44250</v>
      </c>
      <c r="N221" s="60" t="s">
        <v>13</v>
      </c>
      <c r="O221" s="60"/>
      <c r="P221" s="16"/>
      <c r="Q221" s="15"/>
      <c r="R221" s="16"/>
      <c r="S221" s="15">
        <v>0.9902777777777777</v>
      </c>
      <c r="T221" s="16" t="s">
        <v>27</v>
      </c>
      <c r="U221" s="15">
        <v>0.99097222222222225</v>
      </c>
      <c r="V221" s="22" t="s">
        <v>27</v>
      </c>
      <c r="X221" s="18"/>
      <c r="Y221" s="29"/>
    </row>
    <row r="222" spans="2:25" x14ac:dyDescent="0.25">
      <c r="B222" s="24">
        <f>IF(HOUR(D222)&lt;HOUR(D220),B220+1,B220)</f>
        <v>44251</v>
      </c>
      <c r="C222" s="60" t="s">
        <v>13</v>
      </c>
      <c r="D222" s="15">
        <v>8.3333333333333332E-3</v>
      </c>
      <c r="E222" s="16">
        <v>2.5</v>
      </c>
      <c r="F222" s="15">
        <f t="shared" si="95"/>
        <v>1.3888888888888892E-3</v>
      </c>
      <c r="G222" s="16">
        <f t="shared" si="96"/>
        <v>2.125</v>
      </c>
      <c r="H222" s="15"/>
      <c r="I222" s="16"/>
      <c r="J222" s="15"/>
      <c r="K222" s="22"/>
      <c r="L222" s="13"/>
      <c r="M222" s="24">
        <f>IF(HOUR(O222)&lt;HOUR(O220),M220+1,M220)</f>
        <v>44251</v>
      </c>
      <c r="N222" s="60" t="s">
        <v>13</v>
      </c>
      <c r="O222" s="60">
        <v>8.3333333333333332E-3</v>
      </c>
      <c r="P222" s="16" t="str">
        <f t="shared" si="101"/>
        <v>-</v>
      </c>
      <c r="Q222" s="15">
        <f t="shared" si="102"/>
        <v>1.3888888888888892E-3</v>
      </c>
      <c r="R222" s="16" t="str">
        <f t="shared" si="92"/>
        <v>-</v>
      </c>
      <c r="S222" s="15"/>
      <c r="T222" s="16"/>
      <c r="U222" s="15"/>
      <c r="V222" s="22"/>
      <c r="X222" s="18"/>
      <c r="Y222" s="29"/>
    </row>
    <row r="223" spans="2:25" x14ac:dyDescent="0.25">
      <c r="B223" s="24">
        <f t="shared" si="103"/>
        <v>44251</v>
      </c>
      <c r="C223" s="60" t="s">
        <v>12</v>
      </c>
      <c r="D223" s="15">
        <v>0.27083333333333331</v>
      </c>
      <c r="E223" s="16">
        <v>0.6</v>
      </c>
      <c r="F223" s="15">
        <f t="shared" si="95"/>
        <v>0.2638888888888889</v>
      </c>
      <c r="G223" s="16">
        <f t="shared" si="96"/>
        <v>0.51</v>
      </c>
      <c r="H223" s="15">
        <f t="shared" si="97"/>
        <v>0.27083333333333331</v>
      </c>
      <c r="I223" s="16">
        <f t="shared" si="98"/>
        <v>0.40200000000000002</v>
      </c>
      <c r="J223" s="15">
        <f t="shared" si="99"/>
        <v>0.26874999999999999</v>
      </c>
      <c r="K223" s="22">
        <f t="shared" si="100"/>
        <v>0.38400000000000001</v>
      </c>
      <c r="L223" s="13"/>
      <c r="M223" s="24">
        <f t="shared" si="89"/>
        <v>44251</v>
      </c>
      <c r="N223" s="60" t="s">
        <v>12</v>
      </c>
      <c r="O223" s="60">
        <v>0.27083333333333331</v>
      </c>
      <c r="P223" s="16" t="str">
        <f t="shared" si="101"/>
        <v>-</v>
      </c>
      <c r="Q223" s="15">
        <f t="shared" si="102"/>
        <v>0.2638888888888889</v>
      </c>
      <c r="R223" s="16" t="str">
        <f t="shared" si="92"/>
        <v>-</v>
      </c>
      <c r="S223" s="15">
        <f t="shared" si="90"/>
        <v>0.27083333333333331</v>
      </c>
      <c r="T223" s="16" t="str">
        <f t="shared" si="93"/>
        <v>-</v>
      </c>
      <c r="U223" s="15">
        <f t="shared" si="91"/>
        <v>0.26874999999999999</v>
      </c>
      <c r="V223" s="22" t="str">
        <f t="shared" si="94"/>
        <v>-</v>
      </c>
      <c r="X223" s="18"/>
      <c r="Y223" s="29"/>
    </row>
    <row r="224" spans="2:25" x14ac:dyDescent="0.25">
      <c r="B224" s="24">
        <f t="shared" si="103"/>
        <v>44251</v>
      </c>
      <c r="C224" s="60" t="s">
        <v>13</v>
      </c>
      <c r="D224" s="15">
        <v>0.5395833333333333</v>
      </c>
      <c r="E224" s="16">
        <v>2.2000000000000002</v>
      </c>
      <c r="F224" s="15">
        <f t="shared" si="95"/>
        <v>0.53263888888888888</v>
      </c>
      <c r="G224" s="16">
        <f t="shared" si="96"/>
        <v>1.87</v>
      </c>
      <c r="H224" s="15">
        <f t="shared" si="97"/>
        <v>0.5215277777777777</v>
      </c>
      <c r="I224" s="16">
        <f t="shared" si="98"/>
        <v>1.4740000000000002</v>
      </c>
      <c r="J224" s="15">
        <f t="shared" si="99"/>
        <v>0.52222222222222214</v>
      </c>
      <c r="K224" s="22">
        <f t="shared" si="100"/>
        <v>1.4080000000000001</v>
      </c>
      <c r="L224" s="13"/>
      <c r="M224" s="24">
        <f t="shared" si="89"/>
        <v>44251</v>
      </c>
      <c r="N224" s="60" t="s">
        <v>13</v>
      </c>
      <c r="O224" s="60">
        <v>0.5395833333333333</v>
      </c>
      <c r="P224" s="16" t="str">
        <f t="shared" si="101"/>
        <v>-</v>
      </c>
      <c r="Q224" s="15">
        <f t="shared" si="102"/>
        <v>0.53263888888888888</v>
      </c>
      <c r="R224" s="16" t="str">
        <f t="shared" si="92"/>
        <v>-</v>
      </c>
      <c r="S224" s="15">
        <f t="shared" si="90"/>
        <v>0.5215277777777777</v>
      </c>
      <c r="T224" s="16" t="str">
        <f t="shared" si="93"/>
        <v>-</v>
      </c>
      <c r="U224" s="15">
        <f t="shared" si="91"/>
        <v>0.52222222222222214</v>
      </c>
      <c r="V224" s="22" t="str">
        <f t="shared" si="94"/>
        <v>-</v>
      </c>
      <c r="X224" s="18"/>
    </row>
    <row r="225" spans="2:25" x14ac:dyDescent="0.25">
      <c r="B225" s="24">
        <f t="shared" si="103"/>
        <v>44251</v>
      </c>
      <c r="C225" s="60" t="s">
        <v>12</v>
      </c>
      <c r="D225" s="15">
        <v>0.78472222222222221</v>
      </c>
      <c r="E225" s="16">
        <v>0.7</v>
      </c>
      <c r="F225" s="15">
        <f t="shared" si="95"/>
        <v>0.77777777777777779</v>
      </c>
      <c r="G225" s="16">
        <f t="shared" si="96"/>
        <v>0.59499999999999997</v>
      </c>
      <c r="H225" s="15">
        <f t="shared" si="97"/>
        <v>0.78472222222222221</v>
      </c>
      <c r="I225" s="16">
        <f t="shared" si="98"/>
        <v>0.46899999999999997</v>
      </c>
      <c r="J225" s="15">
        <f t="shared" si="99"/>
        <v>0.78263888888888888</v>
      </c>
      <c r="K225" s="22">
        <f t="shared" si="100"/>
        <v>0.44799999999999995</v>
      </c>
      <c r="L225" s="13"/>
      <c r="M225" s="24">
        <f t="shared" si="89"/>
        <v>44251</v>
      </c>
      <c r="N225" s="60" t="s">
        <v>12</v>
      </c>
      <c r="O225" s="60">
        <v>0.78472222222222221</v>
      </c>
      <c r="P225" s="16" t="str">
        <f t="shared" si="101"/>
        <v>-</v>
      </c>
      <c r="Q225" s="15">
        <f t="shared" si="102"/>
        <v>0.77777777777777779</v>
      </c>
      <c r="R225" s="16" t="str">
        <f t="shared" si="92"/>
        <v>-</v>
      </c>
      <c r="S225" s="15">
        <f t="shared" si="90"/>
        <v>0.78472222222222221</v>
      </c>
      <c r="T225" s="16" t="str">
        <f t="shared" si="93"/>
        <v>-</v>
      </c>
      <c r="U225" s="15">
        <f t="shared" si="91"/>
        <v>0.78263888888888888</v>
      </c>
      <c r="V225" s="22" t="str">
        <f t="shared" si="94"/>
        <v>-</v>
      </c>
      <c r="X225" s="18"/>
      <c r="Y225" s="29"/>
    </row>
    <row r="226" spans="2:25" x14ac:dyDescent="0.25">
      <c r="B226" s="24">
        <f t="shared" si="103"/>
        <v>44252</v>
      </c>
      <c r="C226" s="60" t="s">
        <v>13</v>
      </c>
      <c r="D226" s="15">
        <v>5.0694444444444452E-2</v>
      </c>
      <c r="E226" s="16">
        <v>2.6</v>
      </c>
      <c r="F226" s="15">
        <f t="shared" si="95"/>
        <v>4.3750000000000011E-2</v>
      </c>
      <c r="G226" s="16">
        <f t="shared" si="96"/>
        <v>2.21</v>
      </c>
      <c r="H226" s="15">
        <f t="shared" si="97"/>
        <v>3.2638888888888898E-2</v>
      </c>
      <c r="I226" s="16">
        <f t="shared" si="98"/>
        <v>1.7420000000000002</v>
      </c>
      <c r="J226" s="15">
        <f t="shared" si="99"/>
        <v>3.333333333333334E-2</v>
      </c>
      <c r="K226" s="22">
        <f t="shared" si="100"/>
        <v>1.6640000000000001</v>
      </c>
      <c r="L226" s="13"/>
      <c r="M226" s="24">
        <f t="shared" si="89"/>
        <v>44252</v>
      </c>
      <c r="N226" s="60" t="s">
        <v>13</v>
      </c>
      <c r="O226" s="60">
        <v>5.0694444444444452E-2</v>
      </c>
      <c r="P226" s="16" t="str">
        <f t="shared" si="101"/>
        <v>-</v>
      </c>
      <c r="Q226" s="15">
        <f t="shared" si="102"/>
        <v>4.3750000000000011E-2</v>
      </c>
      <c r="R226" s="16" t="str">
        <f t="shared" si="92"/>
        <v>-</v>
      </c>
      <c r="S226" s="15">
        <f t="shared" si="90"/>
        <v>3.2638888888888898E-2</v>
      </c>
      <c r="T226" s="16" t="str">
        <f t="shared" si="93"/>
        <v>-</v>
      </c>
      <c r="U226" s="15">
        <f t="shared" si="91"/>
        <v>3.333333333333334E-2</v>
      </c>
      <c r="V226" s="22" t="str">
        <f t="shared" si="94"/>
        <v>-</v>
      </c>
      <c r="X226" s="18"/>
      <c r="Y226" s="29"/>
    </row>
    <row r="227" spans="2:25" x14ac:dyDescent="0.25">
      <c r="B227" s="24">
        <f t="shared" si="103"/>
        <v>44252</v>
      </c>
      <c r="C227" s="60" t="s">
        <v>12</v>
      </c>
      <c r="D227" s="15">
        <v>0.30833333333333335</v>
      </c>
      <c r="E227" s="16">
        <v>0.4</v>
      </c>
      <c r="F227" s="15">
        <f t="shared" si="95"/>
        <v>0.30138888888888893</v>
      </c>
      <c r="G227" s="16">
        <f t="shared" si="96"/>
        <v>0.34</v>
      </c>
      <c r="H227" s="15">
        <f t="shared" si="97"/>
        <v>0.30833333333333335</v>
      </c>
      <c r="I227" s="16">
        <f t="shared" si="98"/>
        <v>0.26800000000000002</v>
      </c>
      <c r="J227" s="15">
        <f t="shared" si="99"/>
        <v>0.30625000000000002</v>
      </c>
      <c r="K227" s="22">
        <f t="shared" si="100"/>
        <v>0.25600000000000001</v>
      </c>
      <c r="L227" s="13"/>
      <c r="M227" s="24">
        <f t="shared" si="89"/>
        <v>44252</v>
      </c>
      <c r="N227" s="60" t="s">
        <v>12</v>
      </c>
      <c r="O227" s="60">
        <v>0.30833333333333335</v>
      </c>
      <c r="P227" s="16" t="str">
        <f t="shared" si="101"/>
        <v>-</v>
      </c>
      <c r="Q227" s="15">
        <f t="shared" si="102"/>
        <v>0.30138888888888893</v>
      </c>
      <c r="R227" s="16" t="str">
        <f t="shared" si="92"/>
        <v>-</v>
      </c>
      <c r="S227" s="15">
        <f t="shared" si="90"/>
        <v>0.30833333333333335</v>
      </c>
      <c r="T227" s="16" t="str">
        <f t="shared" si="93"/>
        <v>-</v>
      </c>
      <c r="U227" s="15">
        <f t="shared" si="91"/>
        <v>0.30625000000000002</v>
      </c>
      <c r="V227" s="22" t="str">
        <f t="shared" si="94"/>
        <v>-</v>
      </c>
      <c r="X227" s="18"/>
      <c r="Y227" s="29"/>
    </row>
    <row r="228" spans="2:25" x14ac:dyDescent="0.25">
      <c r="B228" s="24">
        <f t="shared" si="103"/>
        <v>44252</v>
      </c>
      <c r="C228" s="60" t="s">
        <v>13</v>
      </c>
      <c r="D228" s="15">
        <v>0.5805555555555556</v>
      </c>
      <c r="E228" s="16">
        <v>2.4</v>
      </c>
      <c r="F228" s="15">
        <f t="shared" si="95"/>
        <v>0.57361111111111118</v>
      </c>
      <c r="G228" s="16">
        <f t="shared" si="96"/>
        <v>2.04</v>
      </c>
      <c r="H228" s="15">
        <f t="shared" si="97"/>
        <v>0.5625</v>
      </c>
      <c r="I228" s="16">
        <f t="shared" si="98"/>
        <v>1.6080000000000001</v>
      </c>
      <c r="J228" s="15">
        <f t="shared" si="99"/>
        <v>0.56319444444444444</v>
      </c>
      <c r="K228" s="22">
        <f t="shared" si="100"/>
        <v>1.536</v>
      </c>
      <c r="L228" s="13"/>
      <c r="M228" s="24">
        <f t="shared" si="89"/>
        <v>44252</v>
      </c>
      <c r="N228" s="60" t="s">
        <v>13</v>
      </c>
      <c r="O228" s="60">
        <v>0.5805555555555556</v>
      </c>
      <c r="P228" s="16" t="str">
        <f t="shared" si="101"/>
        <v>-</v>
      </c>
      <c r="Q228" s="15">
        <f t="shared" si="102"/>
        <v>0.57361111111111118</v>
      </c>
      <c r="R228" s="16" t="str">
        <f t="shared" si="92"/>
        <v>-</v>
      </c>
      <c r="S228" s="15">
        <f t="shared" ref="S228:S252" si="104">IF(N228="Alta",O228-$H$9,O228-$I$9)</f>
        <v>0.5625</v>
      </c>
      <c r="T228" s="16" t="str">
        <f t="shared" si="93"/>
        <v>-</v>
      </c>
      <c r="U228" s="15">
        <f t="shared" ref="U228:U252" si="105">IF(N228="Alta",O228-$J$9,O228-$K$9)</f>
        <v>0.56319444444444444</v>
      </c>
      <c r="V228" s="22" t="str">
        <f t="shared" si="94"/>
        <v>-</v>
      </c>
      <c r="X228" s="18"/>
    </row>
    <row r="229" spans="2:25" x14ac:dyDescent="0.25">
      <c r="B229" s="24">
        <f t="shared" si="103"/>
        <v>44252</v>
      </c>
      <c r="C229" s="60" t="s">
        <v>12</v>
      </c>
      <c r="D229" s="15">
        <v>0.82291666666666663</v>
      </c>
      <c r="E229" s="16">
        <v>0.5</v>
      </c>
      <c r="F229" s="15">
        <f t="shared" si="95"/>
        <v>0.81597222222222221</v>
      </c>
      <c r="G229" s="16">
        <f t="shared" si="96"/>
        <v>0.42499999999999999</v>
      </c>
      <c r="H229" s="15">
        <f t="shared" si="97"/>
        <v>0.82291666666666663</v>
      </c>
      <c r="I229" s="16">
        <f t="shared" si="98"/>
        <v>0.33500000000000002</v>
      </c>
      <c r="J229" s="15">
        <f t="shared" si="99"/>
        <v>0.8208333333333333</v>
      </c>
      <c r="K229" s="22">
        <f t="shared" si="100"/>
        <v>0.32</v>
      </c>
      <c r="L229" s="13"/>
      <c r="M229" s="24">
        <f t="shared" si="89"/>
        <v>44252</v>
      </c>
      <c r="N229" s="60" t="s">
        <v>12</v>
      </c>
      <c r="O229" s="60">
        <v>0.82291666666666663</v>
      </c>
      <c r="P229" s="16" t="str">
        <f t="shared" si="101"/>
        <v>-</v>
      </c>
      <c r="Q229" s="15">
        <f t="shared" si="102"/>
        <v>0.81597222222222221</v>
      </c>
      <c r="R229" s="16" t="str">
        <f t="shared" si="92"/>
        <v>-</v>
      </c>
      <c r="S229" s="15">
        <f t="shared" si="104"/>
        <v>0.82291666666666663</v>
      </c>
      <c r="T229" s="16" t="str">
        <f t="shared" si="93"/>
        <v>-</v>
      </c>
      <c r="U229" s="15">
        <f t="shared" si="105"/>
        <v>0.8208333333333333</v>
      </c>
      <c r="V229" s="22" t="str">
        <f t="shared" si="94"/>
        <v>-</v>
      </c>
      <c r="X229" s="18"/>
      <c r="Y229" s="29"/>
    </row>
    <row r="230" spans="2:25" x14ac:dyDescent="0.25">
      <c r="B230" s="24">
        <f t="shared" si="103"/>
        <v>44253</v>
      </c>
      <c r="C230" s="60" t="s">
        <v>13</v>
      </c>
      <c r="D230" s="15">
        <v>8.9583333333333334E-2</v>
      </c>
      <c r="E230" s="16">
        <v>2.7</v>
      </c>
      <c r="F230" s="15">
        <f t="shared" si="95"/>
        <v>8.2638888888888887E-2</v>
      </c>
      <c r="G230" s="16">
        <f t="shared" si="96"/>
        <v>2.2949999999999999</v>
      </c>
      <c r="H230" s="15">
        <f t="shared" si="97"/>
        <v>7.1527777777777773E-2</v>
      </c>
      <c r="I230" s="16">
        <f t="shared" si="98"/>
        <v>1.8090000000000002</v>
      </c>
      <c r="J230" s="15">
        <f t="shared" si="99"/>
        <v>7.2222222222222215E-2</v>
      </c>
      <c r="K230" s="22">
        <f t="shared" si="100"/>
        <v>1.7280000000000002</v>
      </c>
      <c r="L230" s="13"/>
      <c r="M230" s="24">
        <f t="shared" si="89"/>
        <v>44253</v>
      </c>
      <c r="N230" s="60" t="s">
        <v>13</v>
      </c>
      <c r="O230" s="60">
        <v>8.9583333333333334E-2</v>
      </c>
      <c r="P230" s="16" t="str">
        <f t="shared" si="101"/>
        <v>-</v>
      </c>
      <c r="Q230" s="15">
        <f t="shared" si="102"/>
        <v>8.2638888888888887E-2</v>
      </c>
      <c r="R230" s="16" t="str">
        <f t="shared" si="92"/>
        <v>-</v>
      </c>
      <c r="S230" s="15">
        <f t="shared" si="104"/>
        <v>7.1527777777777773E-2</v>
      </c>
      <c r="T230" s="16" t="str">
        <f t="shared" si="93"/>
        <v>-</v>
      </c>
      <c r="U230" s="15">
        <f t="shared" si="105"/>
        <v>7.2222222222222215E-2</v>
      </c>
      <c r="V230" s="22" t="str">
        <f t="shared" si="94"/>
        <v>-</v>
      </c>
      <c r="X230" s="18"/>
      <c r="Y230" s="29"/>
    </row>
    <row r="231" spans="2:25" x14ac:dyDescent="0.25">
      <c r="B231" s="24">
        <f t="shared" si="103"/>
        <v>44253</v>
      </c>
      <c r="C231" s="60" t="s">
        <v>12</v>
      </c>
      <c r="D231" s="15">
        <v>0.34166666666666662</v>
      </c>
      <c r="E231" s="16">
        <v>0.2</v>
      </c>
      <c r="F231" s="15">
        <f t="shared" si="95"/>
        <v>0.3347222222222222</v>
      </c>
      <c r="G231" s="16">
        <f t="shared" si="96"/>
        <v>0.17</v>
      </c>
      <c r="H231" s="15">
        <f t="shared" si="97"/>
        <v>0.34166666666666662</v>
      </c>
      <c r="I231" s="16">
        <f t="shared" si="98"/>
        <v>0.13400000000000001</v>
      </c>
      <c r="J231" s="15">
        <f t="shared" si="99"/>
        <v>0.33958333333333329</v>
      </c>
      <c r="K231" s="22">
        <f t="shared" si="100"/>
        <v>0.128</v>
      </c>
      <c r="L231" s="13"/>
      <c r="M231" s="24">
        <f t="shared" si="89"/>
        <v>44253</v>
      </c>
      <c r="N231" s="60" t="s">
        <v>12</v>
      </c>
      <c r="O231" s="60">
        <v>0.34166666666666662</v>
      </c>
      <c r="P231" s="16" t="str">
        <f t="shared" si="101"/>
        <v>-</v>
      </c>
      <c r="Q231" s="15">
        <f t="shared" si="102"/>
        <v>0.3347222222222222</v>
      </c>
      <c r="R231" s="16" t="str">
        <f t="shared" si="92"/>
        <v>-</v>
      </c>
      <c r="S231" s="15">
        <f t="shared" si="104"/>
        <v>0.34166666666666662</v>
      </c>
      <c r="T231" s="16" t="str">
        <f t="shared" si="93"/>
        <v>-</v>
      </c>
      <c r="U231" s="15">
        <f t="shared" si="105"/>
        <v>0.33958333333333329</v>
      </c>
      <c r="V231" s="22" t="str">
        <f t="shared" si="94"/>
        <v>-</v>
      </c>
      <c r="X231" s="18"/>
      <c r="Y231" s="29"/>
    </row>
    <row r="232" spans="2:25" x14ac:dyDescent="0.25">
      <c r="B232" s="24">
        <f t="shared" si="103"/>
        <v>44253</v>
      </c>
      <c r="C232" s="60" t="s">
        <v>13</v>
      </c>
      <c r="D232" s="15">
        <v>0.61527777777777781</v>
      </c>
      <c r="E232" s="16">
        <v>2.7</v>
      </c>
      <c r="F232" s="15">
        <f t="shared" si="95"/>
        <v>0.60833333333333339</v>
      </c>
      <c r="G232" s="16">
        <f t="shared" si="96"/>
        <v>2.2949999999999999</v>
      </c>
      <c r="H232" s="15">
        <f t="shared" si="97"/>
        <v>0.59722222222222221</v>
      </c>
      <c r="I232" s="16">
        <f t="shared" si="98"/>
        <v>1.8090000000000002</v>
      </c>
      <c r="J232" s="15">
        <f t="shared" si="99"/>
        <v>0.59791666666666665</v>
      </c>
      <c r="K232" s="22">
        <f t="shared" si="100"/>
        <v>1.7280000000000002</v>
      </c>
      <c r="L232" s="13"/>
      <c r="M232" s="24">
        <f t="shared" si="89"/>
        <v>44253</v>
      </c>
      <c r="N232" s="60" t="s">
        <v>13</v>
      </c>
      <c r="O232" s="60">
        <v>0.61527777777777781</v>
      </c>
      <c r="P232" s="16" t="str">
        <f t="shared" si="101"/>
        <v>-</v>
      </c>
      <c r="Q232" s="15">
        <f t="shared" si="102"/>
        <v>0.60833333333333339</v>
      </c>
      <c r="R232" s="16" t="str">
        <f t="shared" si="92"/>
        <v>-</v>
      </c>
      <c r="S232" s="15">
        <f t="shared" si="104"/>
        <v>0.59722222222222221</v>
      </c>
      <c r="T232" s="16" t="str">
        <f t="shared" si="93"/>
        <v>-</v>
      </c>
      <c r="U232" s="15">
        <f t="shared" si="105"/>
        <v>0.59791666666666665</v>
      </c>
      <c r="V232" s="22" t="str">
        <f t="shared" si="94"/>
        <v>-</v>
      </c>
      <c r="X232" s="18"/>
    </row>
    <row r="233" spans="2:25" x14ac:dyDescent="0.25">
      <c r="B233" s="24">
        <f t="shared" si="103"/>
        <v>44253</v>
      </c>
      <c r="C233" s="60" t="s">
        <v>12</v>
      </c>
      <c r="D233" s="15">
        <v>0.85763888888888884</v>
      </c>
      <c r="E233" s="16">
        <v>0.2</v>
      </c>
      <c r="F233" s="15">
        <f t="shared" si="95"/>
        <v>0.85069444444444442</v>
      </c>
      <c r="G233" s="16">
        <f t="shared" si="96"/>
        <v>0.17</v>
      </c>
      <c r="H233" s="15">
        <f t="shared" si="97"/>
        <v>0.85763888888888884</v>
      </c>
      <c r="I233" s="16">
        <f t="shared" si="98"/>
        <v>0.13400000000000001</v>
      </c>
      <c r="J233" s="15">
        <f t="shared" si="99"/>
        <v>0.85555555555555551</v>
      </c>
      <c r="K233" s="22">
        <f t="shared" si="100"/>
        <v>0.128</v>
      </c>
      <c r="L233" s="13"/>
      <c r="M233" s="24">
        <f t="shared" si="89"/>
        <v>44253</v>
      </c>
      <c r="N233" s="60" t="s">
        <v>12</v>
      </c>
      <c r="O233" s="60">
        <v>0.85763888888888884</v>
      </c>
      <c r="P233" s="16" t="str">
        <f t="shared" si="101"/>
        <v>-</v>
      </c>
      <c r="Q233" s="15">
        <f t="shared" si="102"/>
        <v>0.85069444444444442</v>
      </c>
      <c r="R233" s="16" t="str">
        <f t="shared" si="92"/>
        <v>-</v>
      </c>
      <c r="S233" s="15">
        <f t="shared" si="104"/>
        <v>0.85763888888888884</v>
      </c>
      <c r="T233" s="16" t="str">
        <f t="shared" si="93"/>
        <v>-</v>
      </c>
      <c r="U233" s="15">
        <f t="shared" si="105"/>
        <v>0.85555555555555551</v>
      </c>
      <c r="V233" s="22" t="str">
        <f t="shared" si="94"/>
        <v>-</v>
      </c>
      <c r="X233" s="18"/>
      <c r="Y233" s="29"/>
    </row>
    <row r="234" spans="2:25" x14ac:dyDescent="0.25">
      <c r="B234" s="24">
        <f t="shared" si="103"/>
        <v>44254</v>
      </c>
      <c r="C234" s="60" t="s">
        <v>13</v>
      </c>
      <c r="D234" s="15">
        <v>0.12361111111111112</v>
      </c>
      <c r="E234" s="16">
        <v>2.9</v>
      </c>
      <c r="F234" s="15">
        <f t="shared" si="95"/>
        <v>0.11666666666666667</v>
      </c>
      <c r="G234" s="16">
        <f t="shared" si="96"/>
        <v>2.4649999999999999</v>
      </c>
      <c r="H234" s="15">
        <f t="shared" si="97"/>
        <v>0.10555555555555556</v>
      </c>
      <c r="I234" s="16">
        <f t="shared" si="98"/>
        <v>1.9430000000000001</v>
      </c>
      <c r="J234" s="15">
        <f t="shared" si="99"/>
        <v>0.10625000000000001</v>
      </c>
      <c r="K234" s="22">
        <f t="shared" si="100"/>
        <v>1.8559999999999999</v>
      </c>
      <c r="L234" s="13"/>
      <c r="M234" s="24">
        <f>IF(HOUR(O234)&lt;HOUR(O233),M233+1,M233)</f>
        <v>44254</v>
      </c>
      <c r="N234" s="60" t="s">
        <v>13</v>
      </c>
      <c r="O234" s="60">
        <v>0.12361111111111112</v>
      </c>
      <c r="P234" s="16" t="str">
        <f t="shared" si="101"/>
        <v>-</v>
      </c>
      <c r="Q234" s="15">
        <f t="shared" si="102"/>
        <v>0.11666666666666667</v>
      </c>
      <c r="R234" s="16" t="str">
        <f t="shared" ref="R234" si="106">IF(G234&gt;=$R$4,G234,IF(G234&lt;=$R$8,G234,"-"))</f>
        <v>-</v>
      </c>
      <c r="S234" s="15">
        <f t="shared" si="104"/>
        <v>0.10555555555555556</v>
      </c>
      <c r="T234" s="16" t="str">
        <f t="shared" ref="T234" si="107">IF(I234&gt;=$T$4,I234,IF(I234&lt;=$T$8,I234,"-"))</f>
        <v>-</v>
      </c>
      <c r="U234" s="15">
        <f t="shared" si="105"/>
        <v>0.10625000000000001</v>
      </c>
      <c r="V234" s="22" t="str">
        <f t="shared" ref="V234" si="108">IF(K234&gt;=$V$4,K234,IF(K234&lt;=$V$8,K234,"-"))</f>
        <v>-</v>
      </c>
      <c r="X234" s="18"/>
      <c r="Y234" s="29"/>
    </row>
    <row r="235" spans="2:25" x14ac:dyDescent="0.25">
      <c r="B235" s="24">
        <f t="shared" si="103"/>
        <v>44254</v>
      </c>
      <c r="C235" s="60" t="s">
        <v>12</v>
      </c>
      <c r="D235" s="15">
        <v>0.37222222222222223</v>
      </c>
      <c r="E235" s="16">
        <v>0</v>
      </c>
      <c r="F235" s="15">
        <f t="shared" si="95"/>
        <v>0.36527777777777781</v>
      </c>
      <c r="G235" s="16">
        <f t="shared" si="96"/>
        <v>0</v>
      </c>
      <c r="H235" s="15">
        <f t="shared" si="97"/>
        <v>0.37222222222222223</v>
      </c>
      <c r="I235" s="16">
        <f t="shared" si="98"/>
        <v>0</v>
      </c>
      <c r="J235" s="15">
        <f t="shared" si="99"/>
        <v>0.37013888888888891</v>
      </c>
      <c r="K235" s="22">
        <f t="shared" si="100"/>
        <v>0</v>
      </c>
      <c r="L235" s="13"/>
      <c r="M235" s="24">
        <f t="shared" ref="M235:M252" si="109">IF(HOUR(O235)&lt;HOUR(O234),M234+1,M234)</f>
        <v>44254</v>
      </c>
      <c r="N235" s="60" t="s">
        <v>12</v>
      </c>
      <c r="O235" s="60">
        <v>0.37222222222222223</v>
      </c>
      <c r="P235" s="16" t="str">
        <f t="shared" si="101"/>
        <v>-</v>
      </c>
      <c r="Q235" s="15">
        <f t="shared" si="102"/>
        <v>0.36527777777777781</v>
      </c>
      <c r="R235" s="16" t="str">
        <f t="shared" si="92"/>
        <v>-</v>
      </c>
      <c r="S235" s="15">
        <f t="shared" si="104"/>
        <v>0.37222222222222223</v>
      </c>
      <c r="T235" s="16" t="str">
        <f t="shared" si="93"/>
        <v>-</v>
      </c>
      <c r="U235" s="15">
        <f t="shared" si="105"/>
        <v>0.37013888888888891</v>
      </c>
      <c r="V235" s="22" t="str">
        <f t="shared" si="94"/>
        <v>-</v>
      </c>
      <c r="X235" s="18"/>
      <c r="Y235" s="29"/>
    </row>
    <row r="236" spans="2:25" x14ac:dyDescent="0.25">
      <c r="B236" s="24">
        <f t="shared" si="103"/>
        <v>44254</v>
      </c>
      <c r="C236" s="60" t="s">
        <v>13</v>
      </c>
      <c r="D236" s="15">
        <v>0.64652777777777781</v>
      </c>
      <c r="E236" s="16">
        <v>2.9</v>
      </c>
      <c r="F236" s="15">
        <f t="shared" si="95"/>
        <v>0.63958333333333339</v>
      </c>
      <c r="G236" s="16">
        <f t="shared" si="96"/>
        <v>2.4649999999999999</v>
      </c>
      <c r="H236" s="15">
        <f t="shared" si="97"/>
        <v>0.62847222222222221</v>
      </c>
      <c r="I236" s="16">
        <f t="shared" si="98"/>
        <v>1.9430000000000001</v>
      </c>
      <c r="J236" s="15">
        <f t="shared" si="99"/>
        <v>0.62916666666666665</v>
      </c>
      <c r="K236" s="22">
        <f t="shared" si="100"/>
        <v>1.8559999999999999</v>
      </c>
      <c r="L236" s="13"/>
      <c r="M236" s="24">
        <f t="shared" si="109"/>
        <v>44254</v>
      </c>
      <c r="N236" s="60" t="s">
        <v>13</v>
      </c>
      <c r="O236" s="60">
        <v>0.64652777777777781</v>
      </c>
      <c r="P236" s="16" t="str">
        <f t="shared" si="101"/>
        <v>-</v>
      </c>
      <c r="Q236" s="15">
        <f t="shared" si="102"/>
        <v>0.63958333333333339</v>
      </c>
      <c r="R236" s="16" t="str">
        <f t="shared" si="92"/>
        <v>-</v>
      </c>
      <c r="S236" s="15">
        <f t="shared" si="104"/>
        <v>0.62847222222222221</v>
      </c>
      <c r="T236" s="16" t="str">
        <f t="shared" si="93"/>
        <v>-</v>
      </c>
      <c r="U236" s="15">
        <f t="shared" si="105"/>
        <v>0.62916666666666665</v>
      </c>
      <c r="V236" s="22" t="str">
        <f t="shared" si="94"/>
        <v>-</v>
      </c>
      <c r="X236" s="18"/>
    </row>
    <row r="237" spans="2:25" x14ac:dyDescent="0.25">
      <c r="B237" s="24">
        <f t="shared" si="103"/>
        <v>44254</v>
      </c>
      <c r="C237" s="60" t="s">
        <v>12</v>
      </c>
      <c r="D237" s="15">
        <v>0.88958333333333339</v>
      </c>
      <c r="E237" s="16">
        <v>0</v>
      </c>
      <c r="F237" s="15">
        <f t="shared" si="95"/>
        <v>0.88263888888888897</v>
      </c>
      <c r="G237" s="16">
        <f t="shared" si="96"/>
        <v>0</v>
      </c>
      <c r="H237" s="15">
        <f t="shared" si="97"/>
        <v>0.88958333333333339</v>
      </c>
      <c r="I237" s="16">
        <f t="shared" si="98"/>
        <v>0</v>
      </c>
      <c r="J237" s="15">
        <f t="shared" si="99"/>
        <v>0.88750000000000007</v>
      </c>
      <c r="K237" s="22">
        <f t="shared" si="100"/>
        <v>0</v>
      </c>
      <c r="L237" s="13"/>
      <c r="M237" s="24">
        <f t="shared" si="109"/>
        <v>44254</v>
      </c>
      <c r="N237" s="60" t="s">
        <v>12</v>
      </c>
      <c r="O237" s="60">
        <v>0.88958333333333339</v>
      </c>
      <c r="P237" s="16" t="str">
        <f t="shared" si="101"/>
        <v>-</v>
      </c>
      <c r="Q237" s="15">
        <f t="shared" si="102"/>
        <v>0.88263888888888897</v>
      </c>
      <c r="R237" s="16" t="str">
        <f t="shared" si="92"/>
        <v>-</v>
      </c>
      <c r="S237" s="15">
        <f t="shared" si="104"/>
        <v>0.88958333333333339</v>
      </c>
      <c r="T237" s="16" t="str">
        <f t="shared" si="93"/>
        <v>-</v>
      </c>
      <c r="U237" s="15">
        <f t="shared" si="105"/>
        <v>0.88750000000000007</v>
      </c>
      <c r="V237" s="22" t="str">
        <f t="shared" si="94"/>
        <v>-</v>
      </c>
      <c r="X237" s="18"/>
      <c r="Y237" s="29"/>
    </row>
    <row r="238" spans="2:25" x14ac:dyDescent="0.25">
      <c r="B238" s="24">
        <f t="shared" si="103"/>
        <v>44255</v>
      </c>
      <c r="C238" s="60" t="s">
        <v>13</v>
      </c>
      <c r="D238" s="15">
        <v>0.15625</v>
      </c>
      <c r="E238" s="16">
        <v>3</v>
      </c>
      <c r="F238" s="15">
        <f t="shared" si="95"/>
        <v>0.14930555555555555</v>
      </c>
      <c r="G238" s="16">
        <f t="shared" si="96"/>
        <v>2.5499999999999998</v>
      </c>
      <c r="H238" s="15">
        <f t="shared" si="97"/>
        <v>0.13819444444444445</v>
      </c>
      <c r="I238" s="16">
        <f t="shared" si="98"/>
        <v>2.0100000000000002</v>
      </c>
      <c r="J238" s="15">
        <f t="shared" si="99"/>
        <v>0.1388888888888889</v>
      </c>
      <c r="K238" s="22">
        <f t="shared" si="100"/>
        <v>1.92</v>
      </c>
      <c r="L238" s="13"/>
      <c r="M238" s="24">
        <f t="shared" si="109"/>
        <v>44255</v>
      </c>
      <c r="N238" s="60" t="s">
        <v>13</v>
      </c>
      <c r="O238" s="60">
        <v>0.15625</v>
      </c>
      <c r="P238" s="16" t="str">
        <f t="shared" si="101"/>
        <v>-</v>
      </c>
      <c r="Q238" s="15">
        <f t="shared" si="102"/>
        <v>0.14930555555555555</v>
      </c>
      <c r="R238" s="16" t="str">
        <f t="shared" si="92"/>
        <v>-</v>
      </c>
      <c r="S238" s="15">
        <f t="shared" si="104"/>
        <v>0.13819444444444445</v>
      </c>
      <c r="T238" s="16" t="str">
        <f t="shared" si="93"/>
        <v>-</v>
      </c>
      <c r="U238" s="15">
        <f t="shared" si="105"/>
        <v>0.1388888888888889</v>
      </c>
      <c r="V238" s="22" t="str">
        <f t="shared" si="94"/>
        <v>-</v>
      </c>
      <c r="X238" s="18"/>
      <c r="Y238" s="29"/>
    </row>
    <row r="239" spans="2:25" x14ac:dyDescent="0.25">
      <c r="B239" s="24">
        <f t="shared" si="103"/>
        <v>44255</v>
      </c>
      <c r="C239" s="60" t="s">
        <v>12</v>
      </c>
      <c r="D239" s="15">
        <v>0.40208333333333335</v>
      </c>
      <c r="E239" s="16">
        <v>-0.2</v>
      </c>
      <c r="F239" s="15">
        <f t="shared" si="95"/>
        <v>0.39513888888888893</v>
      </c>
      <c r="G239" s="16">
        <f t="shared" si="96"/>
        <v>-0.17</v>
      </c>
      <c r="H239" s="15">
        <f t="shared" si="97"/>
        <v>0.40208333333333335</v>
      </c>
      <c r="I239" s="16">
        <f t="shared" si="98"/>
        <v>-0.13400000000000001</v>
      </c>
      <c r="J239" s="15">
        <f t="shared" si="99"/>
        <v>0.4</v>
      </c>
      <c r="K239" s="22">
        <f t="shared" si="100"/>
        <v>-0.128</v>
      </c>
      <c r="L239" s="13"/>
      <c r="M239" s="24">
        <f t="shared" si="109"/>
        <v>44255</v>
      </c>
      <c r="N239" s="60" t="s">
        <v>12</v>
      </c>
      <c r="O239" s="60">
        <v>0.40208333333333335</v>
      </c>
      <c r="P239" s="16">
        <f t="shared" si="101"/>
        <v>-0.2</v>
      </c>
      <c r="Q239" s="15">
        <f t="shared" si="102"/>
        <v>0.39513888888888893</v>
      </c>
      <c r="R239" s="16">
        <f t="shared" si="92"/>
        <v>-0.17</v>
      </c>
      <c r="S239" s="15">
        <f t="shared" si="104"/>
        <v>0.40208333333333335</v>
      </c>
      <c r="T239" s="16">
        <f t="shared" si="93"/>
        <v>-0.13400000000000001</v>
      </c>
      <c r="U239" s="15">
        <f t="shared" si="105"/>
        <v>0.4</v>
      </c>
      <c r="V239" s="22">
        <f t="shared" si="94"/>
        <v>-0.128</v>
      </c>
      <c r="X239" s="18"/>
      <c r="Y239" s="29"/>
    </row>
    <row r="240" spans="2:25" x14ac:dyDescent="0.25">
      <c r="B240" s="24">
        <f t="shared" si="103"/>
        <v>44255</v>
      </c>
      <c r="C240" s="60" t="s">
        <v>13</v>
      </c>
      <c r="D240" s="15">
        <v>0.67638888888888893</v>
      </c>
      <c r="E240" s="16">
        <v>3.1</v>
      </c>
      <c r="F240" s="15">
        <f t="shared" si="95"/>
        <v>0.66944444444444451</v>
      </c>
      <c r="G240" s="16">
        <f t="shared" si="96"/>
        <v>2.6349999999999998</v>
      </c>
      <c r="H240" s="15">
        <f t="shared" si="97"/>
        <v>0.65833333333333333</v>
      </c>
      <c r="I240" s="16">
        <f t="shared" si="98"/>
        <v>2.0770000000000004</v>
      </c>
      <c r="J240" s="15">
        <f t="shared" si="99"/>
        <v>0.65902777777777777</v>
      </c>
      <c r="K240" s="22">
        <f t="shared" si="100"/>
        <v>1.9840000000000002</v>
      </c>
      <c r="L240" s="13"/>
      <c r="M240" s="24">
        <f t="shared" si="109"/>
        <v>44255</v>
      </c>
      <c r="N240" s="60" t="s">
        <v>13</v>
      </c>
      <c r="O240" s="60">
        <v>0.67638888888888893</v>
      </c>
      <c r="P240" s="16">
        <f t="shared" si="101"/>
        <v>3.1</v>
      </c>
      <c r="Q240" s="15">
        <f t="shared" si="102"/>
        <v>0.66944444444444451</v>
      </c>
      <c r="R240" s="16">
        <f t="shared" si="92"/>
        <v>2.6349999999999998</v>
      </c>
      <c r="S240" s="15">
        <f t="shared" si="104"/>
        <v>0.65833333333333333</v>
      </c>
      <c r="T240" s="16">
        <f t="shared" si="93"/>
        <v>2.0770000000000004</v>
      </c>
      <c r="U240" s="15">
        <f t="shared" si="105"/>
        <v>0.65902777777777777</v>
      </c>
      <c r="V240" s="22">
        <f t="shared" si="94"/>
        <v>1.9840000000000002</v>
      </c>
      <c r="X240" s="18"/>
      <c r="Y240" s="29"/>
    </row>
    <row r="241" spans="2:25" x14ac:dyDescent="0.25">
      <c r="B241" s="24">
        <f t="shared" si="103"/>
        <v>44255</v>
      </c>
      <c r="C241" s="60" t="s">
        <v>12</v>
      </c>
      <c r="D241" s="15">
        <v>0.92083333333333339</v>
      </c>
      <c r="E241" s="16">
        <v>-0.2</v>
      </c>
      <c r="F241" s="15">
        <f t="shared" si="95"/>
        <v>0.91388888888888897</v>
      </c>
      <c r="G241" s="16">
        <f t="shared" si="96"/>
        <v>-0.17</v>
      </c>
      <c r="H241" s="15">
        <f t="shared" si="97"/>
        <v>0.92083333333333339</v>
      </c>
      <c r="I241" s="16">
        <f t="shared" si="98"/>
        <v>-0.13400000000000001</v>
      </c>
      <c r="J241" s="15">
        <f t="shared" si="99"/>
        <v>0.91875000000000007</v>
      </c>
      <c r="K241" s="22">
        <f t="shared" si="100"/>
        <v>-0.128</v>
      </c>
      <c r="L241" s="13"/>
      <c r="M241" s="24">
        <f t="shared" si="109"/>
        <v>44255</v>
      </c>
      <c r="N241" s="60" t="s">
        <v>12</v>
      </c>
      <c r="O241" s="60">
        <v>0.92083333333333339</v>
      </c>
      <c r="P241" s="16">
        <f t="shared" si="101"/>
        <v>-0.2</v>
      </c>
      <c r="Q241" s="15">
        <f t="shared" si="102"/>
        <v>0.91388888888888897</v>
      </c>
      <c r="R241" s="16">
        <f t="shared" si="92"/>
        <v>-0.17</v>
      </c>
      <c r="S241" s="15">
        <f t="shared" si="104"/>
        <v>0.92083333333333339</v>
      </c>
      <c r="T241" s="16">
        <f t="shared" si="93"/>
        <v>-0.13400000000000001</v>
      </c>
      <c r="U241" s="15">
        <f t="shared" si="105"/>
        <v>0.91875000000000007</v>
      </c>
      <c r="V241" s="22">
        <f t="shared" si="94"/>
        <v>-0.128</v>
      </c>
      <c r="X241" s="18"/>
    </row>
    <row r="242" spans="2:25" x14ac:dyDescent="0.25">
      <c r="B242" s="24">
        <f t="shared" si="103"/>
        <v>44256</v>
      </c>
      <c r="C242" s="60" t="s">
        <v>13</v>
      </c>
      <c r="D242" s="15">
        <v>0.18680555555555556</v>
      </c>
      <c r="E242" s="16">
        <v>3.1</v>
      </c>
      <c r="F242" s="15">
        <f t="shared" si="95"/>
        <v>0.17986111111111111</v>
      </c>
      <c r="G242" s="16">
        <f t="shared" si="96"/>
        <v>2.6349999999999998</v>
      </c>
      <c r="H242" s="15">
        <f t="shared" si="97"/>
        <v>0.16875000000000001</v>
      </c>
      <c r="I242" s="16">
        <f t="shared" si="98"/>
        <v>2.0770000000000004</v>
      </c>
      <c r="J242" s="15">
        <f t="shared" si="99"/>
        <v>0.16944444444444445</v>
      </c>
      <c r="K242" s="22">
        <f t="shared" si="100"/>
        <v>1.9840000000000002</v>
      </c>
      <c r="L242" s="13"/>
      <c r="M242" s="24">
        <f t="shared" si="109"/>
        <v>44256</v>
      </c>
      <c r="N242" s="60" t="s">
        <v>13</v>
      </c>
      <c r="O242" s="60">
        <v>0.18680555555555556</v>
      </c>
      <c r="P242" s="16">
        <f t="shared" si="101"/>
        <v>3.1</v>
      </c>
      <c r="Q242" s="15">
        <f t="shared" si="102"/>
        <v>0.17986111111111111</v>
      </c>
      <c r="R242" s="16">
        <f t="shared" si="92"/>
        <v>2.6349999999999998</v>
      </c>
      <c r="S242" s="15">
        <f t="shared" si="104"/>
        <v>0.16875000000000001</v>
      </c>
      <c r="T242" s="16">
        <f t="shared" si="93"/>
        <v>2.0770000000000004</v>
      </c>
      <c r="U242" s="15">
        <f t="shared" si="105"/>
        <v>0.16944444444444445</v>
      </c>
      <c r="V242" s="22">
        <f t="shared" si="94"/>
        <v>1.9840000000000002</v>
      </c>
      <c r="X242" s="18"/>
      <c r="Y242" s="29"/>
    </row>
    <row r="243" spans="2:25" x14ac:dyDescent="0.25">
      <c r="B243" s="24">
        <f t="shared" si="103"/>
        <v>44256</v>
      </c>
      <c r="C243" s="60" t="s">
        <v>12</v>
      </c>
      <c r="D243" s="15">
        <v>0.43124999999999997</v>
      </c>
      <c r="E243" s="16">
        <v>-0.3</v>
      </c>
      <c r="F243" s="15">
        <f t="shared" si="95"/>
        <v>0.42430555555555555</v>
      </c>
      <c r="G243" s="16">
        <f t="shared" si="96"/>
        <v>-0.255</v>
      </c>
      <c r="H243" s="15">
        <f t="shared" si="97"/>
        <v>0.43124999999999997</v>
      </c>
      <c r="I243" s="16">
        <f t="shared" si="98"/>
        <v>-0.20100000000000001</v>
      </c>
      <c r="J243" s="15">
        <f t="shared" si="99"/>
        <v>0.42916666666666664</v>
      </c>
      <c r="K243" s="22">
        <f t="shared" si="100"/>
        <v>-0.192</v>
      </c>
      <c r="L243" s="13"/>
      <c r="M243" s="24">
        <f t="shared" si="109"/>
        <v>44256</v>
      </c>
      <c r="N243" s="60" t="s">
        <v>12</v>
      </c>
      <c r="O243" s="60">
        <v>0.43124999999999997</v>
      </c>
      <c r="P243" s="16">
        <f t="shared" si="101"/>
        <v>-0.3</v>
      </c>
      <c r="Q243" s="15">
        <f t="shared" si="102"/>
        <v>0.42430555555555555</v>
      </c>
      <c r="R243" s="16">
        <f t="shared" si="92"/>
        <v>-0.255</v>
      </c>
      <c r="S243" s="15">
        <f t="shared" si="104"/>
        <v>0.43124999999999997</v>
      </c>
      <c r="T243" s="16">
        <f t="shared" si="93"/>
        <v>-0.20100000000000001</v>
      </c>
      <c r="U243" s="15">
        <f t="shared" si="105"/>
        <v>0.42916666666666664</v>
      </c>
      <c r="V243" s="22">
        <f t="shared" si="94"/>
        <v>-0.192</v>
      </c>
      <c r="X243" s="18"/>
      <c r="Y243" s="29"/>
    </row>
    <row r="244" spans="2:25" x14ac:dyDescent="0.25">
      <c r="B244" s="24">
        <f t="shared" si="103"/>
        <v>44256</v>
      </c>
      <c r="C244" s="60" t="s">
        <v>13</v>
      </c>
      <c r="D244" s="15">
        <v>0.70624999999999993</v>
      </c>
      <c r="E244" s="16">
        <v>3.2</v>
      </c>
      <c r="F244" s="15">
        <f t="shared" si="95"/>
        <v>0.69930555555555551</v>
      </c>
      <c r="G244" s="16">
        <f t="shared" si="96"/>
        <v>2.72</v>
      </c>
      <c r="H244" s="15">
        <f t="shared" si="97"/>
        <v>0.68819444444444433</v>
      </c>
      <c r="I244" s="16">
        <f t="shared" si="98"/>
        <v>2.1440000000000001</v>
      </c>
      <c r="J244" s="15">
        <f t="shared" si="99"/>
        <v>0.68888888888888877</v>
      </c>
      <c r="K244" s="22">
        <f t="shared" si="100"/>
        <v>2.048</v>
      </c>
      <c r="L244" s="13"/>
      <c r="M244" s="24">
        <f t="shared" si="109"/>
        <v>44256</v>
      </c>
      <c r="N244" s="60" t="s">
        <v>13</v>
      </c>
      <c r="O244" s="60">
        <v>0.70624999999999993</v>
      </c>
      <c r="P244" s="16">
        <f t="shared" si="101"/>
        <v>3.2</v>
      </c>
      <c r="Q244" s="15">
        <f t="shared" si="102"/>
        <v>0.69930555555555551</v>
      </c>
      <c r="R244" s="16">
        <f t="shared" si="92"/>
        <v>2.72</v>
      </c>
      <c r="S244" s="15">
        <f t="shared" si="104"/>
        <v>0.68819444444444433</v>
      </c>
      <c r="T244" s="16">
        <f t="shared" si="93"/>
        <v>2.1440000000000001</v>
      </c>
      <c r="U244" s="15">
        <f t="shared" si="105"/>
        <v>0.68888888888888877</v>
      </c>
      <c r="V244" s="22">
        <f t="shared" si="94"/>
        <v>2.048</v>
      </c>
      <c r="X244" s="18"/>
      <c r="Y244" s="29"/>
    </row>
    <row r="245" spans="2:25" x14ac:dyDescent="0.25">
      <c r="B245" s="24">
        <f t="shared" si="103"/>
        <v>44256</v>
      </c>
      <c r="C245" s="60" t="s">
        <v>12</v>
      </c>
      <c r="D245" s="15">
        <v>0.95138888888888884</v>
      </c>
      <c r="E245" s="16">
        <v>-0.3</v>
      </c>
      <c r="F245" s="15">
        <f t="shared" si="95"/>
        <v>0.94444444444444442</v>
      </c>
      <c r="G245" s="16">
        <f t="shared" si="96"/>
        <v>-0.255</v>
      </c>
      <c r="H245" s="15">
        <f t="shared" si="97"/>
        <v>0.95138888888888884</v>
      </c>
      <c r="I245" s="16">
        <f t="shared" si="98"/>
        <v>-0.20100000000000001</v>
      </c>
      <c r="J245" s="15">
        <f t="shared" si="99"/>
        <v>0.94930555555555551</v>
      </c>
      <c r="K245" s="22">
        <f t="shared" si="100"/>
        <v>-0.192</v>
      </c>
      <c r="L245" s="13"/>
      <c r="M245" s="24">
        <f t="shared" si="109"/>
        <v>44256</v>
      </c>
      <c r="N245" s="60" t="s">
        <v>12</v>
      </c>
      <c r="O245" s="60">
        <v>0.95138888888888884</v>
      </c>
      <c r="P245" s="16">
        <f t="shared" si="101"/>
        <v>-0.3</v>
      </c>
      <c r="Q245" s="15">
        <f t="shared" si="102"/>
        <v>0.94444444444444442</v>
      </c>
      <c r="R245" s="16">
        <f t="shared" si="92"/>
        <v>-0.255</v>
      </c>
      <c r="S245" s="15">
        <f t="shared" si="104"/>
        <v>0.95138888888888884</v>
      </c>
      <c r="T245" s="16">
        <f t="shared" si="93"/>
        <v>-0.20100000000000001</v>
      </c>
      <c r="U245" s="15">
        <f t="shared" si="105"/>
        <v>0.94930555555555551</v>
      </c>
      <c r="V245" s="22">
        <f t="shared" si="94"/>
        <v>-0.192</v>
      </c>
      <c r="X245" s="18"/>
    </row>
    <row r="246" spans="2:25" x14ac:dyDescent="0.25">
      <c r="B246" s="24">
        <f t="shared" si="103"/>
        <v>44257</v>
      </c>
      <c r="C246" s="60" t="s">
        <v>13</v>
      </c>
      <c r="D246" s="15">
        <v>0.21736111111111112</v>
      </c>
      <c r="E246" s="16">
        <v>3.1</v>
      </c>
      <c r="F246" s="15">
        <f t="shared" si="95"/>
        <v>0.21041666666666667</v>
      </c>
      <c r="G246" s="16">
        <f t="shared" si="96"/>
        <v>2.6349999999999998</v>
      </c>
      <c r="H246" s="15">
        <f t="shared" si="97"/>
        <v>0.19930555555555557</v>
      </c>
      <c r="I246" s="16">
        <f t="shared" si="98"/>
        <v>2.0770000000000004</v>
      </c>
      <c r="J246" s="15">
        <f t="shared" si="99"/>
        <v>0.2</v>
      </c>
      <c r="K246" s="22">
        <f t="shared" si="100"/>
        <v>1.9840000000000002</v>
      </c>
      <c r="L246" s="13"/>
      <c r="M246" s="24">
        <f t="shared" si="109"/>
        <v>44257</v>
      </c>
      <c r="N246" s="60" t="s">
        <v>13</v>
      </c>
      <c r="O246" s="60">
        <v>0.21736111111111112</v>
      </c>
      <c r="P246" s="16">
        <f t="shared" si="101"/>
        <v>3.1</v>
      </c>
      <c r="Q246" s="15">
        <f t="shared" si="102"/>
        <v>0.21041666666666667</v>
      </c>
      <c r="R246" s="16">
        <f t="shared" si="92"/>
        <v>2.6349999999999998</v>
      </c>
      <c r="S246" s="15">
        <f t="shared" si="104"/>
        <v>0.19930555555555557</v>
      </c>
      <c r="T246" s="16">
        <f t="shared" si="93"/>
        <v>2.0770000000000004</v>
      </c>
      <c r="U246" s="15">
        <f t="shared" si="105"/>
        <v>0.2</v>
      </c>
      <c r="V246" s="22">
        <f t="shared" si="94"/>
        <v>1.9840000000000002</v>
      </c>
      <c r="X246" s="18"/>
      <c r="Y246" s="29"/>
    </row>
    <row r="247" spans="2:25" x14ac:dyDescent="0.25">
      <c r="B247" s="24">
        <f t="shared" si="103"/>
        <v>44257</v>
      </c>
      <c r="C247" s="60" t="s">
        <v>12</v>
      </c>
      <c r="D247" s="15">
        <v>0.46111111111111108</v>
      </c>
      <c r="E247" s="16">
        <v>-0.3</v>
      </c>
      <c r="F247" s="15">
        <f t="shared" si="95"/>
        <v>0.45416666666666666</v>
      </c>
      <c r="G247" s="16">
        <f t="shared" si="96"/>
        <v>-0.255</v>
      </c>
      <c r="H247" s="15">
        <f t="shared" si="97"/>
        <v>0.46111111111111108</v>
      </c>
      <c r="I247" s="16">
        <f t="shared" si="98"/>
        <v>-0.20100000000000001</v>
      </c>
      <c r="J247" s="15">
        <f t="shared" si="99"/>
        <v>0.45902777777777776</v>
      </c>
      <c r="K247" s="22">
        <f t="shared" si="100"/>
        <v>-0.192</v>
      </c>
      <c r="L247" s="13"/>
      <c r="M247" s="24">
        <f t="shared" si="109"/>
        <v>44257</v>
      </c>
      <c r="N247" s="60" t="s">
        <v>12</v>
      </c>
      <c r="O247" s="60">
        <v>0.46111111111111108</v>
      </c>
      <c r="P247" s="16">
        <f t="shared" si="101"/>
        <v>-0.3</v>
      </c>
      <c r="Q247" s="15">
        <f t="shared" si="102"/>
        <v>0.45416666666666666</v>
      </c>
      <c r="R247" s="16">
        <f t="shared" si="92"/>
        <v>-0.255</v>
      </c>
      <c r="S247" s="15">
        <f t="shared" si="104"/>
        <v>0.46111111111111108</v>
      </c>
      <c r="T247" s="16">
        <f t="shared" si="93"/>
        <v>-0.20100000000000001</v>
      </c>
      <c r="U247" s="15">
        <f t="shared" si="105"/>
        <v>0.45902777777777776</v>
      </c>
      <c r="V247" s="22">
        <f t="shared" si="94"/>
        <v>-0.192</v>
      </c>
      <c r="X247" s="18"/>
      <c r="Y247" s="29"/>
    </row>
    <row r="248" spans="2:25" x14ac:dyDescent="0.25">
      <c r="B248" s="24">
        <f t="shared" si="103"/>
        <v>44257</v>
      </c>
      <c r="C248" s="60" t="s">
        <v>13</v>
      </c>
      <c r="D248" s="15">
        <v>0.73611111111111116</v>
      </c>
      <c r="E248" s="16">
        <v>3.3</v>
      </c>
      <c r="F248" s="15">
        <f t="shared" si="95"/>
        <v>0.72916666666666674</v>
      </c>
      <c r="G248" s="16">
        <f t="shared" si="96"/>
        <v>2.8049999999999997</v>
      </c>
      <c r="H248" s="15">
        <f t="shared" si="97"/>
        <v>0.71805555555555556</v>
      </c>
      <c r="I248" s="16">
        <f t="shared" si="98"/>
        <v>2.2109999999999999</v>
      </c>
      <c r="J248" s="15">
        <f t="shared" si="99"/>
        <v>0.71875</v>
      </c>
      <c r="K248" s="22">
        <f t="shared" si="100"/>
        <v>2.1120000000000001</v>
      </c>
      <c r="L248" s="13"/>
      <c r="M248" s="24">
        <f t="shared" si="109"/>
        <v>44257</v>
      </c>
      <c r="N248" s="60" t="s">
        <v>13</v>
      </c>
      <c r="O248" s="60">
        <v>0.73611111111111116</v>
      </c>
      <c r="P248" s="16">
        <f t="shared" si="101"/>
        <v>3.3</v>
      </c>
      <c r="Q248" s="15">
        <f t="shared" si="102"/>
        <v>0.72916666666666674</v>
      </c>
      <c r="R248" s="16">
        <f t="shared" si="92"/>
        <v>2.8049999999999997</v>
      </c>
      <c r="S248" s="15">
        <f t="shared" si="104"/>
        <v>0.71805555555555556</v>
      </c>
      <c r="T248" s="16">
        <f t="shared" si="93"/>
        <v>2.2109999999999999</v>
      </c>
      <c r="U248" s="15">
        <f t="shared" si="105"/>
        <v>0.71875</v>
      </c>
      <c r="V248" s="22">
        <f t="shared" si="94"/>
        <v>2.1120000000000001</v>
      </c>
      <c r="X248" s="18"/>
      <c r="Y248" s="29"/>
    </row>
    <row r="249" spans="2:25" x14ac:dyDescent="0.25">
      <c r="B249" s="24">
        <f t="shared" si="103"/>
        <v>44257</v>
      </c>
      <c r="C249" s="60" t="s">
        <v>12</v>
      </c>
      <c r="D249" s="15">
        <v>0.98263888888888884</v>
      </c>
      <c r="E249" s="16">
        <v>-0.3</v>
      </c>
      <c r="F249" s="15">
        <f t="shared" si="95"/>
        <v>0.97569444444444442</v>
      </c>
      <c r="G249" s="16">
        <f t="shared" si="96"/>
        <v>-0.255</v>
      </c>
      <c r="H249" s="15">
        <f t="shared" si="97"/>
        <v>0.98263888888888884</v>
      </c>
      <c r="I249" s="16">
        <f t="shared" si="98"/>
        <v>-0.20100000000000001</v>
      </c>
      <c r="J249" s="15">
        <f t="shared" si="99"/>
        <v>0.98055555555555551</v>
      </c>
      <c r="K249" s="22">
        <f t="shared" si="100"/>
        <v>-0.192</v>
      </c>
      <c r="L249" s="13"/>
      <c r="M249" s="24">
        <f t="shared" si="109"/>
        <v>44257</v>
      </c>
      <c r="N249" s="60" t="s">
        <v>12</v>
      </c>
      <c r="O249" s="60">
        <v>0.98263888888888884</v>
      </c>
      <c r="P249" s="16">
        <f t="shared" si="101"/>
        <v>-0.3</v>
      </c>
      <c r="Q249" s="15">
        <f t="shared" si="102"/>
        <v>0.97569444444444442</v>
      </c>
      <c r="R249" s="16">
        <f t="shared" si="92"/>
        <v>-0.255</v>
      </c>
      <c r="S249" s="15">
        <f t="shared" si="104"/>
        <v>0.98263888888888884</v>
      </c>
      <c r="T249" s="16">
        <f t="shared" si="93"/>
        <v>-0.20100000000000001</v>
      </c>
      <c r="U249" s="15">
        <f t="shared" si="105"/>
        <v>0.98055555555555551</v>
      </c>
      <c r="V249" s="22">
        <f t="shared" si="94"/>
        <v>-0.192</v>
      </c>
      <c r="X249" s="18"/>
    </row>
    <row r="250" spans="2:25" x14ac:dyDescent="0.25">
      <c r="B250" s="24">
        <f t="shared" si="103"/>
        <v>44258</v>
      </c>
      <c r="C250" s="60" t="s">
        <v>13</v>
      </c>
      <c r="D250" s="15">
        <v>0.24861111111111112</v>
      </c>
      <c r="E250" s="16">
        <v>3</v>
      </c>
      <c r="F250" s="15">
        <f t="shared" si="95"/>
        <v>0.24166666666666667</v>
      </c>
      <c r="G250" s="16">
        <f t="shared" si="96"/>
        <v>2.5499999999999998</v>
      </c>
      <c r="H250" s="15">
        <f t="shared" si="97"/>
        <v>0.23055555555555557</v>
      </c>
      <c r="I250" s="16">
        <f t="shared" si="98"/>
        <v>2.0100000000000002</v>
      </c>
      <c r="J250" s="15">
        <f t="shared" si="99"/>
        <v>0.23125000000000001</v>
      </c>
      <c r="K250" s="22">
        <f t="shared" si="100"/>
        <v>1.92</v>
      </c>
      <c r="L250" s="13"/>
      <c r="M250" s="24">
        <f t="shared" si="109"/>
        <v>44258</v>
      </c>
      <c r="N250" s="60" t="s">
        <v>13</v>
      </c>
      <c r="O250" s="60">
        <v>0.24861111111111112</v>
      </c>
      <c r="P250" s="16" t="str">
        <f t="shared" si="101"/>
        <v>-</v>
      </c>
      <c r="Q250" s="15">
        <f t="shared" si="102"/>
        <v>0.24166666666666667</v>
      </c>
      <c r="R250" s="16" t="str">
        <f t="shared" si="92"/>
        <v>-</v>
      </c>
      <c r="S250" s="15">
        <f t="shared" si="104"/>
        <v>0.23055555555555557</v>
      </c>
      <c r="T250" s="16" t="str">
        <f t="shared" si="93"/>
        <v>-</v>
      </c>
      <c r="U250" s="15">
        <f t="shared" si="105"/>
        <v>0.23125000000000001</v>
      </c>
      <c r="V250" s="22" t="str">
        <f t="shared" si="94"/>
        <v>-</v>
      </c>
      <c r="X250" s="18"/>
      <c r="Y250" s="29"/>
    </row>
    <row r="251" spans="2:25" x14ac:dyDescent="0.25">
      <c r="B251" s="24">
        <f t="shared" si="103"/>
        <v>44258</v>
      </c>
      <c r="C251" s="60" t="s">
        <v>12</v>
      </c>
      <c r="D251" s="15">
        <v>0.4916666666666667</v>
      </c>
      <c r="E251" s="16">
        <v>-0.3</v>
      </c>
      <c r="F251" s="15">
        <f t="shared" si="95"/>
        <v>0.48472222222222228</v>
      </c>
      <c r="G251" s="16">
        <f t="shared" si="96"/>
        <v>-0.255</v>
      </c>
      <c r="H251" s="15">
        <f t="shared" si="97"/>
        <v>0.4916666666666667</v>
      </c>
      <c r="I251" s="16">
        <f t="shared" si="98"/>
        <v>-0.20100000000000001</v>
      </c>
      <c r="J251" s="15">
        <f t="shared" si="99"/>
        <v>0.48958333333333337</v>
      </c>
      <c r="K251" s="22">
        <f t="shared" si="100"/>
        <v>-0.192</v>
      </c>
      <c r="L251" s="13"/>
      <c r="M251" s="24">
        <f t="shared" si="109"/>
        <v>44258</v>
      </c>
      <c r="N251" s="60" t="s">
        <v>12</v>
      </c>
      <c r="O251" s="60">
        <v>0.4916666666666667</v>
      </c>
      <c r="P251" s="16">
        <f t="shared" si="101"/>
        <v>-0.3</v>
      </c>
      <c r="Q251" s="15">
        <f t="shared" si="102"/>
        <v>0.48472222222222228</v>
      </c>
      <c r="R251" s="16">
        <v>2.6</v>
      </c>
      <c r="S251" s="15">
        <f t="shared" si="104"/>
        <v>0.4916666666666667</v>
      </c>
      <c r="T251" s="16">
        <f t="shared" si="93"/>
        <v>-0.20100000000000001</v>
      </c>
      <c r="U251" s="15">
        <f t="shared" si="105"/>
        <v>0.48958333333333337</v>
      </c>
      <c r="V251" s="22">
        <f t="shared" si="94"/>
        <v>-0.192</v>
      </c>
      <c r="X251" s="18"/>
      <c r="Y251" s="29"/>
    </row>
    <row r="252" spans="2:25" x14ac:dyDescent="0.25">
      <c r="B252" s="24">
        <f t="shared" si="103"/>
        <v>44258</v>
      </c>
      <c r="C252" s="60" t="s">
        <v>13</v>
      </c>
      <c r="D252" s="15">
        <v>0.76736111111111116</v>
      </c>
      <c r="E252" s="16">
        <v>3.3</v>
      </c>
      <c r="F252" s="15">
        <f t="shared" si="95"/>
        <v>0.76041666666666674</v>
      </c>
      <c r="G252" s="16">
        <f t="shared" si="96"/>
        <v>2.8049999999999997</v>
      </c>
      <c r="H252" s="15">
        <f t="shared" si="97"/>
        <v>0.74930555555555556</v>
      </c>
      <c r="I252" s="16">
        <f t="shared" si="98"/>
        <v>2.2109999999999999</v>
      </c>
      <c r="J252" s="15">
        <f t="shared" si="99"/>
        <v>0.75</v>
      </c>
      <c r="K252" s="22">
        <f t="shared" si="100"/>
        <v>2.1120000000000001</v>
      </c>
      <c r="L252" s="13"/>
      <c r="M252" s="24">
        <f t="shared" si="109"/>
        <v>44258</v>
      </c>
      <c r="N252" s="60" t="s">
        <v>13</v>
      </c>
      <c r="O252" s="60">
        <v>0.76736111111111116</v>
      </c>
      <c r="P252" s="16">
        <f t="shared" si="101"/>
        <v>3.3</v>
      </c>
      <c r="Q252" s="15">
        <f t="shared" si="102"/>
        <v>0.76041666666666674</v>
      </c>
      <c r="R252" s="16">
        <f t="shared" si="92"/>
        <v>2.8049999999999997</v>
      </c>
      <c r="S252" s="15">
        <f t="shared" si="104"/>
        <v>0.74930555555555556</v>
      </c>
      <c r="T252" s="16">
        <f t="shared" si="93"/>
        <v>2.2109999999999999</v>
      </c>
      <c r="U252" s="15">
        <f t="shared" si="105"/>
        <v>0.75</v>
      </c>
      <c r="V252" s="22">
        <f t="shared" si="94"/>
        <v>2.1120000000000001</v>
      </c>
      <c r="X252" s="18"/>
      <c r="Y252" s="29"/>
    </row>
    <row r="253" spans="2:25" x14ac:dyDescent="0.25">
      <c r="B253" s="24">
        <f t="shared" si="103"/>
        <v>44259</v>
      </c>
      <c r="C253" s="60" t="s">
        <v>12</v>
      </c>
      <c r="D253" s="15">
        <v>1.5277777777777777E-2</v>
      </c>
      <c r="E253" s="16">
        <v>-0.2</v>
      </c>
      <c r="F253" s="15">
        <f t="shared" si="95"/>
        <v>8.3333333333333332E-3</v>
      </c>
      <c r="G253" s="16">
        <f t="shared" si="96"/>
        <v>-0.17</v>
      </c>
      <c r="H253" s="15">
        <f t="shared" si="97"/>
        <v>1.5277777777777777E-2</v>
      </c>
      <c r="I253" s="16">
        <f t="shared" si="98"/>
        <v>-0.13400000000000001</v>
      </c>
      <c r="J253" s="15">
        <f t="shared" si="99"/>
        <v>1.3194444444444444E-2</v>
      </c>
      <c r="K253" s="22">
        <f t="shared" si="100"/>
        <v>-0.128</v>
      </c>
      <c r="L253" s="13"/>
      <c r="M253" s="24">
        <f>IF(HOUR(O253)&lt;HOUR(O252),M252+1,M252)</f>
        <v>44259</v>
      </c>
      <c r="N253" s="60" t="s">
        <v>12</v>
      </c>
      <c r="O253" s="60">
        <v>1.5277777777777777E-2</v>
      </c>
      <c r="P253" s="16">
        <f t="shared" si="101"/>
        <v>-0.2</v>
      </c>
      <c r="Q253" s="15">
        <f t="shared" si="102"/>
        <v>8.3333333333333332E-3</v>
      </c>
      <c r="R253" s="16">
        <f t="shared" si="92"/>
        <v>-0.17</v>
      </c>
      <c r="S253" s="15"/>
      <c r="T253" s="16"/>
      <c r="U253" s="15">
        <f t="shared" ref="U253:U284" si="110">IF(N253="Alta",O253-$J$9,O253-$K$9)</f>
        <v>1.3194444444444444E-2</v>
      </c>
      <c r="V253" s="22">
        <f t="shared" si="94"/>
        <v>-0.128</v>
      </c>
      <c r="X253" s="18"/>
    </row>
    <row r="254" spans="2:25" x14ac:dyDescent="0.25">
      <c r="B254" s="24">
        <f t="shared" si="103"/>
        <v>44259</v>
      </c>
      <c r="C254" s="60" t="s">
        <v>13</v>
      </c>
      <c r="D254" s="15">
        <v>0.28055555555555556</v>
      </c>
      <c r="E254" s="16">
        <v>2.9</v>
      </c>
      <c r="F254" s="15">
        <f t="shared" si="95"/>
        <v>0.27361111111111114</v>
      </c>
      <c r="G254" s="16">
        <f t="shared" si="96"/>
        <v>2.4649999999999999</v>
      </c>
      <c r="H254" s="15">
        <f t="shared" si="97"/>
        <v>0.26250000000000001</v>
      </c>
      <c r="I254" s="16">
        <f t="shared" si="98"/>
        <v>1.9430000000000001</v>
      </c>
      <c r="J254" s="15">
        <f t="shared" si="99"/>
        <v>0.26319444444444445</v>
      </c>
      <c r="K254" s="22">
        <f t="shared" si="100"/>
        <v>1.8559999999999999</v>
      </c>
      <c r="L254" s="13"/>
      <c r="M254" s="24">
        <f t="shared" ref="M254:M268" si="111">IF(HOUR(O254)&lt;HOUR(O253),M253+1,M253)</f>
        <v>44259</v>
      </c>
      <c r="N254" s="60" t="s">
        <v>13</v>
      </c>
      <c r="O254" s="60">
        <v>0.28055555555555556</v>
      </c>
      <c r="P254" s="16" t="str">
        <f t="shared" si="101"/>
        <v>-</v>
      </c>
      <c r="Q254" s="15">
        <f t="shared" si="102"/>
        <v>0.27361111111111114</v>
      </c>
      <c r="R254" s="16" t="str">
        <f t="shared" si="92"/>
        <v>-</v>
      </c>
      <c r="S254" s="15">
        <f t="shared" ref="S254:S285" si="112">IF(N254="Alta",O254-$H$9,O254-$I$9)</f>
        <v>0.26250000000000001</v>
      </c>
      <c r="T254" s="16" t="str">
        <f t="shared" si="93"/>
        <v>-</v>
      </c>
      <c r="U254" s="15">
        <f t="shared" si="110"/>
        <v>0.26319444444444445</v>
      </c>
      <c r="V254" s="22" t="str">
        <f t="shared" si="94"/>
        <v>-</v>
      </c>
      <c r="X254" s="18"/>
      <c r="Y254" s="29"/>
    </row>
    <row r="255" spans="2:25" x14ac:dyDescent="0.25">
      <c r="B255" s="24">
        <f t="shared" si="103"/>
        <v>44259</v>
      </c>
      <c r="C255" s="60" t="s">
        <v>12</v>
      </c>
      <c r="D255" s="15">
        <v>0.52361111111111114</v>
      </c>
      <c r="E255" s="16">
        <v>-0.2</v>
      </c>
      <c r="F255" s="15">
        <f t="shared" si="95"/>
        <v>0.51666666666666672</v>
      </c>
      <c r="G255" s="16">
        <f t="shared" si="96"/>
        <v>-0.17</v>
      </c>
      <c r="H255" s="15">
        <f t="shared" si="97"/>
        <v>0.52361111111111114</v>
      </c>
      <c r="I255" s="16">
        <f t="shared" si="98"/>
        <v>-0.13400000000000001</v>
      </c>
      <c r="J255" s="15">
        <f t="shared" si="99"/>
        <v>0.52152777777777781</v>
      </c>
      <c r="K255" s="22">
        <f t="shared" si="100"/>
        <v>-0.128</v>
      </c>
      <c r="L255" s="13"/>
      <c r="M255" s="24">
        <f t="shared" si="111"/>
        <v>44259</v>
      </c>
      <c r="N255" s="60" t="s">
        <v>12</v>
      </c>
      <c r="O255" s="60">
        <v>0.52361111111111114</v>
      </c>
      <c r="P255" s="16">
        <f t="shared" si="101"/>
        <v>-0.2</v>
      </c>
      <c r="Q255" s="15">
        <f t="shared" si="102"/>
        <v>0.51666666666666672</v>
      </c>
      <c r="R255" s="16">
        <f t="shared" si="92"/>
        <v>-0.17</v>
      </c>
      <c r="S255" s="15">
        <f t="shared" si="112"/>
        <v>0.52361111111111114</v>
      </c>
      <c r="T255" s="16">
        <f t="shared" si="93"/>
        <v>-0.13400000000000001</v>
      </c>
      <c r="U255" s="15">
        <f t="shared" si="110"/>
        <v>0.52152777777777781</v>
      </c>
      <c r="V255" s="22">
        <f t="shared" si="94"/>
        <v>-0.128</v>
      </c>
      <c r="X255" s="18"/>
      <c r="Y255" s="29"/>
    </row>
    <row r="256" spans="2:25" x14ac:dyDescent="0.25">
      <c r="B256" s="24">
        <f t="shared" si="103"/>
        <v>44259</v>
      </c>
      <c r="C256" s="60" t="s">
        <v>13</v>
      </c>
      <c r="D256" s="15">
        <v>0.7993055555555556</v>
      </c>
      <c r="E256" s="16">
        <v>3.2</v>
      </c>
      <c r="F256" s="15">
        <f t="shared" si="95"/>
        <v>0.79236111111111118</v>
      </c>
      <c r="G256" s="16">
        <f t="shared" si="96"/>
        <v>2.72</v>
      </c>
      <c r="H256" s="15">
        <f t="shared" si="97"/>
        <v>0.78125</v>
      </c>
      <c r="I256" s="16">
        <f t="shared" si="98"/>
        <v>2.1440000000000001</v>
      </c>
      <c r="J256" s="15">
        <f t="shared" si="99"/>
        <v>0.78194444444444444</v>
      </c>
      <c r="K256" s="22">
        <f t="shared" si="100"/>
        <v>2.048</v>
      </c>
      <c r="L256" s="13"/>
      <c r="M256" s="24">
        <f t="shared" si="111"/>
        <v>44259</v>
      </c>
      <c r="N256" s="60" t="s">
        <v>13</v>
      </c>
      <c r="O256" s="60">
        <v>0.7993055555555556</v>
      </c>
      <c r="P256" s="16">
        <f t="shared" si="101"/>
        <v>3.2</v>
      </c>
      <c r="Q256" s="15">
        <f t="shared" si="102"/>
        <v>0.79236111111111118</v>
      </c>
      <c r="R256" s="16">
        <f t="shared" si="92"/>
        <v>2.72</v>
      </c>
      <c r="S256" s="15">
        <f t="shared" si="112"/>
        <v>0.78125</v>
      </c>
      <c r="T256" s="16">
        <f t="shared" si="93"/>
        <v>2.1440000000000001</v>
      </c>
      <c r="U256" s="15">
        <f t="shared" si="110"/>
        <v>0.78194444444444444</v>
      </c>
      <c r="V256" s="22">
        <f t="shared" si="94"/>
        <v>2.048</v>
      </c>
      <c r="X256" s="18"/>
      <c r="Y256" s="29"/>
    </row>
    <row r="257" spans="2:25" x14ac:dyDescent="0.25">
      <c r="B257" s="24">
        <f t="shared" si="103"/>
        <v>44260</v>
      </c>
      <c r="C257" s="60" t="s">
        <v>12</v>
      </c>
      <c r="D257" s="15">
        <v>4.9305555555555554E-2</v>
      </c>
      <c r="E257" s="16">
        <v>-0.1</v>
      </c>
      <c r="F257" s="15">
        <f t="shared" si="95"/>
        <v>4.2361111111111113E-2</v>
      </c>
      <c r="G257" s="16">
        <f t="shared" si="96"/>
        <v>-8.5000000000000006E-2</v>
      </c>
      <c r="H257" s="15">
        <f t="shared" si="97"/>
        <v>4.9305555555555554E-2</v>
      </c>
      <c r="I257" s="16">
        <f t="shared" si="98"/>
        <v>-6.7000000000000004E-2</v>
      </c>
      <c r="J257" s="15">
        <f t="shared" si="99"/>
        <v>4.7222222222222221E-2</v>
      </c>
      <c r="K257" s="22">
        <f t="shared" si="100"/>
        <v>-6.4000000000000001E-2</v>
      </c>
      <c r="L257" s="13"/>
      <c r="M257" s="24">
        <f t="shared" si="111"/>
        <v>44260</v>
      </c>
      <c r="N257" s="60" t="s">
        <v>12</v>
      </c>
      <c r="O257" s="60">
        <v>4.9305555555555554E-2</v>
      </c>
      <c r="P257" s="16">
        <f t="shared" si="101"/>
        <v>-0.1</v>
      </c>
      <c r="Q257" s="15">
        <f t="shared" si="102"/>
        <v>4.2361111111111113E-2</v>
      </c>
      <c r="R257" s="16">
        <f t="shared" si="92"/>
        <v>-8.5000000000000006E-2</v>
      </c>
      <c r="S257" s="15">
        <f t="shared" si="112"/>
        <v>4.9305555555555554E-2</v>
      </c>
      <c r="T257" s="16">
        <f t="shared" si="93"/>
        <v>-6.7000000000000004E-2</v>
      </c>
      <c r="U257" s="15">
        <f t="shared" si="110"/>
        <v>4.7222222222222221E-2</v>
      </c>
      <c r="V257" s="22">
        <f t="shared" si="94"/>
        <v>-6.4000000000000001E-2</v>
      </c>
      <c r="X257" s="18"/>
    </row>
    <row r="258" spans="2:25" x14ac:dyDescent="0.25">
      <c r="B258" s="24">
        <f t="shared" si="103"/>
        <v>44260</v>
      </c>
      <c r="C258" s="60" t="s">
        <v>13</v>
      </c>
      <c r="D258" s="15">
        <v>0.31458333333333333</v>
      </c>
      <c r="E258" s="16">
        <v>2.7</v>
      </c>
      <c r="F258" s="15">
        <f t="shared" si="95"/>
        <v>0.30763888888888891</v>
      </c>
      <c r="G258" s="16">
        <f t="shared" si="96"/>
        <v>2.2949999999999999</v>
      </c>
      <c r="H258" s="15">
        <f t="shared" si="97"/>
        <v>0.29652777777777778</v>
      </c>
      <c r="I258" s="16">
        <f t="shared" si="98"/>
        <v>1.8090000000000002</v>
      </c>
      <c r="J258" s="15">
        <f t="shared" si="99"/>
        <v>0.29722222222222222</v>
      </c>
      <c r="K258" s="22">
        <f t="shared" si="100"/>
        <v>1.7280000000000002</v>
      </c>
      <c r="L258" s="13"/>
      <c r="M258" s="24">
        <f t="shared" si="111"/>
        <v>44260</v>
      </c>
      <c r="N258" s="60" t="s">
        <v>13</v>
      </c>
      <c r="O258" s="60">
        <v>0.31458333333333333</v>
      </c>
      <c r="P258" s="16" t="str">
        <f t="shared" si="101"/>
        <v>-</v>
      </c>
      <c r="Q258" s="15">
        <f t="shared" si="102"/>
        <v>0.30763888888888891</v>
      </c>
      <c r="R258" s="16" t="str">
        <f t="shared" si="92"/>
        <v>-</v>
      </c>
      <c r="S258" s="15">
        <f t="shared" si="112"/>
        <v>0.29652777777777778</v>
      </c>
      <c r="T258" s="16" t="str">
        <f t="shared" si="93"/>
        <v>-</v>
      </c>
      <c r="U258" s="15">
        <f t="shared" si="110"/>
        <v>0.29722222222222222</v>
      </c>
      <c r="V258" s="22" t="str">
        <f t="shared" si="94"/>
        <v>-</v>
      </c>
      <c r="X258" s="18"/>
      <c r="Y258" s="29"/>
    </row>
    <row r="259" spans="2:25" x14ac:dyDescent="0.25">
      <c r="B259" s="24">
        <f t="shared" si="103"/>
        <v>44260</v>
      </c>
      <c r="C259" s="60" t="s">
        <v>12</v>
      </c>
      <c r="D259" s="15">
        <v>0.55763888888888891</v>
      </c>
      <c r="E259" s="16">
        <v>0</v>
      </c>
      <c r="F259" s="15">
        <f t="shared" si="95"/>
        <v>0.55069444444444449</v>
      </c>
      <c r="G259" s="16">
        <f t="shared" si="96"/>
        <v>0</v>
      </c>
      <c r="H259" s="15">
        <f t="shared" si="97"/>
        <v>0.55763888888888891</v>
      </c>
      <c r="I259" s="16">
        <f t="shared" si="98"/>
        <v>0</v>
      </c>
      <c r="J259" s="15">
        <f t="shared" si="99"/>
        <v>0.55555555555555558</v>
      </c>
      <c r="K259" s="22">
        <f t="shared" si="100"/>
        <v>0</v>
      </c>
      <c r="L259" s="13"/>
      <c r="M259" s="24">
        <f t="shared" si="111"/>
        <v>44260</v>
      </c>
      <c r="N259" s="60" t="s">
        <v>12</v>
      </c>
      <c r="O259" s="60">
        <v>0.55763888888888891</v>
      </c>
      <c r="P259" s="16" t="str">
        <f t="shared" si="101"/>
        <v>-</v>
      </c>
      <c r="Q259" s="15">
        <f t="shared" si="102"/>
        <v>0.55069444444444449</v>
      </c>
      <c r="R259" s="16" t="str">
        <f t="shared" si="92"/>
        <v>-</v>
      </c>
      <c r="S259" s="15">
        <f t="shared" si="112"/>
        <v>0.55763888888888891</v>
      </c>
      <c r="T259" s="16" t="str">
        <f t="shared" si="93"/>
        <v>-</v>
      </c>
      <c r="U259" s="15">
        <f t="shared" si="110"/>
        <v>0.55555555555555558</v>
      </c>
      <c r="V259" s="22" t="str">
        <f t="shared" si="94"/>
        <v>-</v>
      </c>
      <c r="X259" s="18"/>
      <c r="Y259" s="29"/>
    </row>
    <row r="260" spans="2:25" x14ac:dyDescent="0.25">
      <c r="B260" s="24">
        <f t="shared" si="103"/>
        <v>44260</v>
      </c>
      <c r="C260" s="60" t="s">
        <v>13</v>
      </c>
      <c r="D260" s="15">
        <v>0.83472222222222225</v>
      </c>
      <c r="E260" s="16">
        <v>3</v>
      </c>
      <c r="F260" s="15">
        <f t="shared" si="95"/>
        <v>0.82777777777777783</v>
      </c>
      <c r="G260" s="16">
        <f t="shared" si="96"/>
        <v>2.5499999999999998</v>
      </c>
      <c r="H260" s="15">
        <f t="shared" si="97"/>
        <v>0.81666666666666665</v>
      </c>
      <c r="I260" s="16">
        <f t="shared" si="98"/>
        <v>2.0100000000000002</v>
      </c>
      <c r="J260" s="15">
        <f t="shared" si="99"/>
        <v>0.81736111111111109</v>
      </c>
      <c r="K260" s="22">
        <f t="shared" si="100"/>
        <v>1.92</v>
      </c>
      <c r="L260" s="13"/>
      <c r="M260" s="24">
        <f t="shared" si="111"/>
        <v>44260</v>
      </c>
      <c r="N260" s="60" t="s">
        <v>13</v>
      </c>
      <c r="O260" s="60">
        <v>0.83472222222222225</v>
      </c>
      <c r="P260" s="16" t="str">
        <f t="shared" si="101"/>
        <v>-</v>
      </c>
      <c r="Q260" s="15">
        <f t="shared" si="102"/>
        <v>0.82777777777777783</v>
      </c>
      <c r="R260" s="16" t="str">
        <f t="shared" si="92"/>
        <v>-</v>
      </c>
      <c r="S260" s="15">
        <f t="shared" si="112"/>
        <v>0.81666666666666665</v>
      </c>
      <c r="T260" s="16" t="str">
        <f t="shared" si="93"/>
        <v>-</v>
      </c>
      <c r="U260" s="15">
        <f t="shared" si="110"/>
        <v>0.81736111111111109</v>
      </c>
      <c r="V260" s="22" t="str">
        <f t="shared" si="94"/>
        <v>-</v>
      </c>
      <c r="X260" s="18"/>
      <c r="Y260" s="29"/>
    </row>
    <row r="261" spans="2:25" x14ac:dyDescent="0.25">
      <c r="B261" s="24">
        <f t="shared" si="103"/>
        <v>44261</v>
      </c>
      <c r="C261" s="60" t="s">
        <v>12</v>
      </c>
      <c r="D261" s="15">
        <v>8.6111111111111124E-2</v>
      </c>
      <c r="E261" s="16">
        <v>0.1</v>
      </c>
      <c r="F261" s="15">
        <f t="shared" si="95"/>
        <v>7.9166666666666677E-2</v>
      </c>
      <c r="G261" s="16">
        <f t="shared" si="96"/>
        <v>8.5000000000000006E-2</v>
      </c>
      <c r="H261" s="15">
        <f t="shared" si="97"/>
        <v>8.6111111111111124E-2</v>
      </c>
      <c r="I261" s="16">
        <f t="shared" si="98"/>
        <v>6.7000000000000004E-2</v>
      </c>
      <c r="J261" s="15">
        <f t="shared" si="99"/>
        <v>8.4027777777777785E-2</v>
      </c>
      <c r="K261" s="22">
        <f t="shared" si="100"/>
        <v>6.4000000000000001E-2</v>
      </c>
      <c r="L261" s="13"/>
      <c r="M261" s="24">
        <f t="shared" si="111"/>
        <v>44261</v>
      </c>
      <c r="N261" s="60" t="s">
        <v>12</v>
      </c>
      <c r="O261" s="60">
        <v>8.6111111111111124E-2</v>
      </c>
      <c r="P261" s="16" t="str">
        <f t="shared" si="101"/>
        <v>-</v>
      </c>
      <c r="Q261" s="15">
        <f t="shared" si="102"/>
        <v>7.9166666666666677E-2</v>
      </c>
      <c r="R261" s="16" t="str">
        <f t="shared" si="92"/>
        <v>-</v>
      </c>
      <c r="S261" s="15">
        <f t="shared" si="112"/>
        <v>8.6111111111111124E-2</v>
      </c>
      <c r="T261" s="16" t="str">
        <f t="shared" si="93"/>
        <v>-</v>
      </c>
      <c r="U261" s="15">
        <f t="shared" si="110"/>
        <v>8.4027777777777785E-2</v>
      </c>
      <c r="V261" s="22" t="str">
        <f t="shared" si="94"/>
        <v>-</v>
      </c>
      <c r="X261" s="18"/>
    </row>
    <row r="262" spans="2:25" x14ac:dyDescent="0.25">
      <c r="B262" s="24">
        <f t="shared" si="103"/>
        <v>44261</v>
      </c>
      <c r="C262" s="60" t="s">
        <v>13</v>
      </c>
      <c r="D262" s="15">
        <v>0.3520833333333333</v>
      </c>
      <c r="E262" s="16">
        <v>2.6</v>
      </c>
      <c r="F262" s="15">
        <f t="shared" si="95"/>
        <v>0.34513888888888888</v>
      </c>
      <c r="G262" s="16">
        <f t="shared" si="96"/>
        <v>2.21</v>
      </c>
      <c r="H262" s="15">
        <f t="shared" si="97"/>
        <v>0.33402777777777776</v>
      </c>
      <c r="I262" s="16">
        <f t="shared" si="98"/>
        <v>1.7420000000000002</v>
      </c>
      <c r="J262" s="15">
        <f t="shared" si="99"/>
        <v>0.3347222222222222</v>
      </c>
      <c r="K262" s="22">
        <f t="shared" si="100"/>
        <v>1.6640000000000001</v>
      </c>
      <c r="L262" s="13"/>
      <c r="M262" s="24">
        <f t="shared" si="111"/>
        <v>44261</v>
      </c>
      <c r="N262" s="60" t="s">
        <v>13</v>
      </c>
      <c r="O262" s="60">
        <v>0.3520833333333333</v>
      </c>
      <c r="P262" s="16" t="str">
        <f t="shared" si="101"/>
        <v>-</v>
      </c>
      <c r="Q262" s="15">
        <f t="shared" si="102"/>
        <v>0.34513888888888888</v>
      </c>
      <c r="R262" s="16" t="str">
        <f t="shared" si="92"/>
        <v>-</v>
      </c>
      <c r="S262" s="15">
        <f t="shared" si="112"/>
        <v>0.33402777777777776</v>
      </c>
      <c r="T262" s="16" t="str">
        <f t="shared" si="93"/>
        <v>-</v>
      </c>
      <c r="U262" s="15">
        <f t="shared" si="110"/>
        <v>0.3347222222222222</v>
      </c>
      <c r="V262" s="22" t="str">
        <f t="shared" si="94"/>
        <v>-</v>
      </c>
      <c r="X262" s="18"/>
      <c r="Y262" s="29"/>
    </row>
    <row r="263" spans="2:25" x14ac:dyDescent="0.25">
      <c r="B263" s="24">
        <f t="shared" si="103"/>
        <v>44261</v>
      </c>
      <c r="C263" s="60" t="s">
        <v>12</v>
      </c>
      <c r="D263" s="15">
        <v>0.59513888888888888</v>
      </c>
      <c r="E263" s="16">
        <v>0.2</v>
      </c>
      <c r="F263" s="15">
        <f t="shared" si="95"/>
        <v>0.58819444444444446</v>
      </c>
      <c r="G263" s="16">
        <f t="shared" si="96"/>
        <v>0.17</v>
      </c>
      <c r="H263" s="15">
        <f t="shared" si="97"/>
        <v>0.59513888888888888</v>
      </c>
      <c r="I263" s="16">
        <f t="shared" si="98"/>
        <v>0.13400000000000001</v>
      </c>
      <c r="J263" s="15">
        <f t="shared" si="99"/>
        <v>0.59305555555555556</v>
      </c>
      <c r="K263" s="22">
        <f t="shared" si="100"/>
        <v>0.128</v>
      </c>
      <c r="L263" s="13"/>
      <c r="M263" s="24">
        <f t="shared" si="111"/>
        <v>44261</v>
      </c>
      <c r="N263" s="60" t="s">
        <v>12</v>
      </c>
      <c r="O263" s="60">
        <v>0.59513888888888888</v>
      </c>
      <c r="P263" s="16" t="str">
        <f t="shared" si="101"/>
        <v>-</v>
      </c>
      <c r="Q263" s="15">
        <f t="shared" si="102"/>
        <v>0.58819444444444446</v>
      </c>
      <c r="R263" s="16" t="str">
        <f t="shared" si="92"/>
        <v>-</v>
      </c>
      <c r="S263" s="15">
        <f t="shared" si="112"/>
        <v>0.59513888888888888</v>
      </c>
      <c r="T263" s="16" t="str">
        <f t="shared" si="93"/>
        <v>-</v>
      </c>
      <c r="U263" s="15">
        <f t="shared" si="110"/>
        <v>0.59305555555555556</v>
      </c>
      <c r="V263" s="22" t="str">
        <f t="shared" si="94"/>
        <v>-</v>
      </c>
      <c r="X263" s="18"/>
      <c r="Y263" s="29"/>
    </row>
    <row r="264" spans="2:25" x14ac:dyDescent="0.25">
      <c r="B264" s="24">
        <f t="shared" si="103"/>
        <v>44261</v>
      </c>
      <c r="C264" s="60" t="s">
        <v>13</v>
      </c>
      <c r="D264" s="15">
        <v>0.87361111111111101</v>
      </c>
      <c r="E264" s="16">
        <v>2.9</v>
      </c>
      <c r="F264" s="15">
        <f t="shared" si="95"/>
        <v>0.86666666666666659</v>
      </c>
      <c r="G264" s="16">
        <f t="shared" si="96"/>
        <v>2.4649999999999999</v>
      </c>
      <c r="H264" s="15">
        <f t="shared" si="97"/>
        <v>0.8555555555555554</v>
      </c>
      <c r="I264" s="16">
        <f t="shared" si="98"/>
        <v>1.9430000000000001</v>
      </c>
      <c r="J264" s="15">
        <f t="shared" si="99"/>
        <v>0.85624999999999984</v>
      </c>
      <c r="K264" s="22">
        <f t="shared" si="100"/>
        <v>1.8559999999999999</v>
      </c>
      <c r="L264" s="13"/>
      <c r="M264" s="24">
        <f t="shared" si="111"/>
        <v>44261</v>
      </c>
      <c r="N264" s="60" t="s">
        <v>13</v>
      </c>
      <c r="O264" s="60">
        <v>0.87361111111111101</v>
      </c>
      <c r="P264" s="16" t="str">
        <f t="shared" si="101"/>
        <v>-</v>
      </c>
      <c r="Q264" s="15">
        <f t="shared" si="102"/>
        <v>0.86666666666666659</v>
      </c>
      <c r="R264" s="16" t="str">
        <f t="shared" si="92"/>
        <v>-</v>
      </c>
      <c r="S264" s="15">
        <f t="shared" si="112"/>
        <v>0.8555555555555554</v>
      </c>
      <c r="T264" s="16" t="str">
        <f t="shared" si="93"/>
        <v>-</v>
      </c>
      <c r="U264" s="15">
        <f t="shared" si="110"/>
        <v>0.85624999999999984</v>
      </c>
      <c r="V264" s="22" t="str">
        <f t="shared" si="94"/>
        <v>-</v>
      </c>
      <c r="X264" s="18"/>
      <c r="Y264" s="29"/>
    </row>
    <row r="265" spans="2:25" x14ac:dyDescent="0.25">
      <c r="B265" s="24">
        <f t="shared" si="103"/>
        <v>44262</v>
      </c>
      <c r="C265" s="60" t="s">
        <v>12</v>
      </c>
      <c r="D265" s="15">
        <v>0.12638888888888888</v>
      </c>
      <c r="E265" s="16">
        <v>0.2</v>
      </c>
      <c r="F265" s="15">
        <f t="shared" si="95"/>
        <v>0.11944444444444444</v>
      </c>
      <c r="G265" s="16">
        <f t="shared" si="96"/>
        <v>0.17</v>
      </c>
      <c r="H265" s="15">
        <f t="shared" si="97"/>
        <v>0.12638888888888888</v>
      </c>
      <c r="I265" s="16">
        <f t="shared" si="98"/>
        <v>0.13400000000000001</v>
      </c>
      <c r="J265" s="15">
        <f t="shared" si="99"/>
        <v>0.12430555555555554</v>
      </c>
      <c r="K265" s="22">
        <f t="shared" si="100"/>
        <v>0.128</v>
      </c>
      <c r="L265" s="13"/>
      <c r="M265" s="24">
        <f t="shared" si="111"/>
        <v>44262</v>
      </c>
      <c r="N265" s="60" t="s">
        <v>12</v>
      </c>
      <c r="O265" s="60">
        <v>0.12638888888888888</v>
      </c>
      <c r="P265" s="16" t="str">
        <f t="shared" si="101"/>
        <v>-</v>
      </c>
      <c r="Q265" s="15">
        <f t="shared" si="102"/>
        <v>0.11944444444444444</v>
      </c>
      <c r="R265" s="16" t="str">
        <f t="shared" si="92"/>
        <v>-</v>
      </c>
      <c r="S265" s="15">
        <f t="shared" si="112"/>
        <v>0.12638888888888888</v>
      </c>
      <c r="T265" s="16" t="str">
        <f t="shared" si="93"/>
        <v>-</v>
      </c>
      <c r="U265" s="15">
        <f t="shared" si="110"/>
        <v>0.12430555555555554</v>
      </c>
      <c r="V265" s="22" t="str">
        <f t="shared" si="94"/>
        <v>-</v>
      </c>
      <c r="X265" s="18"/>
    </row>
    <row r="266" spans="2:25" x14ac:dyDescent="0.25">
      <c r="B266" s="24">
        <f t="shared" si="103"/>
        <v>44262</v>
      </c>
      <c r="C266" s="60" t="s">
        <v>13</v>
      </c>
      <c r="D266" s="15">
        <v>0.39583333333333331</v>
      </c>
      <c r="E266" s="16">
        <v>2.4</v>
      </c>
      <c r="F266" s="15">
        <f t="shared" si="95"/>
        <v>0.3888888888888889</v>
      </c>
      <c r="G266" s="16">
        <f t="shared" si="96"/>
        <v>2.04</v>
      </c>
      <c r="H266" s="15">
        <f t="shared" si="97"/>
        <v>0.37777777777777777</v>
      </c>
      <c r="I266" s="16">
        <f t="shared" si="98"/>
        <v>1.6080000000000001</v>
      </c>
      <c r="J266" s="15">
        <f t="shared" si="99"/>
        <v>0.37847222222222221</v>
      </c>
      <c r="K266" s="22">
        <f t="shared" si="100"/>
        <v>1.536</v>
      </c>
      <c r="L266" s="13"/>
      <c r="M266" s="24">
        <f t="shared" si="111"/>
        <v>44262</v>
      </c>
      <c r="N266" s="60" t="s">
        <v>13</v>
      </c>
      <c r="O266" s="60">
        <v>0.39583333333333331</v>
      </c>
      <c r="P266" s="16" t="str">
        <f t="shared" si="101"/>
        <v>-</v>
      </c>
      <c r="Q266" s="15">
        <f t="shared" si="102"/>
        <v>0.3888888888888889</v>
      </c>
      <c r="R266" s="16" t="str">
        <f t="shared" si="92"/>
        <v>-</v>
      </c>
      <c r="S266" s="15">
        <f t="shared" si="112"/>
        <v>0.37777777777777777</v>
      </c>
      <c r="T266" s="16" t="str">
        <f t="shared" si="93"/>
        <v>-</v>
      </c>
      <c r="U266" s="15">
        <f t="shared" si="110"/>
        <v>0.37847222222222221</v>
      </c>
      <c r="V266" s="22" t="str">
        <f t="shared" si="94"/>
        <v>-</v>
      </c>
      <c r="X266" s="18"/>
      <c r="Y266" s="29"/>
    </row>
    <row r="267" spans="2:25" x14ac:dyDescent="0.25">
      <c r="B267" s="24">
        <f t="shared" si="103"/>
        <v>44262</v>
      </c>
      <c r="C267" s="60" t="s">
        <v>12</v>
      </c>
      <c r="D267" s="15">
        <v>0.63888888888888895</v>
      </c>
      <c r="E267" s="16">
        <v>0.4</v>
      </c>
      <c r="F267" s="15">
        <f t="shared" si="95"/>
        <v>0.63194444444444453</v>
      </c>
      <c r="G267" s="16">
        <f t="shared" si="96"/>
        <v>0.34</v>
      </c>
      <c r="H267" s="15">
        <f t="shared" si="97"/>
        <v>0.63888888888888895</v>
      </c>
      <c r="I267" s="16">
        <f t="shared" si="98"/>
        <v>0.26800000000000002</v>
      </c>
      <c r="J267" s="15">
        <f t="shared" si="99"/>
        <v>0.63680555555555562</v>
      </c>
      <c r="K267" s="22">
        <f t="shared" si="100"/>
        <v>0.25600000000000001</v>
      </c>
      <c r="L267" s="13"/>
      <c r="M267" s="24">
        <f t="shared" si="111"/>
        <v>44262</v>
      </c>
      <c r="N267" s="60" t="s">
        <v>12</v>
      </c>
      <c r="O267" s="60">
        <v>0.63888888888888895</v>
      </c>
      <c r="P267" s="16" t="str">
        <f t="shared" si="101"/>
        <v>-</v>
      </c>
      <c r="Q267" s="15">
        <f t="shared" si="102"/>
        <v>0.63194444444444453</v>
      </c>
      <c r="R267" s="16" t="str">
        <f t="shared" si="92"/>
        <v>-</v>
      </c>
      <c r="S267" s="15">
        <f t="shared" si="112"/>
        <v>0.63888888888888895</v>
      </c>
      <c r="T267" s="16" t="str">
        <f t="shared" si="93"/>
        <v>-</v>
      </c>
      <c r="U267" s="15">
        <f t="shared" si="110"/>
        <v>0.63680555555555562</v>
      </c>
      <c r="V267" s="22" t="str">
        <f t="shared" si="94"/>
        <v>-</v>
      </c>
      <c r="X267" s="18"/>
      <c r="Y267" s="29"/>
    </row>
    <row r="268" spans="2:25" x14ac:dyDescent="0.25">
      <c r="B268" s="24">
        <f t="shared" si="103"/>
        <v>44262</v>
      </c>
      <c r="C268" s="60" t="s">
        <v>13</v>
      </c>
      <c r="D268" s="15">
        <v>0.91805555555555562</v>
      </c>
      <c r="E268" s="16">
        <v>2.7</v>
      </c>
      <c r="F268" s="15">
        <f t="shared" si="95"/>
        <v>0.9111111111111112</v>
      </c>
      <c r="G268" s="16">
        <f t="shared" si="96"/>
        <v>2.2949999999999999</v>
      </c>
      <c r="H268" s="15">
        <f t="shared" si="97"/>
        <v>0.9</v>
      </c>
      <c r="I268" s="16">
        <f t="shared" si="98"/>
        <v>1.8090000000000002</v>
      </c>
      <c r="J268" s="15">
        <f t="shared" si="99"/>
        <v>0.90069444444444446</v>
      </c>
      <c r="K268" s="22">
        <f t="shared" si="100"/>
        <v>1.7280000000000002</v>
      </c>
      <c r="L268" s="13"/>
      <c r="M268" s="24">
        <f t="shared" si="111"/>
        <v>44262</v>
      </c>
      <c r="N268" s="60" t="s">
        <v>13</v>
      </c>
      <c r="O268" s="60">
        <v>0.91805555555555562</v>
      </c>
      <c r="P268" s="16" t="str">
        <f t="shared" si="101"/>
        <v>-</v>
      </c>
      <c r="Q268" s="15">
        <f t="shared" si="102"/>
        <v>0.9111111111111112</v>
      </c>
      <c r="R268" s="16" t="str">
        <f t="shared" si="92"/>
        <v>-</v>
      </c>
      <c r="S268" s="15">
        <f t="shared" si="112"/>
        <v>0.9</v>
      </c>
      <c r="T268" s="16" t="str">
        <f t="shared" si="93"/>
        <v>-</v>
      </c>
      <c r="U268" s="15">
        <f t="shared" si="110"/>
        <v>0.90069444444444446</v>
      </c>
      <c r="V268" s="22" t="str">
        <f t="shared" si="94"/>
        <v>-</v>
      </c>
      <c r="X268" s="18"/>
      <c r="Y268" s="29"/>
    </row>
    <row r="269" spans="2:25" x14ac:dyDescent="0.25">
      <c r="B269" s="24">
        <f t="shared" si="103"/>
        <v>44263</v>
      </c>
      <c r="C269" s="60" t="s">
        <v>12</v>
      </c>
      <c r="D269" s="15">
        <v>0.17291666666666669</v>
      </c>
      <c r="E269" s="16">
        <v>0.4</v>
      </c>
      <c r="F269" s="15">
        <f t="shared" si="95"/>
        <v>0.16597222222222224</v>
      </c>
      <c r="G269" s="16">
        <f t="shared" si="96"/>
        <v>0.34</v>
      </c>
      <c r="H269" s="15">
        <f t="shared" si="97"/>
        <v>0.17291666666666669</v>
      </c>
      <c r="I269" s="16">
        <f t="shared" si="98"/>
        <v>0.26800000000000002</v>
      </c>
      <c r="J269" s="15">
        <f t="shared" si="99"/>
        <v>0.17083333333333336</v>
      </c>
      <c r="K269" s="22">
        <f t="shared" si="100"/>
        <v>0.25600000000000001</v>
      </c>
      <c r="L269" s="13"/>
      <c r="M269" s="24">
        <f>IF(HOUR(O269)&lt;HOUR(O268),M268+1,M268)</f>
        <v>44263</v>
      </c>
      <c r="N269" s="60" t="s">
        <v>12</v>
      </c>
      <c r="O269" s="60">
        <v>0.17291666666666669</v>
      </c>
      <c r="P269" s="16" t="str">
        <f t="shared" si="101"/>
        <v>-</v>
      </c>
      <c r="Q269" s="15">
        <f t="shared" si="102"/>
        <v>0.16597222222222224</v>
      </c>
      <c r="R269" s="16" t="str">
        <f t="shared" si="92"/>
        <v>-</v>
      </c>
      <c r="S269" s="15">
        <f t="shared" si="112"/>
        <v>0.17291666666666669</v>
      </c>
      <c r="T269" s="16" t="str">
        <f t="shared" ref="T269" si="113">IF(I269&gt;=$T$4,I269,IF(I269&lt;=$T$8,I269,"-"))</f>
        <v>-</v>
      </c>
      <c r="U269" s="15">
        <f t="shared" si="110"/>
        <v>0.17083333333333336</v>
      </c>
      <c r="V269" s="22" t="str">
        <f t="shared" si="94"/>
        <v>-</v>
      </c>
      <c r="X269" s="18"/>
    </row>
    <row r="270" spans="2:25" x14ac:dyDescent="0.25">
      <c r="B270" s="24">
        <f t="shared" si="103"/>
        <v>44263</v>
      </c>
      <c r="C270" s="60" t="s">
        <v>13</v>
      </c>
      <c r="D270" s="15">
        <v>0.44722222222222219</v>
      </c>
      <c r="E270" s="16">
        <v>2.2999999999999998</v>
      </c>
      <c r="F270" s="15">
        <f t="shared" si="95"/>
        <v>0.44027777777777777</v>
      </c>
      <c r="G270" s="16">
        <f t="shared" si="96"/>
        <v>1.9549999999999998</v>
      </c>
      <c r="H270" s="15">
        <f t="shared" si="97"/>
        <v>0.42916666666666664</v>
      </c>
      <c r="I270" s="16">
        <f t="shared" si="98"/>
        <v>1.5409999999999999</v>
      </c>
      <c r="J270" s="15">
        <f t="shared" si="99"/>
        <v>0.42986111111111108</v>
      </c>
      <c r="K270" s="22">
        <f t="shared" si="100"/>
        <v>1.472</v>
      </c>
      <c r="L270" s="13"/>
      <c r="M270" s="24">
        <f t="shared" ref="M270:M295" si="114">IF(HOUR(O270)&lt;HOUR(O269),M269+1,M269)</f>
        <v>44263</v>
      </c>
      <c r="N270" s="60" t="s">
        <v>13</v>
      </c>
      <c r="O270" s="60">
        <v>0.44722222222222219</v>
      </c>
      <c r="P270" s="16" t="str">
        <f t="shared" ref="P270:P333" si="115">IF(E270&gt;=$P$4,E270,IF(E270&lt;=$P$8,E270,"-"))</f>
        <v>-</v>
      </c>
      <c r="Q270" s="15">
        <f t="shared" si="102"/>
        <v>0.44027777777777777</v>
      </c>
      <c r="R270" s="16" t="str">
        <f t="shared" ref="R270:R333" si="116">IF(G270&gt;=$R$4,G270,IF(G270&lt;=$R$8,G270,"-"))</f>
        <v>-</v>
      </c>
      <c r="S270" s="15">
        <f t="shared" si="112"/>
        <v>0.42916666666666664</v>
      </c>
      <c r="T270" s="16" t="str">
        <f t="shared" ref="T270:T333" si="117">IF(I270&gt;=$T$4,I270,IF(I270&lt;=$T$8,I270,"-"))</f>
        <v>-</v>
      </c>
      <c r="U270" s="15">
        <f t="shared" si="110"/>
        <v>0.42986111111111108</v>
      </c>
      <c r="V270" s="22" t="str">
        <f t="shared" ref="V270:V333" si="118">IF(K270&gt;=$V$4,K270,IF(K270&lt;=$V$8,K270,"-"))</f>
        <v>-</v>
      </c>
      <c r="X270" s="18"/>
    </row>
    <row r="271" spans="2:25" x14ac:dyDescent="0.25">
      <c r="B271" s="24">
        <f t="shared" si="103"/>
        <v>44263</v>
      </c>
      <c r="C271" s="60" t="s">
        <v>12</v>
      </c>
      <c r="D271" s="15">
        <v>0.68958333333333333</v>
      </c>
      <c r="E271" s="16">
        <v>0.6</v>
      </c>
      <c r="F271" s="15">
        <f t="shared" ref="F271:F334" si="119">IF(C271="Alta",D271-$F$9,D271-$G$9)</f>
        <v>0.68263888888888891</v>
      </c>
      <c r="G271" s="16">
        <f t="shared" ref="G271:G334" si="120">E271*$F$8</f>
        <v>0.51</v>
      </c>
      <c r="H271" s="15">
        <f t="shared" ref="H271:H334" si="121">IF(C271="Alta",D271-$H$9,D271-$I$9)</f>
        <v>0.68958333333333333</v>
      </c>
      <c r="I271" s="16">
        <f t="shared" ref="I271:I334" si="122">E271*$H$8</f>
        <v>0.40200000000000002</v>
      </c>
      <c r="J271" s="15">
        <f t="shared" ref="J271:J334" si="123">IF(C271="Alta",D271-$J$9,D271-$K$9)</f>
        <v>0.6875</v>
      </c>
      <c r="K271" s="22">
        <f t="shared" ref="K271:K334" si="124">E271*$J$8</f>
        <v>0.38400000000000001</v>
      </c>
      <c r="L271" s="13"/>
      <c r="M271" s="24">
        <f t="shared" si="114"/>
        <v>44263</v>
      </c>
      <c r="N271" s="60" t="s">
        <v>12</v>
      </c>
      <c r="O271" s="60">
        <v>0.68958333333333333</v>
      </c>
      <c r="P271" s="16" t="str">
        <f t="shared" si="115"/>
        <v>-</v>
      </c>
      <c r="Q271" s="15">
        <f t="shared" ref="Q271:Q334" si="125">IF(N271="Alta",O271-$F$9,O271-$G$9)</f>
        <v>0.68263888888888891</v>
      </c>
      <c r="R271" s="16" t="str">
        <f t="shared" si="116"/>
        <v>-</v>
      </c>
      <c r="S271" s="15">
        <f t="shared" si="112"/>
        <v>0.68958333333333333</v>
      </c>
      <c r="T271" s="16" t="str">
        <f t="shared" si="117"/>
        <v>-</v>
      </c>
      <c r="U271" s="15">
        <f t="shared" si="110"/>
        <v>0.6875</v>
      </c>
      <c r="V271" s="22" t="str">
        <f t="shared" si="118"/>
        <v>-</v>
      </c>
      <c r="X271" s="18"/>
    </row>
    <row r="272" spans="2:25" x14ac:dyDescent="0.25">
      <c r="B272" s="24">
        <f t="shared" ref="B272:B335" si="126">IF(HOUR(D272)&lt;HOUR(D271),B271+1,B271)</f>
        <v>44263</v>
      </c>
      <c r="C272" s="60" t="s">
        <v>13</v>
      </c>
      <c r="D272" s="15">
        <v>0.96805555555555556</v>
      </c>
      <c r="E272" s="16">
        <v>2.6</v>
      </c>
      <c r="F272" s="15">
        <f t="shared" si="119"/>
        <v>0.96111111111111114</v>
      </c>
      <c r="G272" s="16">
        <f t="shared" si="120"/>
        <v>2.21</v>
      </c>
      <c r="H272" s="15">
        <f t="shared" si="121"/>
        <v>0.95</v>
      </c>
      <c r="I272" s="16">
        <f t="shared" si="122"/>
        <v>1.7420000000000002</v>
      </c>
      <c r="J272" s="15">
        <f t="shared" si="123"/>
        <v>0.9506944444444444</v>
      </c>
      <c r="K272" s="22">
        <f t="shared" si="124"/>
        <v>1.6640000000000001</v>
      </c>
      <c r="L272" s="13"/>
      <c r="M272" s="24">
        <f t="shared" si="114"/>
        <v>44263</v>
      </c>
      <c r="N272" s="60" t="s">
        <v>13</v>
      </c>
      <c r="O272" s="60">
        <v>0.96805555555555556</v>
      </c>
      <c r="P272" s="16" t="str">
        <f t="shared" si="115"/>
        <v>-</v>
      </c>
      <c r="Q272" s="15">
        <f t="shared" si="125"/>
        <v>0.96111111111111114</v>
      </c>
      <c r="R272" s="16" t="str">
        <f t="shared" si="116"/>
        <v>-</v>
      </c>
      <c r="S272" s="15">
        <f t="shared" si="112"/>
        <v>0.95</v>
      </c>
      <c r="T272" s="16" t="str">
        <f t="shared" si="117"/>
        <v>-</v>
      </c>
      <c r="U272" s="15">
        <f t="shared" si="110"/>
        <v>0.9506944444444444</v>
      </c>
      <c r="V272" s="22" t="str">
        <f t="shared" si="118"/>
        <v>-</v>
      </c>
      <c r="X272" s="18"/>
      <c r="Y272" s="29"/>
    </row>
    <row r="273" spans="2:25" x14ac:dyDescent="0.25">
      <c r="B273" s="24">
        <f t="shared" si="126"/>
        <v>44264</v>
      </c>
      <c r="C273" s="60" t="s">
        <v>12</v>
      </c>
      <c r="D273" s="15">
        <v>0.22361111111111109</v>
      </c>
      <c r="E273" s="16">
        <v>0.4</v>
      </c>
      <c r="F273" s="15">
        <f t="shared" si="119"/>
        <v>0.21666666666666665</v>
      </c>
      <c r="G273" s="16">
        <f t="shared" si="120"/>
        <v>0.34</v>
      </c>
      <c r="H273" s="15">
        <f t="shared" si="121"/>
        <v>0.22361111111111109</v>
      </c>
      <c r="I273" s="16">
        <f t="shared" si="122"/>
        <v>0.26800000000000002</v>
      </c>
      <c r="J273" s="15">
        <f t="shared" si="123"/>
        <v>0.22152777777777777</v>
      </c>
      <c r="K273" s="22">
        <f t="shared" si="124"/>
        <v>0.25600000000000001</v>
      </c>
      <c r="L273" s="13"/>
      <c r="M273" s="24">
        <f t="shared" si="114"/>
        <v>44264</v>
      </c>
      <c r="N273" s="60" t="s">
        <v>12</v>
      </c>
      <c r="O273" s="60">
        <v>0.22361111111111109</v>
      </c>
      <c r="P273" s="16" t="str">
        <f t="shared" si="115"/>
        <v>-</v>
      </c>
      <c r="Q273" s="15">
        <f t="shared" si="125"/>
        <v>0.21666666666666665</v>
      </c>
      <c r="R273" s="16" t="str">
        <f t="shared" si="116"/>
        <v>-</v>
      </c>
      <c r="S273" s="15">
        <f t="shared" si="112"/>
        <v>0.22361111111111109</v>
      </c>
      <c r="T273" s="16" t="str">
        <f t="shared" si="117"/>
        <v>-</v>
      </c>
      <c r="U273" s="15">
        <f t="shared" si="110"/>
        <v>0.22152777777777777</v>
      </c>
      <c r="V273" s="22" t="str">
        <f t="shared" si="118"/>
        <v>-</v>
      </c>
      <c r="X273" s="18"/>
    </row>
    <row r="274" spans="2:25" x14ac:dyDescent="0.25">
      <c r="B274" s="24">
        <f t="shared" si="126"/>
        <v>44264</v>
      </c>
      <c r="C274" s="60" t="s">
        <v>13</v>
      </c>
      <c r="D274" s="15">
        <v>0.50416666666666665</v>
      </c>
      <c r="E274" s="16">
        <v>2.2999999999999998</v>
      </c>
      <c r="F274" s="15">
        <f t="shared" si="119"/>
        <v>0.49722222222222223</v>
      </c>
      <c r="G274" s="16">
        <f t="shared" si="120"/>
        <v>1.9549999999999998</v>
      </c>
      <c r="H274" s="15">
        <f t="shared" si="121"/>
        <v>0.4861111111111111</v>
      </c>
      <c r="I274" s="16">
        <f t="shared" si="122"/>
        <v>1.5409999999999999</v>
      </c>
      <c r="J274" s="15">
        <f t="shared" si="123"/>
        <v>0.48680555555555555</v>
      </c>
      <c r="K274" s="22">
        <f t="shared" si="124"/>
        <v>1.472</v>
      </c>
      <c r="L274" s="13"/>
      <c r="M274" s="24">
        <f t="shared" si="114"/>
        <v>44264</v>
      </c>
      <c r="N274" s="60" t="s">
        <v>13</v>
      </c>
      <c r="O274" s="60">
        <v>0.50416666666666665</v>
      </c>
      <c r="P274" s="16" t="str">
        <f t="shared" si="115"/>
        <v>-</v>
      </c>
      <c r="Q274" s="15">
        <f t="shared" si="125"/>
        <v>0.49722222222222223</v>
      </c>
      <c r="R274" s="16" t="str">
        <f t="shared" si="116"/>
        <v>-</v>
      </c>
      <c r="S274" s="15">
        <f t="shared" si="112"/>
        <v>0.4861111111111111</v>
      </c>
      <c r="T274" s="16" t="str">
        <f t="shared" si="117"/>
        <v>-</v>
      </c>
      <c r="U274" s="15">
        <f t="shared" si="110"/>
        <v>0.48680555555555555</v>
      </c>
      <c r="V274" s="22" t="str">
        <f t="shared" si="118"/>
        <v>-</v>
      </c>
      <c r="X274" s="18"/>
      <c r="Y274" s="29"/>
    </row>
    <row r="275" spans="2:25" x14ac:dyDescent="0.25">
      <c r="B275" s="24">
        <f t="shared" si="126"/>
        <v>44264</v>
      </c>
      <c r="C275" s="60" t="s">
        <v>12</v>
      </c>
      <c r="D275" s="15">
        <v>0.74375000000000002</v>
      </c>
      <c r="E275" s="16">
        <v>0.6</v>
      </c>
      <c r="F275" s="15">
        <f t="shared" si="119"/>
        <v>0.7368055555555556</v>
      </c>
      <c r="G275" s="16">
        <f t="shared" si="120"/>
        <v>0.51</v>
      </c>
      <c r="H275" s="15">
        <f t="shared" si="121"/>
        <v>0.74375000000000002</v>
      </c>
      <c r="I275" s="16">
        <f t="shared" si="122"/>
        <v>0.40200000000000002</v>
      </c>
      <c r="J275" s="15">
        <f t="shared" si="123"/>
        <v>0.7416666666666667</v>
      </c>
      <c r="K275" s="22">
        <f t="shared" si="124"/>
        <v>0.38400000000000001</v>
      </c>
      <c r="L275" s="13"/>
      <c r="M275" s="24">
        <f t="shared" si="114"/>
        <v>44264</v>
      </c>
      <c r="N275" s="60" t="s">
        <v>12</v>
      </c>
      <c r="O275" s="60">
        <v>0.74375000000000002</v>
      </c>
      <c r="P275" s="16" t="str">
        <f t="shared" si="115"/>
        <v>-</v>
      </c>
      <c r="Q275" s="15">
        <f t="shared" si="125"/>
        <v>0.7368055555555556</v>
      </c>
      <c r="R275" s="16" t="str">
        <f t="shared" si="116"/>
        <v>-</v>
      </c>
      <c r="S275" s="15">
        <f t="shared" si="112"/>
        <v>0.74375000000000002</v>
      </c>
      <c r="T275" s="16" t="str">
        <f t="shared" si="117"/>
        <v>-</v>
      </c>
      <c r="U275" s="15">
        <f t="shared" si="110"/>
        <v>0.7416666666666667</v>
      </c>
      <c r="V275" s="22" t="str">
        <f t="shared" si="118"/>
        <v>-</v>
      </c>
      <c r="X275" s="18"/>
      <c r="Y275" s="29"/>
    </row>
    <row r="276" spans="2:25" x14ac:dyDescent="0.25">
      <c r="B276" s="24">
        <f t="shared" si="126"/>
        <v>44265</v>
      </c>
      <c r="C276" s="60" t="s">
        <v>13</v>
      </c>
      <c r="D276" s="15">
        <v>1.8749999999999999E-2</v>
      </c>
      <c r="E276" s="16">
        <v>2.6</v>
      </c>
      <c r="F276" s="15">
        <f t="shared" si="119"/>
        <v>1.1805555555555555E-2</v>
      </c>
      <c r="G276" s="16">
        <f t="shared" si="120"/>
        <v>2.21</v>
      </c>
      <c r="H276" s="15">
        <f t="shared" si="121"/>
        <v>6.9444444444444198E-4</v>
      </c>
      <c r="I276" s="16">
        <f t="shared" si="122"/>
        <v>1.7420000000000002</v>
      </c>
      <c r="J276" s="15">
        <f t="shared" si="123"/>
        <v>1.3888888888888874E-3</v>
      </c>
      <c r="K276" s="22">
        <f t="shared" si="124"/>
        <v>1.6640000000000001</v>
      </c>
      <c r="L276" s="13"/>
      <c r="M276" s="24">
        <f t="shared" si="114"/>
        <v>44265</v>
      </c>
      <c r="N276" s="60" t="s">
        <v>13</v>
      </c>
      <c r="O276" s="60">
        <v>1.8749999999999999E-2</v>
      </c>
      <c r="P276" s="16" t="str">
        <f t="shared" si="115"/>
        <v>-</v>
      </c>
      <c r="Q276" s="15">
        <f t="shared" si="125"/>
        <v>1.1805555555555555E-2</v>
      </c>
      <c r="R276" s="16" t="str">
        <f t="shared" si="116"/>
        <v>-</v>
      </c>
      <c r="S276" s="15">
        <f t="shared" si="112"/>
        <v>6.9444444444444198E-4</v>
      </c>
      <c r="T276" s="16" t="str">
        <f t="shared" si="117"/>
        <v>-</v>
      </c>
      <c r="U276" s="15">
        <f t="shared" si="110"/>
        <v>1.3888888888888874E-3</v>
      </c>
      <c r="V276" s="22" t="str">
        <f t="shared" si="118"/>
        <v>-</v>
      </c>
      <c r="X276" s="18"/>
      <c r="Y276" s="29"/>
    </row>
    <row r="277" spans="2:25" x14ac:dyDescent="0.25">
      <c r="B277" s="24">
        <f t="shared" si="126"/>
        <v>44265</v>
      </c>
      <c r="C277" s="60" t="s">
        <v>12</v>
      </c>
      <c r="D277" s="15">
        <v>0.2722222222222222</v>
      </c>
      <c r="E277" s="16">
        <v>0.4</v>
      </c>
      <c r="F277" s="15">
        <f t="shared" si="119"/>
        <v>0.26527777777777778</v>
      </c>
      <c r="G277" s="16">
        <f t="shared" si="120"/>
        <v>0.34</v>
      </c>
      <c r="H277" s="15">
        <f t="shared" si="121"/>
        <v>0.2722222222222222</v>
      </c>
      <c r="I277" s="16">
        <f t="shared" si="122"/>
        <v>0.26800000000000002</v>
      </c>
      <c r="J277" s="15">
        <f t="shared" si="123"/>
        <v>0.27013888888888887</v>
      </c>
      <c r="K277" s="22">
        <f t="shared" si="124"/>
        <v>0.25600000000000001</v>
      </c>
      <c r="L277" s="13"/>
      <c r="M277" s="24">
        <f t="shared" si="114"/>
        <v>44265</v>
      </c>
      <c r="N277" s="60" t="s">
        <v>12</v>
      </c>
      <c r="O277" s="60">
        <v>0.2722222222222222</v>
      </c>
      <c r="P277" s="16" t="str">
        <f t="shared" si="115"/>
        <v>-</v>
      </c>
      <c r="Q277" s="15">
        <f t="shared" si="125"/>
        <v>0.26527777777777778</v>
      </c>
      <c r="R277" s="16" t="str">
        <f t="shared" si="116"/>
        <v>-</v>
      </c>
      <c r="S277" s="15">
        <f t="shared" si="112"/>
        <v>0.2722222222222222</v>
      </c>
      <c r="T277" s="16" t="str">
        <f t="shared" si="117"/>
        <v>-</v>
      </c>
      <c r="U277" s="15">
        <f t="shared" si="110"/>
        <v>0.27013888888888887</v>
      </c>
      <c r="V277" s="22" t="str">
        <f t="shared" si="118"/>
        <v>-</v>
      </c>
      <c r="X277" s="18"/>
    </row>
    <row r="278" spans="2:25" x14ac:dyDescent="0.25">
      <c r="B278" s="24">
        <f t="shared" si="126"/>
        <v>44265</v>
      </c>
      <c r="C278" s="60" t="s">
        <v>13</v>
      </c>
      <c r="D278" s="15">
        <v>0.55486111111111114</v>
      </c>
      <c r="E278" s="16">
        <v>2.4</v>
      </c>
      <c r="F278" s="15">
        <f t="shared" si="119"/>
        <v>0.54791666666666672</v>
      </c>
      <c r="G278" s="16">
        <f t="shared" si="120"/>
        <v>2.04</v>
      </c>
      <c r="H278" s="15">
        <f t="shared" si="121"/>
        <v>0.53680555555555554</v>
      </c>
      <c r="I278" s="16">
        <f t="shared" si="122"/>
        <v>1.6080000000000001</v>
      </c>
      <c r="J278" s="15">
        <f t="shared" si="123"/>
        <v>0.53749999999999998</v>
      </c>
      <c r="K278" s="22">
        <f t="shared" si="124"/>
        <v>1.536</v>
      </c>
      <c r="L278" s="13"/>
      <c r="M278" s="24">
        <f t="shared" si="114"/>
        <v>44265</v>
      </c>
      <c r="N278" s="60" t="s">
        <v>13</v>
      </c>
      <c r="O278" s="60">
        <v>0.55486111111111114</v>
      </c>
      <c r="P278" s="16" t="str">
        <f t="shared" si="115"/>
        <v>-</v>
      </c>
      <c r="Q278" s="15">
        <f t="shared" si="125"/>
        <v>0.54791666666666672</v>
      </c>
      <c r="R278" s="16" t="str">
        <f t="shared" si="116"/>
        <v>-</v>
      </c>
      <c r="S278" s="15">
        <f t="shared" si="112"/>
        <v>0.53680555555555554</v>
      </c>
      <c r="T278" s="16" t="str">
        <f t="shared" si="117"/>
        <v>-</v>
      </c>
      <c r="U278" s="15">
        <f t="shared" si="110"/>
        <v>0.53749999999999998</v>
      </c>
      <c r="V278" s="22" t="str">
        <f t="shared" si="118"/>
        <v>-</v>
      </c>
      <c r="X278" s="18"/>
      <c r="Y278" s="29"/>
    </row>
    <row r="279" spans="2:25" x14ac:dyDescent="0.25">
      <c r="B279" s="24">
        <f t="shared" si="126"/>
        <v>44265</v>
      </c>
      <c r="C279" s="60" t="s">
        <v>12</v>
      </c>
      <c r="D279" s="15">
        <v>0.79236111111111107</v>
      </c>
      <c r="E279" s="16">
        <v>0.5</v>
      </c>
      <c r="F279" s="15">
        <f t="shared" si="119"/>
        <v>0.78541666666666665</v>
      </c>
      <c r="G279" s="16">
        <f t="shared" si="120"/>
        <v>0.42499999999999999</v>
      </c>
      <c r="H279" s="15">
        <f t="shared" si="121"/>
        <v>0.79236111111111107</v>
      </c>
      <c r="I279" s="16">
        <f t="shared" si="122"/>
        <v>0.33500000000000002</v>
      </c>
      <c r="J279" s="15">
        <f t="shared" si="123"/>
        <v>0.79027777777777775</v>
      </c>
      <c r="K279" s="22">
        <f t="shared" si="124"/>
        <v>0.32</v>
      </c>
      <c r="L279" s="13"/>
      <c r="M279" s="24">
        <f t="shared" si="114"/>
        <v>44265</v>
      </c>
      <c r="N279" s="60" t="s">
        <v>12</v>
      </c>
      <c r="O279" s="60">
        <v>0.79236111111111107</v>
      </c>
      <c r="P279" s="16" t="str">
        <f t="shared" si="115"/>
        <v>-</v>
      </c>
      <c r="Q279" s="15">
        <f t="shared" si="125"/>
        <v>0.78541666666666665</v>
      </c>
      <c r="R279" s="16" t="str">
        <f t="shared" si="116"/>
        <v>-</v>
      </c>
      <c r="S279" s="15">
        <f t="shared" si="112"/>
        <v>0.79236111111111107</v>
      </c>
      <c r="T279" s="16" t="str">
        <f t="shared" si="117"/>
        <v>-</v>
      </c>
      <c r="U279" s="15">
        <f t="shared" si="110"/>
        <v>0.79027777777777775</v>
      </c>
      <c r="V279" s="22" t="str">
        <f t="shared" si="118"/>
        <v>-</v>
      </c>
      <c r="X279" s="18"/>
      <c r="Y279" s="29"/>
    </row>
    <row r="280" spans="2:25" x14ac:dyDescent="0.25">
      <c r="B280" s="24">
        <f t="shared" si="126"/>
        <v>44266</v>
      </c>
      <c r="C280" s="60" t="s">
        <v>13</v>
      </c>
      <c r="D280" s="15">
        <v>6.458333333333334E-2</v>
      </c>
      <c r="E280" s="16">
        <v>2.6</v>
      </c>
      <c r="F280" s="15">
        <f t="shared" si="119"/>
        <v>5.7638888888888892E-2</v>
      </c>
      <c r="G280" s="16">
        <f t="shared" si="120"/>
        <v>2.21</v>
      </c>
      <c r="H280" s="15">
        <f t="shared" si="121"/>
        <v>4.6527777777777779E-2</v>
      </c>
      <c r="I280" s="16">
        <f t="shared" si="122"/>
        <v>1.7420000000000002</v>
      </c>
      <c r="J280" s="15">
        <f t="shared" si="123"/>
        <v>4.7222222222222228E-2</v>
      </c>
      <c r="K280" s="22">
        <f t="shared" si="124"/>
        <v>1.6640000000000001</v>
      </c>
      <c r="L280" s="13"/>
      <c r="M280" s="24">
        <f t="shared" si="114"/>
        <v>44266</v>
      </c>
      <c r="N280" s="60" t="s">
        <v>13</v>
      </c>
      <c r="O280" s="60">
        <v>6.458333333333334E-2</v>
      </c>
      <c r="P280" s="16" t="str">
        <f t="shared" si="115"/>
        <v>-</v>
      </c>
      <c r="Q280" s="15">
        <f t="shared" si="125"/>
        <v>5.7638888888888892E-2</v>
      </c>
      <c r="R280" s="16" t="str">
        <f t="shared" si="116"/>
        <v>-</v>
      </c>
      <c r="S280" s="15">
        <f t="shared" si="112"/>
        <v>4.6527777777777779E-2</v>
      </c>
      <c r="T280" s="16" t="str">
        <f t="shared" si="117"/>
        <v>-</v>
      </c>
      <c r="U280" s="15">
        <f t="shared" si="110"/>
        <v>4.7222222222222228E-2</v>
      </c>
      <c r="V280" s="22" t="str">
        <f t="shared" si="118"/>
        <v>-</v>
      </c>
      <c r="X280" s="18"/>
      <c r="Y280" s="29"/>
    </row>
    <row r="281" spans="2:25" x14ac:dyDescent="0.25">
      <c r="B281" s="24">
        <f t="shared" si="126"/>
        <v>44266</v>
      </c>
      <c r="C281" s="60" t="s">
        <v>12</v>
      </c>
      <c r="D281" s="15">
        <v>0.31319444444444444</v>
      </c>
      <c r="E281" s="16">
        <v>0.3</v>
      </c>
      <c r="F281" s="15">
        <f t="shared" si="119"/>
        <v>0.30625000000000002</v>
      </c>
      <c r="G281" s="16">
        <f t="shared" si="120"/>
        <v>0.255</v>
      </c>
      <c r="H281" s="15">
        <f t="shared" si="121"/>
        <v>0.31319444444444444</v>
      </c>
      <c r="I281" s="16">
        <f t="shared" si="122"/>
        <v>0.20100000000000001</v>
      </c>
      <c r="J281" s="15">
        <f t="shared" si="123"/>
        <v>0.31111111111111112</v>
      </c>
      <c r="K281" s="22">
        <f t="shared" si="124"/>
        <v>0.192</v>
      </c>
      <c r="L281" s="13"/>
      <c r="M281" s="24">
        <f t="shared" si="114"/>
        <v>44266</v>
      </c>
      <c r="N281" s="60" t="s">
        <v>12</v>
      </c>
      <c r="O281" s="60">
        <v>0.31319444444444444</v>
      </c>
      <c r="P281" s="16" t="str">
        <f t="shared" si="115"/>
        <v>-</v>
      </c>
      <c r="Q281" s="15">
        <f t="shared" si="125"/>
        <v>0.30625000000000002</v>
      </c>
      <c r="R281" s="16" t="str">
        <f t="shared" si="116"/>
        <v>-</v>
      </c>
      <c r="S281" s="15">
        <f t="shared" si="112"/>
        <v>0.31319444444444444</v>
      </c>
      <c r="T281" s="16" t="str">
        <f t="shared" si="117"/>
        <v>-</v>
      </c>
      <c r="U281" s="15">
        <f t="shared" si="110"/>
        <v>0.31111111111111112</v>
      </c>
      <c r="V281" s="22" t="str">
        <f t="shared" si="118"/>
        <v>-</v>
      </c>
      <c r="X281" s="18"/>
    </row>
    <row r="282" spans="2:25" x14ac:dyDescent="0.25">
      <c r="B282" s="24">
        <f t="shared" si="126"/>
        <v>44266</v>
      </c>
      <c r="C282" s="60" t="s">
        <v>13</v>
      </c>
      <c r="D282" s="15">
        <v>0.59513888888888888</v>
      </c>
      <c r="E282" s="16">
        <v>2.6</v>
      </c>
      <c r="F282" s="15">
        <f t="shared" si="119"/>
        <v>0.58819444444444446</v>
      </c>
      <c r="G282" s="16">
        <f t="shared" si="120"/>
        <v>2.21</v>
      </c>
      <c r="H282" s="15">
        <f t="shared" si="121"/>
        <v>0.57708333333333328</v>
      </c>
      <c r="I282" s="16">
        <f t="shared" si="122"/>
        <v>1.7420000000000002</v>
      </c>
      <c r="J282" s="15">
        <f t="shared" si="123"/>
        <v>0.57777777777777772</v>
      </c>
      <c r="K282" s="22">
        <f t="shared" si="124"/>
        <v>1.6640000000000001</v>
      </c>
      <c r="L282" s="13"/>
      <c r="M282" s="24">
        <f t="shared" si="114"/>
        <v>44266</v>
      </c>
      <c r="N282" s="60" t="s">
        <v>13</v>
      </c>
      <c r="O282" s="60">
        <v>0.59513888888888888</v>
      </c>
      <c r="P282" s="16" t="str">
        <f t="shared" si="115"/>
        <v>-</v>
      </c>
      <c r="Q282" s="15">
        <f t="shared" si="125"/>
        <v>0.58819444444444446</v>
      </c>
      <c r="R282" s="16" t="str">
        <f t="shared" si="116"/>
        <v>-</v>
      </c>
      <c r="S282" s="15">
        <f t="shared" si="112"/>
        <v>0.57708333333333328</v>
      </c>
      <c r="T282" s="16" t="str">
        <f t="shared" si="117"/>
        <v>-</v>
      </c>
      <c r="U282" s="15">
        <f t="shared" si="110"/>
        <v>0.57777777777777772</v>
      </c>
      <c r="V282" s="22" t="str">
        <f t="shared" si="118"/>
        <v>-</v>
      </c>
      <c r="X282" s="18"/>
      <c r="Y282" s="29"/>
    </row>
    <row r="283" spans="2:25" x14ac:dyDescent="0.25">
      <c r="B283" s="24">
        <f t="shared" si="126"/>
        <v>44266</v>
      </c>
      <c r="C283" s="60" t="s">
        <v>12</v>
      </c>
      <c r="D283" s="15">
        <v>0.83263888888888893</v>
      </c>
      <c r="E283" s="16">
        <v>0.4</v>
      </c>
      <c r="F283" s="15">
        <f t="shared" si="119"/>
        <v>0.82569444444444451</v>
      </c>
      <c r="G283" s="16">
        <f t="shared" si="120"/>
        <v>0.34</v>
      </c>
      <c r="H283" s="15">
        <f t="shared" si="121"/>
        <v>0.83263888888888893</v>
      </c>
      <c r="I283" s="16">
        <f t="shared" si="122"/>
        <v>0.26800000000000002</v>
      </c>
      <c r="J283" s="15">
        <f t="shared" si="123"/>
        <v>0.8305555555555556</v>
      </c>
      <c r="K283" s="22">
        <f t="shared" si="124"/>
        <v>0.25600000000000001</v>
      </c>
      <c r="L283" s="13"/>
      <c r="M283" s="24">
        <f t="shared" si="114"/>
        <v>44266</v>
      </c>
      <c r="N283" s="60" t="s">
        <v>12</v>
      </c>
      <c r="O283" s="60">
        <v>0.83263888888888893</v>
      </c>
      <c r="P283" s="16" t="str">
        <f t="shared" si="115"/>
        <v>-</v>
      </c>
      <c r="Q283" s="15">
        <f t="shared" si="125"/>
        <v>0.82569444444444451</v>
      </c>
      <c r="R283" s="16" t="str">
        <f t="shared" si="116"/>
        <v>-</v>
      </c>
      <c r="S283" s="15">
        <f t="shared" si="112"/>
        <v>0.83263888888888893</v>
      </c>
      <c r="T283" s="16" t="str">
        <f t="shared" si="117"/>
        <v>-</v>
      </c>
      <c r="U283" s="15">
        <f t="shared" si="110"/>
        <v>0.8305555555555556</v>
      </c>
      <c r="V283" s="22" t="str">
        <f t="shared" si="118"/>
        <v>-</v>
      </c>
      <c r="X283" s="18"/>
      <c r="Y283" s="29"/>
    </row>
    <row r="284" spans="2:25" x14ac:dyDescent="0.25">
      <c r="B284" s="24">
        <f t="shared" si="126"/>
        <v>44267</v>
      </c>
      <c r="C284" s="60" t="s">
        <v>13</v>
      </c>
      <c r="D284" s="15">
        <v>0.10277777777777779</v>
      </c>
      <c r="E284" s="16">
        <v>2.7</v>
      </c>
      <c r="F284" s="15">
        <f t="shared" si="119"/>
        <v>9.583333333333334E-2</v>
      </c>
      <c r="G284" s="16">
        <f t="shared" si="120"/>
        <v>2.2949999999999999</v>
      </c>
      <c r="H284" s="15">
        <f t="shared" si="121"/>
        <v>8.4722222222222227E-2</v>
      </c>
      <c r="I284" s="16">
        <f t="shared" si="122"/>
        <v>1.8090000000000002</v>
      </c>
      <c r="J284" s="15">
        <f t="shared" si="123"/>
        <v>8.5416666666666669E-2</v>
      </c>
      <c r="K284" s="22">
        <f t="shared" si="124"/>
        <v>1.7280000000000002</v>
      </c>
      <c r="L284" s="13"/>
      <c r="M284" s="24">
        <f t="shared" si="114"/>
        <v>44267</v>
      </c>
      <c r="N284" s="60" t="s">
        <v>13</v>
      </c>
      <c r="O284" s="60">
        <v>0.10277777777777779</v>
      </c>
      <c r="P284" s="16" t="str">
        <f t="shared" si="115"/>
        <v>-</v>
      </c>
      <c r="Q284" s="15">
        <f t="shared" si="125"/>
        <v>9.583333333333334E-2</v>
      </c>
      <c r="R284" s="16" t="str">
        <f t="shared" si="116"/>
        <v>-</v>
      </c>
      <c r="S284" s="15">
        <f t="shared" si="112"/>
        <v>8.4722222222222227E-2</v>
      </c>
      <c r="T284" s="16" t="str">
        <f t="shared" si="117"/>
        <v>-</v>
      </c>
      <c r="U284" s="15">
        <f t="shared" si="110"/>
        <v>8.5416666666666669E-2</v>
      </c>
      <c r="V284" s="22" t="str">
        <f t="shared" si="118"/>
        <v>-</v>
      </c>
      <c r="X284" s="18"/>
      <c r="Y284" s="29"/>
    </row>
    <row r="285" spans="2:25" x14ac:dyDescent="0.25">
      <c r="B285" s="24">
        <f t="shared" si="126"/>
        <v>44267</v>
      </c>
      <c r="C285" s="60" t="s">
        <v>12</v>
      </c>
      <c r="D285" s="15">
        <v>0.34722222222222227</v>
      </c>
      <c r="E285" s="16">
        <v>0.2</v>
      </c>
      <c r="F285" s="15">
        <f t="shared" si="119"/>
        <v>0.34027777777777785</v>
      </c>
      <c r="G285" s="16">
        <f t="shared" si="120"/>
        <v>0.17</v>
      </c>
      <c r="H285" s="15">
        <f t="shared" si="121"/>
        <v>0.34722222222222227</v>
      </c>
      <c r="I285" s="16">
        <f t="shared" si="122"/>
        <v>0.13400000000000001</v>
      </c>
      <c r="J285" s="15">
        <f t="shared" si="123"/>
        <v>0.34513888888888894</v>
      </c>
      <c r="K285" s="22">
        <f t="shared" si="124"/>
        <v>0.128</v>
      </c>
      <c r="L285" s="13"/>
      <c r="M285" s="24">
        <f t="shared" si="114"/>
        <v>44267</v>
      </c>
      <c r="N285" s="60" t="s">
        <v>12</v>
      </c>
      <c r="O285" s="60">
        <v>0.34722222222222227</v>
      </c>
      <c r="P285" s="16" t="str">
        <f t="shared" si="115"/>
        <v>-</v>
      </c>
      <c r="Q285" s="15">
        <f t="shared" si="125"/>
        <v>0.34027777777777785</v>
      </c>
      <c r="R285" s="16" t="str">
        <f t="shared" si="116"/>
        <v>-</v>
      </c>
      <c r="S285" s="15">
        <f t="shared" si="112"/>
        <v>0.34722222222222227</v>
      </c>
      <c r="T285" s="16" t="str">
        <f t="shared" si="117"/>
        <v>-</v>
      </c>
      <c r="U285" s="15">
        <f t="shared" ref="U285:U316" si="127">IF(N285="Alta",O285-$J$9,O285-$K$9)</f>
        <v>0.34513888888888894</v>
      </c>
      <c r="V285" s="22" t="str">
        <f t="shared" si="118"/>
        <v>-</v>
      </c>
      <c r="X285" s="18"/>
    </row>
    <row r="286" spans="2:25" x14ac:dyDescent="0.25">
      <c r="B286" s="24">
        <f t="shared" si="126"/>
        <v>44267</v>
      </c>
      <c r="C286" s="60" t="s">
        <v>13</v>
      </c>
      <c r="D286" s="15">
        <v>0.62777777777777777</v>
      </c>
      <c r="E286" s="16">
        <v>2.7</v>
      </c>
      <c r="F286" s="15">
        <f t="shared" si="119"/>
        <v>0.62083333333333335</v>
      </c>
      <c r="G286" s="16">
        <f t="shared" si="120"/>
        <v>2.2949999999999999</v>
      </c>
      <c r="H286" s="15">
        <f t="shared" si="121"/>
        <v>0.60972222222222217</v>
      </c>
      <c r="I286" s="16">
        <f t="shared" si="122"/>
        <v>1.8090000000000002</v>
      </c>
      <c r="J286" s="15">
        <f t="shared" si="123"/>
        <v>0.61041666666666661</v>
      </c>
      <c r="K286" s="22">
        <f t="shared" si="124"/>
        <v>1.7280000000000002</v>
      </c>
      <c r="L286" s="13"/>
      <c r="M286" s="24">
        <f t="shared" si="114"/>
        <v>44267</v>
      </c>
      <c r="N286" s="60" t="s">
        <v>13</v>
      </c>
      <c r="O286" s="60">
        <v>0.62777777777777777</v>
      </c>
      <c r="P286" s="16" t="str">
        <f t="shared" si="115"/>
        <v>-</v>
      </c>
      <c r="Q286" s="15">
        <f t="shared" si="125"/>
        <v>0.62083333333333335</v>
      </c>
      <c r="R286" s="16" t="str">
        <f t="shared" si="116"/>
        <v>-</v>
      </c>
      <c r="S286" s="15">
        <f t="shared" ref="S286:S317" si="128">IF(N286="Alta",O286-$H$9,O286-$I$9)</f>
        <v>0.60972222222222217</v>
      </c>
      <c r="T286" s="16" t="str">
        <f t="shared" si="117"/>
        <v>-</v>
      </c>
      <c r="U286" s="15">
        <f t="shared" si="127"/>
        <v>0.61041666666666661</v>
      </c>
      <c r="V286" s="22" t="str">
        <f t="shared" si="118"/>
        <v>-</v>
      </c>
      <c r="X286" s="18"/>
      <c r="Y286" s="29"/>
    </row>
    <row r="287" spans="2:25" x14ac:dyDescent="0.25">
      <c r="B287" s="24">
        <f t="shared" si="126"/>
        <v>44267</v>
      </c>
      <c r="C287" s="60" t="s">
        <v>12</v>
      </c>
      <c r="D287" s="15">
        <v>0.86597222222222225</v>
      </c>
      <c r="E287" s="16">
        <v>0.2</v>
      </c>
      <c r="F287" s="15">
        <f t="shared" si="119"/>
        <v>0.85902777777777783</v>
      </c>
      <c r="G287" s="16">
        <f t="shared" si="120"/>
        <v>0.17</v>
      </c>
      <c r="H287" s="15">
        <f t="shared" si="121"/>
        <v>0.86597222222222225</v>
      </c>
      <c r="I287" s="16">
        <f t="shared" si="122"/>
        <v>0.13400000000000001</v>
      </c>
      <c r="J287" s="15">
        <f t="shared" si="123"/>
        <v>0.86388888888888893</v>
      </c>
      <c r="K287" s="22">
        <f t="shared" si="124"/>
        <v>0.128</v>
      </c>
      <c r="L287" s="13"/>
      <c r="M287" s="24">
        <f t="shared" si="114"/>
        <v>44267</v>
      </c>
      <c r="N287" s="60" t="s">
        <v>12</v>
      </c>
      <c r="O287" s="60">
        <v>0.86597222222222225</v>
      </c>
      <c r="P287" s="16" t="str">
        <f t="shared" si="115"/>
        <v>-</v>
      </c>
      <c r="Q287" s="15">
        <f t="shared" si="125"/>
        <v>0.85902777777777783</v>
      </c>
      <c r="R287" s="16" t="str">
        <f t="shared" si="116"/>
        <v>-</v>
      </c>
      <c r="S287" s="15">
        <f t="shared" si="128"/>
        <v>0.86597222222222225</v>
      </c>
      <c r="T287" s="16" t="str">
        <f t="shared" si="117"/>
        <v>-</v>
      </c>
      <c r="U287" s="15">
        <f t="shared" si="127"/>
        <v>0.86388888888888893</v>
      </c>
      <c r="V287" s="22" t="str">
        <f t="shared" si="118"/>
        <v>-</v>
      </c>
      <c r="X287" s="18"/>
      <c r="Y287" s="29"/>
    </row>
    <row r="288" spans="2:25" x14ac:dyDescent="0.25">
      <c r="B288" s="24">
        <f t="shared" si="126"/>
        <v>44268</v>
      </c>
      <c r="C288" s="60" t="s">
        <v>13</v>
      </c>
      <c r="D288" s="15">
        <v>0.13402777777777777</v>
      </c>
      <c r="E288" s="16">
        <v>2.8</v>
      </c>
      <c r="F288" s="15">
        <f t="shared" si="119"/>
        <v>0.12708333333333333</v>
      </c>
      <c r="G288" s="16">
        <f t="shared" si="120"/>
        <v>2.38</v>
      </c>
      <c r="H288" s="15">
        <f t="shared" si="121"/>
        <v>0.11597222222222221</v>
      </c>
      <c r="I288" s="16">
        <f t="shared" si="122"/>
        <v>1.8759999999999999</v>
      </c>
      <c r="J288" s="15">
        <f t="shared" si="123"/>
        <v>0.11666666666666667</v>
      </c>
      <c r="K288" s="22">
        <f t="shared" si="124"/>
        <v>1.7919999999999998</v>
      </c>
      <c r="L288" s="13"/>
      <c r="M288" s="24">
        <f t="shared" si="114"/>
        <v>44268</v>
      </c>
      <c r="N288" s="60" t="s">
        <v>13</v>
      </c>
      <c r="O288" s="60">
        <v>0.13402777777777777</v>
      </c>
      <c r="P288" s="16" t="str">
        <f t="shared" si="115"/>
        <v>-</v>
      </c>
      <c r="Q288" s="15">
        <f t="shared" si="125"/>
        <v>0.12708333333333333</v>
      </c>
      <c r="R288" s="16" t="str">
        <f t="shared" si="116"/>
        <v>-</v>
      </c>
      <c r="S288" s="15">
        <f t="shared" si="128"/>
        <v>0.11597222222222221</v>
      </c>
      <c r="T288" s="16" t="str">
        <f t="shared" si="117"/>
        <v>-</v>
      </c>
      <c r="U288" s="15">
        <f t="shared" si="127"/>
        <v>0.11666666666666667</v>
      </c>
      <c r="V288" s="22" t="str">
        <f t="shared" si="118"/>
        <v>-</v>
      </c>
      <c r="X288" s="18"/>
      <c r="Y288" s="29"/>
    </row>
    <row r="289" spans="2:25" x14ac:dyDescent="0.25">
      <c r="B289" s="24">
        <f t="shared" si="126"/>
        <v>44268</v>
      </c>
      <c r="C289" s="60" t="s">
        <v>12</v>
      </c>
      <c r="D289" s="15">
        <v>0.37708333333333338</v>
      </c>
      <c r="E289" s="16">
        <v>0.1</v>
      </c>
      <c r="F289" s="15">
        <f t="shared" si="119"/>
        <v>0.37013888888888896</v>
      </c>
      <c r="G289" s="16">
        <f t="shared" si="120"/>
        <v>8.5000000000000006E-2</v>
      </c>
      <c r="H289" s="15">
        <f t="shared" si="121"/>
        <v>0.37708333333333338</v>
      </c>
      <c r="I289" s="16">
        <f t="shared" si="122"/>
        <v>6.7000000000000004E-2</v>
      </c>
      <c r="J289" s="15">
        <f t="shared" si="123"/>
        <v>0.37500000000000006</v>
      </c>
      <c r="K289" s="22">
        <f t="shared" si="124"/>
        <v>6.4000000000000001E-2</v>
      </c>
      <c r="L289" s="13"/>
      <c r="M289" s="24">
        <f t="shared" si="114"/>
        <v>44268</v>
      </c>
      <c r="N289" s="60" t="s">
        <v>12</v>
      </c>
      <c r="O289" s="60">
        <v>0.37708333333333338</v>
      </c>
      <c r="P289" s="16" t="str">
        <f t="shared" si="115"/>
        <v>-</v>
      </c>
      <c r="Q289" s="15">
        <f t="shared" si="125"/>
        <v>0.37013888888888896</v>
      </c>
      <c r="R289" s="16" t="str">
        <f t="shared" si="116"/>
        <v>-</v>
      </c>
      <c r="S289" s="15">
        <f t="shared" si="128"/>
        <v>0.37708333333333338</v>
      </c>
      <c r="T289" s="16" t="str">
        <f t="shared" si="117"/>
        <v>-</v>
      </c>
      <c r="U289" s="15">
        <f t="shared" si="127"/>
        <v>0.37500000000000006</v>
      </c>
      <c r="V289" s="22" t="str">
        <f t="shared" si="118"/>
        <v>-</v>
      </c>
      <c r="X289" s="18"/>
    </row>
    <row r="290" spans="2:25" x14ac:dyDescent="0.25">
      <c r="B290" s="24">
        <f t="shared" si="126"/>
        <v>44268</v>
      </c>
      <c r="C290" s="60" t="s">
        <v>13</v>
      </c>
      <c r="D290" s="15">
        <v>0.65555555555555556</v>
      </c>
      <c r="E290" s="16">
        <v>2.8</v>
      </c>
      <c r="F290" s="15">
        <f t="shared" si="119"/>
        <v>0.64861111111111114</v>
      </c>
      <c r="G290" s="16">
        <f t="shared" si="120"/>
        <v>2.38</v>
      </c>
      <c r="H290" s="15">
        <f t="shared" si="121"/>
        <v>0.63749999999999996</v>
      </c>
      <c r="I290" s="16">
        <f t="shared" si="122"/>
        <v>1.8759999999999999</v>
      </c>
      <c r="J290" s="15">
        <f t="shared" si="123"/>
        <v>0.6381944444444444</v>
      </c>
      <c r="K290" s="22">
        <f t="shared" si="124"/>
        <v>1.7919999999999998</v>
      </c>
      <c r="L290" s="13"/>
      <c r="M290" s="24">
        <f t="shared" si="114"/>
        <v>44268</v>
      </c>
      <c r="N290" s="60" t="s">
        <v>13</v>
      </c>
      <c r="O290" s="60">
        <v>0.65555555555555556</v>
      </c>
      <c r="P290" s="16" t="str">
        <f t="shared" si="115"/>
        <v>-</v>
      </c>
      <c r="Q290" s="15">
        <f t="shared" si="125"/>
        <v>0.64861111111111114</v>
      </c>
      <c r="R290" s="16" t="str">
        <f t="shared" si="116"/>
        <v>-</v>
      </c>
      <c r="S290" s="15">
        <f t="shared" si="128"/>
        <v>0.63749999999999996</v>
      </c>
      <c r="T290" s="16" t="str">
        <f t="shared" si="117"/>
        <v>-</v>
      </c>
      <c r="U290" s="15">
        <f t="shared" si="127"/>
        <v>0.6381944444444444</v>
      </c>
      <c r="V290" s="22" t="str">
        <f t="shared" si="118"/>
        <v>-</v>
      </c>
      <c r="X290" s="18"/>
      <c r="Y290" s="29"/>
    </row>
    <row r="291" spans="2:25" x14ac:dyDescent="0.25">
      <c r="B291" s="24">
        <f t="shared" si="126"/>
        <v>44268</v>
      </c>
      <c r="C291" s="60" t="s">
        <v>12</v>
      </c>
      <c r="D291" s="15">
        <v>0.89513888888888893</v>
      </c>
      <c r="E291" s="16">
        <v>0.1</v>
      </c>
      <c r="F291" s="15">
        <f t="shared" si="119"/>
        <v>0.88819444444444451</v>
      </c>
      <c r="G291" s="16">
        <f t="shared" si="120"/>
        <v>8.5000000000000006E-2</v>
      </c>
      <c r="H291" s="15">
        <f t="shared" si="121"/>
        <v>0.89513888888888893</v>
      </c>
      <c r="I291" s="16">
        <f t="shared" si="122"/>
        <v>6.7000000000000004E-2</v>
      </c>
      <c r="J291" s="15">
        <f t="shared" si="123"/>
        <v>0.8930555555555556</v>
      </c>
      <c r="K291" s="22">
        <f t="shared" si="124"/>
        <v>6.4000000000000001E-2</v>
      </c>
      <c r="L291" s="13"/>
      <c r="M291" s="24">
        <f t="shared" si="114"/>
        <v>44268</v>
      </c>
      <c r="N291" s="60" t="s">
        <v>12</v>
      </c>
      <c r="O291" s="60">
        <v>0.89513888888888893</v>
      </c>
      <c r="P291" s="16" t="str">
        <f t="shared" si="115"/>
        <v>-</v>
      </c>
      <c r="Q291" s="15">
        <f t="shared" si="125"/>
        <v>0.88819444444444451</v>
      </c>
      <c r="R291" s="16" t="str">
        <f t="shared" si="116"/>
        <v>-</v>
      </c>
      <c r="S291" s="15">
        <f t="shared" si="128"/>
        <v>0.89513888888888893</v>
      </c>
      <c r="T291" s="16" t="str">
        <f t="shared" si="117"/>
        <v>-</v>
      </c>
      <c r="U291" s="15">
        <f t="shared" si="127"/>
        <v>0.8930555555555556</v>
      </c>
      <c r="V291" s="22" t="str">
        <f t="shared" si="118"/>
        <v>-</v>
      </c>
      <c r="X291" s="18"/>
      <c r="Y291" s="29"/>
    </row>
    <row r="292" spans="2:25" x14ac:dyDescent="0.25">
      <c r="B292" s="24">
        <f t="shared" si="126"/>
        <v>44269</v>
      </c>
      <c r="C292" s="60" t="s">
        <v>13</v>
      </c>
      <c r="D292" s="15">
        <v>0.16180555555555556</v>
      </c>
      <c r="E292" s="16">
        <v>2.8</v>
      </c>
      <c r="F292" s="15">
        <f t="shared" si="119"/>
        <v>0.15486111111111112</v>
      </c>
      <c r="G292" s="16">
        <f t="shared" si="120"/>
        <v>2.38</v>
      </c>
      <c r="H292" s="15">
        <f t="shared" si="121"/>
        <v>0.14375000000000002</v>
      </c>
      <c r="I292" s="16">
        <f t="shared" si="122"/>
        <v>1.8759999999999999</v>
      </c>
      <c r="J292" s="15">
        <f t="shared" si="123"/>
        <v>0.14444444444444446</v>
      </c>
      <c r="K292" s="22">
        <f t="shared" si="124"/>
        <v>1.7919999999999998</v>
      </c>
      <c r="L292" s="13"/>
      <c r="M292" s="24">
        <f t="shared" si="114"/>
        <v>44269</v>
      </c>
      <c r="N292" s="60" t="s">
        <v>13</v>
      </c>
      <c r="O292" s="60">
        <v>0.16180555555555556</v>
      </c>
      <c r="P292" s="16" t="str">
        <f t="shared" si="115"/>
        <v>-</v>
      </c>
      <c r="Q292" s="15">
        <f t="shared" si="125"/>
        <v>0.15486111111111112</v>
      </c>
      <c r="R292" s="16" t="str">
        <f t="shared" si="116"/>
        <v>-</v>
      </c>
      <c r="S292" s="15">
        <f t="shared" si="128"/>
        <v>0.14375000000000002</v>
      </c>
      <c r="T292" s="16" t="str">
        <f t="shared" si="117"/>
        <v>-</v>
      </c>
      <c r="U292" s="15">
        <f t="shared" si="127"/>
        <v>0.14444444444444446</v>
      </c>
      <c r="V292" s="22" t="str">
        <f t="shared" si="118"/>
        <v>-</v>
      </c>
      <c r="X292" s="18"/>
      <c r="Y292" s="29"/>
    </row>
    <row r="293" spans="2:25" x14ac:dyDescent="0.25">
      <c r="B293" s="24">
        <f t="shared" si="126"/>
        <v>44269</v>
      </c>
      <c r="C293" s="60" t="s">
        <v>12</v>
      </c>
      <c r="D293" s="15">
        <v>0.40416666666666662</v>
      </c>
      <c r="E293" s="16">
        <v>0</v>
      </c>
      <c r="F293" s="15">
        <f t="shared" si="119"/>
        <v>0.3972222222222222</v>
      </c>
      <c r="G293" s="16">
        <f t="shared" si="120"/>
        <v>0</v>
      </c>
      <c r="H293" s="15">
        <f t="shared" si="121"/>
        <v>0.40416666666666662</v>
      </c>
      <c r="I293" s="16">
        <f t="shared" si="122"/>
        <v>0</v>
      </c>
      <c r="J293" s="15">
        <f t="shared" si="123"/>
        <v>0.40208333333333329</v>
      </c>
      <c r="K293" s="22">
        <f t="shared" si="124"/>
        <v>0</v>
      </c>
      <c r="L293" s="13"/>
      <c r="M293" s="24">
        <f t="shared" si="114"/>
        <v>44269</v>
      </c>
      <c r="N293" s="60" t="s">
        <v>12</v>
      </c>
      <c r="O293" s="60">
        <v>0.40416666666666662</v>
      </c>
      <c r="P293" s="16" t="str">
        <f t="shared" si="115"/>
        <v>-</v>
      </c>
      <c r="Q293" s="15">
        <f t="shared" si="125"/>
        <v>0.3972222222222222</v>
      </c>
      <c r="R293" s="16" t="str">
        <f t="shared" si="116"/>
        <v>-</v>
      </c>
      <c r="S293" s="15">
        <f t="shared" si="128"/>
        <v>0.40416666666666662</v>
      </c>
      <c r="T293" s="16" t="str">
        <f t="shared" si="117"/>
        <v>-</v>
      </c>
      <c r="U293" s="15">
        <f t="shared" si="127"/>
        <v>0.40208333333333329</v>
      </c>
      <c r="V293" s="22" t="str">
        <f t="shared" si="118"/>
        <v>-</v>
      </c>
      <c r="X293" s="18"/>
    </row>
    <row r="294" spans="2:25" x14ac:dyDescent="0.25">
      <c r="B294" s="24">
        <f t="shared" si="126"/>
        <v>44269</v>
      </c>
      <c r="C294" s="60" t="s">
        <v>13</v>
      </c>
      <c r="D294" s="15">
        <v>0.67986111111111114</v>
      </c>
      <c r="E294" s="16">
        <v>2.9</v>
      </c>
      <c r="F294" s="15">
        <f t="shared" si="119"/>
        <v>0.67291666666666672</v>
      </c>
      <c r="G294" s="16">
        <f t="shared" si="120"/>
        <v>2.4649999999999999</v>
      </c>
      <c r="H294" s="15">
        <f t="shared" si="121"/>
        <v>0.66180555555555554</v>
      </c>
      <c r="I294" s="16">
        <f t="shared" si="122"/>
        <v>1.9430000000000001</v>
      </c>
      <c r="J294" s="15">
        <f t="shared" si="123"/>
        <v>0.66249999999999998</v>
      </c>
      <c r="K294" s="22">
        <f t="shared" si="124"/>
        <v>1.8559999999999999</v>
      </c>
      <c r="L294" s="13"/>
      <c r="M294" s="24">
        <f t="shared" si="114"/>
        <v>44269</v>
      </c>
      <c r="N294" s="60" t="s">
        <v>13</v>
      </c>
      <c r="O294" s="60">
        <v>0.67986111111111114</v>
      </c>
      <c r="P294" s="16" t="str">
        <f t="shared" si="115"/>
        <v>-</v>
      </c>
      <c r="Q294" s="15">
        <f t="shared" si="125"/>
        <v>0.67291666666666672</v>
      </c>
      <c r="R294" s="16" t="str">
        <f t="shared" si="116"/>
        <v>-</v>
      </c>
      <c r="S294" s="15">
        <f t="shared" si="128"/>
        <v>0.66180555555555554</v>
      </c>
      <c r="T294" s="16" t="str">
        <f t="shared" si="117"/>
        <v>-</v>
      </c>
      <c r="U294" s="15">
        <f t="shared" si="127"/>
        <v>0.66249999999999998</v>
      </c>
      <c r="V294" s="22" t="str">
        <f t="shared" si="118"/>
        <v>-</v>
      </c>
      <c r="X294" s="18"/>
      <c r="Y294" s="29"/>
    </row>
    <row r="295" spans="2:25" x14ac:dyDescent="0.25">
      <c r="B295" s="24">
        <f t="shared" si="126"/>
        <v>44269</v>
      </c>
      <c r="C295" s="60" t="s">
        <v>12</v>
      </c>
      <c r="D295" s="15">
        <v>0.92222222222222217</v>
      </c>
      <c r="E295" s="16">
        <v>0.1</v>
      </c>
      <c r="F295" s="15">
        <f t="shared" si="119"/>
        <v>0.91527777777777775</v>
      </c>
      <c r="G295" s="16">
        <f t="shared" si="120"/>
        <v>8.5000000000000006E-2</v>
      </c>
      <c r="H295" s="15">
        <f t="shared" si="121"/>
        <v>0.92222222222222217</v>
      </c>
      <c r="I295" s="16">
        <f t="shared" si="122"/>
        <v>6.7000000000000004E-2</v>
      </c>
      <c r="J295" s="15">
        <f t="shared" si="123"/>
        <v>0.92013888888888884</v>
      </c>
      <c r="K295" s="22">
        <f t="shared" si="124"/>
        <v>6.4000000000000001E-2</v>
      </c>
      <c r="L295" s="13"/>
      <c r="M295" s="24">
        <f t="shared" si="114"/>
        <v>44269</v>
      </c>
      <c r="N295" s="60" t="s">
        <v>12</v>
      </c>
      <c r="O295" s="60">
        <v>0.92222222222222217</v>
      </c>
      <c r="P295" s="16" t="str">
        <f t="shared" si="115"/>
        <v>-</v>
      </c>
      <c r="Q295" s="15">
        <f t="shared" si="125"/>
        <v>0.91527777777777775</v>
      </c>
      <c r="R295" s="16" t="str">
        <f t="shared" si="116"/>
        <v>-</v>
      </c>
      <c r="S295" s="15">
        <f t="shared" si="128"/>
        <v>0.92222222222222217</v>
      </c>
      <c r="T295" s="16" t="str">
        <f t="shared" si="117"/>
        <v>-</v>
      </c>
      <c r="U295" s="15">
        <f t="shared" si="127"/>
        <v>0.92013888888888884</v>
      </c>
      <c r="V295" s="22" t="str">
        <f t="shared" si="118"/>
        <v>-</v>
      </c>
      <c r="X295" s="18"/>
      <c r="Y295" s="29"/>
    </row>
    <row r="296" spans="2:25" x14ac:dyDescent="0.25">
      <c r="B296" s="24">
        <f t="shared" si="126"/>
        <v>44270</v>
      </c>
      <c r="C296" s="60" t="s">
        <v>13</v>
      </c>
      <c r="D296" s="15">
        <v>0.18611111111111112</v>
      </c>
      <c r="E296" s="16">
        <v>2.8</v>
      </c>
      <c r="F296" s="15">
        <f t="shared" si="119"/>
        <v>0.17916666666666667</v>
      </c>
      <c r="G296" s="16">
        <f t="shared" si="120"/>
        <v>2.38</v>
      </c>
      <c r="H296" s="15">
        <f t="shared" si="121"/>
        <v>0.16805555555555557</v>
      </c>
      <c r="I296" s="16">
        <f t="shared" si="122"/>
        <v>1.8759999999999999</v>
      </c>
      <c r="J296" s="15">
        <f t="shared" si="123"/>
        <v>0.16875000000000001</v>
      </c>
      <c r="K296" s="22">
        <f t="shared" si="124"/>
        <v>1.7919999999999998</v>
      </c>
      <c r="L296" s="13"/>
      <c r="M296" s="24">
        <f>IF(HOUR(O296)&lt;HOUR(O295),M295+1,M295)</f>
        <v>44270</v>
      </c>
      <c r="N296" s="60" t="s">
        <v>13</v>
      </c>
      <c r="O296" s="60">
        <v>0.18611111111111112</v>
      </c>
      <c r="P296" s="16" t="str">
        <f t="shared" si="115"/>
        <v>-</v>
      </c>
      <c r="Q296" s="15">
        <f t="shared" si="125"/>
        <v>0.17916666666666667</v>
      </c>
      <c r="R296" s="16" t="str">
        <f t="shared" ref="R296" si="129">IF(G296&gt;=$R$4,G296,IF(G296&lt;=$R$8,G296,"-"))</f>
        <v>-</v>
      </c>
      <c r="S296" s="15">
        <f t="shared" si="128"/>
        <v>0.16805555555555557</v>
      </c>
      <c r="T296" s="16" t="str">
        <f t="shared" si="117"/>
        <v>-</v>
      </c>
      <c r="U296" s="15">
        <f t="shared" si="127"/>
        <v>0.16875000000000001</v>
      </c>
      <c r="V296" s="22" t="str">
        <f t="shared" si="118"/>
        <v>-</v>
      </c>
      <c r="X296" s="18"/>
      <c r="Y296" s="29"/>
    </row>
    <row r="297" spans="2:25" x14ac:dyDescent="0.25">
      <c r="B297" s="24">
        <f t="shared" si="126"/>
        <v>44270</v>
      </c>
      <c r="C297" s="60" t="s">
        <v>12</v>
      </c>
      <c r="D297" s="15">
        <v>0.4291666666666667</v>
      </c>
      <c r="E297" s="16">
        <v>0</v>
      </c>
      <c r="F297" s="15">
        <f t="shared" si="119"/>
        <v>0.42222222222222228</v>
      </c>
      <c r="G297" s="16">
        <f t="shared" si="120"/>
        <v>0</v>
      </c>
      <c r="H297" s="15">
        <f t="shared" si="121"/>
        <v>0.4291666666666667</v>
      </c>
      <c r="I297" s="16">
        <f t="shared" si="122"/>
        <v>0</v>
      </c>
      <c r="J297" s="15">
        <f t="shared" si="123"/>
        <v>0.42708333333333337</v>
      </c>
      <c r="K297" s="22">
        <f t="shared" si="124"/>
        <v>0</v>
      </c>
      <c r="L297" s="13"/>
      <c r="M297" s="24">
        <f t="shared" ref="M297:M318" si="130">IF(HOUR(O297)&lt;HOUR(O296),M296+1,M296)</f>
        <v>44270</v>
      </c>
      <c r="N297" s="60" t="s">
        <v>12</v>
      </c>
      <c r="O297" s="60">
        <v>0.4291666666666667</v>
      </c>
      <c r="P297" s="16" t="str">
        <f t="shared" si="115"/>
        <v>-</v>
      </c>
      <c r="Q297" s="15">
        <f t="shared" si="125"/>
        <v>0.42222222222222228</v>
      </c>
      <c r="R297" s="16" t="str">
        <f t="shared" si="116"/>
        <v>-</v>
      </c>
      <c r="S297" s="15">
        <f t="shared" si="128"/>
        <v>0.4291666666666667</v>
      </c>
      <c r="T297" s="16" t="str">
        <f t="shared" si="117"/>
        <v>-</v>
      </c>
      <c r="U297" s="15">
        <f t="shared" si="127"/>
        <v>0.42708333333333337</v>
      </c>
      <c r="V297" s="22" t="str">
        <f t="shared" si="118"/>
        <v>-</v>
      </c>
      <c r="X297" s="18"/>
    </row>
    <row r="298" spans="2:25" x14ac:dyDescent="0.25">
      <c r="B298" s="24">
        <f t="shared" si="126"/>
        <v>44270</v>
      </c>
      <c r="C298" s="60" t="s">
        <v>13</v>
      </c>
      <c r="D298" s="15">
        <v>0.70277777777777783</v>
      </c>
      <c r="E298" s="16">
        <v>2.9</v>
      </c>
      <c r="F298" s="15">
        <f t="shared" si="119"/>
        <v>0.69583333333333341</v>
      </c>
      <c r="G298" s="16">
        <f t="shared" si="120"/>
        <v>2.4649999999999999</v>
      </c>
      <c r="H298" s="15">
        <f t="shared" si="121"/>
        <v>0.68472222222222223</v>
      </c>
      <c r="I298" s="16">
        <f t="shared" si="122"/>
        <v>1.9430000000000001</v>
      </c>
      <c r="J298" s="15">
        <f t="shared" si="123"/>
        <v>0.68541666666666667</v>
      </c>
      <c r="K298" s="22">
        <f t="shared" si="124"/>
        <v>1.8559999999999999</v>
      </c>
      <c r="L298" s="13"/>
      <c r="M298" s="24">
        <f t="shared" si="130"/>
        <v>44270</v>
      </c>
      <c r="N298" s="60" t="s">
        <v>13</v>
      </c>
      <c r="O298" s="60">
        <v>0.70277777777777783</v>
      </c>
      <c r="P298" s="16" t="str">
        <f t="shared" si="115"/>
        <v>-</v>
      </c>
      <c r="Q298" s="15">
        <f t="shared" si="125"/>
        <v>0.69583333333333341</v>
      </c>
      <c r="R298" s="16" t="str">
        <f t="shared" si="116"/>
        <v>-</v>
      </c>
      <c r="S298" s="15">
        <f t="shared" si="128"/>
        <v>0.68472222222222223</v>
      </c>
      <c r="T298" s="16" t="str">
        <f t="shared" si="117"/>
        <v>-</v>
      </c>
      <c r="U298" s="15">
        <f t="shared" si="127"/>
        <v>0.68541666666666667</v>
      </c>
      <c r="V298" s="22" t="str">
        <f t="shared" si="118"/>
        <v>-</v>
      </c>
      <c r="X298" s="18"/>
      <c r="Y298" s="29"/>
    </row>
    <row r="299" spans="2:25" x14ac:dyDescent="0.25">
      <c r="B299" s="24">
        <f t="shared" si="126"/>
        <v>44270</v>
      </c>
      <c r="C299" s="60" t="s">
        <v>12</v>
      </c>
      <c r="D299" s="15">
        <v>0.9472222222222223</v>
      </c>
      <c r="E299" s="16">
        <v>0</v>
      </c>
      <c r="F299" s="15">
        <f t="shared" si="119"/>
        <v>0.94027777777777788</v>
      </c>
      <c r="G299" s="16">
        <f t="shared" si="120"/>
        <v>0</v>
      </c>
      <c r="H299" s="15">
        <f t="shared" si="121"/>
        <v>0.9472222222222223</v>
      </c>
      <c r="I299" s="16">
        <f t="shared" si="122"/>
        <v>0</v>
      </c>
      <c r="J299" s="15">
        <f t="shared" si="123"/>
        <v>0.94513888888888897</v>
      </c>
      <c r="K299" s="22">
        <f t="shared" si="124"/>
        <v>0</v>
      </c>
      <c r="L299" s="13"/>
      <c r="M299" s="24">
        <f t="shared" si="130"/>
        <v>44270</v>
      </c>
      <c r="N299" s="60" t="s">
        <v>12</v>
      </c>
      <c r="O299" s="60">
        <v>0.9472222222222223</v>
      </c>
      <c r="P299" s="16" t="str">
        <f t="shared" si="115"/>
        <v>-</v>
      </c>
      <c r="Q299" s="15">
        <f t="shared" si="125"/>
        <v>0.94027777777777788</v>
      </c>
      <c r="R299" s="16" t="str">
        <f t="shared" si="116"/>
        <v>-</v>
      </c>
      <c r="S299" s="15">
        <f t="shared" si="128"/>
        <v>0.9472222222222223</v>
      </c>
      <c r="T299" s="16" t="str">
        <f t="shared" si="117"/>
        <v>-</v>
      </c>
      <c r="U299" s="15">
        <f t="shared" si="127"/>
        <v>0.94513888888888897</v>
      </c>
      <c r="V299" s="22" t="str">
        <f t="shared" si="118"/>
        <v>-</v>
      </c>
      <c r="X299" s="18"/>
      <c r="Y299" s="29"/>
    </row>
    <row r="300" spans="2:25" x14ac:dyDescent="0.25">
      <c r="B300" s="24">
        <f t="shared" si="126"/>
        <v>44271</v>
      </c>
      <c r="C300" s="60" t="s">
        <v>13</v>
      </c>
      <c r="D300" s="15">
        <v>0.20902777777777778</v>
      </c>
      <c r="E300" s="16">
        <v>2.8</v>
      </c>
      <c r="F300" s="15">
        <f t="shared" si="119"/>
        <v>0.20208333333333334</v>
      </c>
      <c r="G300" s="16">
        <f t="shared" si="120"/>
        <v>2.38</v>
      </c>
      <c r="H300" s="15">
        <f t="shared" si="121"/>
        <v>0.19097222222222224</v>
      </c>
      <c r="I300" s="16">
        <f t="shared" si="122"/>
        <v>1.8759999999999999</v>
      </c>
      <c r="J300" s="15">
        <f t="shared" si="123"/>
        <v>0.19166666666666668</v>
      </c>
      <c r="K300" s="22">
        <f t="shared" si="124"/>
        <v>1.7919999999999998</v>
      </c>
      <c r="L300" s="13"/>
      <c r="M300" s="24">
        <f t="shared" si="130"/>
        <v>44271</v>
      </c>
      <c r="N300" s="60" t="s">
        <v>13</v>
      </c>
      <c r="O300" s="60">
        <v>0.20902777777777778</v>
      </c>
      <c r="P300" s="16" t="str">
        <f t="shared" si="115"/>
        <v>-</v>
      </c>
      <c r="Q300" s="15">
        <f t="shared" si="125"/>
        <v>0.20208333333333334</v>
      </c>
      <c r="R300" s="16" t="str">
        <f t="shared" si="116"/>
        <v>-</v>
      </c>
      <c r="S300" s="15">
        <f t="shared" si="128"/>
        <v>0.19097222222222224</v>
      </c>
      <c r="T300" s="16" t="str">
        <f t="shared" si="117"/>
        <v>-</v>
      </c>
      <c r="U300" s="15">
        <f t="shared" si="127"/>
        <v>0.19166666666666668</v>
      </c>
      <c r="V300" s="22" t="str">
        <f t="shared" si="118"/>
        <v>-</v>
      </c>
      <c r="X300" s="18"/>
      <c r="Y300" s="29"/>
    </row>
    <row r="301" spans="2:25" x14ac:dyDescent="0.25">
      <c r="B301" s="24">
        <f t="shared" si="126"/>
        <v>44271</v>
      </c>
      <c r="C301" s="60" t="s">
        <v>12</v>
      </c>
      <c r="D301" s="15">
        <v>0.45347222222222222</v>
      </c>
      <c r="E301" s="16">
        <v>0.1</v>
      </c>
      <c r="F301" s="15">
        <f t="shared" si="119"/>
        <v>0.4465277777777778</v>
      </c>
      <c r="G301" s="16">
        <f t="shared" si="120"/>
        <v>8.5000000000000006E-2</v>
      </c>
      <c r="H301" s="15">
        <f t="shared" si="121"/>
        <v>0.45347222222222222</v>
      </c>
      <c r="I301" s="16">
        <f t="shared" si="122"/>
        <v>6.7000000000000004E-2</v>
      </c>
      <c r="J301" s="15">
        <f t="shared" si="123"/>
        <v>0.4513888888888889</v>
      </c>
      <c r="K301" s="22">
        <f t="shared" si="124"/>
        <v>6.4000000000000001E-2</v>
      </c>
      <c r="L301" s="13"/>
      <c r="M301" s="24">
        <f t="shared" si="130"/>
        <v>44271</v>
      </c>
      <c r="N301" s="60" t="s">
        <v>12</v>
      </c>
      <c r="O301" s="60">
        <v>0.45347222222222222</v>
      </c>
      <c r="P301" s="16" t="str">
        <f t="shared" si="115"/>
        <v>-</v>
      </c>
      <c r="Q301" s="15">
        <f t="shared" si="125"/>
        <v>0.4465277777777778</v>
      </c>
      <c r="R301" s="16" t="str">
        <f t="shared" si="116"/>
        <v>-</v>
      </c>
      <c r="S301" s="15">
        <f t="shared" si="128"/>
        <v>0.45347222222222222</v>
      </c>
      <c r="T301" s="16" t="str">
        <f t="shared" si="117"/>
        <v>-</v>
      </c>
      <c r="U301" s="15">
        <f t="shared" si="127"/>
        <v>0.4513888888888889</v>
      </c>
      <c r="V301" s="22" t="str">
        <f t="shared" si="118"/>
        <v>-</v>
      </c>
      <c r="X301" s="18"/>
    </row>
    <row r="302" spans="2:25" x14ac:dyDescent="0.25">
      <c r="B302" s="24">
        <f t="shared" si="126"/>
        <v>44271</v>
      </c>
      <c r="C302" s="60" t="s">
        <v>13</v>
      </c>
      <c r="D302" s="15">
        <v>0.72430555555555554</v>
      </c>
      <c r="E302" s="16">
        <v>2.9</v>
      </c>
      <c r="F302" s="15">
        <f t="shared" si="119"/>
        <v>0.71736111111111112</v>
      </c>
      <c r="G302" s="16">
        <f t="shared" si="120"/>
        <v>2.4649999999999999</v>
      </c>
      <c r="H302" s="15">
        <f t="shared" si="121"/>
        <v>0.70624999999999993</v>
      </c>
      <c r="I302" s="16">
        <f t="shared" si="122"/>
        <v>1.9430000000000001</v>
      </c>
      <c r="J302" s="15">
        <f t="shared" si="123"/>
        <v>0.70694444444444438</v>
      </c>
      <c r="K302" s="22">
        <f t="shared" si="124"/>
        <v>1.8559999999999999</v>
      </c>
      <c r="L302" s="13"/>
      <c r="M302" s="24">
        <f t="shared" si="130"/>
        <v>44271</v>
      </c>
      <c r="N302" s="60" t="s">
        <v>13</v>
      </c>
      <c r="O302" s="60">
        <v>0.72430555555555554</v>
      </c>
      <c r="P302" s="16" t="str">
        <f t="shared" si="115"/>
        <v>-</v>
      </c>
      <c r="Q302" s="15">
        <f t="shared" si="125"/>
        <v>0.71736111111111112</v>
      </c>
      <c r="R302" s="16" t="str">
        <f t="shared" si="116"/>
        <v>-</v>
      </c>
      <c r="S302" s="15">
        <f t="shared" si="128"/>
        <v>0.70624999999999993</v>
      </c>
      <c r="T302" s="16" t="str">
        <f t="shared" si="117"/>
        <v>-</v>
      </c>
      <c r="U302" s="15">
        <f t="shared" si="127"/>
        <v>0.70694444444444438</v>
      </c>
      <c r="V302" s="22" t="str">
        <f t="shared" si="118"/>
        <v>-</v>
      </c>
      <c r="X302" s="18"/>
      <c r="Y302" s="29"/>
    </row>
    <row r="303" spans="2:25" x14ac:dyDescent="0.25">
      <c r="B303" s="24">
        <f t="shared" si="126"/>
        <v>44271</v>
      </c>
      <c r="C303" s="60" t="s">
        <v>12</v>
      </c>
      <c r="D303" s="15">
        <v>0.97152777777777777</v>
      </c>
      <c r="E303" s="16">
        <v>0.1</v>
      </c>
      <c r="F303" s="15">
        <f t="shared" si="119"/>
        <v>0.96458333333333335</v>
      </c>
      <c r="G303" s="16">
        <f t="shared" si="120"/>
        <v>8.5000000000000006E-2</v>
      </c>
      <c r="H303" s="15">
        <f t="shared" si="121"/>
        <v>0.97152777777777777</v>
      </c>
      <c r="I303" s="16">
        <f t="shared" si="122"/>
        <v>6.7000000000000004E-2</v>
      </c>
      <c r="J303" s="15">
        <f t="shared" si="123"/>
        <v>0.96944444444444444</v>
      </c>
      <c r="K303" s="22">
        <f t="shared" si="124"/>
        <v>6.4000000000000001E-2</v>
      </c>
      <c r="L303" s="13"/>
      <c r="M303" s="24">
        <f t="shared" si="130"/>
        <v>44271</v>
      </c>
      <c r="N303" s="60" t="s">
        <v>12</v>
      </c>
      <c r="O303" s="60">
        <v>0.97152777777777777</v>
      </c>
      <c r="P303" s="16" t="str">
        <f t="shared" si="115"/>
        <v>-</v>
      </c>
      <c r="Q303" s="15">
        <f t="shared" si="125"/>
        <v>0.96458333333333335</v>
      </c>
      <c r="R303" s="16" t="str">
        <f t="shared" si="116"/>
        <v>-</v>
      </c>
      <c r="S303" s="15">
        <f t="shared" si="128"/>
        <v>0.97152777777777777</v>
      </c>
      <c r="T303" s="16" t="str">
        <f t="shared" si="117"/>
        <v>-</v>
      </c>
      <c r="U303" s="15">
        <f t="shared" si="127"/>
        <v>0.96944444444444444</v>
      </c>
      <c r="V303" s="22" t="str">
        <f t="shared" si="118"/>
        <v>-</v>
      </c>
      <c r="X303" s="18"/>
      <c r="Y303" s="29"/>
    </row>
    <row r="304" spans="2:25" x14ac:dyDescent="0.25">
      <c r="B304" s="24">
        <f t="shared" si="126"/>
        <v>44272</v>
      </c>
      <c r="C304" s="60" t="s">
        <v>13</v>
      </c>
      <c r="D304" s="15">
        <v>0.23194444444444443</v>
      </c>
      <c r="E304" s="16">
        <v>2.7</v>
      </c>
      <c r="F304" s="15">
        <f t="shared" si="119"/>
        <v>0.22499999999999998</v>
      </c>
      <c r="G304" s="16">
        <f t="shared" si="120"/>
        <v>2.2949999999999999</v>
      </c>
      <c r="H304" s="15">
        <f t="shared" si="121"/>
        <v>0.21388888888888888</v>
      </c>
      <c r="I304" s="16">
        <f t="shared" si="122"/>
        <v>1.8090000000000002</v>
      </c>
      <c r="J304" s="15">
        <f t="shared" si="123"/>
        <v>0.21458333333333332</v>
      </c>
      <c r="K304" s="22">
        <f t="shared" si="124"/>
        <v>1.7280000000000002</v>
      </c>
      <c r="L304" s="13"/>
      <c r="M304" s="24">
        <f t="shared" si="130"/>
        <v>44272</v>
      </c>
      <c r="N304" s="60" t="s">
        <v>13</v>
      </c>
      <c r="O304" s="60">
        <v>0.23194444444444443</v>
      </c>
      <c r="P304" s="16" t="str">
        <f t="shared" si="115"/>
        <v>-</v>
      </c>
      <c r="Q304" s="15">
        <f t="shared" si="125"/>
        <v>0.22499999999999998</v>
      </c>
      <c r="R304" s="16" t="str">
        <f t="shared" si="116"/>
        <v>-</v>
      </c>
      <c r="S304" s="15">
        <f t="shared" si="128"/>
        <v>0.21388888888888888</v>
      </c>
      <c r="T304" s="16" t="str">
        <f t="shared" si="117"/>
        <v>-</v>
      </c>
      <c r="U304" s="15">
        <f t="shared" si="127"/>
        <v>0.21458333333333332</v>
      </c>
      <c r="V304" s="22" t="str">
        <f t="shared" si="118"/>
        <v>-</v>
      </c>
      <c r="X304" s="18"/>
      <c r="Y304" s="29"/>
    </row>
    <row r="305" spans="2:25" x14ac:dyDescent="0.25">
      <c r="B305" s="24">
        <f t="shared" si="126"/>
        <v>44272</v>
      </c>
      <c r="C305" s="60" t="s">
        <v>12</v>
      </c>
      <c r="D305" s="15">
        <v>0.47638888888888892</v>
      </c>
      <c r="E305" s="16">
        <v>0.1</v>
      </c>
      <c r="F305" s="15">
        <f t="shared" si="119"/>
        <v>0.4694444444444445</v>
      </c>
      <c r="G305" s="16">
        <f t="shared" si="120"/>
        <v>8.5000000000000006E-2</v>
      </c>
      <c r="H305" s="15">
        <f t="shared" si="121"/>
        <v>0.47638888888888892</v>
      </c>
      <c r="I305" s="16">
        <f t="shared" si="122"/>
        <v>6.7000000000000004E-2</v>
      </c>
      <c r="J305" s="15">
        <f t="shared" si="123"/>
        <v>0.47430555555555559</v>
      </c>
      <c r="K305" s="22">
        <f t="shared" si="124"/>
        <v>6.4000000000000001E-2</v>
      </c>
      <c r="L305" s="13"/>
      <c r="M305" s="24">
        <f t="shared" si="130"/>
        <v>44272</v>
      </c>
      <c r="N305" s="60" t="s">
        <v>12</v>
      </c>
      <c r="O305" s="60">
        <v>0.47638888888888892</v>
      </c>
      <c r="P305" s="16" t="str">
        <f t="shared" si="115"/>
        <v>-</v>
      </c>
      <c r="Q305" s="15">
        <f t="shared" si="125"/>
        <v>0.4694444444444445</v>
      </c>
      <c r="R305" s="16" t="str">
        <f t="shared" si="116"/>
        <v>-</v>
      </c>
      <c r="S305" s="15">
        <f t="shared" si="128"/>
        <v>0.47638888888888892</v>
      </c>
      <c r="T305" s="16" t="str">
        <f t="shared" si="117"/>
        <v>-</v>
      </c>
      <c r="U305" s="15">
        <f t="shared" si="127"/>
        <v>0.47430555555555559</v>
      </c>
      <c r="V305" s="22" t="str">
        <f t="shared" si="118"/>
        <v>-</v>
      </c>
      <c r="X305" s="18"/>
    </row>
    <row r="306" spans="2:25" x14ac:dyDescent="0.25">
      <c r="B306" s="24">
        <f t="shared" si="126"/>
        <v>44272</v>
      </c>
      <c r="C306" s="60" t="s">
        <v>13</v>
      </c>
      <c r="D306" s="15">
        <v>0.74652777777777779</v>
      </c>
      <c r="E306" s="16">
        <v>2.9</v>
      </c>
      <c r="F306" s="15">
        <f t="shared" si="119"/>
        <v>0.73958333333333337</v>
      </c>
      <c r="G306" s="16">
        <f t="shared" si="120"/>
        <v>2.4649999999999999</v>
      </c>
      <c r="H306" s="15">
        <f t="shared" si="121"/>
        <v>0.72847222222222219</v>
      </c>
      <c r="I306" s="16">
        <f t="shared" si="122"/>
        <v>1.9430000000000001</v>
      </c>
      <c r="J306" s="15">
        <f t="shared" si="123"/>
        <v>0.72916666666666663</v>
      </c>
      <c r="K306" s="22">
        <f t="shared" si="124"/>
        <v>1.8559999999999999</v>
      </c>
      <c r="L306" s="13"/>
      <c r="M306" s="24">
        <f t="shared" si="130"/>
        <v>44272</v>
      </c>
      <c r="N306" s="60" t="s">
        <v>13</v>
      </c>
      <c r="O306" s="60">
        <v>0.74652777777777779</v>
      </c>
      <c r="P306" s="16" t="str">
        <f t="shared" si="115"/>
        <v>-</v>
      </c>
      <c r="Q306" s="15">
        <f t="shared" si="125"/>
        <v>0.73958333333333337</v>
      </c>
      <c r="R306" s="16" t="str">
        <f t="shared" si="116"/>
        <v>-</v>
      </c>
      <c r="S306" s="15">
        <f t="shared" si="128"/>
        <v>0.72847222222222219</v>
      </c>
      <c r="T306" s="16" t="str">
        <f t="shared" si="117"/>
        <v>-</v>
      </c>
      <c r="U306" s="15">
        <f t="shared" si="127"/>
        <v>0.72916666666666663</v>
      </c>
      <c r="V306" s="22" t="str">
        <f t="shared" si="118"/>
        <v>-</v>
      </c>
      <c r="X306" s="18"/>
      <c r="Y306" s="29"/>
    </row>
    <row r="307" spans="2:25" x14ac:dyDescent="0.25">
      <c r="B307" s="24">
        <f t="shared" si="126"/>
        <v>44272</v>
      </c>
      <c r="C307" s="60" t="s">
        <v>12</v>
      </c>
      <c r="D307" s="15">
        <v>0.99652777777777779</v>
      </c>
      <c r="E307" s="16">
        <v>0.1</v>
      </c>
      <c r="F307" s="15">
        <f t="shared" si="119"/>
        <v>0.98958333333333337</v>
      </c>
      <c r="G307" s="16">
        <f t="shared" si="120"/>
        <v>8.5000000000000006E-2</v>
      </c>
      <c r="H307" s="15">
        <f t="shared" si="121"/>
        <v>0.99652777777777779</v>
      </c>
      <c r="I307" s="16">
        <f t="shared" si="122"/>
        <v>6.7000000000000004E-2</v>
      </c>
      <c r="J307" s="15">
        <f t="shared" si="123"/>
        <v>0.99444444444444446</v>
      </c>
      <c r="K307" s="22">
        <f t="shared" si="124"/>
        <v>6.4000000000000001E-2</v>
      </c>
      <c r="L307" s="13"/>
      <c r="M307" s="24">
        <f t="shared" si="130"/>
        <v>44272</v>
      </c>
      <c r="N307" s="60" t="s">
        <v>12</v>
      </c>
      <c r="O307" s="60">
        <v>0.99652777777777779</v>
      </c>
      <c r="P307" s="16" t="str">
        <f t="shared" si="115"/>
        <v>-</v>
      </c>
      <c r="Q307" s="15">
        <f t="shared" si="125"/>
        <v>0.98958333333333337</v>
      </c>
      <c r="R307" s="16" t="str">
        <f t="shared" si="116"/>
        <v>-</v>
      </c>
      <c r="S307" s="15">
        <f t="shared" si="128"/>
        <v>0.99652777777777779</v>
      </c>
      <c r="T307" s="16" t="str">
        <f t="shared" si="117"/>
        <v>-</v>
      </c>
      <c r="U307" s="15">
        <f t="shared" si="127"/>
        <v>0.99444444444444446</v>
      </c>
      <c r="V307" s="22" t="str">
        <f t="shared" si="118"/>
        <v>-</v>
      </c>
      <c r="X307" s="18"/>
      <c r="Y307" s="29"/>
    </row>
    <row r="308" spans="2:25" x14ac:dyDescent="0.25">
      <c r="B308" s="24">
        <f t="shared" si="126"/>
        <v>44273</v>
      </c>
      <c r="C308" s="60" t="s">
        <v>13</v>
      </c>
      <c r="D308" s="15">
        <v>0.25555555555555559</v>
      </c>
      <c r="E308" s="16">
        <v>2.6</v>
      </c>
      <c r="F308" s="15">
        <f t="shared" si="119"/>
        <v>0.24861111111111114</v>
      </c>
      <c r="G308" s="16">
        <f t="shared" si="120"/>
        <v>2.21</v>
      </c>
      <c r="H308" s="15">
        <f t="shared" si="121"/>
        <v>0.23750000000000004</v>
      </c>
      <c r="I308" s="16">
        <f t="shared" si="122"/>
        <v>1.7420000000000002</v>
      </c>
      <c r="J308" s="15">
        <f t="shared" si="123"/>
        <v>0.23819444444444449</v>
      </c>
      <c r="K308" s="22">
        <f t="shared" si="124"/>
        <v>1.6640000000000001</v>
      </c>
      <c r="L308" s="13"/>
      <c r="M308" s="24">
        <f t="shared" si="130"/>
        <v>44273</v>
      </c>
      <c r="N308" s="60" t="s">
        <v>13</v>
      </c>
      <c r="O308" s="60">
        <v>0.25555555555555559</v>
      </c>
      <c r="P308" s="16" t="str">
        <f t="shared" si="115"/>
        <v>-</v>
      </c>
      <c r="Q308" s="15">
        <f t="shared" si="125"/>
        <v>0.24861111111111114</v>
      </c>
      <c r="R308" s="16" t="str">
        <f t="shared" si="116"/>
        <v>-</v>
      </c>
      <c r="S308" s="15">
        <f t="shared" si="128"/>
        <v>0.23750000000000004</v>
      </c>
      <c r="T308" s="16" t="str">
        <f t="shared" si="117"/>
        <v>-</v>
      </c>
      <c r="U308" s="15">
        <f t="shared" si="127"/>
        <v>0.23819444444444449</v>
      </c>
      <c r="V308" s="22" t="str">
        <f t="shared" si="118"/>
        <v>-</v>
      </c>
      <c r="X308" s="18"/>
      <c r="Y308" s="29"/>
    </row>
    <row r="309" spans="2:25" x14ac:dyDescent="0.25">
      <c r="B309" s="24">
        <f t="shared" si="126"/>
        <v>44273</v>
      </c>
      <c r="C309" s="60" t="s">
        <v>12</v>
      </c>
      <c r="D309" s="15">
        <v>0.5</v>
      </c>
      <c r="E309" s="16">
        <v>0.2</v>
      </c>
      <c r="F309" s="15">
        <f t="shared" si="119"/>
        <v>0.49305555555555558</v>
      </c>
      <c r="G309" s="16">
        <f t="shared" si="120"/>
        <v>0.17</v>
      </c>
      <c r="H309" s="15">
        <f t="shared" si="121"/>
        <v>0.5</v>
      </c>
      <c r="I309" s="16">
        <f t="shared" si="122"/>
        <v>0.13400000000000001</v>
      </c>
      <c r="J309" s="15">
        <f t="shared" si="123"/>
        <v>0.49791666666666667</v>
      </c>
      <c r="K309" s="22">
        <f t="shared" si="124"/>
        <v>0.128</v>
      </c>
      <c r="L309" s="13"/>
      <c r="M309" s="24">
        <f t="shared" si="130"/>
        <v>44273</v>
      </c>
      <c r="N309" s="60" t="s">
        <v>12</v>
      </c>
      <c r="O309" s="60">
        <v>0.5</v>
      </c>
      <c r="P309" s="16" t="str">
        <f t="shared" si="115"/>
        <v>-</v>
      </c>
      <c r="Q309" s="15">
        <f t="shared" si="125"/>
        <v>0.49305555555555558</v>
      </c>
      <c r="R309" s="16" t="str">
        <f t="shared" si="116"/>
        <v>-</v>
      </c>
      <c r="S309" s="15">
        <f t="shared" si="128"/>
        <v>0.5</v>
      </c>
      <c r="T309" s="16" t="str">
        <f t="shared" si="117"/>
        <v>-</v>
      </c>
      <c r="U309" s="15">
        <f t="shared" si="127"/>
        <v>0.49791666666666667</v>
      </c>
      <c r="V309" s="22" t="str">
        <f t="shared" si="118"/>
        <v>-</v>
      </c>
      <c r="X309" s="18"/>
    </row>
    <row r="310" spans="2:25" x14ac:dyDescent="0.25">
      <c r="B310" s="24">
        <f t="shared" si="126"/>
        <v>44273</v>
      </c>
      <c r="C310" s="60" t="s">
        <v>13</v>
      </c>
      <c r="D310" s="15">
        <v>0.77013888888888893</v>
      </c>
      <c r="E310" s="16">
        <v>2.8</v>
      </c>
      <c r="F310" s="15">
        <f t="shared" si="119"/>
        <v>0.76319444444444451</v>
      </c>
      <c r="G310" s="16">
        <f t="shared" si="120"/>
        <v>2.38</v>
      </c>
      <c r="H310" s="15">
        <f t="shared" si="121"/>
        <v>0.75208333333333333</v>
      </c>
      <c r="I310" s="16">
        <f t="shared" si="122"/>
        <v>1.8759999999999999</v>
      </c>
      <c r="J310" s="15">
        <f t="shared" si="123"/>
        <v>0.75277777777777777</v>
      </c>
      <c r="K310" s="22">
        <f t="shared" si="124"/>
        <v>1.7919999999999998</v>
      </c>
      <c r="L310" s="13"/>
      <c r="M310" s="24">
        <f t="shared" si="130"/>
        <v>44273</v>
      </c>
      <c r="N310" s="60" t="s">
        <v>13</v>
      </c>
      <c r="O310" s="60">
        <v>0.77013888888888893</v>
      </c>
      <c r="P310" s="16" t="str">
        <f t="shared" si="115"/>
        <v>-</v>
      </c>
      <c r="Q310" s="15">
        <f t="shared" si="125"/>
        <v>0.76319444444444451</v>
      </c>
      <c r="R310" s="16" t="str">
        <f t="shared" si="116"/>
        <v>-</v>
      </c>
      <c r="S310" s="15">
        <f t="shared" si="128"/>
        <v>0.75208333333333333</v>
      </c>
      <c r="T310" s="16" t="str">
        <f t="shared" si="117"/>
        <v>-</v>
      </c>
      <c r="U310" s="15">
        <f t="shared" si="127"/>
        <v>0.75277777777777777</v>
      </c>
      <c r="V310" s="22" t="str">
        <f t="shared" si="118"/>
        <v>-</v>
      </c>
      <c r="X310" s="18"/>
      <c r="Y310" s="29"/>
    </row>
    <row r="311" spans="2:25" x14ac:dyDescent="0.25">
      <c r="B311" s="24">
        <f t="shared" si="126"/>
        <v>44274</v>
      </c>
      <c r="C311" s="60" t="s">
        <v>12</v>
      </c>
      <c r="D311" s="15">
        <v>2.0833333333333332E-2</v>
      </c>
      <c r="E311" s="16">
        <v>0.2</v>
      </c>
      <c r="F311" s="15">
        <f t="shared" si="119"/>
        <v>1.3888888888888888E-2</v>
      </c>
      <c r="G311" s="16">
        <f t="shared" si="120"/>
        <v>0.17</v>
      </c>
      <c r="H311" s="15">
        <f t="shared" si="121"/>
        <v>2.0833333333333332E-2</v>
      </c>
      <c r="I311" s="16">
        <f t="shared" si="122"/>
        <v>0.13400000000000001</v>
      </c>
      <c r="J311" s="15">
        <f t="shared" si="123"/>
        <v>1.8749999999999999E-2</v>
      </c>
      <c r="K311" s="22">
        <f t="shared" si="124"/>
        <v>0.128</v>
      </c>
      <c r="L311" s="13"/>
      <c r="M311" s="24">
        <f t="shared" si="130"/>
        <v>44274</v>
      </c>
      <c r="N311" s="60" t="s">
        <v>12</v>
      </c>
      <c r="O311" s="60">
        <v>2.0833333333333332E-2</v>
      </c>
      <c r="P311" s="16" t="str">
        <f t="shared" si="115"/>
        <v>-</v>
      </c>
      <c r="Q311" s="15">
        <f t="shared" si="125"/>
        <v>1.3888888888888888E-2</v>
      </c>
      <c r="R311" s="16" t="str">
        <f t="shared" si="116"/>
        <v>-</v>
      </c>
      <c r="S311" s="15">
        <f t="shared" si="128"/>
        <v>2.0833333333333332E-2</v>
      </c>
      <c r="T311" s="16" t="str">
        <f t="shared" si="117"/>
        <v>-</v>
      </c>
      <c r="U311" s="15">
        <f t="shared" si="127"/>
        <v>1.8749999999999999E-2</v>
      </c>
      <c r="V311" s="22" t="str">
        <f t="shared" si="118"/>
        <v>-</v>
      </c>
      <c r="X311" s="18"/>
      <c r="Y311" s="29"/>
    </row>
    <row r="312" spans="2:25" x14ac:dyDescent="0.25">
      <c r="B312" s="24">
        <f t="shared" si="126"/>
        <v>44274</v>
      </c>
      <c r="C312" s="60" t="s">
        <v>13</v>
      </c>
      <c r="D312" s="15">
        <v>0.28055555555555556</v>
      </c>
      <c r="E312" s="16">
        <v>2.5</v>
      </c>
      <c r="F312" s="15">
        <f t="shared" si="119"/>
        <v>0.27361111111111114</v>
      </c>
      <c r="G312" s="16">
        <f t="shared" si="120"/>
        <v>2.125</v>
      </c>
      <c r="H312" s="15">
        <f t="shared" si="121"/>
        <v>0.26250000000000001</v>
      </c>
      <c r="I312" s="16">
        <f t="shared" si="122"/>
        <v>1.675</v>
      </c>
      <c r="J312" s="15">
        <f t="shared" si="123"/>
        <v>0.26319444444444445</v>
      </c>
      <c r="K312" s="22">
        <f t="shared" si="124"/>
        <v>1.6</v>
      </c>
      <c r="L312" s="13"/>
      <c r="M312" s="24">
        <f t="shared" si="130"/>
        <v>44274</v>
      </c>
      <c r="N312" s="60" t="s">
        <v>13</v>
      </c>
      <c r="O312" s="60">
        <v>0.28055555555555556</v>
      </c>
      <c r="P312" s="16" t="str">
        <f t="shared" si="115"/>
        <v>-</v>
      </c>
      <c r="Q312" s="15">
        <f t="shared" si="125"/>
        <v>0.27361111111111114</v>
      </c>
      <c r="R312" s="16" t="str">
        <f t="shared" si="116"/>
        <v>-</v>
      </c>
      <c r="S312" s="15">
        <f t="shared" si="128"/>
        <v>0.26250000000000001</v>
      </c>
      <c r="T312" s="16" t="str">
        <f t="shared" si="117"/>
        <v>-</v>
      </c>
      <c r="U312" s="15">
        <f t="shared" si="127"/>
        <v>0.26319444444444445</v>
      </c>
      <c r="V312" s="22" t="str">
        <f t="shared" si="118"/>
        <v>-</v>
      </c>
      <c r="X312" s="18"/>
      <c r="Y312" s="29"/>
    </row>
    <row r="313" spans="2:25" x14ac:dyDescent="0.25">
      <c r="B313" s="24">
        <f t="shared" si="126"/>
        <v>44274</v>
      </c>
      <c r="C313" s="60" t="s">
        <v>12</v>
      </c>
      <c r="D313" s="15">
        <v>0.52430555555555558</v>
      </c>
      <c r="E313" s="16">
        <v>0.4</v>
      </c>
      <c r="F313" s="15">
        <f t="shared" si="119"/>
        <v>0.51736111111111116</v>
      </c>
      <c r="G313" s="16">
        <f t="shared" si="120"/>
        <v>0.34</v>
      </c>
      <c r="H313" s="15">
        <f t="shared" si="121"/>
        <v>0.52430555555555558</v>
      </c>
      <c r="I313" s="16">
        <f t="shared" si="122"/>
        <v>0.26800000000000002</v>
      </c>
      <c r="J313" s="15">
        <f t="shared" si="123"/>
        <v>0.52222222222222225</v>
      </c>
      <c r="K313" s="22">
        <f t="shared" si="124"/>
        <v>0.25600000000000001</v>
      </c>
      <c r="L313" s="13"/>
      <c r="M313" s="24">
        <f t="shared" si="130"/>
        <v>44274</v>
      </c>
      <c r="N313" s="60" t="s">
        <v>12</v>
      </c>
      <c r="O313" s="60">
        <v>0.52430555555555558</v>
      </c>
      <c r="P313" s="16" t="str">
        <f t="shared" si="115"/>
        <v>-</v>
      </c>
      <c r="Q313" s="15">
        <f t="shared" si="125"/>
        <v>0.51736111111111116</v>
      </c>
      <c r="R313" s="16" t="str">
        <f t="shared" si="116"/>
        <v>-</v>
      </c>
      <c r="S313" s="15">
        <f t="shared" si="128"/>
        <v>0.52430555555555558</v>
      </c>
      <c r="T313" s="16" t="str">
        <f t="shared" si="117"/>
        <v>-</v>
      </c>
      <c r="U313" s="15">
        <f t="shared" si="127"/>
        <v>0.52222222222222225</v>
      </c>
      <c r="V313" s="22" t="str">
        <f t="shared" si="118"/>
        <v>-</v>
      </c>
      <c r="X313" s="18"/>
    </row>
    <row r="314" spans="2:25" x14ac:dyDescent="0.25">
      <c r="B314" s="24">
        <f t="shared" si="126"/>
        <v>44274</v>
      </c>
      <c r="C314" s="60" t="s">
        <v>13</v>
      </c>
      <c r="D314" s="15">
        <v>0.79513888888888884</v>
      </c>
      <c r="E314" s="16">
        <v>2.7</v>
      </c>
      <c r="F314" s="15">
        <f t="shared" si="119"/>
        <v>0.78819444444444442</v>
      </c>
      <c r="G314" s="16">
        <f t="shared" si="120"/>
        <v>2.2949999999999999</v>
      </c>
      <c r="H314" s="15">
        <f t="shared" si="121"/>
        <v>0.77708333333333324</v>
      </c>
      <c r="I314" s="16">
        <f t="shared" si="122"/>
        <v>1.8090000000000002</v>
      </c>
      <c r="J314" s="15">
        <f t="shared" si="123"/>
        <v>0.77777777777777768</v>
      </c>
      <c r="K314" s="22">
        <f t="shared" si="124"/>
        <v>1.7280000000000002</v>
      </c>
      <c r="L314" s="13"/>
      <c r="M314" s="24">
        <f t="shared" si="130"/>
        <v>44274</v>
      </c>
      <c r="N314" s="60" t="s">
        <v>13</v>
      </c>
      <c r="O314" s="60">
        <v>0.79513888888888884</v>
      </c>
      <c r="P314" s="16" t="str">
        <f t="shared" si="115"/>
        <v>-</v>
      </c>
      <c r="Q314" s="15">
        <f t="shared" si="125"/>
        <v>0.78819444444444442</v>
      </c>
      <c r="R314" s="16" t="str">
        <f t="shared" si="116"/>
        <v>-</v>
      </c>
      <c r="S314" s="15">
        <f t="shared" si="128"/>
        <v>0.77708333333333324</v>
      </c>
      <c r="T314" s="16" t="str">
        <f t="shared" si="117"/>
        <v>-</v>
      </c>
      <c r="U314" s="15">
        <f t="shared" si="127"/>
        <v>0.77777777777777768</v>
      </c>
      <c r="V314" s="22" t="str">
        <f t="shared" si="118"/>
        <v>-</v>
      </c>
      <c r="X314" s="18"/>
      <c r="Y314" s="29"/>
    </row>
    <row r="315" spans="2:25" x14ac:dyDescent="0.25">
      <c r="B315" s="24">
        <f t="shared" si="126"/>
        <v>44275</v>
      </c>
      <c r="C315" s="60" t="s">
        <v>12</v>
      </c>
      <c r="D315" s="15">
        <v>4.7222222222222221E-2</v>
      </c>
      <c r="E315" s="16">
        <v>0.3</v>
      </c>
      <c r="F315" s="15">
        <f t="shared" si="119"/>
        <v>4.0277777777777773E-2</v>
      </c>
      <c r="G315" s="16">
        <f t="shared" si="120"/>
        <v>0.255</v>
      </c>
      <c r="H315" s="15">
        <f t="shared" si="121"/>
        <v>4.7222222222222221E-2</v>
      </c>
      <c r="I315" s="16">
        <f t="shared" si="122"/>
        <v>0.20100000000000001</v>
      </c>
      <c r="J315" s="15">
        <f t="shared" si="123"/>
        <v>4.5138888888888888E-2</v>
      </c>
      <c r="K315" s="22">
        <f t="shared" si="124"/>
        <v>0.192</v>
      </c>
      <c r="L315" s="13"/>
      <c r="M315" s="24">
        <f t="shared" si="130"/>
        <v>44275</v>
      </c>
      <c r="N315" s="60" t="s">
        <v>12</v>
      </c>
      <c r="O315" s="60">
        <v>4.7222222222222221E-2</v>
      </c>
      <c r="P315" s="16" t="str">
        <f t="shared" si="115"/>
        <v>-</v>
      </c>
      <c r="Q315" s="15">
        <f t="shared" si="125"/>
        <v>4.0277777777777773E-2</v>
      </c>
      <c r="R315" s="16" t="str">
        <f t="shared" si="116"/>
        <v>-</v>
      </c>
      <c r="S315" s="15">
        <f t="shared" si="128"/>
        <v>4.7222222222222221E-2</v>
      </c>
      <c r="T315" s="16" t="str">
        <f t="shared" si="117"/>
        <v>-</v>
      </c>
      <c r="U315" s="15">
        <f t="shared" si="127"/>
        <v>4.5138888888888888E-2</v>
      </c>
      <c r="V315" s="22" t="str">
        <f t="shared" si="118"/>
        <v>-</v>
      </c>
      <c r="X315" s="18"/>
      <c r="Y315" s="29"/>
    </row>
    <row r="316" spans="2:25" x14ac:dyDescent="0.25">
      <c r="B316" s="24">
        <f t="shared" si="126"/>
        <v>44275</v>
      </c>
      <c r="C316" s="60" t="s">
        <v>13</v>
      </c>
      <c r="D316" s="15">
        <v>0.30763888888888891</v>
      </c>
      <c r="E316" s="16">
        <v>2.4</v>
      </c>
      <c r="F316" s="15">
        <f t="shared" si="119"/>
        <v>0.30069444444444449</v>
      </c>
      <c r="G316" s="16">
        <f t="shared" si="120"/>
        <v>2.04</v>
      </c>
      <c r="H316" s="15">
        <f t="shared" si="121"/>
        <v>0.28958333333333336</v>
      </c>
      <c r="I316" s="16">
        <f t="shared" si="122"/>
        <v>1.6080000000000001</v>
      </c>
      <c r="J316" s="15">
        <f t="shared" si="123"/>
        <v>0.2902777777777778</v>
      </c>
      <c r="K316" s="22">
        <f t="shared" si="124"/>
        <v>1.536</v>
      </c>
      <c r="L316" s="13"/>
      <c r="M316" s="24">
        <f t="shared" si="130"/>
        <v>44275</v>
      </c>
      <c r="N316" s="60" t="s">
        <v>13</v>
      </c>
      <c r="O316" s="60">
        <v>0.30763888888888891</v>
      </c>
      <c r="P316" s="16" t="str">
        <f t="shared" si="115"/>
        <v>-</v>
      </c>
      <c r="Q316" s="15">
        <f t="shared" si="125"/>
        <v>0.30069444444444449</v>
      </c>
      <c r="R316" s="16" t="str">
        <f t="shared" si="116"/>
        <v>-</v>
      </c>
      <c r="S316" s="15">
        <f t="shared" si="128"/>
        <v>0.28958333333333336</v>
      </c>
      <c r="T316" s="16" t="str">
        <f t="shared" si="117"/>
        <v>-</v>
      </c>
      <c r="U316" s="15">
        <f t="shared" si="127"/>
        <v>0.2902777777777778</v>
      </c>
      <c r="V316" s="22" t="str">
        <f t="shared" si="118"/>
        <v>-</v>
      </c>
      <c r="X316" s="18"/>
      <c r="Y316" s="29"/>
    </row>
    <row r="317" spans="2:25" x14ac:dyDescent="0.25">
      <c r="B317" s="24">
        <f t="shared" si="126"/>
        <v>44275</v>
      </c>
      <c r="C317" s="60" t="s">
        <v>12</v>
      </c>
      <c r="D317" s="15">
        <v>0.54999999999999993</v>
      </c>
      <c r="E317" s="16">
        <v>0.5</v>
      </c>
      <c r="F317" s="15">
        <f t="shared" si="119"/>
        <v>0.54305555555555551</v>
      </c>
      <c r="G317" s="16">
        <f t="shared" si="120"/>
        <v>0.42499999999999999</v>
      </c>
      <c r="H317" s="15">
        <f t="shared" si="121"/>
        <v>0.54999999999999993</v>
      </c>
      <c r="I317" s="16">
        <f t="shared" si="122"/>
        <v>0.33500000000000002</v>
      </c>
      <c r="J317" s="15">
        <f t="shared" si="123"/>
        <v>0.54791666666666661</v>
      </c>
      <c r="K317" s="22">
        <f t="shared" si="124"/>
        <v>0.32</v>
      </c>
      <c r="L317" s="13"/>
      <c r="M317" s="24">
        <f t="shared" si="130"/>
        <v>44275</v>
      </c>
      <c r="N317" s="60" t="s">
        <v>12</v>
      </c>
      <c r="O317" s="60">
        <v>0.54999999999999993</v>
      </c>
      <c r="P317" s="16" t="str">
        <f t="shared" si="115"/>
        <v>-</v>
      </c>
      <c r="Q317" s="15">
        <f t="shared" si="125"/>
        <v>0.54305555555555551</v>
      </c>
      <c r="R317" s="16" t="str">
        <f t="shared" si="116"/>
        <v>-</v>
      </c>
      <c r="S317" s="15">
        <f t="shared" si="128"/>
        <v>0.54999999999999993</v>
      </c>
      <c r="T317" s="16" t="str">
        <f t="shared" si="117"/>
        <v>-</v>
      </c>
      <c r="U317" s="15">
        <f t="shared" ref="U317:U348" si="131">IF(N317="Alta",O317-$J$9,O317-$K$9)</f>
        <v>0.54791666666666661</v>
      </c>
      <c r="V317" s="22" t="str">
        <f t="shared" si="118"/>
        <v>-</v>
      </c>
      <c r="X317" s="18"/>
    </row>
    <row r="318" spans="2:25" x14ac:dyDescent="0.25">
      <c r="B318" s="24">
        <f t="shared" si="126"/>
        <v>44275</v>
      </c>
      <c r="C318" s="60" t="s">
        <v>13</v>
      </c>
      <c r="D318" s="15">
        <v>0.82291666666666663</v>
      </c>
      <c r="E318" s="16">
        <v>2.6</v>
      </c>
      <c r="F318" s="15">
        <f t="shared" si="119"/>
        <v>0.81597222222222221</v>
      </c>
      <c r="G318" s="16">
        <f t="shared" si="120"/>
        <v>2.21</v>
      </c>
      <c r="H318" s="15">
        <f t="shared" si="121"/>
        <v>0.80486111111111103</v>
      </c>
      <c r="I318" s="16">
        <f t="shared" si="122"/>
        <v>1.7420000000000002</v>
      </c>
      <c r="J318" s="15">
        <f t="shared" si="123"/>
        <v>0.80555555555555547</v>
      </c>
      <c r="K318" s="22">
        <f t="shared" si="124"/>
        <v>1.6640000000000001</v>
      </c>
      <c r="L318" s="13"/>
      <c r="M318" s="24">
        <f t="shared" si="130"/>
        <v>44275</v>
      </c>
      <c r="N318" s="60" t="s">
        <v>13</v>
      </c>
      <c r="O318" s="60">
        <v>0.82291666666666663</v>
      </c>
      <c r="P318" s="16" t="str">
        <f t="shared" si="115"/>
        <v>-</v>
      </c>
      <c r="Q318" s="15">
        <f t="shared" si="125"/>
        <v>0.81597222222222221</v>
      </c>
      <c r="R318" s="16" t="str">
        <f t="shared" si="116"/>
        <v>-</v>
      </c>
      <c r="S318" s="15">
        <f t="shared" ref="S318:S349" si="132">IF(N318="Alta",O318-$H$9,O318-$I$9)</f>
        <v>0.80486111111111103</v>
      </c>
      <c r="T318" s="16" t="str">
        <f t="shared" si="117"/>
        <v>-</v>
      </c>
      <c r="U318" s="15">
        <f t="shared" si="131"/>
        <v>0.80555555555555547</v>
      </c>
      <c r="V318" s="22" t="str">
        <f t="shared" si="118"/>
        <v>-</v>
      </c>
      <c r="X318" s="18"/>
      <c r="Y318" s="29"/>
    </row>
    <row r="319" spans="2:25" x14ac:dyDescent="0.25">
      <c r="B319" s="24">
        <f t="shared" si="126"/>
        <v>44276</v>
      </c>
      <c r="C319" s="60" t="s">
        <v>12</v>
      </c>
      <c r="D319" s="15">
        <v>7.5694444444444439E-2</v>
      </c>
      <c r="E319" s="16">
        <v>0.5</v>
      </c>
      <c r="F319" s="15">
        <f t="shared" si="119"/>
        <v>6.8749999999999992E-2</v>
      </c>
      <c r="G319" s="16">
        <f t="shared" si="120"/>
        <v>0.42499999999999999</v>
      </c>
      <c r="H319" s="15">
        <f t="shared" si="121"/>
        <v>7.5694444444444439E-2</v>
      </c>
      <c r="I319" s="16">
        <f t="shared" si="122"/>
        <v>0.33500000000000002</v>
      </c>
      <c r="J319" s="15">
        <f t="shared" si="123"/>
        <v>7.3611111111111099E-2</v>
      </c>
      <c r="K319" s="22">
        <f t="shared" si="124"/>
        <v>0.32</v>
      </c>
      <c r="L319" s="13"/>
      <c r="M319" s="24">
        <f>IF(HOUR(O319)&lt;HOUR(O318),M318+1,M318)</f>
        <v>44276</v>
      </c>
      <c r="N319" s="60" t="s">
        <v>12</v>
      </c>
      <c r="O319" s="60">
        <v>7.5694444444444439E-2</v>
      </c>
      <c r="P319" s="16" t="str">
        <f t="shared" si="115"/>
        <v>-</v>
      </c>
      <c r="Q319" s="15">
        <f t="shared" si="125"/>
        <v>6.8749999999999992E-2</v>
      </c>
      <c r="R319" s="16" t="str">
        <f t="shared" ref="R319" si="133">IF(G319&gt;=$R$4,G319,IF(G319&lt;=$R$8,G319,"-"))</f>
        <v>-</v>
      </c>
      <c r="S319" s="15">
        <f t="shared" si="132"/>
        <v>7.5694444444444439E-2</v>
      </c>
      <c r="T319" s="16" t="str">
        <f t="shared" ref="T319" si="134">IF(I319&gt;=$T$4,I319,IF(I319&lt;=$T$8,I319,"-"))</f>
        <v>-</v>
      </c>
      <c r="U319" s="15">
        <f t="shared" si="131"/>
        <v>7.3611111111111099E-2</v>
      </c>
      <c r="V319" s="22" t="str">
        <f t="shared" ref="V319" si="135">IF(K319&gt;=$V$4,K319,IF(K319&lt;=$V$8,K319,"-"))</f>
        <v>-</v>
      </c>
      <c r="X319" s="18"/>
      <c r="Y319" s="29"/>
    </row>
    <row r="320" spans="2:25" x14ac:dyDescent="0.25">
      <c r="B320" s="24">
        <f t="shared" si="126"/>
        <v>44276</v>
      </c>
      <c r="C320" s="60" t="s">
        <v>13</v>
      </c>
      <c r="D320" s="15">
        <v>0.33819444444444446</v>
      </c>
      <c r="E320" s="16">
        <v>2.2000000000000002</v>
      </c>
      <c r="F320" s="15">
        <f t="shared" si="119"/>
        <v>0.33125000000000004</v>
      </c>
      <c r="G320" s="16">
        <f t="shared" si="120"/>
        <v>1.87</v>
      </c>
      <c r="H320" s="15">
        <f t="shared" si="121"/>
        <v>0.32013888888888892</v>
      </c>
      <c r="I320" s="16">
        <f t="shared" si="122"/>
        <v>1.4740000000000002</v>
      </c>
      <c r="J320" s="15">
        <f t="shared" si="123"/>
        <v>0.32083333333333336</v>
      </c>
      <c r="K320" s="22">
        <f t="shared" si="124"/>
        <v>1.4080000000000001</v>
      </c>
      <c r="L320" s="13"/>
      <c r="M320" s="24">
        <f t="shared" ref="M320:M322" si="136">IF(HOUR(O320)&lt;HOUR(O319),M319+1,M319)</f>
        <v>44276</v>
      </c>
      <c r="N320" s="60" t="s">
        <v>13</v>
      </c>
      <c r="O320" s="60">
        <v>0.33819444444444446</v>
      </c>
      <c r="P320" s="16" t="str">
        <f t="shared" si="115"/>
        <v>-</v>
      </c>
      <c r="Q320" s="15">
        <f t="shared" si="125"/>
        <v>0.33125000000000004</v>
      </c>
      <c r="R320" s="16" t="str">
        <f t="shared" si="116"/>
        <v>-</v>
      </c>
      <c r="S320" s="15">
        <f t="shared" si="132"/>
        <v>0.32013888888888892</v>
      </c>
      <c r="T320" s="16" t="str">
        <f t="shared" si="117"/>
        <v>-</v>
      </c>
      <c r="U320" s="15">
        <f t="shared" si="131"/>
        <v>0.32083333333333336</v>
      </c>
      <c r="V320" s="22" t="str">
        <f t="shared" si="118"/>
        <v>-</v>
      </c>
      <c r="X320" s="18"/>
      <c r="Y320" s="29"/>
    </row>
    <row r="321" spans="2:25" x14ac:dyDescent="0.25">
      <c r="B321" s="24">
        <f t="shared" si="126"/>
        <v>44276</v>
      </c>
      <c r="C321" s="60" t="s">
        <v>12</v>
      </c>
      <c r="D321" s="15">
        <v>0.57986111111111105</v>
      </c>
      <c r="E321" s="16">
        <v>0.7</v>
      </c>
      <c r="F321" s="15">
        <f t="shared" si="119"/>
        <v>0.57291666666666663</v>
      </c>
      <c r="G321" s="16">
        <f t="shared" si="120"/>
        <v>0.59499999999999997</v>
      </c>
      <c r="H321" s="15">
        <f t="shared" si="121"/>
        <v>0.57986111111111105</v>
      </c>
      <c r="I321" s="16">
        <f t="shared" si="122"/>
        <v>0.46899999999999997</v>
      </c>
      <c r="J321" s="15">
        <f t="shared" si="123"/>
        <v>0.57777777777777772</v>
      </c>
      <c r="K321" s="22">
        <f t="shared" si="124"/>
        <v>0.44799999999999995</v>
      </c>
      <c r="L321" s="13"/>
      <c r="M321" s="24">
        <f t="shared" si="136"/>
        <v>44276</v>
      </c>
      <c r="N321" s="60" t="s">
        <v>12</v>
      </c>
      <c r="O321" s="60">
        <v>0.57986111111111105</v>
      </c>
      <c r="P321" s="16" t="str">
        <f t="shared" si="115"/>
        <v>-</v>
      </c>
      <c r="Q321" s="15">
        <f t="shared" si="125"/>
        <v>0.57291666666666663</v>
      </c>
      <c r="R321" s="16" t="str">
        <f t="shared" si="116"/>
        <v>-</v>
      </c>
      <c r="S321" s="15">
        <f t="shared" si="132"/>
        <v>0.57986111111111105</v>
      </c>
      <c r="T321" s="16" t="str">
        <f t="shared" si="117"/>
        <v>-</v>
      </c>
      <c r="U321" s="15">
        <f t="shared" si="131"/>
        <v>0.57777777777777772</v>
      </c>
      <c r="V321" s="22" t="str">
        <f t="shared" si="118"/>
        <v>-</v>
      </c>
      <c r="X321" s="18"/>
    </row>
    <row r="322" spans="2:25" x14ac:dyDescent="0.25">
      <c r="B322" s="24">
        <f t="shared" si="126"/>
        <v>44276</v>
      </c>
      <c r="C322" s="60" t="s">
        <v>13</v>
      </c>
      <c r="D322" s="15">
        <v>0.85486111111111107</v>
      </c>
      <c r="E322" s="16">
        <v>2.5</v>
      </c>
      <c r="F322" s="15">
        <f t="shared" si="119"/>
        <v>0.84791666666666665</v>
      </c>
      <c r="G322" s="16">
        <f t="shared" si="120"/>
        <v>2.125</v>
      </c>
      <c r="H322" s="15">
        <f t="shared" si="121"/>
        <v>0.83680555555555547</v>
      </c>
      <c r="I322" s="16">
        <f t="shared" si="122"/>
        <v>1.675</v>
      </c>
      <c r="J322" s="15">
        <f t="shared" si="123"/>
        <v>0.83749999999999991</v>
      </c>
      <c r="K322" s="22">
        <f t="shared" si="124"/>
        <v>1.6</v>
      </c>
      <c r="L322" s="13"/>
      <c r="M322" s="24">
        <f t="shared" si="136"/>
        <v>44276</v>
      </c>
      <c r="N322" s="60" t="s">
        <v>13</v>
      </c>
      <c r="O322" s="60">
        <v>0.85486111111111107</v>
      </c>
      <c r="P322" s="16" t="str">
        <f t="shared" si="115"/>
        <v>-</v>
      </c>
      <c r="Q322" s="15">
        <f t="shared" si="125"/>
        <v>0.84791666666666665</v>
      </c>
      <c r="R322" s="16" t="str">
        <f t="shared" si="116"/>
        <v>-</v>
      </c>
      <c r="S322" s="15">
        <f t="shared" si="132"/>
        <v>0.83680555555555547</v>
      </c>
      <c r="T322" s="16" t="str">
        <f t="shared" si="117"/>
        <v>-</v>
      </c>
      <c r="U322" s="15">
        <f t="shared" si="131"/>
        <v>0.83749999999999991</v>
      </c>
      <c r="V322" s="22" t="str">
        <f t="shared" si="118"/>
        <v>-</v>
      </c>
      <c r="X322" s="18"/>
      <c r="Y322" s="29"/>
    </row>
    <row r="323" spans="2:25" x14ac:dyDescent="0.25">
      <c r="B323" s="24">
        <f t="shared" si="126"/>
        <v>44277</v>
      </c>
      <c r="C323" s="60" t="s">
        <v>12</v>
      </c>
      <c r="D323" s="15">
        <v>0.10902777777777778</v>
      </c>
      <c r="E323" s="16">
        <v>0.6</v>
      </c>
      <c r="F323" s="15">
        <f t="shared" si="119"/>
        <v>0.10208333333333333</v>
      </c>
      <c r="G323" s="16">
        <f t="shared" si="120"/>
        <v>0.51</v>
      </c>
      <c r="H323" s="15">
        <f t="shared" si="121"/>
        <v>0.10902777777777778</v>
      </c>
      <c r="I323" s="16">
        <f t="shared" si="122"/>
        <v>0.40200000000000002</v>
      </c>
      <c r="J323" s="15">
        <f t="shared" si="123"/>
        <v>0.10694444444444444</v>
      </c>
      <c r="K323" s="22">
        <f t="shared" si="124"/>
        <v>0.38400000000000001</v>
      </c>
      <c r="L323" s="13"/>
      <c r="M323" s="24">
        <f>IF(HOUR(O323)&lt;HOUR(O322),M322+1,M322)</f>
        <v>44277</v>
      </c>
      <c r="N323" s="60" t="s">
        <v>12</v>
      </c>
      <c r="O323" s="60">
        <v>0.10902777777777778</v>
      </c>
      <c r="P323" s="16" t="str">
        <f t="shared" si="115"/>
        <v>-</v>
      </c>
      <c r="Q323" s="15">
        <f t="shared" si="125"/>
        <v>0.10208333333333333</v>
      </c>
      <c r="R323" s="16" t="str">
        <f t="shared" si="116"/>
        <v>-</v>
      </c>
      <c r="S323" s="15">
        <f t="shared" si="132"/>
        <v>0.10902777777777778</v>
      </c>
      <c r="T323" s="16" t="str">
        <f t="shared" si="117"/>
        <v>-</v>
      </c>
      <c r="U323" s="15">
        <f t="shared" si="131"/>
        <v>0.10694444444444444</v>
      </c>
      <c r="V323" s="22" t="str">
        <f t="shared" si="118"/>
        <v>-</v>
      </c>
      <c r="X323" s="18"/>
      <c r="Y323" s="29"/>
    </row>
    <row r="324" spans="2:25" x14ac:dyDescent="0.25">
      <c r="B324" s="24">
        <f t="shared" si="126"/>
        <v>44277</v>
      </c>
      <c r="C324" s="60" t="s">
        <v>13</v>
      </c>
      <c r="D324" s="15">
        <v>0.3743055555555555</v>
      </c>
      <c r="E324" s="16">
        <v>2.1</v>
      </c>
      <c r="F324" s="15">
        <f t="shared" si="119"/>
        <v>0.36736111111111108</v>
      </c>
      <c r="G324" s="16">
        <f t="shared" si="120"/>
        <v>1.7849999999999999</v>
      </c>
      <c r="H324" s="15">
        <f t="shared" si="121"/>
        <v>0.35624999999999996</v>
      </c>
      <c r="I324" s="16">
        <f t="shared" si="122"/>
        <v>1.4070000000000003</v>
      </c>
      <c r="J324" s="15">
        <f t="shared" si="123"/>
        <v>0.3569444444444444</v>
      </c>
      <c r="K324" s="22">
        <f t="shared" si="124"/>
        <v>1.3440000000000001</v>
      </c>
      <c r="L324" s="13"/>
      <c r="M324" s="24">
        <f t="shared" ref="M324:M360" si="137">IF(HOUR(O324)&lt;HOUR(O323),M323+1,M323)</f>
        <v>44277</v>
      </c>
      <c r="N324" s="60" t="s">
        <v>13</v>
      </c>
      <c r="O324" s="60">
        <v>0.3743055555555555</v>
      </c>
      <c r="P324" s="16" t="str">
        <f t="shared" si="115"/>
        <v>-</v>
      </c>
      <c r="Q324" s="15">
        <f t="shared" si="125"/>
        <v>0.36736111111111108</v>
      </c>
      <c r="R324" s="16" t="str">
        <f t="shared" si="116"/>
        <v>-</v>
      </c>
      <c r="S324" s="15">
        <f t="shared" si="132"/>
        <v>0.35624999999999996</v>
      </c>
      <c r="T324" s="16" t="str">
        <f t="shared" si="117"/>
        <v>-</v>
      </c>
      <c r="U324" s="15">
        <f t="shared" si="131"/>
        <v>0.3569444444444444</v>
      </c>
      <c r="V324" s="22" t="str">
        <f t="shared" si="118"/>
        <v>-</v>
      </c>
      <c r="X324" s="18"/>
      <c r="Y324" s="29"/>
    </row>
    <row r="325" spans="2:25" x14ac:dyDescent="0.25">
      <c r="B325" s="24">
        <f t="shared" si="126"/>
        <v>44277</v>
      </c>
      <c r="C325" s="60" t="s">
        <v>12</v>
      </c>
      <c r="D325" s="15">
        <v>0.61597222222222225</v>
      </c>
      <c r="E325" s="16">
        <v>0.8</v>
      </c>
      <c r="F325" s="15">
        <f t="shared" si="119"/>
        <v>0.60902777777777783</v>
      </c>
      <c r="G325" s="16">
        <f t="shared" si="120"/>
        <v>0.68</v>
      </c>
      <c r="H325" s="15">
        <f t="shared" si="121"/>
        <v>0.61597222222222225</v>
      </c>
      <c r="I325" s="16">
        <f t="shared" si="122"/>
        <v>0.53600000000000003</v>
      </c>
      <c r="J325" s="15">
        <f t="shared" si="123"/>
        <v>0.61388888888888893</v>
      </c>
      <c r="K325" s="22">
        <f t="shared" si="124"/>
        <v>0.51200000000000001</v>
      </c>
      <c r="L325" s="13"/>
      <c r="M325" s="24">
        <f t="shared" si="137"/>
        <v>44277</v>
      </c>
      <c r="N325" s="60" t="s">
        <v>12</v>
      </c>
      <c r="O325" s="60">
        <v>0.61597222222222225</v>
      </c>
      <c r="P325" s="16" t="str">
        <f t="shared" si="115"/>
        <v>-</v>
      </c>
      <c r="Q325" s="15">
        <f t="shared" si="125"/>
        <v>0.60902777777777783</v>
      </c>
      <c r="R325" s="16" t="str">
        <f t="shared" si="116"/>
        <v>-</v>
      </c>
      <c r="S325" s="15">
        <f t="shared" si="132"/>
        <v>0.61597222222222225</v>
      </c>
      <c r="T325" s="16" t="str">
        <f t="shared" si="117"/>
        <v>-</v>
      </c>
      <c r="U325" s="15">
        <f t="shared" si="131"/>
        <v>0.61388888888888893</v>
      </c>
      <c r="V325" s="22" t="str">
        <f t="shared" si="118"/>
        <v>-</v>
      </c>
      <c r="X325" s="18"/>
    </row>
    <row r="326" spans="2:25" x14ac:dyDescent="0.25">
      <c r="B326" s="24">
        <f t="shared" si="126"/>
        <v>44277</v>
      </c>
      <c r="C326" s="60" t="s">
        <v>13</v>
      </c>
      <c r="D326" s="15">
        <v>0.89236111111111116</v>
      </c>
      <c r="E326" s="16">
        <v>2.4</v>
      </c>
      <c r="F326" s="15">
        <f t="shared" si="119"/>
        <v>0.88541666666666674</v>
      </c>
      <c r="G326" s="16">
        <f t="shared" si="120"/>
        <v>2.04</v>
      </c>
      <c r="H326" s="15">
        <f t="shared" si="121"/>
        <v>0.87430555555555556</v>
      </c>
      <c r="I326" s="16">
        <f t="shared" si="122"/>
        <v>1.6080000000000001</v>
      </c>
      <c r="J326" s="15">
        <f t="shared" si="123"/>
        <v>0.875</v>
      </c>
      <c r="K326" s="22">
        <f t="shared" si="124"/>
        <v>1.536</v>
      </c>
      <c r="L326" s="13"/>
      <c r="M326" s="24">
        <f t="shared" si="137"/>
        <v>44277</v>
      </c>
      <c r="N326" s="60" t="s">
        <v>13</v>
      </c>
      <c r="O326" s="60">
        <v>0.89236111111111116</v>
      </c>
      <c r="P326" s="16" t="str">
        <f t="shared" si="115"/>
        <v>-</v>
      </c>
      <c r="Q326" s="15">
        <f t="shared" si="125"/>
        <v>0.88541666666666674</v>
      </c>
      <c r="R326" s="16" t="str">
        <f t="shared" si="116"/>
        <v>-</v>
      </c>
      <c r="S326" s="15">
        <f t="shared" si="132"/>
        <v>0.87430555555555556</v>
      </c>
      <c r="T326" s="16" t="str">
        <f t="shared" si="117"/>
        <v>-</v>
      </c>
      <c r="U326" s="15">
        <f t="shared" si="131"/>
        <v>0.875</v>
      </c>
      <c r="V326" s="22" t="str">
        <f t="shared" si="118"/>
        <v>-</v>
      </c>
      <c r="X326" s="18"/>
      <c r="Y326" s="29"/>
    </row>
    <row r="327" spans="2:25" x14ac:dyDescent="0.25">
      <c r="B327" s="24">
        <f t="shared" si="126"/>
        <v>44278</v>
      </c>
      <c r="C327" s="60" t="s">
        <v>12</v>
      </c>
      <c r="D327" s="15">
        <v>0.14861111111111111</v>
      </c>
      <c r="E327" s="16">
        <v>0.6</v>
      </c>
      <c r="F327" s="15">
        <f t="shared" si="119"/>
        <v>0.14166666666666666</v>
      </c>
      <c r="G327" s="16">
        <f t="shared" si="120"/>
        <v>0.51</v>
      </c>
      <c r="H327" s="15">
        <f t="shared" si="121"/>
        <v>0.14861111111111111</v>
      </c>
      <c r="I327" s="16">
        <f t="shared" si="122"/>
        <v>0.40200000000000002</v>
      </c>
      <c r="J327" s="15">
        <f t="shared" si="123"/>
        <v>0.14652777777777778</v>
      </c>
      <c r="K327" s="22">
        <f t="shared" si="124"/>
        <v>0.38400000000000001</v>
      </c>
      <c r="L327" s="13"/>
      <c r="M327" s="24">
        <f t="shared" si="137"/>
        <v>44278</v>
      </c>
      <c r="N327" s="60" t="s">
        <v>12</v>
      </c>
      <c r="O327" s="60">
        <v>0.14861111111111111</v>
      </c>
      <c r="P327" s="16" t="str">
        <f t="shared" si="115"/>
        <v>-</v>
      </c>
      <c r="Q327" s="15">
        <f t="shared" si="125"/>
        <v>0.14166666666666666</v>
      </c>
      <c r="R327" s="16" t="str">
        <f t="shared" si="116"/>
        <v>-</v>
      </c>
      <c r="S327" s="15">
        <f t="shared" si="132"/>
        <v>0.14861111111111111</v>
      </c>
      <c r="T327" s="16" t="str">
        <f t="shared" si="117"/>
        <v>-</v>
      </c>
      <c r="U327" s="15">
        <f t="shared" si="131"/>
        <v>0.14652777777777778</v>
      </c>
      <c r="V327" s="22" t="str">
        <f t="shared" si="118"/>
        <v>-</v>
      </c>
      <c r="X327" s="18"/>
      <c r="Y327" s="29"/>
    </row>
    <row r="328" spans="2:25" x14ac:dyDescent="0.25">
      <c r="B328" s="24">
        <f t="shared" si="126"/>
        <v>44278</v>
      </c>
      <c r="C328" s="60" t="s">
        <v>13</v>
      </c>
      <c r="D328" s="15">
        <v>0.41736111111111113</v>
      </c>
      <c r="E328" s="16">
        <v>2.1</v>
      </c>
      <c r="F328" s="15">
        <f t="shared" si="119"/>
        <v>0.41041666666666671</v>
      </c>
      <c r="G328" s="16">
        <f t="shared" si="120"/>
        <v>1.7849999999999999</v>
      </c>
      <c r="H328" s="15">
        <f t="shared" si="121"/>
        <v>0.39930555555555558</v>
      </c>
      <c r="I328" s="16">
        <f t="shared" si="122"/>
        <v>1.4070000000000003</v>
      </c>
      <c r="J328" s="15">
        <f t="shared" si="123"/>
        <v>0.4</v>
      </c>
      <c r="K328" s="22">
        <f t="shared" si="124"/>
        <v>1.3440000000000001</v>
      </c>
      <c r="L328" s="13"/>
      <c r="M328" s="24">
        <f t="shared" si="137"/>
        <v>44278</v>
      </c>
      <c r="N328" s="60" t="s">
        <v>13</v>
      </c>
      <c r="O328" s="60">
        <v>0.41736111111111113</v>
      </c>
      <c r="P328" s="16" t="str">
        <f t="shared" si="115"/>
        <v>-</v>
      </c>
      <c r="Q328" s="15">
        <f t="shared" si="125"/>
        <v>0.41041666666666671</v>
      </c>
      <c r="R328" s="16" t="str">
        <f t="shared" si="116"/>
        <v>-</v>
      </c>
      <c r="S328" s="15">
        <f t="shared" si="132"/>
        <v>0.39930555555555558</v>
      </c>
      <c r="T328" s="16" t="str">
        <f t="shared" si="117"/>
        <v>-</v>
      </c>
      <c r="U328" s="15">
        <f t="shared" si="131"/>
        <v>0.4</v>
      </c>
      <c r="V328" s="22" t="str">
        <f t="shared" si="118"/>
        <v>-</v>
      </c>
      <c r="X328" s="18"/>
      <c r="Y328" s="29"/>
    </row>
    <row r="329" spans="2:25" x14ac:dyDescent="0.25">
      <c r="B329" s="24">
        <f t="shared" si="126"/>
        <v>44278</v>
      </c>
      <c r="C329" s="60" t="s">
        <v>12</v>
      </c>
      <c r="D329" s="15">
        <v>0.66111111111111109</v>
      </c>
      <c r="E329" s="16">
        <v>0.8</v>
      </c>
      <c r="F329" s="15">
        <f t="shared" si="119"/>
        <v>0.65416666666666667</v>
      </c>
      <c r="G329" s="16">
        <f t="shared" si="120"/>
        <v>0.68</v>
      </c>
      <c r="H329" s="15">
        <f t="shared" si="121"/>
        <v>0.66111111111111109</v>
      </c>
      <c r="I329" s="16">
        <f t="shared" si="122"/>
        <v>0.53600000000000003</v>
      </c>
      <c r="J329" s="15">
        <f t="shared" si="123"/>
        <v>0.65902777777777777</v>
      </c>
      <c r="K329" s="22">
        <f t="shared" si="124"/>
        <v>0.51200000000000001</v>
      </c>
      <c r="L329" s="13"/>
      <c r="M329" s="24">
        <f t="shared" si="137"/>
        <v>44278</v>
      </c>
      <c r="N329" s="60" t="s">
        <v>12</v>
      </c>
      <c r="O329" s="60">
        <v>0.66111111111111109</v>
      </c>
      <c r="P329" s="16" t="str">
        <f t="shared" si="115"/>
        <v>-</v>
      </c>
      <c r="Q329" s="15">
        <f t="shared" si="125"/>
        <v>0.65416666666666667</v>
      </c>
      <c r="R329" s="16" t="str">
        <f t="shared" si="116"/>
        <v>-</v>
      </c>
      <c r="S329" s="15">
        <f t="shared" si="132"/>
        <v>0.66111111111111109</v>
      </c>
      <c r="T329" s="16" t="str">
        <f t="shared" si="117"/>
        <v>-</v>
      </c>
      <c r="U329" s="15">
        <f t="shared" si="131"/>
        <v>0.65902777777777777</v>
      </c>
      <c r="V329" s="22" t="str">
        <f t="shared" si="118"/>
        <v>-</v>
      </c>
      <c r="X329" s="18"/>
      <c r="Y329" s="29"/>
    </row>
    <row r="330" spans="2:25" x14ac:dyDescent="0.25">
      <c r="B330" s="24">
        <f t="shared" si="126"/>
        <v>44278</v>
      </c>
      <c r="C330" s="60" t="s">
        <v>13</v>
      </c>
      <c r="D330" s="15">
        <v>0.93611111111111101</v>
      </c>
      <c r="E330" s="16">
        <v>2.4</v>
      </c>
      <c r="F330" s="15">
        <f t="shared" si="119"/>
        <v>0.92916666666666659</v>
      </c>
      <c r="G330" s="16">
        <f t="shared" si="120"/>
        <v>2.04</v>
      </c>
      <c r="H330" s="15">
        <f t="shared" si="121"/>
        <v>0.9180555555555554</v>
      </c>
      <c r="I330" s="16">
        <f t="shared" si="122"/>
        <v>1.6080000000000001</v>
      </c>
      <c r="J330" s="15">
        <f t="shared" si="123"/>
        <v>0.91874999999999984</v>
      </c>
      <c r="K330" s="22">
        <f t="shared" si="124"/>
        <v>1.536</v>
      </c>
      <c r="L330" s="13"/>
      <c r="M330" s="24">
        <f t="shared" si="137"/>
        <v>44278</v>
      </c>
      <c r="N330" s="60" t="s">
        <v>13</v>
      </c>
      <c r="O330" s="60">
        <v>0.93611111111111101</v>
      </c>
      <c r="P330" s="16" t="str">
        <f t="shared" si="115"/>
        <v>-</v>
      </c>
      <c r="Q330" s="15">
        <f t="shared" si="125"/>
        <v>0.92916666666666659</v>
      </c>
      <c r="R330" s="16" t="str">
        <f t="shared" si="116"/>
        <v>-</v>
      </c>
      <c r="S330" s="15">
        <f t="shared" si="132"/>
        <v>0.9180555555555554</v>
      </c>
      <c r="T330" s="16" t="str">
        <f t="shared" si="117"/>
        <v>-</v>
      </c>
      <c r="U330" s="15">
        <f t="shared" si="131"/>
        <v>0.91874999999999984</v>
      </c>
      <c r="V330" s="22" t="str">
        <f t="shared" si="118"/>
        <v>-</v>
      </c>
      <c r="X330" s="18"/>
    </row>
    <row r="331" spans="2:25" x14ac:dyDescent="0.25">
      <c r="B331" s="24">
        <f t="shared" si="126"/>
        <v>44279</v>
      </c>
      <c r="C331" s="60" t="s">
        <v>12</v>
      </c>
      <c r="D331" s="15">
        <v>0.19375000000000001</v>
      </c>
      <c r="E331" s="16">
        <v>0.6</v>
      </c>
      <c r="F331" s="15">
        <f t="shared" si="119"/>
        <v>0.18680555555555556</v>
      </c>
      <c r="G331" s="16">
        <f t="shared" si="120"/>
        <v>0.51</v>
      </c>
      <c r="H331" s="15">
        <f t="shared" si="121"/>
        <v>0.19375000000000001</v>
      </c>
      <c r="I331" s="16">
        <f t="shared" si="122"/>
        <v>0.40200000000000002</v>
      </c>
      <c r="J331" s="15">
        <f t="shared" si="123"/>
        <v>0.19166666666666668</v>
      </c>
      <c r="K331" s="22">
        <f t="shared" si="124"/>
        <v>0.38400000000000001</v>
      </c>
      <c r="L331" s="13"/>
      <c r="M331" s="24">
        <f t="shared" si="137"/>
        <v>44279</v>
      </c>
      <c r="N331" s="60" t="s">
        <v>12</v>
      </c>
      <c r="O331" s="60">
        <v>0.19375000000000001</v>
      </c>
      <c r="P331" s="16" t="str">
        <f t="shared" si="115"/>
        <v>-</v>
      </c>
      <c r="Q331" s="15">
        <f t="shared" si="125"/>
        <v>0.18680555555555556</v>
      </c>
      <c r="R331" s="16" t="str">
        <f t="shared" si="116"/>
        <v>-</v>
      </c>
      <c r="S331" s="15">
        <f t="shared" si="132"/>
        <v>0.19375000000000001</v>
      </c>
      <c r="T331" s="16" t="str">
        <f t="shared" si="117"/>
        <v>-</v>
      </c>
      <c r="U331" s="15">
        <f t="shared" si="131"/>
        <v>0.19166666666666668</v>
      </c>
      <c r="V331" s="22" t="str">
        <f t="shared" si="118"/>
        <v>-</v>
      </c>
      <c r="X331" s="18"/>
      <c r="Y331" s="29"/>
    </row>
    <row r="332" spans="2:25" x14ac:dyDescent="0.25">
      <c r="B332" s="24">
        <f t="shared" si="126"/>
        <v>44279</v>
      </c>
      <c r="C332" s="60" t="s">
        <v>13</v>
      </c>
      <c r="D332" s="15">
        <v>0.46527777777777773</v>
      </c>
      <c r="E332" s="16">
        <v>2.1</v>
      </c>
      <c r="F332" s="15">
        <f t="shared" si="119"/>
        <v>0.45833333333333331</v>
      </c>
      <c r="G332" s="16">
        <f t="shared" si="120"/>
        <v>1.7849999999999999</v>
      </c>
      <c r="H332" s="15">
        <f t="shared" si="121"/>
        <v>0.44722222222222219</v>
      </c>
      <c r="I332" s="16">
        <f t="shared" si="122"/>
        <v>1.4070000000000003</v>
      </c>
      <c r="J332" s="15">
        <f t="shared" si="123"/>
        <v>0.44791666666666663</v>
      </c>
      <c r="K332" s="22">
        <f t="shared" si="124"/>
        <v>1.3440000000000001</v>
      </c>
      <c r="L332" s="13"/>
      <c r="M332" s="24">
        <f t="shared" si="137"/>
        <v>44279</v>
      </c>
      <c r="N332" s="60" t="s">
        <v>13</v>
      </c>
      <c r="O332" s="60">
        <v>0.46527777777777773</v>
      </c>
      <c r="P332" s="16" t="str">
        <f t="shared" si="115"/>
        <v>-</v>
      </c>
      <c r="Q332" s="15">
        <f t="shared" si="125"/>
        <v>0.45833333333333331</v>
      </c>
      <c r="R332" s="16" t="str">
        <f t="shared" si="116"/>
        <v>-</v>
      </c>
      <c r="S332" s="15">
        <f t="shared" si="132"/>
        <v>0.44722222222222219</v>
      </c>
      <c r="T332" s="16" t="str">
        <f t="shared" si="117"/>
        <v>-</v>
      </c>
      <c r="U332" s="15">
        <f t="shared" si="131"/>
        <v>0.44791666666666663</v>
      </c>
      <c r="V332" s="22" t="str">
        <f t="shared" si="118"/>
        <v>-</v>
      </c>
      <c r="X332" s="18"/>
      <c r="Y332" s="29"/>
    </row>
    <row r="333" spans="2:25" x14ac:dyDescent="0.25">
      <c r="B333" s="24">
        <f t="shared" si="126"/>
        <v>44279</v>
      </c>
      <c r="C333" s="60" t="s">
        <v>12</v>
      </c>
      <c r="D333" s="15">
        <v>0.71250000000000002</v>
      </c>
      <c r="E333" s="16">
        <v>0.8</v>
      </c>
      <c r="F333" s="15">
        <f t="shared" si="119"/>
        <v>0.7055555555555556</v>
      </c>
      <c r="G333" s="16">
        <f t="shared" si="120"/>
        <v>0.68</v>
      </c>
      <c r="H333" s="15">
        <f t="shared" si="121"/>
        <v>0.71250000000000002</v>
      </c>
      <c r="I333" s="16">
        <f t="shared" si="122"/>
        <v>0.53600000000000003</v>
      </c>
      <c r="J333" s="15">
        <f t="shared" si="123"/>
        <v>0.7104166666666667</v>
      </c>
      <c r="K333" s="22">
        <f t="shared" si="124"/>
        <v>0.51200000000000001</v>
      </c>
      <c r="L333" s="13"/>
      <c r="M333" s="24">
        <f t="shared" si="137"/>
        <v>44279</v>
      </c>
      <c r="N333" s="60" t="s">
        <v>12</v>
      </c>
      <c r="O333" s="60">
        <v>0.71250000000000002</v>
      </c>
      <c r="P333" s="16" t="str">
        <f t="shared" si="115"/>
        <v>-</v>
      </c>
      <c r="Q333" s="15">
        <f t="shared" si="125"/>
        <v>0.7055555555555556</v>
      </c>
      <c r="R333" s="16" t="str">
        <f t="shared" si="116"/>
        <v>-</v>
      </c>
      <c r="S333" s="15">
        <f t="shared" si="132"/>
        <v>0.71250000000000002</v>
      </c>
      <c r="T333" s="16" t="str">
        <f t="shared" si="117"/>
        <v>-</v>
      </c>
      <c r="U333" s="15">
        <f t="shared" si="131"/>
        <v>0.7104166666666667</v>
      </c>
      <c r="V333" s="22" t="str">
        <f t="shared" si="118"/>
        <v>-</v>
      </c>
      <c r="X333" s="18"/>
      <c r="Y333" s="29"/>
    </row>
    <row r="334" spans="2:25" x14ac:dyDescent="0.25">
      <c r="B334" s="24">
        <f t="shared" si="126"/>
        <v>44279</v>
      </c>
      <c r="C334" s="60" t="s">
        <v>13</v>
      </c>
      <c r="D334" s="15">
        <v>0.9819444444444444</v>
      </c>
      <c r="E334" s="16">
        <v>2.4</v>
      </c>
      <c r="F334" s="15">
        <f t="shared" si="119"/>
        <v>0.97499999999999998</v>
      </c>
      <c r="G334" s="16">
        <f t="shared" si="120"/>
        <v>2.04</v>
      </c>
      <c r="H334" s="15">
        <f t="shared" si="121"/>
        <v>0.9638888888888888</v>
      </c>
      <c r="I334" s="16">
        <f t="shared" si="122"/>
        <v>1.6080000000000001</v>
      </c>
      <c r="J334" s="15">
        <f t="shared" si="123"/>
        <v>0.96458333333333324</v>
      </c>
      <c r="K334" s="22">
        <f t="shared" si="124"/>
        <v>1.536</v>
      </c>
      <c r="L334" s="13"/>
      <c r="M334" s="24">
        <f t="shared" si="137"/>
        <v>44279</v>
      </c>
      <c r="N334" s="60" t="s">
        <v>13</v>
      </c>
      <c r="O334" s="60">
        <v>0.9819444444444444</v>
      </c>
      <c r="P334" s="16" t="str">
        <f t="shared" ref="P334:P397" si="138">IF(E334&gt;=$P$4,E334,IF(E334&lt;=$P$8,E334,"-"))</f>
        <v>-</v>
      </c>
      <c r="Q334" s="15">
        <f t="shared" si="125"/>
        <v>0.97499999999999998</v>
      </c>
      <c r="R334" s="16" t="str">
        <f t="shared" ref="R334:R399" si="139">IF(G334&gt;=$R$4,G334,IF(G334&lt;=$R$8,G334,"-"))</f>
        <v>-</v>
      </c>
      <c r="S334" s="15">
        <f t="shared" si="132"/>
        <v>0.9638888888888888</v>
      </c>
      <c r="T334" s="16" t="str">
        <f t="shared" ref="T334:T399" si="140">IF(I334&gt;=$T$4,I334,IF(I334&lt;=$T$8,I334,"-"))</f>
        <v>-</v>
      </c>
      <c r="U334" s="15">
        <f t="shared" si="131"/>
        <v>0.96458333333333324</v>
      </c>
      <c r="V334" s="22" t="str">
        <f t="shared" ref="V334:V399" si="141">IF(K334&gt;=$V$4,K334,IF(K334&lt;=$V$8,K334,"-"))</f>
        <v>-</v>
      </c>
      <c r="X334" s="18"/>
    </row>
    <row r="335" spans="2:25" x14ac:dyDescent="0.25">
      <c r="B335" s="24">
        <f t="shared" si="126"/>
        <v>44280</v>
      </c>
      <c r="C335" s="60" t="s">
        <v>12</v>
      </c>
      <c r="D335" s="15">
        <v>0.23958333333333334</v>
      </c>
      <c r="E335" s="16">
        <v>0.6</v>
      </c>
      <c r="F335" s="15">
        <f t="shared" ref="F335:F400" si="142">IF(C335="Alta",D335-$F$9,D335-$G$9)</f>
        <v>0.2326388888888889</v>
      </c>
      <c r="G335" s="16">
        <f t="shared" ref="G335:G400" si="143">E335*$F$8</f>
        <v>0.51</v>
      </c>
      <c r="H335" s="15">
        <f t="shared" ref="H335:H400" si="144">IF(C335="Alta",D335-$H$9,D335-$I$9)</f>
        <v>0.23958333333333334</v>
      </c>
      <c r="I335" s="16">
        <f t="shared" ref="I335:I400" si="145">E335*$H$8</f>
        <v>0.40200000000000002</v>
      </c>
      <c r="J335" s="15">
        <f t="shared" ref="J335:J400" si="146">IF(C335="Alta",D335-$J$9,D335-$K$9)</f>
        <v>0.23750000000000002</v>
      </c>
      <c r="K335" s="22">
        <f t="shared" ref="K335:K400" si="147">E335*$J$8</f>
        <v>0.38400000000000001</v>
      </c>
      <c r="L335" s="13"/>
      <c r="M335" s="24">
        <f t="shared" si="137"/>
        <v>44280</v>
      </c>
      <c r="N335" s="60" t="s">
        <v>12</v>
      </c>
      <c r="O335" s="60">
        <v>0.23958333333333334</v>
      </c>
      <c r="P335" s="16" t="str">
        <f t="shared" si="138"/>
        <v>-</v>
      </c>
      <c r="Q335" s="15">
        <f t="shared" ref="Q335:Q400" si="148">IF(N335="Alta",O335-$F$9,O335-$G$9)</f>
        <v>0.2326388888888889</v>
      </c>
      <c r="R335" s="16" t="str">
        <f t="shared" si="139"/>
        <v>-</v>
      </c>
      <c r="S335" s="15">
        <f t="shared" si="132"/>
        <v>0.23958333333333334</v>
      </c>
      <c r="T335" s="16" t="str">
        <f t="shared" si="140"/>
        <v>-</v>
      </c>
      <c r="U335" s="15">
        <f t="shared" si="131"/>
        <v>0.23750000000000002</v>
      </c>
      <c r="V335" s="22" t="str">
        <f t="shared" si="141"/>
        <v>-</v>
      </c>
      <c r="X335" s="18"/>
      <c r="Y335" s="29"/>
    </row>
    <row r="336" spans="2:25" x14ac:dyDescent="0.25">
      <c r="B336" s="24">
        <f t="shared" ref="B336:B401" si="149">IF(HOUR(D336)&lt;HOUR(D335),B335+1,B335)</f>
        <v>44280</v>
      </c>
      <c r="C336" s="60" t="s">
        <v>13</v>
      </c>
      <c r="D336" s="15">
        <v>0.5131944444444444</v>
      </c>
      <c r="E336" s="16">
        <v>2.2999999999999998</v>
      </c>
      <c r="F336" s="15">
        <f t="shared" si="142"/>
        <v>0.50624999999999998</v>
      </c>
      <c r="G336" s="16">
        <f t="shared" si="143"/>
        <v>1.9549999999999998</v>
      </c>
      <c r="H336" s="15">
        <f t="shared" si="144"/>
        <v>0.49513888888888885</v>
      </c>
      <c r="I336" s="16">
        <f t="shared" si="145"/>
        <v>1.5409999999999999</v>
      </c>
      <c r="J336" s="15">
        <f t="shared" si="146"/>
        <v>0.49583333333333329</v>
      </c>
      <c r="K336" s="22">
        <f t="shared" si="147"/>
        <v>1.472</v>
      </c>
      <c r="L336" s="13"/>
      <c r="M336" s="24">
        <f t="shared" si="137"/>
        <v>44280</v>
      </c>
      <c r="N336" s="60" t="s">
        <v>13</v>
      </c>
      <c r="O336" s="60">
        <v>0.5131944444444444</v>
      </c>
      <c r="P336" s="16" t="str">
        <f t="shared" si="138"/>
        <v>-</v>
      </c>
      <c r="Q336" s="15">
        <f t="shared" si="148"/>
        <v>0.50624999999999998</v>
      </c>
      <c r="R336" s="16" t="str">
        <f t="shared" si="139"/>
        <v>-</v>
      </c>
      <c r="S336" s="15">
        <f t="shared" si="132"/>
        <v>0.49513888888888885</v>
      </c>
      <c r="T336" s="16" t="str">
        <f t="shared" si="140"/>
        <v>-</v>
      </c>
      <c r="U336" s="15">
        <f t="shared" si="131"/>
        <v>0.49583333333333329</v>
      </c>
      <c r="V336" s="22" t="str">
        <f t="shared" si="141"/>
        <v>-</v>
      </c>
      <c r="X336" s="18"/>
      <c r="Y336" s="29"/>
    </row>
    <row r="337" spans="2:25" x14ac:dyDescent="0.25">
      <c r="B337" s="24">
        <f t="shared" si="149"/>
        <v>44280</v>
      </c>
      <c r="C337" s="60" t="s">
        <v>12</v>
      </c>
      <c r="D337" s="15">
        <v>0.76180555555555562</v>
      </c>
      <c r="E337" s="16">
        <v>0.6</v>
      </c>
      <c r="F337" s="15">
        <f t="shared" si="142"/>
        <v>0.7548611111111112</v>
      </c>
      <c r="G337" s="16">
        <f t="shared" si="143"/>
        <v>0.51</v>
      </c>
      <c r="H337" s="15">
        <f t="shared" si="144"/>
        <v>0.76180555555555562</v>
      </c>
      <c r="I337" s="16">
        <f t="shared" si="145"/>
        <v>0.40200000000000002</v>
      </c>
      <c r="J337" s="15">
        <f t="shared" si="146"/>
        <v>0.7597222222222223</v>
      </c>
      <c r="K337" s="22">
        <f t="shared" si="147"/>
        <v>0.38400000000000001</v>
      </c>
      <c r="L337" s="13"/>
      <c r="M337" s="24">
        <f t="shared" si="137"/>
        <v>44280</v>
      </c>
      <c r="N337" s="60" t="s">
        <v>12</v>
      </c>
      <c r="O337" s="60">
        <v>0.76180555555555562</v>
      </c>
      <c r="P337" s="16" t="str">
        <f t="shared" si="138"/>
        <v>-</v>
      </c>
      <c r="Q337" s="15">
        <f t="shared" si="148"/>
        <v>0.7548611111111112</v>
      </c>
      <c r="R337" s="16" t="str">
        <f t="shared" si="139"/>
        <v>-</v>
      </c>
      <c r="S337" s="15">
        <f t="shared" si="132"/>
        <v>0.76180555555555562</v>
      </c>
      <c r="T337" s="16" t="str">
        <f t="shared" si="140"/>
        <v>-</v>
      </c>
      <c r="U337" s="15">
        <f t="shared" si="131"/>
        <v>0.7597222222222223</v>
      </c>
      <c r="V337" s="22" t="str">
        <f t="shared" si="141"/>
        <v>-</v>
      </c>
      <c r="X337" s="18"/>
      <c r="Y337" s="29"/>
    </row>
    <row r="338" spans="2:25" x14ac:dyDescent="0.25">
      <c r="B338" s="24">
        <f t="shared" si="149"/>
        <v>44281</v>
      </c>
      <c r="C338" s="60" t="s">
        <v>13</v>
      </c>
      <c r="D338" s="15">
        <v>2.7083333333333334E-2</v>
      </c>
      <c r="E338" s="16">
        <v>2.5</v>
      </c>
      <c r="F338" s="15">
        <f t="shared" si="142"/>
        <v>2.013888888888889E-2</v>
      </c>
      <c r="G338" s="16">
        <f t="shared" si="143"/>
        <v>2.125</v>
      </c>
      <c r="H338" s="15">
        <f t="shared" si="144"/>
        <v>9.0277777777777769E-3</v>
      </c>
      <c r="I338" s="16">
        <f t="shared" si="145"/>
        <v>1.675</v>
      </c>
      <c r="J338" s="15">
        <f t="shared" si="146"/>
        <v>9.7222222222222224E-3</v>
      </c>
      <c r="K338" s="22">
        <f t="shared" si="147"/>
        <v>1.6</v>
      </c>
      <c r="L338" s="13"/>
      <c r="M338" s="24">
        <f t="shared" si="137"/>
        <v>44281</v>
      </c>
      <c r="N338" s="60" t="s">
        <v>13</v>
      </c>
      <c r="O338" s="60">
        <v>2.7083333333333334E-2</v>
      </c>
      <c r="P338" s="16" t="str">
        <f t="shared" si="138"/>
        <v>-</v>
      </c>
      <c r="Q338" s="15">
        <f t="shared" si="148"/>
        <v>2.013888888888889E-2</v>
      </c>
      <c r="R338" s="16" t="str">
        <f t="shared" si="139"/>
        <v>-</v>
      </c>
      <c r="S338" s="15">
        <f t="shared" si="132"/>
        <v>9.0277777777777769E-3</v>
      </c>
      <c r="T338" s="16" t="str">
        <f t="shared" si="140"/>
        <v>-</v>
      </c>
      <c r="U338" s="15">
        <f t="shared" si="131"/>
        <v>9.7222222222222224E-3</v>
      </c>
      <c r="V338" s="22" t="str">
        <f t="shared" si="141"/>
        <v>-</v>
      </c>
      <c r="X338" s="18"/>
    </row>
    <row r="339" spans="2:25" x14ac:dyDescent="0.25">
      <c r="B339" s="24">
        <f t="shared" si="149"/>
        <v>44281</v>
      </c>
      <c r="C339" s="60" t="s">
        <v>12</v>
      </c>
      <c r="D339" s="15">
        <v>0.28125</v>
      </c>
      <c r="E339" s="16">
        <v>0.4</v>
      </c>
      <c r="F339" s="15">
        <f t="shared" si="142"/>
        <v>0.27430555555555558</v>
      </c>
      <c r="G339" s="16">
        <f t="shared" si="143"/>
        <v>0.34</v>
      </c>
      <c r="H339" s="15">
        <f t="shared" si="144"/>
        <v>0.28125</v>
      </c>
      <c r="I339" s="16">
        <f t="shared" si="145"/>
        <v>0.26800000000000002</v>
      </c>
      <c r="J339" s="15">
        <f t="shared" si="146"/>
        <v>0.27916666666666667</v>
      </c>
      <c r="K339" s="22">
        <f t="shared" si="147"/>
        <v>0.25600000000000001</v>
      </c>
      <c r="L339" s="13"/>
      <c r="M339" s="24">
        <f t="shared" si="137"/>
        <v>44281</v>
      </c>
      <c r="N339" s="60" t="s">
        <v>12</v>
      </c>
      <c r="O339" s="60">
        <v>0.28125</v>
      </c>
      <c r="P339" s="16" t="str">
        <f t="shared" si="138"/>
        <v>-</v>
      </c>
      <c r="Q339" s="15">
        <f t="shared" si="148"/>
        <v>0.27430555555555558</v>
      </c>
      <c r="R339" s="16" t="str">
        <f t="shared" si="139"/>
        <v>-</v>
      </c>
      <c r="S339" s="15">
        <f t="shared" si="132"/>
        <v>0.28125</v>
      </c>
      <c r="T339" s="16" t="str">
        <f t="shared" si="140"/>
        <v>-</v>
      </c>
      <c r="U339" s="15">
        <f t="shared" si="131"/>
        <v>0.27916666666666667</v>
      </c>
      <c r="V339" s="22" t="str">
        <f t="shared" si="141"/>
        <v>-</v>
      </c>
      <c r="X339" s="18"/>
      <c r="Y339" s="29"/>
    </row>
    <row r="340" spans="2:25" x14ac:dyDescent="0.25">
      <c r="B340" s="24">
        <f t="shared" si="149"/>
        <v>44281</v>
      </c>
      <c r="C340" s="60" t="s">
        <v>13</v>
      </c>
      <c r="D340" s="15">
        <v>0.55555555555555558</v>
      </c>
      <c r="E340" s="16">
        <v>2.5</v>
      </c>
      <c r="F340" s="15">
        <f t="shared" si="142"/>
        <v>0.54861111111111116</v>
      </c>
      <c r="G340" s="16">
        <f t="shared" si="143"/>
        <v>2.125</v>
      </c>
      <c r="H340" s="15">
        <f t="shared" si="144"/>
        <v>0.53749999999999998</v>
      </c>
      <c r="I340" s="16">
        <f t="shared" si="145"/>
        <v>1.675</v>
      </c>
      <c r="J340" s="15">
        <f t="shared" si="146"/>
        <v>0.53819444444444442</v>
      </c>
      <c r="K340" s="22">
        <f t="shared" si="147"/>
        <v>1.6</v>
      </c>
      <c r="L340" s="13"/>
      <c r="M340" s="24">
        <f t="shared" si="137"/>
        <v>44281</v>
      </c>
      <c r="N340" s="60" t="s">
        <v>13</v>
      </c>
      <c r="O340" s="60">
        <v>0.55555555555555558</v>
      </c>
      <c r="P340" s="16" t="str">
        <f t="shared" si="138"/>
        <v>-</v>
      </c>
      <c r="Q340" s="15">
        <f t="shared" si="148"/>
        <v>0.54861111111111116</v>
      </c>
      <c r="R340" s="16" t="str">
        <f t="shared" si="139"/>
        <v>-</v>
      </c>
      <c r="S340" s="15">
        <f t="shared" si="132"/>
        <v>0.53749999999999998</v>
      </c>
      <c r="T340" s="16" t="str">
        <f t="shared" si="140"/>
        <v>-</v>
      </c>
      <c r="U340" s="15">
        <f t="shared" si="131"/>
        <v>0.53819444444444442</v>
      </c>
      <c r="V340" s="22" t="str">
        <f t="shared" si="141"/>
        <v>-</v>
      </c>
      <c r="X340" s="18"/>
      <c r="Y340" s="29"/>
    </row>
    <row r="341" spans="2:25" x14ac:dyDescent="0.25">
      <c r="B341" s="24">
        <f t="shared" si="149"/>
        <v>44281</v>
      </c>
      <c r="C341" s="60" t="s">
        <v>12</v>
      </c>
      <c r="D341" s="15">
        <v>0.80347222222222225</v>
      </c>
      <c r="E341" s="16">
        <v>0.4</v>
      </c>
      <c r="F341" s="15">
        <f t="shared" si="142"/>
        <v>0.79652777777777783</v>
      </c>
      <c r="G341" s="16">
        <f t="shared" si="143"/>
        <v>0.34</v>
      </c>
      <c r="H341" s="15">
        <f t="shared" si="144"/>
        <v>0.80347222222222225</v>
      </c>
      <c r="I341" s="16">
        <f t="shared" si="145"/>
        <v>0.26800000000000002</v>
      </c>
      <c r="J341" s="15">
        <f t="shared" si="146"/>
        <v>0.80138888888888893</v>
      </c>
      <c r="K341" s="22">
        <f t="shared" si="147"/>
        <v>0.25600000000000001</v>
      </c>
      <c r="L341" s="13"/>
      <c r="M341" s="24">
        <f t="shared" si="137"/>
        <v>44281</v>
      </c>
      <c r="N341" s="60" t="s">
        <v>12</v>
      </c>
      <c r="O341" s="60">
        <v>0.80347222222222225</v>
      </c>
      <c r="P341" s="16" t="str">
        <f t="shared" si="138"/>
        <v>-</v>
      </c>
      <c r="Q341" s="15">
        <f t="shared" si="148"/>
        <v>0.79652777777777783</v>
      </c>
      <c r="R341" s="16" t="str">
        <f t="shared" si="139"/>
        <v>-</v>
      </c>
      <c r="S341" s="15">
        <f t="shared" si="132"/>
        <v>0.80347222222222225</v>
      </c>
      <c r="T341" s="16" t="str">
        <f t="shared" si="140"/>
        <v>-</v>
      </c>
      <c r="U341" s="15">
        <f t="shared" si="131"/>
        <v>0.80138888888888893</v>
      </c>
      <c r="V341" s="22" t="str">
        <f t="shared" si="141"/>
        <v>-</v>
      </c>
      <c r="X341" s="18"/>
      <c r="Y341" s="29"/>
    </row>
    <row r="342" spans="2:25" x14ac:dyDescent="0.25">
      <c r="B342" s="24">
        <f t="shared" si="149"/>
        <v>44282</v>
      </c>
      <c r="C342" s="60" t="s">
        <v>13</v>
      </c>
      <c r="D342" s="15">
        <v>6.7361111111111108E-2</v>
      </c>
      <c r="E342" s="16">
        <v>2.7</v>
      </c>
      <c r="F342" s="15">
        <f t="shared" si="142"/>
        <v>6.041666666666666E-2</v>
      </c>
      <c r="G342" s="16">
        <f t="shared" si="143"/>
        <v>2.2949999999999999</v>
      </c>
      <c r="H342" s="15">
        <f t="shared" si="144"/>
        <v>4.9305555555555547E-2</v>
      </c>
      <c r="I342" s="16">
        <f t="shared" si="145"/>
        <v>1.8090000000000002</v>
      </c>
      <c r="J342" s="15">
        <f t="shared" si="146"/>
        <v>4.9999999999999996E-2</v>
      </c>
      <c r="K342" s="22">
        <f t="shared" si="147"/>
        <v>1.7280000000000002</v>
      </c>
      <c r="L342" s="13"/>
      <c r="M342" s="24">
        <f t="shared" si="137"/>
        <v>44282</v>
      </c>
      <c r="N342" s="60" t="s">
        <v>13</v>
      </c>
      <c r="O342" s="60">
        <v>6.7361111111111108E-2</v>
      </c>
      <c r="P342" s="16" t="str">
        <f t="shared" si="138"/>
        <v>-</v>
      </c>
      <c r="Q342" s="15">
        <f t="shared" si="148"/>
        <v>6.041666666666666E-2</v>
      </c>
      <c r="R342" s="16" t="str">
        <f t="shared" si="139"/>
        <v>-</v>
      </c>
      <c r="S342" s="15">
        <f t="shared" si="132"/>
        <v>4.9305555555555547E-2</v>
      </c>
      <c r="T342" s="16" t="str">
        <f t="shared" si="140"/>
        <v>-</v>
      </c>
      <c r="U342" s="15">
        <f t="shared" si="131"/>
        <v>4.9999999999999996E-2</v>
      </c>
      <c r="V342" s="22" t="str">
        <f t="shared" si="141"/>
        <v>-</v>
      </c>
      <c r="X342" s="18"/>
    </row>
    <row r="343" spans="2:25" x14ac:dyDescent="0.25">
      <c r="B343" s="24">
        <f t="shared" si="149"/>
        <v>44282</v>
      </c>
      <c r="C343" s="60" t="s">
        <v>12</v>
      </c>
      <c r="D343" s="15">
        <v>0.31805555555555554</v>
      </c>
      <c r="E343" s="16">
        <v>0.2</v>
      </c>
      <c r="F343" s="15">
        <f t="shared" si="142"/>
        <v>0.31111111111111112</v>
      </c>
      <c r="G343" s="16">
        <f t="shared" si="143"/>
        <v>0.17</v>
      </c>
      <c r="H343" s="15">
        <f t="shared" si="144"/>
        <v>0.31805555555555554</v>
      </c>
      <c r="I343" s="16">
        <f t="shared" si="145"/>
        <v>0.13400000000000001</v>
      </c>
      <c r="J343" s="15">
        <f t="shared" si="146"/>
        <v>0.31597222222222221</v>
      </c>
      <c r="K343" s="22">
        <f t="shared" si="147"/>
        <v>0.128</v>
      </c>
      <c r="L343" s="13"/>
      <c r="M343" s="24">
        <f t="shared" si="137"/>
        <v>44282</v>
      </c>
      <c r="N343" s="60" t="s">
        <v>12</v>
      </c>
      <c r="O343" s="60">
        <v>0.31805555555555554</v>
      </c>
      <c r="P343" s="16" t="str">
        <f t="shared" si="138"/>
        <v>-</v>
      </c>
      <c r="Q343" s="15">
        <f t="shared" si="148"/>
        <v>0.31111111111111112</v>
      </c>
      <c r="R343" s="16" t="str">
        <f t="shared" si="139"/>
        <v>-</v>
      </c>
      <c r="S343" s="15">
        <f t="shared" si="132"/>
        <v>0.31805555555555554</v>
      </c>
      <c r="T343" s="16" t="str">
        <f t="shared" si="140"/>
        <v>-</v>
      </c>
      <c r="U343" s="15">
        <f t="shared" si="131"/>
        <v>0.31597222222222221</v>
      </c>
      <c r="V343" s="22" t="str">
        <f t="shared" si="141"/>
        <v>-</v>
      </c>
      <c r="X343" s="18"/>
      <c r="Y343" s="29"/>
    </row>
    <row r="344" spans="2:25" x14ac:dyDescent="0.25">
      <c r="B344" s="24">
        <f t="shared" si="149"/>
        <v>44282</v>
      </c>
      <c r="C344" s="60" t="s">
        <v>13</v>
      </c>
      <c r="D344" s="15">
        <v>0.59236111111111112</v>
      </c>
      <c r="E344" s="16">
        <v>2.8</v>
      </c>
      <c r="F344" s="15">
        <f t="shared" si="142"/>
        <v>0.5854166666666667</v>
      </c>
      <c r="G344" s="16">
        <f t="shared" si="143"/>
        <v>2.38</v>
      </c>
      <c r="H344" s="15">
        <f t="shared" si="144"/>
        <v>0.57430555555555551</v>
      </c>
      <c r="I344" s="16">
        <f t="shared" si="145"/>
        <v>1.8759999999999999</v>
      </c>
      <c r="J344" s="15">
        <f t="shared" si="146"/>
        <v>0.57499999999999996</v>
      </c>
      <c r="K344" s="22">
        <f t="shared" si="147"/>
        <v>1.7919999999999998</v>
      </c>
      <c r="L344" s="13"/>
      <c r="M344" s="24">
        <f t="shared" si="137"/>
        <v>44282</v>
      </c>
      <c r="N344" s="60" t="s">
        <v>13</v>
      </c>
      <c r="O344" s="60">
        <v>0.59236111111111112</v>
      </c>
      <c r="P344" s="16" t="str">
        <f t="shared" si="138"/>
        <v>-</v>
      </c>
      <c r="Q344" s="15">
        <f t="shared" si="148"/>
        <v>0.5854166666666667</v>
      </c>
      <c r="R344" s="16" t="str">
        <f t="shared" si="139"/>
        <v>-</v>
      </c>
      <c r="S344" s="15">
        <f t="shared" si="132"/>
        <v>0.57430555555555551</v>
      </c>
      <c r="T344" s="16" t="str">
        <f t="shared" si="140"/>
        <v>-</v>
      </c>
      <c r="U344" s="15">
        <f t="shared" si="131"/>
        <v>0.57499999999999996</v>
      </c>
      <c r="V344" s="22" t="str">
        <f t="shared" si="141"/>
        <v>-</v>
      </c>
      <c r="X344" s="18"/>
      <c r="Y344" s="29"/>
    </row>
    <row r="345" spans="2:25" x14ac:dyDescent="0.25">
      <c r="B345" s="24">
        <f t="shared" si="149"/>
        <v>44282</v>
      </c>
      <c r="C345" s="60" t="s">
        <v>12</v>
      </c>
      <c r="D345" s="15">
        <v>0.83958333333333324</v>
      </c>
      <c r="E345" s="16">
        <v>0.1</v>
      </c>
      <c r="F345" s="15">
        <f t="shared" si="142"/>
        <v>0.83263888888888882</v>
      </c>
      <c r="G345" s="16">
        <f t="shared" si="143"/>
        <v>8.5000000000000006E-2</v>
      </c>
      <c r="H345" s="15">
        <f t="shared" si="144"/>
        <v>0.83958333333333324</v>
      </c>
      <c r="I345" s="16">
        <f t="shared" si="145"/>
        <v>6.7000000000000004E-2</v>
      </c>
      <c r="J345" s="15">
        <f t="shared" si="146"/>
        <v>0.83749999999999991</v>
      </c>
      <c r="K345" s="22">
        <f t="shared" si="147"/>
        <v>6.4000000000000001E-2</v>
      </c>
      <c r="L345" s="13"/>
      <c r="M345" s="24">
        <f t="shared" si="137"/>
        <v>44282</v>
      </c>
      <c r="N345" s="60" t="s">
        <v>12</v>
      </c>
      <c r="O345" s="60">
        <v>0.83958333333333324</v>
      </c>
      <c r="P345" s="16" t="str">
        <f t="shared" si="138"/>
        <v>-</v>
      </c>
      <c r="Q345" s="15">
        <f t="shared" si="148"/>
        <v>0.83263888888888882</v>
      </c>
      <c r="R345" s="16" t="str">
        <f t="shared" si="139"/>
        <v>-</v>
      </c>
      <c r="S345" s="15">
        <f t="shared" si="132"/>
        <v>0.83958333333333324</v>
      </c>
      <c r="T345" s="16" t="str">
        <f t="shared" si="140"/>
        <v>-</v>
      </c>
      <c r="U345" s="15">
        <f t="shared" si="131"/>
        <v>0.83749999999999991</v>
      </c>
      <c r="V345" s="22" t="str">
        <f t="shared" si="141"/>
        <v>-</v>
      </c>
      <c r="X345" s="18"/>
      <c r="Y345" s="29"/>
    </row>
    <row r="346" spans="2:25" x14ac:dyDescent="0.25">
      <c r="B346" s="24">
        <f t="shared" si="149"/>
        <v>44283</v>
      </c>
      <c r="C346" s="60" t="s">
        <v>13</v>
      </c>
      <c r="D346" s="15">
        <v>0.10416666666666667</v>
      </c>
      <c r="E346" s="16">
        <v>2.8</v>
      </c>
      <c r="F346" s="15">
        <f t="shared" si="142"/>
        <v>9.7222222222222224E-2</v>
      </c>
      <c r="G346" s="16">
        <f t="shared" si="143"/>
        <v>2.38</v>
      </c>
      <c r="H346" s="15">
        <f t="shared" si="144"/>
        <v>8.611111111111111E-2</v>
      </c>
      <c r="I346" s="16">
        <f t="shared" si="145"/>
        <v>1.8759999999999999</v>
      </c>
      <c r="J346" s="15">
        <f t="shared" si="146"/>
        <v>8.6805555555555552E-2</v>
      </c>
      <c r="K346" s="22">
        <f t="shared" si="147"/>
        <v>1.7919999999999998</v>
      </c>
      <c r="L346" s="13"/>
      <c r="M346" s="24">
        <f t="shared" si="137"/>
        <v>44283</v>
      </c>
      <c r="N346" s="60" t="s">
        <v>13</v>
      </c>
      <c r="O346" s="60">
        <v>0.10416666666666667</v>
      </c>
      <c r="P346" s="16" t="str">
        <f t="shared" si="138"/>
        <v>-</v>
      </c>
      <c r="Q346" s="15">
        <f t="shared" si="148"/>
        <v>9.7222222222222224E-2</v>
      </c>
      <c r="R346" s="16" t="str">
        <f t="shared" si="139"/>
        <v>-</v>
      </c>
      <c r="S346" s="15">
        <f t="shared" si="132"/>
        <v>8.611111111111111E-2</v>
      </c>
      <c r="T346" s="16" t="str">
        <f t="shared" si="140"/>
        <v>-</v>
      </c>
      <c r="U346" s="15">
        <f t="shared" si="131"/>
        <v>8.6805555555555552E-2</v>
      </c>
      <c r="V346" s="22" t="str">
        <f t="shared" si="141"/>
        <v>-</v>
      </c>
      <c r="X346" s="18"/>
    </row>
    <row r="347" spans="2:25" x14ac:dyDescent="0.25">
      <c r="B347" s="24">
        <f t="shared" si="149"/>
        <v>44283</v>
      </c>
      <c r="C347" s="60" t="s">
        <v>12</v>
      </c>
      <c r="D347" s="15">
        <v>0.35138888888888892</v>
      </c>
      <c r="E347" s="16">
        <v>0</v>
      </c>
      <c r="F347" s="15">
        <f t="shared" si="142"/>
        <v>0.3444444444444445</v>
      </c>
      <c r="G347" s="16">
        <f t="shared" si="143"/>
        <v>0</v>
      </c>
      <c r="H347" s="15">
        <f t="shared" si="144"/>
        <v>0.35138888888888892</v>
      </c>
      <c r="I347" s="16">
        <f t="shared" si="145"/>
        <v>0</v>
      </c>
      <c r="J347" s="15">
        <f t="shared" si="146"/>
        <v>0.34930555555555559</v>
      </c>
      <c r="K347" s="22">
        <f t="shared" si="147"/>
        <v>0</v>
      </c>
      <c r="L347" s="13"/>
      <c r="M347" s="24">
        <f t="shared" si="137"/>
        <v>44283</v>
      </c>
      <c r="N347" s="60" t="s">
        <v>12</v>
      </c>
      <c r="O347" s="60">
        <v>0.35138888888888892</v>
      </c>
      <c r="P347" s="16" t="str">
        <f t="shared" si="138"/>
        <v>-</v>
      </c>
      <c r="Q347" s="15">
        <f t="shared" si="148"/>
        <v>0.3444444444444445</v>
      </c>
      <c r="R347" s="16" t="str">
        <f t="shared" si="139"/>
        <v>-</v>
      </c>
      <c r="S347" s="15">
        <f t="shared" si="132"/>
        <v>0.35138888888888892</v>
      </c>
      <c r="T347" s="16" t="str">
        <f t="shared" si="140"/>
        <v>-</v>
      </c>
      <c r="U347" s="15">
        <f t="shared" si="131"/>
        <v>0.34930555555555559</v>
      </c>
      <c r="V347" s="22" t="str">
        <f t="shared" si="141"/>
        <v>-</v>
      </c>
      <c r="X347" s="18"/>
      <c r="Y347" s="29"/>
    </row>
    <row r="348" spans="2:25" x14ac:dyDescent="0.25">
      <c r="B348" s="24">
        <f t="shared" si="149"/>
        <v>44283</v>
      </c>
      <c r="C348" s="60" t="s">
        <v>13</v>
      </c>
      <c r="D348" s="15">
        <v>0.625</v>
      </c>
      <c r="E348" s="16">
        <v>3</v>
      </c>
      <c r="F348" s="15">
        <f t="shared" si="142"/>
        <v>0.61805555555555558</v>
      </c>
      <c r="G348" s="16">
        <f t="shared" si="143"/>
        <v>2.5499999999999998</v>
      </c>
      <c r="H348" s="15">
        <f t="shared" si="144"/>
        <v>0.6069444444444444</v>
      </c>
      <c r="I348" s="16">
        <f t="shared" si="145"/>
        <v>2.0100000000000002</v>
      </c>
      <c r="J348" s="15">
        <f t="shared" si="146"/>
        <v>0.60763888888888884</v>
      </c>
      <c r="K348" s="22">
        <f t="shared" si="147"/>
        <v>1.92</v>
      </c>
      <c r="L348" s="13"/>
      <c r="M348" s="24">
        <f t="shared" si="137"/>
        <v>44283</v>
      </c>
      <c r="N348" s="60" t="s">
        <v>13</v>
      </c>
      <c r="O348" s="60">
        <v>0.625</v>
      </c>
      <c r="P348" s="16" t="str">
        <f t="shared" si="138"/>
        <v>-</v>
      </c>
      <c r="Q348" s="15">
        <f t="shared" si="148"/>
        <v>0.61805555555555558</v>
      </c>
      <c r="R348" s="16" t="str">
        <f t="shared" si="139"/>
        <v>-</v>
      </c>
      <c r="S348" s="15">
        <f t="shared" si="132"/>
        <v>0.6069444444444444</v>
      </c>
      <c r="T348" s="16" t="str">
        <f t="shared" si="140"/>
        <v>-</v>
      </c>
      <c r="U348" s="15">
        <f t="shared" si="131"/>
        <v>0.60763888888888884</v>
      </c>
      <c r="V348" s="22" t="str">
        <f t="shared" si="141"/>
        <v>-</v>
      </c>
      <c r="X348" s="18"/>
      <c r="Y348" s="29"/>
    </row>
    <row r="349" spans="2:25" x14ac:dyDescent="0.25">
      <c r="B349" s="24">
        <f t="shared" si="149"/>
        <v>44283</v>
      </c>
      <c r="C349" s="60" t="s">
        <v>12</v>
      </c>
      <c r="D349" s="15">
        <v>0.87291666666666667</v>
      </c>
      <c r="E349" s="16">
        <v>-0.1</v>
      </c>
      <c r="F349" s="15">
        <f t="shared" si="142"/>
        <v>0.86597222222222225</v>
      </c>
      <c r="G349" s="16">
        <f t="shared" si="143"/>
        <v>-8.5000000000000006E-2</v>
      </c>
      <c r="H349" s="15">
        <f t="shared" si="144"/>
        <v>0.87291666666666667</v>
      </c>
      <c r="I349" s="16">
        <f t="shared" si="145"/>
        <v>-6.7000000000000004E-2</v>
      </c>
      <c r="J349" s="15">
        <f t="shared" si="146"/>
        <v>0.87083333333333335</v>
      </c>
      <c r="K349" s="22">
        <f t="shared" si="147"/>
        <v>-6.4000000000000001E-2</v>
      </c>
      <c r="L349" s="13"/>
      <c r="M349" s="24">
        <f t="shared" si="137"/>
        <v>44283</v>
      </c>
      <c r="N349" s="60" t="s">
        <v>12</v>
      </c>
      <c r="O349" s="60">
        <v>0.87291666666666667</v>
      </c>
      <c r="P349" s="16">
        <f t="shared" si="138"/>
        <v>-0.1</v>
      </c>
      <c r="Q349" s="15">
        <f t="shared" si="148"/>
        <v>0.86597222222222225</v>
      </c>
      <c r="R349" s="16">
        <f t="shared" si="139"/>
        <v>-8.5000000000000006E-2</v>
      </c>
      <c r="S349" s="15">
        <f t="shared" si="132"/>
        <v>0.87291666666666667</v>
      </c>
      <c r="T349" s="16">
        <f t="shared" si="140"/>
        <v>-6.7000000000000004E-2</v>
      </c>
      <c r="U349" s="15">
        <f t="shared" ref="U349:U360" si="150">IF(N349="Alta",O349-$J$9,O349-$K$9)</f>
        <v>0.87083333333333335</v>
      </c>
      <c r="V349" s="22">
        <f t="shared" si="141"/>
        <v>-6.4000000000000001E-2</v>
      </c>
      <c r="X349" s="18"/>
      <c r="Y349" s="29"/>
    </row>
    <row r="350" spans="2:25" x14ac:dyDescent="0.25">
      <c r="B350" s="24">
        <f t="shared" si="149"/>
        <v>44284</v>
      </c>
      <c r="C350" s="60" t="s">
        <v>13</v>
      </c>
      <c r="D350" s="15">
        <v>0.13819444444444443</v>
      </c>
      <c r="E350" s="16">
        <v>3</v>
      </c>
      <c r="F350" s="15">
        <f t="shared" si="142"/>
        <v>0.13124999999999998</v>
      </c>
      <c r="G350" s="16">
        <f t="shared" si="143"/>
        <v>2.5499999999999998</v>
      </c>
      <c r="H350" s="15">
        <f t="shared" si="144"/>
        <v>0.12013888888888886</v>
      </c>
      <c r="I350" s="16">
        <f t="shared" si="145"/>
        <v>2.0100000000000002</v>
      </c>
      <c r="J350" s="15">
        <f t="shared" si="146"/>
        <v>0.12083333333333332</v>
      </c>
      <c r="K350" s="22">
        <f t="shared" si="147"/>
        <v>1.92</v>
      </c>
      <c r="L350" s="13"/>
      <c r="M350" s="24">
        <f t="shared" si="137"/>
        <v>44284</v>
      </c>
      <c r="N350" s="60" t="s">
        <v>13</v>
      </c>
      <c r="O350" s="60">
        <v>0.13819444444444443</v>
      </c>
      <c r="P350" s="16" t="str">
        <f t="shared" si="138"/>
        <v>-</v>
      </c>
      <c r="Q350" s="15">
        <f t="shared" si="148"/>
        <v>0.13124999999999998</v>
      </c>
      <c r="R350" s="16" t="str">
        <f t="shared" si="139"/>
        <v>-</v>
      </c>
      <c r="S350" s="15">
        <f t="shared" ref="S350:S360" si="151">IF(N350="Alta",O350-$H$9,O350-$I$9)</f>
        <v>0.12013888888888886</v>
      </c>
      <c r="T350" s="16" t="str">
        <f t="shared" si="140"/>
        <v>-</v>
      </c>
      <c r="U350" s="15">
        <f t="shared" si="150"/>
        <v>0.12083333333333332</v>
      </c>
      <c r="V350" s="22" t="str">
        <f t="shared" si="141"/>
        <v>-</v>
      </c>
      <c r="X350" s="18"/>
    </row>
    <row r="351" spans="2:25" x14ac:dyDescent="0.25">
      <c r="B351" s="24">
        <f t="shared" si="149"/>
        <v>44284</v>
      </c>
      <c r="C351" s="60" t="s">
        <v>12</v>
      </c>
      <c r="D351" s="15">
        <v>0.3833333333333333</v>
      </c>
      <c r="E351" s="16">
        <v>-0.2</v>
      </c>
      <c r="F351" s="15">
        <f t="shared" si="142"/>
        <v>0.37638888888888888</v>
      </c>
      <c r="G351" s="16">
        <f t="shared" si="143"/>
        <v>-0.17</v>
      </c>
      <c r="H351" s="15">
        <f t="shared" si="144"/>
        <v>0.3833333333333333</v>
      </c>
      <c r="I351" s="16">
        <f t="shared" si="145"/>
        <v>-0.13400000000000001</v>
      </c>
      <c r="J351" s="15">
        <f t="shared" si="146"/>
        <v>0.38124999999999998</v>
      </c>
      <c r="K351" s="22">
        <f t="shared" si="147"/>
        <v>-0.128</v>
      </c>
      <c r="L351" s="13"/>
      <c r="M351" s="24">
        <f t="shared" si="137"/>
        <v>44284</v>
      </c>
      <c r="N351" s="60" t="s">
        <v>12</v>
      </c>
      <c r="O351" s="60">
        <v>0.3833333333333333</v>
      </c>
      <c r="P351" s="16">
        <f t="shared" si="138"/>
        <v>-0.2</v>
      </c>
      <c r="Q351" s="15">
        <f t="shared" si="148"/>
        <v>0.37638888888888888</v>
      </c>
      <c r="R351" s="16">
        <f t="shared" si="139"/>
        <v>-0.17</v>
      </c>
      <c r="S351" s="15">
        <f t="shared" si="151"/>
        <v>0.3833333333333333</v>
      </c>
      <c r="T351" s="16">
        <f t="shared" si="140"/>
        <v>-0.13400000000000001</v>
      </c>
      <c r="U351" s="15">
        <f t="shared" si="150"/>
        <v>0.38124999999999998</v>
      </c>
      <c r="V351" s="22">
        <f t="shared" si="141"/>
        <v>-0.128</v>
      </c>
      <c r="X351" s="18"/>
      <c r="Y351" s="29"/>
    </row>
    <row r="352" spans="2:25" x14ac:dyDescent="0.25">
      <c r="B352" s="24">
        <f t="shared" si="149"/>
        <v>44284</v>
      </c>
      <c r="C352" s="60" t="s">
        <v>13</v>
      </c>
      <c r="D352" s="15">
        <v>0.65694444444444444</v>
      </c>
      <c r="E352" s="16">
        <v>3.2</v>
      </c>
      <c r="F352" s="15">
        <f t="shared" si="142"/>
        <v>0.65</v>
      </c>
      <c r="G352" s="16">
        <f t="shared" si="143"/>
        <v>2.72</v>
      </c>
      <c r="H352" s="15">
        <f t="shared" si="144"/>
        <v>0.63888888888888884</v>
      </c>
      <c r="I352" s="16">
        <f t="shared" si="145"/>
        <v>2.1440000000000001</v>
      </c>
      <c r="J352" s="15">
        <f t="shared" si="146"/>
        <v>0.63958333333333328</v>
      </c>
      <c r="K352" s="22">
        <f t="shared" si="147"/>
        <v>2.048</v>
      </c>
      <c r="L352" s="13"/>
      <c r="M352" s="24">
        <f t="shared" si="137"/>
        <v>44284</v>
      </c>
      <c r="N352" s="60" t="s">
        <v>13</v>
      </c>
      <c r="O352" s="60">
        <v>0.65694444444444444</v>
      </c>
      <c r="P352" s="16">
        <f t="shared" si="138"/>
        <v>3.2</v>
      </c>
      <c r="Q352" s="15">
        <f t="shared" si="148"/>
        <v>0.65</v>
      </c>
      <c r="R352" s="16">
        <f t="shared" si="139"/>
        <v>2.72</v>
      </c>
      <c r="S352" s="15">
        <f t="shared" si="151"/>
        <v>0.63888888888888884</v>
      </c>
      <c r="T352" s="16">
        <f t="shared" si="140"/>
        <v>2.1440000000000001</v>
      </c>
      <c r="U352" s="15">
        <f t="shared" si="150"/>
        <v>0.63958333333333328</v>
      </c>
      <c r="V352" s="22">
        <f t="shared" si="141"/>
        <v>2.048</v>
      </c>
      <c r="X352" s="18"/>
      <c r="Y352" s="29"/>
    </row>
    <row r="353" spans="2:25" x14ac:dyDescent="0.25">
      <c r="B353" s="24">
        <f t="shared" si="149"/>
        <v>44284</v>
      </c>
      <c r="C353" s="60" t="s">
        <v>12</v>
      </c>
      <c r="D353" s="15">
        <v>0.90555555555555556</v>
      </c>
      <c r="E353" s="16">
        <v>-0.3</v>
      </c>
      <c r="F353" s="15">
        <f t="shared" si="142"/>
        <v>0.89861111111111114</v>
      </c>
      <c r="G353" s="16">
        <f t="shared" si="143"/>
        <v>-0.255</v>
      </c>
      <c r="H353" s="15">
        <f t="shared" si="144"/>
        <v>0.90555555555555556</v>
      </c>
      <c r="I353" s="16">
        <f t="shared" si="145"/>
        <v>-0.20100000000000001</v>
      </c>
      <c r="J353" s="15">
        <f t="shared" si="146"/>
        <v>0.90347222222222223</v>
      </c>
      <c r="K353" s="22">
        <f t="shared" si="147"/>
        <v>-0.192</v>
      </c>
      <c r="L353" s="13"/>
      <c r="M353" s="24">
        <f t="shared" si="137"/>
        <v>44284</v>
      </c>
      <c r="N353" s="60" t="s">
        <v>12</v>
      </c>
      <c r="O353" s="60">
        <v>0.90555555555555556</v>
      </c>
      <c r="P353" s="16">
        <f t="shared" si="138"/>
        <v>-0.3</v>
      </c>
      <c r="Q353" s="15">
        <f t="shared" si="148"/>
        <v>0.89861111111111114</v>
      </c>
      <c r="R353" s="16">
        <f t="shared" si="139"/>
        <v>-0.255</v>
      </c>
      <c r="S353" s="15">
        <f t="shared" si="151"/>
        <v>0.90555555555555556</v>
      </c>
      <c r="T353" s="16">
        <f t="shared" si="140"/>
        <v>-0.20100000000000001</v>
      </c>
      <c r="U353" s="15">
        <f t="shared" si="150"/>
        <v>0.90347222222222223</v>
      </c>
      <c r="V353" s="22">
        <f t="shared" si="141"/>
        <v>-0.192</v>
      </c>
      <c r="X353" s="18"/>
      <c r="Y353" s="29"/>
    </row>
    <row r="354" spans="2:25" x14ac:dyDescent="0.25">
      <c r="B354" s="24">
        <f t="shared" si="149"/>
        <v>44285</v>
      </c>
      <c r="C354" s="60" t="s">
        <v>13</v>
      </c>
      <c r="D354" s="15">
        <v>0.17083333333333331</v>
      </c>
      <c r="E354" s="16">
        <v>3.1</v>
      </c>
      <c r="F354" s="15">
        <f t="shared" si="142"/>
        <v>0.16388888888888886</v>
      </c>
      <c r="G354" s="16">
        <f t="shared" si="143"/>
        <v>2.6349999999999998</v>
      </c>
      <c r="H354" s="15">
        <f t="shared" si="144"/>
        <v>0.15277777777777776</v>
      </c>
      <c r="I354" s="16">
        <f t="shared" si="145"/>
        <v>2.0770000000000004</v>
      </c>
      <c r="J354" s="15">
        <f t="shared" si="146"/>
        <v>0.1534722222222222</v>
      </c>
      <c r="K354" s="22">
        <f t="shared" si="147"/>
        <v>1.9840000000000002</v>
      </c>
      <c r="L354" s="13"/>
      <c r="M354" s="24">
        <f t="shared" si="137"/>
        <v>44285</v>
      </c>
      <c r="N354" s="60" t="s">
        <v>13</v>
      </c>
      <c r="O354" s="60">
        <v>0.17083333333333331</v>
      </c>
      <c r="P354" s="16">
        <f t="shared" si="138"/>
        <v>3.1</v>
      </c>
      <c r="Q354" s="15">
        <f t="shared" si="148"/>
        <v>0.16388888888888886</v>
      </c>
      <c r="R354" s="16">
        <f t="shared" si="139"/>
        <v>2.6349999999999998</v>
      </c>
      <c r="S354" s="15">
        <f t="shared" si="151"/>
        <v>0.15277777777777776</v>
      </c>
      <c r="T354" s="16">
        <f t="shared" si="140"/>
        <v>2.0770000000000004</v>
      </c>
      <c r="U354" s="15">
        <f t="shared" si="150"/>
        <v>0.1534722222222222</v>
      </c>
      <c r="V354" s="22">
        <f t="shared" si="141"/>
        <v>1.9840000000000002</v>
      </c>
      <c r="X354" s="18"/>
    </row>
    <row r="355" spans="2:25" x14ac:dyDescent="0.25">
      <c r="B355" s="24">
        <f t="shared" si="149"/>
        <v>44285</v>
      </c>
      <c r="C355" s="60" t="s">
        <v>12</v>
      </c>
      <c r="D355" s="15">
        <v>0.4145833333333333</v>
      </c>
      <c r="E355" s="16">
        <v>-0.3</v>
      </c>
      <c r="F355" s="15">
        <f t="shared" si="142"/>
        <v>0.40763888888888888</v>
      </c>
      <c r="G355" s="16">
        <f t="shared" si="143"/>
        <v>-0.255</v>
      </c>
      <c r="H355" s="15">
        <f t="shared" si="144"/>
        <v>0.4145833333333333</v>
      </c>
      <c r="I355" s="16">
        <f t="shared" si="145"/>
        <v>-0.20100000000000001</v>
      </c>
      <c r="J355" s="15">
        <f t="shared" si="146"/>
        <v>0.41249999999999998</v>
      </c>
      <c r="K355" s="22">
        <f t="shared" si="147"/>
        <v>-0.192</v>
      </c>
      <c r="L355" s="13"/>
      <c r="M355" s="24">
        <f t="shared" si="137"/>
        <v>44285</v>
      </c>
      <c r="N355" s="60" t="s">
        <v>12</v>
      </c>
      <c r="O355" s="60">
        <v>0.4145833333333333</v>
      </c>
      <c r="P355" s="16">
        <f t="shared" si="138"/>
        <v>-0.3</v>
      </c>
      <c r="Q355" s="15">
        <f t="shared" si="148"/>
        <v>0.40763888888888888</v>
      </c>
      <c r="R355" s="16">
        <f t="shared" si="139"/>
        <v>-0.255</v>
      </c>
      <c r="S355" s="15">
        <f t="shared" si="151"/>
        <v>0.4145833333333333</v>
      </c>
      <c r="T355" s="16">
        <f t="shared" si="140"/>
        <v>-0.20100000000000001</v>
      </c>
      <c r="U355" s="15">
        <f t="shared" si="150"/>
        <v>0.41249999999999998</v>
      </c>
      <c r="V355" s="22">
        <f t="shared" si="141"/>
        <v>-0.192</v>
      </c>
      <c r="X355" s="18"/>
      <c r="Y355" s="29"/>
    </row>
    <row r="356" spans="2:25" x14ac:dyDescent="0.25">
      <c r="B356" s="24">
        <f t="shared" si="149"/>
        <v>44285</v>
      </c>
      <c r="C356" s="60" t="s">
        <v>13</v>
      </c>
      <c r="D356" s="15">
        <v>0.68819444444444444</v>
      </c>
      <c r="E356" s="16">
        <v>3.4</v>
      </c>
      <c r="F356" s="15">
        <f t="shared" si="142"/>
        <v>0.68125000000000002</v>
      </c>
      <c r="G356" s="16">
        <f t="shared" si="143"/>
        <v>2.8899999999999997</v>
      </c>
      <c r="H356" s="15">
        <f t="shared" si="144"/>
        <v>0.67013888888888884</v>
      </c>
      <c r="I356" s="16">
        <f t="shared" si="145"/>
        <v>2.278</v>
      </c>
      <c r="J356" s="15">
        <f t="shared" si="146"/>
        <v>0.67083333333333328</v>
      </c>
      <c r="K356" s="22">
        <f t="shared" si="147"/>
        <v>2.1760000000000002</v>
      </c>
      <c r="L356" s="13"/>
      <c r="M356" s="24">
        <f t="shared" si="137"/>
        <v>44285</v>
      </c>
      <c r="N356" s="60" t="s">
        <v>13</v>
      </c>
      <c r="O356" s="60">
        <v>0.68819444444444444</v>
      </c>
      <c r="P356" s="16">
        <f t="shared" si="138"/>
        <v>3.4</v>
      </c>
      <c r="Q356" s="15">
        <f t="shared" si="148"/>
        <v>0.68125000000000002</v>
      </c>
      <c r="R356" s="16">
        <f t="shared" si="139"/>
        <v>2.8899999999999997</v>
      </c>
      <c r="S356" s="15">
        <f t="shared" si="151"/>
        <v>0.67013888888888884</v>
      </c>
      <c r="T356" s="16">
        <f t="shared" si="140"/>
        <v>2.278</v>
      </c>
      <c r="U356" s="15">
        <f t="shared" si="150"/>
        <v>0.67083333333333328</v>
      </c>
      <c r="V356" s="22">
        <f t="shared" si="141"/>
        <v>2.1760000000000002</v>
      </c>
      <c r="X356" s="18"/>
      <c r="Y356" s="29"/>
    </row>
    <row r="357" spans="2:25" x14ac:dyDescent="0.25">
      <c r="B357" s="24">
        <f t="shared" si="149"/>
        <v>44285</v>
      </c>
      <c r="C357" s="60" t="s">
        <v>12</v>
      </c>
      <c r="D357" s="15">
        <v>0.9375</v>
      </c>
      <c r="E357" s="16">
        <v>-0.4</v>
      </c>
      <c r="F357" s="15">
        <f t="shared" si="142"/>
        <v>0.93055555555555558</v>
      </c>
      <c r="G357" s="16">
        <f t="shared" si="143"/>
        <v>-0.34</v>
      </c>
      <c r="H357" s="15">
        <f t="shared" si="144"/>
        <v>0.9375</v>
      </c>
      <c r="I357" s="16">
        <f t="shared" si="145"/>
        <v>-0.26800000000000002</v>
      </c>
      <c r="J357" s="15">
        <f t="shared" si="146"/>
        <v>0.93541666666666667</v>
      </c>
      <c r="K357" s="22">
        <f t="shared" si="147"/>
        <v>-0.25600000000000001</v>
      </c>
      <c r="L357" s="13"/>
      <c r="M357" s="24">
        <f t="shared" si="137"/>
        <v>44285</v>
      </c>
      <c r="N357" s="60" t="s">
        <v>12</v>
      </c>
      <c r="O357" s="60">
        <v>0.9375</v>
      </c>
      <c r="P357" s="16">
        <f t="shared" si="138"/>
        <v>-0.4</v>
      </c>
      <c r="Q357" s="15">
        <f t="shared" si="148"/>
        <v>0.93055555555555558</v>
      </c>
      <c r="R357" s="16">
        <f t="shared" si="139"/>
        <v>-0.34</v>
      </c>
      <c r="S357" s="15">
        <f t="shared" si="151"/>
        <v>0.9375</v>
      </c>
      <c r="T357" s="16">
        <f t="shared" si="140"/>
        <v>-0.26800000000000002</v>
      </c>
      <c r="U357" s="15">
        <f t="shared" si="150"/>
        <v>0.93541666666666667</v>
      </c>
      <c r="V357" s="22">
        <f t="shared" si="141"/>
        <v>-0.25600000000000001</v>
      </c>
      <c r="X357" s="18"/>
      <c r="Y357" s="29"/>
    </row>
    <row r="358" spans="2:25" x14ac:dyDescent="0.25">
      <c r="B358" s="24">
        <f t="shared" si="149"/>
        <v>44286</v>
      </c>
      <c r="C358" s="60" t="s">
        <v>13</v>
      </c>
      <c r="D358" s="15">
        <v>0.20277777777777781</v>
      </c>
      <c r="E358" s="16">
        <v>3.1</v>
      </c>
      <c r="F358" s="15">
        <f t="shared" si="142"/>
        <v>0.19583333333333336</v>
      </c>
      <c r="G358" s="16">
        <f t="shared" si="143"/>
        <v>2.6349999999999998</v>
      </c>
      <c r="H358" s="15">
        <f t="shared" si="144"/>
        <v>0.18472222222222226</v>
      </c>
      <c r="I358" s="16">
        <f t="shared" si="145"/>
        <v>2.0770000000000004</v>
      </c>
      <c r="J358" s="15">
        <f t="shared" si="146"/>
        <v>0.1854166666666667</v>
      </c>
      <c r="K358" s="22">
        <f t="shared" si="147"/>
        <v>1.9840000000000002</v>
      </c>
      <c r="L358" s="13"/>
      <c r="M358" s="24">
        <f t="shared" si="137"/>
        <v>44286</v>
      </c>
      <c r="N358" s="60" t="s">
        <v>13</v>
      </c>
      <c r="O358" s="60">
        <v>0.20277777777777781</v>
      </c>
      <c r="P358" s="16">
        <f t="shared" si="138"/>
        <v>3.1</v>
      </c>
      <c r="Q358" s="15">
        <f t="shared" si="148"/>
        <v>0.19583333333333336</v>
      </c>
      <c r="R358" s="16">
        <f t="shared" si="139"/>
        <v>2.6349999999999998</v>
      </c>
      <c r="S358" s="15">
        <f t="shared" si="151"/>
        <v>0.18472222222222226</v>
      </c>
      <c r="T358" s="16">
        <f t="shared" si="140"/>
        <v>2.0770000000000004</v>
      </c>
      <c r="U358" s="15">
        <f t="shared" si="150"/>
        <v>0.1854166666666667</v>
      </c>
      <c r="V358" s="22">
        <f t="shared" si="141"/>
        <v>1.9840000000000002</v>
      </c>
      <c r="X358" s="18"/>
    </row>
    <row r="359" spans="2:25" x14ac:dyDescent="0.25">
      <c r="B359" s="24">
        <f t="shared" si="149"/>
        <v>44286</v>
      </c>
      <c r="C359" s="60" t="s">
        <v>12</v>
      </c>
      <c r="D359" s="15">
        <v>0.4458333333333333</v>
      </c>
      <c r="E359" s="16">
        <v>-0.4</v>
      </c>
      <c r="F359" s="15">
        <f t="shared" si="142"/>
        <v>0.43888888888888888</v>
      </c>
      <c r="G359" s="16">
        <f t="shared" si="143"/>
        <v>-0.34</v>
      </c>
      <c r="H359" s="15">
        <f t="shared" si="144"/>
        <v>0.4458333333333333</v>
      </c>
      <c r="I359" s="16">
        <f t="shared" si="145"/>
        <v>-0.26800000000000002</v>
      </c>
      <c r="J359" s="15">
        <f t="shared" si="146"/>
        <v>0.44374999999999998</v>
      </c>
      <c r="K359" s="22">
        <f t="shared" si="147"/>
        <v>-0.25600000000000001</v>
      </c>
      <c r="L359" s="13"/>
      <c r="M359" s="24">
        <f t="shared" si="137"/>
        <v>44286</v>
      </c>
      <c r="N359" s="60" t="s">
        <v>12</v>
      </c>
      <c r="O359" s="60">
        <v>0.4458333333333333</v>
      </c>
      <c r="P359" s="16">
        <f t="shared" si="138"/>
        <v>-0.4</v>
      </c>
      <c r="Q359" s="15">
        <f t="shared" si="148"/>
        <v>0.43888888888888888</v>
      </c>
      <c r="R359" s="16">
        <f t="shared" si="139"/>
        <v>-0.34</v>
      </c>
      <c r="S359" s="15">
        <f t="shared" si="151"/>
        <v>0.4458333333333333</v>
      </c>
      <c r="T359" s="16">
        <f t="shared" si="140"/>
        <v>-0.26800000000000002</v>
      </c>
      <c r="U359" s="15">
        <f t="shared" si="150"/>
        <v>0.44374999999999998</v>
      </c>
      <c r="V359" s="22">
        <f t="shared" si="141"/>
        <v>-0.25600000000000001</v>
      </c>
      <c r="X359" s="18"/>
      <c r="Y359" s="29"/>
    </row>
    <row r="360" spans="2:25" x14ac:dyDescent="0.25">
      <c r="B360" s="24">
        <f t="shared" si="149"/>
        <v>44286</v>
      </c>
      <c r="C360" s="60" t="s">
        <v>13</v>
      </c>
      <c r="D360" s="15">
        <v>0.72013888888888899</v>
      </c>
      <c r="E360" s="16">
        <v>3.4</v>
      </c>
      <c r="F360" s="15">
        <f t="shared" si="142"/>
        <v>0.71319444444444458</v>
      </c>
      <c r="G360" s="16">
        <f t="shared" si="143"/>
        <v>2.8899999999999997</v>
      </c>
      <c r="H360" s="15">
        <f t="shared" si="144"/>
        <v>0.70208333333333339</v>
      </c>
      <c r="I360" s="16">
        <f t="shared" si="145"/>
        <v>2.278</v>
      </c>
      <c r="J360" s="15">
        <f t="shared" si="146"/>
        <v>0.70277777777777783</v>
      </c>
      <c r="K360" s="22">
        <f t="shared" si="147"/>
        <v>2.1760000000000002</v>
      </c>
      <c r="L360" s="13"/>
      <c r="M360" s="24">
        <f t="shared" si="137"/>
        <v>44286</v>
      </c>
      <c r="N360" s="60" t="s">
        <v>13</v>
      </c>
      <c r="O360" s="60">
        <v>0.72013888888888899</v>
      </c>
      <c r="P360" s="16">
        <f t="shared" si="138"/>
        <v>3.4</v>
      </c>
      <c r="Q360" s="15">
        <f t="shared" si="148"/>
        <v>0.71319444444444458</v>
      </c>
      <c r="R360" s="16">
        <f t="shared" si="139"/>
        <v>2.8899999999999997</v>
      </c>
      <c r="S360" s="15">
        <f t="shared" si="151"/>
        <v>0.70208333333333339</v>
      </c>
      <c r="T360" s="16">
        <f t="shared" si="140"/>
        <v>2.278</v>
      </c>
      <c r="U360" s="15">
        <f t="shared" si="150"/>
        <v>0.70277777777777783</v>
      </c>
      <c r="V360" s="22">
        <f t="shared" si="141"/>
        <v>2.1760000000000002</v>
      </c>
      <c r="X360" s="18"/>
      <c r="Y360" s="29"/>
    </row>
    <row r="361" spans="2:25" x14ac:dyDescent="0.25">
      <c r="B361" s="24">
        <f t="shared" si="149"/>
        <v>44286</v>
      </c>
      <c r="C361" s="60" t="s">
        <v>12</v>
      </c>
      <c r="D361" s="15">
        <v>0.96944444444444444</v>
      </c>
      <c r="E361" s="16">
        <v>-0.4</v>
      </c>
      <c r="F361" s="15">
        <f t="shared" si="142"/>
        <v>0.96250000000000002</v>
      </c>
      <c r="G361" s="16">
        <f t="shared" si="143"/>
        <v>-0.34</v>
      </c>
      <c r="H361" s="15">
        <f t="shared" si="144"/>
        <v>0.96944444444444444</v>
      </c>
      <c r="I361" s="16">
        <f t="shared" si="145"/>
        <v>-0.26800000000000002</v>
      </c>
      <c r="J361" s="15">
        <f t="shared" si="146"/>
        <v>0.96736111111111112</v>
      </c>
      <c r="K361" s="22">
        <f t="shared" si="147"/>
        <v>-0.25600000000000001</v>
      </c>
      <c r="L361" s="13"/>
      <c r="M361" s="24">
        <f>IF(HOUR(O361)&lt;HOUR(O360),M360+1,M360)</f>
        <v>44286</v>
      </c>
      <c r="N361" s="60" t="s">
        <v>12</v>
      </c>
      <c r="O361" s="60">
        <v>0.96944444444444444</v>
      </c>
      <c r="P361" s="16">
        <f t="shared" si="138"/>
        <v>-0.4</v>
      </c>
      <c r="Q361" s="15">
        <f t="shared" si="148"/>
        <v>0.96250000000000002</v>
      </c>
      <c r="R361" s="16" t="s">
        <v>27</v>
      </c>
      <c r="S361" s="15">
        <v>0.9819444444444444</v>
      </c>
      <c r="T361" s="16" t="s">
        <v>27</v>
      </c>
      <c r="U361" s="15">
        <v>0.98263888888888884</v>
      </c>
      <c r="V361" s="22" t="s">
        <v>27</v>
      </c>
      <c r="X361" s="18"/>
      <c r="Y361" s="29"/>
    </row>
    <row r="362" spans="2:25" x14ac:dyDescent="0.25">
      <c r="B362" s="24">
        <f t="shared" si="149"/>
        <v>44287</v>
      </c>
      <c r="C362" s="60" t="s">
        <v>13</v>
      </c>
      <c r="D362" s="15">
        <v>0.23541666666666669</v>
      </c>
      <c r="E362" s="16">
        <v>3</v>
      </c>
      <c r="F362" s="15">
        <f t="shared" si="142"/>
        <v>0.22847222222222224</v>
      </c>
      <c r="G362" s="16">
        <f t="shared" si="143"/>
        <v>2.5499999999999998</v>
      </c>
      <c r="H362" s="15">
        <f t="shared" si="144"/>
        <v>0.21736111111111114</v>
      </c>
      <c r="I362" s="16">
        <f t="shared" si="145"/>
        <v>2.0100000000000002</v>
      </c>
      <c r="J362" s="15">
        <f t="shared" si="146"/>
        <v>0.21805555555555559</v>
      </c>
      <c r="K362" s="22">
        <f t="shared" si="147"/>
        <v>1.92</v>
      </c>
      <c r="L362" s="13"/>
      <c r="M362" s="24">
        <f t="shared" ref="M362:M364" si="152">IF(HOUR(O362)&lt;HOUR(O361),M361+1,M361)</f>
        <v>44287</v>
      </c>
      <c r="N362" s="60" t="s">
        <v>13</v>
      </c>
      <c r="O362" s="60">
        <v>0.23541666666666669</v>
      </c>
      <c r="P362" s="16" t="str">
        <f t="shared" si="138"/>
        <v>-</v>
      </c>
      <c r="Q362" s="15">
        <f t="shared" si="148"/>
        <v>0.22847222222222224</v>
      </c>
      <c r="R362" s="16" t="str">
        <f t="shared" si="139"/>
        <v>-</v>
      </c>
      <c r="S362" s="15">
        <f>IF(N362="Alta",O362-$H$9,O362-$I$9)</f>
        <v>0.21736111111111114</v>
      </c>
      <c r="T362" s="16" t="str">
        <f t="shared" si="140"/>
        <v>-</v>
      </c>
      <c r="U362" s="15">
        <f>IF(N362="Alta",O362-$J$9,O362-$K$9)</f>
        <v>0.21805555555555559</v>
      </c>
      <c r="V362" s="22" t="str">
        <f t="shared" si="141"/>
        <v>-</v>
      </c>
      <c r="X362" s="18"/>
    </row>
    <row r="363" spans="2:25" x14ac:dyDescent="0.25">
      <c r="B363" s="24">
        <f t="shared" si="149"/>
        <v>44287</v>
      </c>
      <c r="C363" s="60" t="s">
        <v>12</v>
      </c>
      <c r="D363" s="15">
        <v>0.4777777777777778</v>
      </c>
      <c r="E363" s="16">
        <v>-0.3</v>
      </c>
      <c r="F363" s="15">
        <f t="shared" si="142"/>
        <v>0.47083333333333338</v>
      </c>
      <c r="G363" s="16">
        <f t="shared" si="143"/>
        <v>-0.255</v>
      </c>
      <c r="H363" s="15">
        <f t="shared" si="144"/>
        <v>0.4777777777777778</v>
      </c>
      <c r="I363" s="16">
        <f t="shared" si="145"/>
        <v>-0.20100000000000001</v>
      </c>
      <c r="J363" s="15">
        <f t="shared" si="146"/>
        <v>0.47569444444444448</v>
      </c>
      <c r="K363" s="22">
        <f t="shared" si="147"/>
        <v>-0.192</v>
      </c>
      <c r="L363" s="13"/>
      <c r="M363" s="24">
        <f t="shared" si="152"/>
        <v>44287</v>
      </c>
      <c r="N363" s="60" t="s">
        <v>12</v>
      </c>
      <c r="O363" s="60">
        <v>0.4777777777777778</v>
      </c>
      <c r="P363" s="16">
        <f t="shared" si="138"/>
        <v>-0.3</v>
      </c>
      <c r="Q363" s="15">
        <f t="shared" si="148"/>
        <v>0.47083333333333338</v>
      </c>
      <c r="R363" s="16">
        <v>2.6</v>
      </c>
      <c r="S363" s="15">
        <f>IF(N363="Alta",O363-$H$9,O363-$I$9)</f>
        <v>0.4777777777777778</v>
      </c>
      <c r="T363" s="16">
        <f t="shared" si="140"/>
        <v>-0.20100000000000001</v>
      </c>
      <c r="U363" s="15">
        <f>IF(N363="Alta",O363-$J$9,O363-$K$9)</f>
        <v>0.47569444444444448</v>
      </c>
      <c r="V363" s="22">
        <f t="shared" si="141"/>
        <v>-0.192</v>
      </c>
      <c r="X363" s="18"/>
      <c r="Y363" s="29"/>
    </row>
    <row r="364" spans="2:25" x14ac:dyDescent="0.25">
      <c r="B364" s="24">
        <f t="shared" si="149"/>
        <v>44287</v>
      </c>
      <c r="C364" s="60" t="s">
        <v>13</v>
      </c>
      <c r="D364" s="15">
        <v>0.75277777777777777</v>
      </c>
      <c r="E364" s="16">
        <v>3.4</v>
      </c>
      <c r="F364" s="15">
        <f t="shared" si="142"/>
        <v>0.74583333333333335</v>
      </c>
      <c r="G364" s="16">
        <f t="shared" si="143"/>
        <v>2.8899999999999997</v>
      </c>
      <c r="H364" s="15">
        <f t="shared" si="144"/>
        <v>0.73472222222222217</v>
      </c>
      <c r="I364" s="16">
        <f t="shared" si="145"/>
        <v>2.278</v>
      </c>
      <c r="J364" s="15">
        <f t="shared" si="146"/>
        <v>0.73541666666666661</v>
      </c>
      <c r="K364" s="22">
        <f t="shared" si="147"/>
        <v>2.1760000000000002</v>
      </c>
      <c r="L364" s="13"/>
      <c r="M364" s="24">
        <f t="shared" si="152"/>
        <v>44287</v>
      </c>
      <c r="N364" s="60" t="s">
        <v>13</v>
      </c>
      <c r="O364" s="60">
        <v>0.75277777777777777</v>
      </c>
      <c r="P364" s="16">
        <f t="shared" si="138"/>
        <v>3.4</v>
      </c>
      <c r="Q364" s="15">
        <f t="shared" si="148"/>
        <v>0.74583333333333335</v>
      </c>
      <c r="R364" s="16">
        <f t="shared" si="139"/>
        <v>2.8899999999999997</v>
      </c>
      <c r="S364" s="15">
        <f>IF(N364="Alta",O364-$H$9,O364-$I$9)</f>
        <v>0.73472222222222217</v>
      </c>
      <c r="T364" s="16">
        <f t="shared" si="140"/>
        <v>2.278</v>
      </c>
      <c r="U364" s="15">
        <f>IF(N364="Alta",O364-$J$9,O364-$K$9)</f>
        <v>0.73541666666666661</v>
      </c>
      <c r="V364" s="22">
        <f t="shared" si="141"/>
        <v>2.1760000000000002</v>
      </c>
      <c r="X364" s="18"/>
      <c r="Y364" s="29"/>
    </row>
    <row r="365" spans="2:25" x14ac:dyDescent="0.25">
      <c r="B365" s="24">
        <v>44287</v>
      </c>
      <c r="C365" s="60" t="s">
        <v>12</v>
      </c>
      <c r="D365" s="15"/>
      <c r="E365" s="16"/>
      <c r="F365" s="15">
        <v>0.99513888888888891</v>
      </c>
      <c r="G365" s="16">
        <v>-0.3</v>
      </c>
      <c r="H365" s="15"/>
      <c r="I365" s="16"/>
      <c r="J365" s="15"/>
      <c r="K365" s="22"/>
      <c r="L365" s="13"/>
      <c r="M365" s="24">
        <v>44287</v>
      </c>
      <c r="N365" s="60" t="s">
        <v>12</v>
      </c>
      <c r="O365" s="60"/>
      <c r="P365" s="16"/>
      <c r="Q365" s="15">
        <v>0.99513888888888891</v>
      </c>
      <c r="R365" s="16">
        <v>-0.3</v>
      </c>
      <c r="S365" s="15"/>
      <c r="T365" s="16"/>
      <c r="U365" s="15"/>
      <c r="V365" s="22"/>
      <c r="X365" s="18"/>
      <c r="Y365" s="29"/>
    </row>
    <row r="366" spans="2:25" x14ac:dyDescent="0.25">
      <c r="B366" s="24">
        <f>IF(HOUR(D366)&lt;HOUR(D364),B364+1,B364)</f>
        <v>44288</v>
      </c>
      <c r="C366" s="60" t="s">
        <v>12</v>
      </c>
      <c r="D366" s="15">
        <v>2.0833333333333333E-3</v>
      </c>
      <c r="E366" s="16">
        <v>-0.3</v>
      </c>
      <c r="F366" s="15"/>
      <c r="G366" s="16"/>
      <c r="H366" s="15">
        <f t="shared" si="144"/>
        <v>2.0833333333333333E-3</v>
      </c>
      <c r="I366" s="16">
        <f t="shared" si="145"/>
        <v>-0.20100000000000001</v>
      </c>
      <c r="J366" s="15">
        <f t="shared" si="146"/>
        <v>0</v>
      </c>
      <c r="K366" s="22">
        <f t="shared" si="147"/>
        <v>-0.192</v>
      </c>
      <c r="L366" s="13"/>
      <c r="M366" s="24">
        <f>IF(HOUR(O366)&lt;HOUR(O364),M364+1,M364)</f>
        <v>44288</v>
      </c>
      <c r="N366" s="60" t="s">
        <v>12</v>
      </c>
      <c r="O366" s="60">
        <v>2.0833333333333333E-3</v>
      </c>
      <c r="P366" s="16">
        <f t="shared" si="138"/>
        <v>-0.3</v>
      </c>
      <c r="Q366" s="15"/>
      <c r="R366" s="16"/>
      <c r="S366" s="15">
        <f>IF(N366="Alta",O366-$H$9,O366-$I$9)</f>
        <v>2.0833333333333333E-3</v>
      </c>
      <c r="T366" s="16">
        <f t="shared" ref="T366" si="153">IF(I366&gt;=$T$4,I366,IF(I366&lt;=$T$8,I366,"-"))</f>
        <v>-0.20100000000000001</v>
      </c>
      <c r="U366" s="15">
        <f>IF(N366="Alta",O366-$J$9,O366-$K$9)</f>
        <v>0</v>
      </c>
      <c r="V366" s="22">
        <f t="shared" ref="V366" si="154">IF(K366&gt;=$V$4,K366,IF(K366&lt;=$V$8,K366,"-"))</f>
        <v>-0.192</v>
      </c>
      <c r="X366" s="18"/>
      <c r="Y366" s="29"/>
    </row>
    <row r="367" spans="2:25" x14ac:dyDescent="0.25">
      <c r="B367" s="24">
        <f t="shared" si="149"/>
        <v>44288</v>
      </c>
      <c r="C367" s="60" t="s">
        <v>13</v>
      </c>
      <c r="D367" s="15">
        <v>0.26944444444444443</v>
      </c>
      <c r="E367" s="16">
        <v>2.9</v>
      </c>
      <c r="F367" s="15">
        <f t="shared" si="142"/>
        <v>0.26250000000000001</v>
      </c>
      <c r="G367" s="16">
        <f t="shared" si="143"/>
        <v>2.4649999999999999</v>
      </c>
      <c r="H367" s="15">
        <f t="shared" si="144"/>
        <v>0.25138888888888888</v>
      </c>
      <c r="I367" s="16">
        <f t="shared" si="145"/>
        <v>1.9430000000000001</v>
      </c>
      <c r="J367" s="15">
        <f t="shared" si="146"/>
        <v>0.25208333333333333</v>
      </c>
      <c r="K367" s="22">
        <f t="shared" si="147"/>
        <v>1.8559999999999999</v>
      </c>
      <c r="L367" s="13"/>
      <c r="M367" s="24">
        <f t="shared" ref="M367:M397" si="155">IF(HOUR(O367)&lt;HOUR(O366),M366+1,M366)</f>
        <v>44288</v>
      </c>
      <c r="N367" s="60" t="s">
        <v>13</v>
      </c>
      <c r="O367" s="60">
        <v>0.26944444444444443</v>
      </c>
      <c r="P367" s="16" t="str">
        <f t="shared" si="138"/>
        <v>-</v>
      </c>
      <c r="Q367" s="15">
        <f t="shared" si="148"/>
        <v>0.26250000000000001</v>
      </c>
      <c r="R367" s="16" t="str">
        <f t="shared" si="139"/>
        <v>-</v>
      </c>
      <c r="S367" s="15">
        <f t="shared" ref="S367:S399" si="156">IF(N367="Alta",O367-$H$9,O367-$I$9)</f>
        <v>0.25138888888888888</v>
      </c>
      <c r="T367" s="16" t="str">
        <f t="shared" si="140"/>
        <v>-</v>
      </c>
      <c r="U367" s="15">
        <f t="shared" ref="U367:U397" si="157">IF(N367="Alta",O367-$J$9,O367-$K$9)</f>
        <v>0.25208333333333333</v>
      </c>
      <c r="V367" s="22" t="str">
        <f t="shared" si="141"/>
        <v>-</v>
      </c>
      <c r="X367" s="18"/>
    </row>
    <row r="368" spans="2:25" x14ac:dyDescent="0.25">
      <c r="B368" s="24">
        <f t="shared" si="149"/>
        <v>44288</v>
      </c>
      <c r="C368" s="60" t="s">
        <v>12</v>
      </c>
      <c r="D368" s="15">
        <v>0.51111111111111118</v>
      </c>
      <c r="E368" s="16">
        <v>-0.2</v>
      </c>
      <c r="F368" s="15">
        <f t="shared" si="142"/>
        <v>0.50416666666666676</v>
      </c>
      <c r="G368" s="16">
        <f t="shared" si="143"/>
        <v>-0.17</v>
      </c>
      <c r="H368" s="15">
        <f t="shared" si="144"/>
        <v>0.51111111111111118</v>
      </c>
      <c r="I368" s="16">
        <f t="shared" si="145"/>
        <v>-0.13400000000000001</v>
      </c>
      <c r="J368" s="15">
        <f t="shared" si="146"/>
        <v>0.50902777777777786</v>
      </c>
      <c r="K368" s="22">
        <f t="shared" si="147"/>
        <v>-0.128</v>
      </c>
      <c r="L368" s="13"/>
      <c r="M368" s="24">
        <f t="shared" si="155"/>
        <v>44288</v>
      </c>
      <c r="N368" s="60" t="s">
        <v>12</v>
      </c>
      <c r="O368" s="60">
        <v>0.51111111111111118</v>
      </c>
      <c r="P368" s="16">
        <f t="shared" si="138"/>
        <v>-0.2</v>
      </c>
      <c r="Q368" s="15">
        <f t="shared" si="148"/>
        <v>0.50416666666666676</v>
      </c>
      <c r="R368" s="16">
        <f t="shared" si="139"/>
        <v>-0.17</v>
      </c>
      <c r="S368" s="15">
        <f t="shared" si="156"/>
        <v>0.51111111111111118</v>
      </c>
      <c r="T368" s="16">
        <f t="shared" si="140"/>
        <v>-0.13400000000000001</v>
      </c>
      <c r="U368" s="15">
        <f t="shared" si="157"/>
        <v>0.50902777777777786</v>
      </c>
      <c r="V368" s="22">
        <f t="shared" si="141"/>
        <v>-0.128</v>
      </c>
      <c r="X368" s="18"/>
      <c r="Y368" s="29"/>
    </row>
    <row r="369" spans="2:25" x14ac:dyDescent="0.25">
      <c r="B369" s="24">
        <f t="shared" si="149"/>
        <v>44288</v>
      </c>
      <c r="C369" s="60" t="s">
        <v>13</v>
      </c>
      <c r="D369" s="15">
        <v>0.78611111111111109</v>
      </c>
      <c r="E369" s="16">
        <v>3.2</v>
      </c>
      <c r="F369" s="15">
        <f t="shared" si="142"/>
        <v>0.77916666666666667</v>
      </c>
      <c r="G369" s="16">
        <f t="shared" si="143"/>
        <v>2.72</v>
      </c>
      <c r="H369" s="15">
        <f t="shared" si="144"/>
        <v>0.76805555555555549</v>
      </c>
      <c r="I369" s="16">
        <f t="shared" si="145"/>
        <v>2.1440000000000001</v>
      </c>
      <c r="J369" s="15">
        <f t="shared" si="146"/>
        <v>0.76874999999999993</v>
      </c>
      <c r="K369" s="22">
        <f t="shared" si="147"/>
        <v>2.048</v>
      </c>
      <c r="L369" s="13"/>
      <c r="M369" s="24">
        <f t="shared" si="155"/>
        <v>44288</v>
      </c>
      <c r="N369" s="60" t="s">
        <v>13</v>
      </c>
      <c r="O369" s="60">
        <v>0.78611111111111109</v>
      </c>
      <c r="P369" s="16">
        <f t="shared" si="138"/>
        <v>3.2</v>
      </c>
      <c r="Q369" s="15">
        <f t="shared" si="148"/>
        <v>0.77916666666666667</v>
      </c>
      <c r="R369" s="16">
        <f t="shared" si="139"/>
        <v>2.72</v>
      </c>
      <c r="S369" s="15">
        <f t="shared" si="156"/>
        <v>0.76805555555555549</v>
      </c>
      <c r="T369" s="16">
        <f t="shared" si="140"/>
        <v>2.1440000000000001</v>
      </c>
      <c r="U369" s="15">
        <f t="shared" si="157"/>
        <v>0.76874999999999993</v>
      </c>
      <c r="V369" s="22">
        <f t="shared" si="141"/>
        <v>2.048</v>
      </c>
      <c r="X369" s="18"/>
      <c r="Y369" s="29"/>
    </row>
    <row r="370" spans="2:25" x14ac:dyDescent="0.25">
      <c r="B370" s="24">
        <f t="shared" si="149"/>
        <v>44289</v>
      </c>
      <c r="C370" s="60" t="s">
        <v>12</v>
      </c>
      <c r="D370" s="15">
        <v>3.6111111111111115E-2</v>
      </c>
      <c r="E370" s="16">
        <v>-0.2</v>
      </c>
      <c r="F370" s="15">
        <f t="shared" si="142"/>
        <v>2.9166666666666671E-2</v>
      </c>
      <c r="G370" s="16">
        <f t="shared" si="143"/>
        <v>-0.17</v>
      </c>
      <c r="H370" s="15">
        <f t="shared" si="144"/>
        <v>3.6111111111111115E-2</v>
      </c>
      <c r="I370" s="16">
        <f t="shared" si="145"/>
        <v>-0.13400000000000001</v>
      </c>
      <c r="J370" s="15">
        <f t="shared" si="146"/>
        <v>3.4027777777777782E-2</v>
      </c>
      <c r="K370" s="22">
        <f t="shared" si="147"/>
        <v>-0.128</v>
      </c>
      <c r="L370" s="13"/>
      <c r="M370" s="24">
        <f t="shared" si="155"/>
        <v>44289</v>
      </c>
      <c r="N370" s="60" t="s">
        <v>12</v>
      </c>
      <c r="O370" s="60">
        <v>3.6111111111111115E-2</v>
      </c>
      <c r="P370" s="16">
        <f t="shared" si="138"/>
        <v>-0.2</v>
      </c>
      <c r="Q370" s="15">
        <f t="shared" si="148"/>
        <v>2.9166666666666671E-2</v>
      </c>
      <c r="R370" s="16">
        <f t="shared" si="139"/>
        <v>-0.17</v>
      </c>
      <c r="S370" s="15">
        <f t="shared" si="156"/>
        <v>3.6111111111111115E-2</v>
      </c>
      <c r="T370" s="16">
        <f t="shared" si="140"/>
        <v>-0.13400000000000001</v>
      </c>
      <c r="U370" s="15">
        <f t="shared" si="157"/>
        <v>3.4027777777777782E-2</v>
      </c>
      <c r="V370" s="22">
        <f t="shared" si="141"/>
        <v>-0.128</v>
      </c>
      <c r="X370" s="18"/>
      <c r="Y370" s="29"/>
    </row>
    <row r="371" spans="2:25" x14ac:dyDescent="0.25">
      <c r="B371" s="24">
        <f t="shared" si="149"/>
        <v>44289</v>
      </c>
      <c r="C371" s="60" t="s">
        <v>13</v>
      </c>
      <c r="D371" s="15">
        <v>0.30486111111111108</v>
      </c>
      <c r="E371" s="16">
        <v>2.8</v>
      </c>
      <c r="F371" s="15">
        <f t="shared" si="142"/>
        <v>0.29791666666666666</v>
      </c>
      <c r="G371" s="16">
        <f t="shared" si="143"/>
        <v>2.38</v>
      </c>
      <c r="H371" s="15">
        <f t="shared" si="144"/>
        <v>0.28680555555555554</v>
      </c>
      <c r="I371" s="16">
        <f t="shared" si="145"/>
        <v>1.8759999999999999</v>
      </c>
      <c r="J371" s="15">
        <f t="shared" si="146"/>
        <v>0.28749999999999998</v>
      </c>
      <c r="K371" s="22">
        <f t="shared" si="147"/>
        <v>1.7919999999999998</v>
      </c>
      <c r="L371" s="13"/>
      <c r="M371" s="24">
        <f t="shared" si="155"/>
        <v>44289</v>
      </c>
      <c r="N371" s="60" t="s">
        <v>13</v>
      </c>
      <c r="O371" s="60">
        <v>0.30486111111111108</v>
      </c>
      <c r="P371" s="16" t="str">
        <f t="shared" si="138"/>
        <v>-</v>
      </c>
      <c r="Q371" s="15">
        <f t="shared" si="148"/>
        <v>0.29791666666666666</v>
      </c>
      <c r="R371" s="16" t="str">
        <f t="shared" si="139"/>
        <v>-</v>
      </c>
      <c r="S371" s="15">
        <f t="shared" si="156"/>
        <v>0.28680555555555554</v>
      </c>
      <c r="T371" s="16" t="str">
        <f t="shared" si="140"/>
        <v>-</v>
      </c>
      <c r="U371" s="15">
        <f t="shared" si="157"/>
        <v>0.28749999999999998</v>
      </c>
      <c r="V371" s="22" t="str">
        <f t="shared" si="141"/>
        <v>-</v>
      </c>
      <c r="X371" s="18"/>
    </row>
    <row r="372" spans="2:25" x14ac:dyDescent="0.25">
      <c r="B372" s="24">
        <f t="shared" si="149"/>
        <v>44289</v>
      </c>
      <c r="C372" s="60" t="s">
        <v>12</v>
      </c>
      <c r="D372" s="15">
        <v>0.54583333333333328</v>
      </c>
      <c r="E372" s="16">
        <v>0.1</v>
      </c>
      <c r="F372" s="15">
        <f t="shared" si="142"/>
        <v>0.53888888888888886</v>
      </c>
      <c r="G372" s="16">
        <f t="shared" si="143"/>
        <v>8.5000000000000006E-2</v>
      </c>
      <c r="H372" s="15">
        <f t="shared" si="144"/>
        <v>0.54583333333333328</v>
      </c>
      <c r="I372" s="16">
        <f t="shared" si="145"/>
        <v>6.7000000000000004E-2</v>
      </c>
      <c r="J372" s="15">
        <f t="shared" si="146"/>
        <v>0.54374999999999996</v>
      </c>
      <c r="K372" s="22">
        <f t="shared" si="147"/>
        <v>6.4000000000000001E-2</v>
      </c>
      <c r="L372" s="13"/>
      <c r="M372" s="24">
        <f t="shared" si="155"/>
        <v>44289</v>
      </c>
      <c r="N372" s="60" t="s">
        <v>12</v>
      </c>
      <c r="O372" s="60">
        <v>0.54583333333333328</v>
      </c>
      <c r="P372" s="16" t="str">
        <f t="shared" si="138"/>
        <v>-</v>
      </c>
      <c r="Q372" s="15">
        <f t="shared" si="148"/>
        <v>0.53888888888888886</v>
      </c>
      <c r="R372" s="16" t="str">
        <f t="shared" si="139"/>
        <v>-</v>
      </c>
      <c r="S372" s="15">
        <f t="shared" si="156"/>
        <v>0.54583333333333328</v>
      </c>
      <c r="T372" s="16" t="str">
        <f t="shared" si="140"/>
        <v>-</v>
      </c>
      <c r="U372" s="15">
        <f t="shared" si="157"/>
        <v>0.54374999999999996</v>
      </c>
      <c r="V372" s="22" t="str">
        <f t="shared" si="141"/>
        <v>-</v>
      </c>
      <c r="X372" s="18"/>
      <c r="Y372" s="29"/>
    </row>
    <row r="373" spans="2:25" x14ac:dyDescent="0.25">
      <c r="B373" s="24">
        <f t="shared" si="149"/>
        <v>44289</v>
      </c>
      <c r="C373" s="60" t="s">
        <v>13</v>
      </c>
      <c r="D373" s="15">
        <v>0.82291666666666663</v>
      </c>
      <c r="E373" s="16">
        <v>3</v>
      </c>
      <c r="F373" s="15">
        <f t="shared" si="142"/>
        <v>0.81597222222222221</v>
      </c>
      <c r="G373" s="16">
        <f t="shared" si="143"/>
        <v>2.5499999999999998</v>
      </c>
      <c r="H373" s="15">
        <f t="shared" si="144"/>
        <v>0.80486111111111103</v>
      </c>
      <c r="I373" s="16">
        <f t="shared" si="145"/>
        <v>2.0100000000000002</v>
      </c>
      <c r="J373" s="15">
        <f t="shared" si="146"/>
        <v>0.80555555555555547</v>
      </c>
      <c r="K373" s="22">
        <f t="shared" si="147"/>
        <v>1.92</v>
      </c>
      <c r="L373" s="13"/>
      <c r="M373" s="24">
        <f t="shared" si="155"/>
        <v>44289</v>
      </c>
      <c r="N373" s="60" t="s">
        <v>13</v>
      </c>
      <c r="O373" s="60">
        <v>0.82291666666666663</v>
      </c>
      <c r="P373" s="16" t="str">
        <f t="shared" si="138"/>
        <v>-</v>
      </c>
      <c r="Q373" s="15">
        <f t="shared" si="148"/>
        <v>0.81597222222222221</v>
      </c>
      <c r="R373" s="16" t="str">
        <f t="shared" si="139"/>
        <v>-</v>
      </c>
      <c r="S373" s="15">
        <f t="shared" si="156"/>
        <v>0.80486111111111103</v>
      </c>
      <c r="T373" s="16" t="str">
        <f t="shared" si="140"/>
        <v>-</v>
      </c>
      <c r="U373" s="15">
        <f t="shared" si="157"/>
        <v>0.80555555555555547</v>
      </c>
      <c r="V373" s="22" t="str">
        <f t="shared" si="141"/>
        <v>-</v>
      </c>
      <c r="X373" s="18"/>
      <c r="Y373" s="29"/>
    </row>
    <row r="374" spans="2:25" x14ac:dyDescent="0.25">
      <c r="B374" s="24">
        <f t="shared" si="149"/>
        <v>44290</v>
      </c>
      <c r="C374" s="60" t="s">
        <v>12</v>
      </c>
      <c r="D374" s="15">
        <v>7.2916666666666671E-2</v>
      </c>
      <c r="E374" s="16">
        <v>0</v>
      </c>
      <c r="F374" s="15">
        <f t="shared" si="142"/>
        <v>6.5972222222222224E-2</v>
      </c>
      <c r="G374" s="16">
        <f t="shared" si="143"/>
        <v>0</v>
      </c>
      <c r="H374" s="15">
        <f t="shared" si="144"/>
        <v>7.2916666666666671E-2</v>
      </c>
      <c r="I374" s="16">
        <f t="shared" si="145"/>
        <v>0</v>
      </c>
      <c r="J374" s="15">
        <f t="shared" si="146"/>
        <v>7.0833333333333331E-2</v>
      </c>
      <c r="K374" s="22">
        <f t="shared" si="147"/>
        <v>0</v>
      </c>
      <c r="L374" s="13"/>
      <c r="M374" s="24">
        <f t="shared" si="155"/>
        <v>44290</v>
      </c>
      <c r="N374" s="60" t="s">
        <v>12</v>
      </c>
      <c r="O374" s="60">
        <v>7.2916666666666671E-2</v>
      </c>
      <c r="P374" s="16" t="str">
        <f t="shared" si="138"/>
        <v>-</v>
      </c>
      <c r="Q374" s="15">
        <f t="shared" si="148"/>
        <v>6.5972222222222224E-2</v>
      </c>
      <c r="R374" s="16" t="str">
        <f t="shared" si="139"/>
        <v>-</v>
      </c>
      <c r="S374" s="15">
        <f t="shared" si="156"/>
        <v>7.2916666666666671E-2</v>
      </c>
      <c r="T374" s="16" t="str">
        <f t="shared" si="140"/>
        <v>-</v>
      </c>
      <c r="U374" s="15">
        <f t="shared" si="157"/>
        <v>7.0833333333333331E-2</v>
      </c>
      <c r="V374" s="22" t="str">
        <f t="shared" si="141"/>
        <v>-</v>
      </c>
      <c r="X374" s="18"/>
      <c r="Y374" s="29"/>
    </row>
    <row r="375" spans="2:25" x14ac:dyDescent="0.25">
      <c r="B375" s="24">
        <f t="shared" si="149"/>
        <v>44290</v>
      </c>
      <c r="C375" s="60" t="s">
        <v>13</v>
      </c>
      <c r="D375" s="15">
        <v>0.3444444444444445</v>
      </c>
      <c r="E375" s="16">
        <v>2.6</v>
      </c>
      <c r="F375" s="15">
        <f t="shared" si="142"/>
        <v>0.33750000000000008</v>
      </c>
      <c r="G375" s="16">
        <f t="shared" si="143"/>
        <v>2.21</v>
      </c>
      <c r="H375" s="15">
        <f t="shared" si="144"/>
        <v>0.32638888888888895</v>
      </c>
      <c r="I375" s="16">
        <f t="shared" si="145"/>
        <v>1.7420000000000002</v>
      </c>
      <c r="J375" s="15">
        <f t="shared" si="146"/>
        <v>0.32708333333333339</v>
      </c>
      <c r="K375" s="22">
        <f t="shared" si="147"/>
        <v>1.6640000000000001</v>
      </c>
      <c r="L375" s="13"/>
      <c r="M375" s="24">
        <f t="shared" si="155"/>
        <v>44290</v>
      </c>
      <c r="N375" s="60" t="s">
        <v>13</v>
      </c>
      <c r="O375" s="60">
        <v>0.3444444444444445</v>
      </c>
      <c r="P375" s="16" t="str">
        <f t="shared" si="138"/>
        <v>-</v>
      </c>
      <c r="Q375" s="15">
        <f t="shared" si="148"/>
        <v>0.33750000000000008</v>
      </c>
      <c r="R375" s="16" t="str">
        <f t="shared" si="139"/>
        <v>-</v>
      </c>
      <c r="S375" s="15">
        <f t="shared" si="156"/>
        <v>0.32638888888888895</v>
      </c>
      <c r="T375" s="16" t="str">
        <f t="shared" si="140"/>
        <v>-</v>
      </c>
      <c r="U375" s="15">
        <f t="shared" si="157"/>
        <v>0.32708333333333339</v>
      </c>
      <c r="V375" s="22" t="str">
        <f t="shared" si="141"/>
        <v>-</v>
      </c>
      <c r="X375" s="18"/>
    </row>
    <row r="376" spans="2:25" x14ac:dyDescent="0.25">
      <c r="B376" s="24">
        <f t="shared" si="149"/>
        <v>44290</v>
      </c>
      <c r="C376" s="60" t="s">
        <v>12</v>
      </c>
      <c r="D376" s="15">
        <v>0.58472222222222225</v>
      </c>
      <c r="E376" s="16">
        <v>0.3</v>
      </c>
      <c r="F376" s="15">
        <f t="shared" si="142"/>
        <v>0.57777777777777783</v>
      </c>
      <c r="G376" s="16">
        <f t="shared" si="143"/>
        <v>0.255</v>
      </c>
      <c r="H376" s="15">
        <f t="shared" si="144"/>
        <v>0.58472222222222225</v>
      </c>
      <c r="I376" s="16">
        <f t="shared" si="145"/>
        <v>0.20100000000000001</v>
      </c>
      <c r="J376" s="15">
        <f t="shared" si="146"/>
        <v>0.58263888888888893</v>
      </c>
      <c r="K376" s="22">
        <f t="shared" si="147"/>
        <v>0.192</v>
      </c>
      <c r="L376" s="13"/>
      <c r="M376" s="24">
        <f t="shared" si="155"/>
        <v>44290</v>
      </c>
      <c r="N376" s="60" t="s">
        <v>12</v>
      </c>
      <c r="O376" s="60">
        <v>0.58472222222222225</v>
      </c>
      <c r="P376" s="16" t="str">
        <f t="shared" si="138"/>
        <v>-</v>
      </c>
      <c r="Q376" s="15">
        <f t="shared" si="148"/>
        <v>0.57777777777777783</v>
      </c>
      <c r="R376" s="16" t="str">
        <f t="shared" si="139"/>
        <v>-</v>
      </c>
      <c r="S376" s="15">
        <f t="shared" si="156"/>
        <v>0.58472222222222225</v>
      </c>
      <c r="T376" s="16" t="str">
        <f t="shared" si="140"/>
        <v>-</v>
      </c>
      <c r="U376" s="15">
        <f t="shared" si="157"/>
        <v>0.58263888888888893</v>
      </c>
      <c r="V376" s="22" t="str">
        <f t="shared" si="141"/>
        <v>-</v>
      </c>
      <c r="X376" s="18"/>
      <c r="Y376" s="29"/>
    </row>
    <row r="377" spans="2:25" x14ac:dyDescent="0.25">
      <c r="B377" s="24">
        <f t="shared" si="149"/>
        <v>44290</v>
      </c>
      <c r="C377" s="60" t="s">
        <v>13</v>
      </c>
      <c r="D377" s="15">
        <v>0.86249999999999993</v>
      </c>
      <c r="E377" s="16">
        <v>2.8</v>
      </c>
      <c r="F377" s="15">
        <f t="shared" si="142"/>
        <v>0.85555555555555551</v>
      </c>
      <c r="G377" s="16">
        <f t="shared" si="143"/>
        <v>2.38</v>
      </c>
      <c r="H377" s="15">
        <f t="shared" si="144"/>
        <v>0.84444444444444433</v>
      </c>
      <c r="I377" s="16">
        <f t="shared" si="145"/>
        <v>1.8759999999999999</v>
      </c>
      <c r="J377" s="15">
        <f t="shared" si="146"/>
        <v>0.84513888888888877</v>
      </c>
      <c r="K377" s="22">
        <f t="shared" si="147"/>
        <v>1.7919999999999998</v>
      </c>
      <c r="L377" s="13"/>
      <c r="M377" s="24">
        <f t="shared" si="155"/>
        <v>44290</v>
      </c>
      <c r="N377" s="60" t="s">
        <v>13</v>
      </c>
      <c r="O377" s="60">
        <v>0.86249999999999993</v>
      </c>
      <c r="P377" s="16" t="str">
        <f t="shared" si="138"/>
        <v>-</v>
      </c>
      <c r="Q377" s="15">
        <f t="shared" si="148"/>
        <v>0.85555555555555551</v>
      </c>
      <c r="R377" s="16" t="str">
        <f t="shared" si="139"/>
        <v>-</v>
      </c>
      <c r="S377" s="15">
        <f t="shared" si="156"/>
        <v>0.84444444444444433</v>
      </c>
      <c r="T377" s="16" t="str">
        <f t="shared" si="140"/>
        <v>-</v>
      </c>
      <c r="U377" s="15">
        <f t="shared" si="157"/>
        <v>0.84513888888888877</v>
      </c>
      <c r="V377" s="22" t="str">
        <f t="shared" si="141"/>
        <v>-</v>
      </c>
      <c r="X377" s="18"/>
      <c r="Y377" s="29"/>
    </row>
    <row r="378" spans="2:25" x14ac:dyDescent="0.25">
      <c r="B378" s="24">
        <f t="shared" si="149"/>
        <v>44291</v>
      </c>
      <c r="C378" s="60" t="s">
        <v>12</v>
      </c>
      <c r="D378" s="15">
        <v>0.11319444444444444</v>
      </c>
      <c r="E378" s="16">
        <v>0.2</v>
      </c>
      <c r="F378" s="15">
        <f t="shared" si="142"/>
        <v>0.10625</v>
      </c>
      <c r="G378" s="16">
        <f t="shared" si="143"/>
        <v>0.17</v>
      </c>
      <c r="H378" s="15">
        <f t="shared" si="144"/>
        <v>0.11319444444444444</v>
      </c>
      <c r="I378" s="16">
        <f t="shared" si="145"/>
        <v>0.13400000000000001</v>
      </c>
      <c r="J378" s="15">
        <f t="shared" si="146"/>
        <v>0.1111111111111111</v>
      </c>
      <c r="K378" s="22">
        <f t="shared" si="147"/>
        <v>0.128</v>
      </c>
      <c r="L378" s="13"/>
      <c r="M378" s="24">
        <f t="shared" si="155"/>
        <v>44291</v>
      </c>
      <c r="N378" s="60" t="s">
        <v>12</v>
      </c>
      <c r="O378" s="60">
        <v>0.11319444444444444</v>
      </c>
      <c r="P378" s="16" t="str">
        <f t="shared" si="138"/>
        <v>-</v>
      </c>
      <c r="Q378" s="15">
        <f t="shared" si="148"/>
        <v>0.10625</v>
      </c>
      <c r="R378" s="16" t="str">
        <f t="shared" si="139"/>
        <v>-</v>
      </c>
      <c r="S378" s="15">
        <f t="shared" si="156"/>
        <v>0.11319444444444444</v>
      </c>
      <c r="T378" s="16" t="str">
        <f t="shared" si="140"/>
        <v>-</v>
      </c>
      <c r="U378" s="15">
        <f t="shared" si="157"/>
        <v>0.1111111111111111</v>
      </c>
      <c r="V378" s="22" t="str">
        <f t="shared" si="141"/>
        <v>-</v>
      </c>
      <c r="X378" s="18"/>
      <c r="Y378" s="29"/>
    </row>
    <row r="379" spans="2:25" x14ac:dyDescent="0.25">
      <c r="B379" s="24">
        <f t="shared" si="149"/>
        <v>44291</v>
      </c>
      <c r="C379" s="60" t="s">
        <v>13</v>
      </c>
      <c r="D379" s="15">
        <v>0.38958333333333334</v>
      </c>
      <c r="E379" s="16">
        <v>2.4</v>
      </c>
      <c r="F379" s="15">
        <f t="shared" si="142"/>
        <v>0.38263888888888892</v>
      </c>
      <c r="G379" s="16">
        <f t="shared" si="143"/>
        <v>2.04</v>
      </c>
      <c r="H379" s="15">
        <f t="shared" si="144"/>
        <v>0.37152777777777779</v>
      </c>
      <c r="I379" s="16">
        <f t="shared" si="145"/>
        <v>1.6080000000000001</v>
      </c>
      <c r="J379" s="15">
        <f t="shared" si="146"/>
        <v>0.37222222222222223</v>
      </c>
      <c r="K379" s="22">
        <f t="shared" si="147"/>
        <v>1.536</v>
      </c>
      <c r="L379" s="13"/>
      <c r="M379" s="24">
        <f t="shared" si="155"/>
        <v>44291</v>
      </c>
      <c r="N379" s="60" t="s">
        <v>13</v>
      </c>
      <c r="O379" s="60">
        <v>0.38958333333333334</v>
      </c>
      <c r="P379" s="16" t="str">
        <f t="shared" si="138"/>
        <v>-</v>
      </c>
      <c r="Q379" s="15">
        <f t="shared" si="148"/>
        <v>0.38263888888888892</v>
      </c>
      <c r="R379" s="16" t="str">
        <f t="shared" si="139"/>
        <v>-</v>
      </c>
      <c r="S379" s="15">
        <f t="shared" si="156"/>
        <v>0.37152777777777779</v>
      </c>
      <c r="T379" s="16" t="str">
        <f t="shared" si="140"/>
        <v>-</v>
      </c>
      <c r="U379" s="15">
        <f t="shared" si="157"/>
        <v>0.37222222222222223</v>
      </c>
      <c r="V379" s="22" t="str">
        <f t="shared" si="141"/>
        <v>-</v>
      </c>
      <c r="X379" s="18"/>
    </row>
    <row r="380" spans="2:25" x14ac:dyDescent="0.25">
      <c r="B380" s="24">
        <f t="shared" si="149"/>
        <v>44291</v>
      </c>
      <c r="C380" s="60" t="s">
        <v>12</v>
      </c>
      <c r="D380" s="15">
        <v>0.62986111111111109</v>
      </c>
      <c r="E380" s="16">
        <v>0.5</v>
      </c>
      <c r="F380" s="15">
        <f t="shared" si="142"/>
        <v>0.62291666666666667</v>
      </c>
      <c r="G380" s="16">
        <f t="shared" si="143"/>
        <v>0.42499999999999999</v>
      </c>
      <c r="H380" s="15">
        <f t="shared" si="144"/>
        <v>0.62986111111111109</v>
      </c>
      <c r="I380" s="16">
        <f t="shared" si="145"/>
        <v>0.33500000000000002</v>
      </c>
      <c r="J380" s="15">
        <f t="shared" si="146"/>
        <v>0.62777777777777777</v>
      </c>
      <c r="K380" s="22">
        <f t="shared" si="147"/>
        <v>0.32</v>
      </c>
      <c r="L380" s="13"/>
      <c r="M380" s="24">
        <f t="shared" si="155"/>
        <v>44291</v>
      </c>
      <c r="N380" s="60" t="s">
        <v>12</v>
      </c>
      <c r="O380" s="60">
        <v>0.62986111111111109</v>
      </c>
      <c r="P380" s="16" t="str">
        <f t="shared" si="138"/>
        <v>-</v>
      </c>
      <c r="Q380" s="15">
        <f t="shared" si="148"/>
        <v>0.62291666666666667</v>
      </c>
      <c r="R380" s="16" t="str">
        <f t="shared" si="139"/>
        <v>-</v>
      </c>
      <c r="S380" s="15">
        <f t="shared" si="156"/>
        <v>0.62986111111111109</v>
      </c>
      <c r="T380" s="16" t="str">
        <f t="shared" si="140"/>
        <v>-</v>
      </c>
      <c r="U380" s="15">
        <f t="shared" si="157"/>
        <v>0.62777777777777777</v>
      </c>
      <c r="V380" s="22" t="str">
        <f t="shared" si="141"/>
        <v>-</v>
      </c>
      <c r="X380" s="18"/>
      <c r="Y380" s="29"/>
    </row>
    <row r="381" spans="2:25" x14ac:dyDescent="0.25">
      <c r="B381" s="24">
        <f t="shared" si="149"/>
        <v>44291</v>
      </c>
      <c r="C381" s="60" t="s">
        <v>13</v>
      </c>
      <c r="D381" s="15">
        <v>0.90694444444444444</v>
      </c>
      <c r="E381" s="16">
        <v>2.6</v>
      </c>
      <c r="F381" s="15">
        <f t="shared" si="142"/>
        <v>0.9</v>
      </c>
      <c r="G381" s="16">
        <f t="shared" si="143"/>
        <v>2.21</v>
      </c>
      <c r="H381" s="15">
        <f t="shared" si="144"/>
        <v>0.88888888888888884</v>
      </c>
      <c r="I381" s="16">
        <f t="shared" si="145"/>
        <v>1.7420000000000002</v>
      </c>
      <c r="J381" s="15">
        <f t="shared" si="146"/>
        <v>0.88958333333333328</v>
      </c>
      <c r="K381" s="22">
        <f t="shared" si="147"/>
        <v>1.6640000000000001</v>
      </c>
      <c r="L381" s="13"/>
      <c r="M381" s="24">
        <f t="shared" si="155"/>
        <v>44291</v>
      </c>
      <c r="N381" s="60" t="s">
        <v>13</v>
      </c>
      <c r="O381" s="60">
        <v>0.90694444444444444</v>
      </c>
      <c r="P381" s="16" t="str">
        <f t="shared" si="138"/>
        <v>-</v>
      </c>
      <c r="Q381" s="15">
        <f t="shared" si="148"/>
        <v>0.9</v>
      </c>
      <c r="R381" s="16" t="str">
        <f t="shared" si="139"/>
        <v>-</v>
      </c>
      <c r="S381" s="15">
        <f t="shared" si="156"/>
        <v>0.88888888888888884</v>
      </c>
      <c r="T381" s="16" t="str">
        <f t="shared" si="140"/>
        <v>-</v>
      </c>
      <c r="U381" s="15">
        <f t="shared" si="157"/>
        <v>0.88958333333333328</v>
      </c>
      <c r="V381" s="22" t="str">
        <f t="shared" si="141"/>
        <v>-</v>
      </c>
      <c r="X381" s="18"/>
      <c r="Y381" s="29"/>
    </row>
    <row r="382" spans="2:25" x14ac:dyDescent="0.25">
      <c r="B382" s="24">
        <f t="shared" si="149"/>
        <v>44292</v>
      </c>
      <c r="C382" s="60" t="s">
        <v>12</v>
      </c>
      <c r="D382" s="15">
        <v>0.15902777777777777</v>
      </c>
      <c r="E382" s="16">
        <v>0.4</v>
      </c>
      <c r="F382" s="15">
        <f t="shared" si="142"/>
        <v>0.15208333333333332</v>
      </c>
      <c r="G382" s="16">
        <f t="shared" si="143"/>
        <v>0.34</v>
      </c>
      <c r="H382" s="15">
        <f t="shared" si="144"/>
        <v>0.15902777777777777</v>
      </c>
      <c r="I382" s="16">
        <f t="shared" si="145"/>
        <v>0.26800000000000002</v>
      </c>
      <c r="J382" s="15">
        <f t="shared" si="146"/>
        <v>0.15694444444444444</v>
      </c>
      <c r="K382" s="22">
        <f t="shared" si="147"/>
        <v>0.25600000000000001</v>
      </c>
      <c r="L382" s="13"/>
      <c r="M382" s="24">
        <f t="shared" si="155"/>
        <v>44292</v>
      </c>
      <c r="N382" s="60" t="s">
        <v>12</v>
      </c>
      <c r="O382" s="60">
        <v>0.15902777777777777</v>
      </c>
      <c r="P382" s="16" t="str">
        <f t="shared" si="138"/>
        <v>-</v>
      </c>
      <c r="Q382" s="15">
        <f t="shared" si="148"/>
        <v>0.15208333333333332</v>
      </c>
      <c r="R382" s="16" t="str">
        <f t="shared" si="139"/>
        <v>-</v>
      </c>
      <c r="S382" s="15">
        <f t="shared" si="156"/>
        <v>0.15902777777777777</v>
      </c>
      <c r="T382" s="16" t="str">
        <f t="shared" si="140"/>
        <v>-</v>
      </c>
      <c r="U382" s="15">
        <f t="shared" si="157"/>
        <v>0.15694444444444444</v>
      </c>
      <c r="V382" s="22" t="str">
        <f t="shared" si="141"/>
        <v>-</v>
      </c>
      <c r="X382" s="18"/>
      <c r="Y382" s="29"/>
    </row>
    <row r="383" spans="2:25" x14ac:dyDescent="0.25">
      <c r="B383" s="24">
        <f t="shared" si="149"/>
        <v>44292</v>
      </c>
      <c r="C383" s="60" t="s">
        <v>13</v>
      </c>
      <c r="D383" s="15">
        <v>0.44166666666666665</v>
      </c>
      <c r="E383" s="16">
        <v>2.4</v>
      </c>
      <c r="F383" s="15">
        <f t="shared" si="142"/>
        <v>0.43472222222222223</v>
      </c>
      <c r="G383" s="16">
        <f t="shared" si="143"/>
        <v>2.04</v>
      </c>
      <c r="H383" s="15">
        <f t="shared" si="144"/>
        <v>0.4236111111111111</v>
      </c>
      <c r="I383" s="16">
        <f t="shared" si="145"/>
        <v>1.6080000000000001</v>
      </c>
      <c r="J383" s="15">
        <f t="shared" si="146"/>
        <v>0.42430555555555555</v>
      </c>
      <c r="K383" s="22">
        <f t="shared" si="147"/>
        <v>1.536</v>
      </c>
      <c r="L383" s="13"/>
      <c r="M383" s="24">
        <f t="shared" si="155"/>
        <v>44292</v>
      </c>
      <c r="N383" s="60" t="s">
        <v>13</v>
      </c>
      <c r="O383" s="60">
        <v>0.44166666666666665</v>
      </c>
      <c r="P383" s="16" t="str">
        <f t="shared" si="138"/>
        <v>-</v>
      </c>
      <c r="Q383" s="15">
        <f t="shared" si="148"/>
        <v>0.43472222222222223</v>
      </c>
      <c r="R383" s="16" t="str">
        <f t="shared" si="139"/>
        <v>-</v>
      </c>
      <c r="S383" s="15">
        <f t="shared" si="156"/>
        <v>0.4236111111111111</v>
      </c>
      <c r="T383" s="16" t="str">
        <f t="shared" si="140"/>
        <v>-</v>
      </c>
      <c r="U383" s="15">
        <f t="shared" si="157"/>
        <v>0.42430555555555555</v>
      </c>
      <c r="V383" s="22" t="str">
        <f t="shared" si="141"/>
        <v>-</v>
      </c>
      <c r="X383" s="18"/>
    </row>
    <row r="384" spans="2:25" x14ac:dyDescent="0.25">
      <c r="B384" s="24">
        <f t="shared" si="149"/>
        <v>44292</v>
      </c>
      <c r="C384" s="60" t="s">
        <v>12</v>
      </c>
      <c r="D384" s="15">
        <v>0.68194444444444446</v>
      </c>
      <c r="E384" s="16">
        <v>0.6</v>
      </c>
      <c r="F384" s="15">
        <f t="shared" si="142"/>
        <v>0.67500000000000004</v>
      </c>
      <c r="G384" s="16">
        <f t="shared" si="143"/>
        <v>0.51</v>
      </c>
      <c r="H384" s="15">
        <f t="shared" si="144"/>
        <v>0.68194444444444446</v>
      </c>
      <c r="I384" s="16">
        <f t="shared" si="145"/>
        <v>0.40200000000000002</v>
      </c>
      <c r="J384" s="15">
        <f t="shared" si="146"/>
        <v>0.67986111111111114</v>
      </c>
      <c r="K384" s="22">
        <f t="shared" si="147"/>
        <v>0.38400000000000001</v>
      </c>
      <c r="L384" s="13"/>
      <c r="M384" s="24">
        <f t="shared" si="155"/>
        <v>44292</v>
      </c>
      <c r="N384" s="60" t="s">
        <v>12</v>
      </c>
      <c r="O384" s="60">
        <v>0.68194444444444446</v>
      </c>
      <c r="P384" s="16" t="str">
        <f t="shared" si="138"/>
        <v>-</v>
      </c>
      <c r="Q384" s="15">
        <f t="shared" si="148"/>
        <v>0.67500000000000004</v>
      </c>
      <c r="R384" s="16" t="str">
        <f t="shared" si="139"/>
        <v>-</v>
      </c>
      <c r="S384" s="15">
        <f t="shared" si="156"/>
        <v>0.68194444444444446</v>
      </c>
      <c r="T384" s="16" t="str">
        <f t="shared" si="140"/>
        <v>-</v>
      </c>
      <c r="U384" s="15">
        <f t="shared" si="157"/>
        <v>0.67986111111111114</v>
      </c>
      <c r="V384" s="22" t="str">
        <f t="shared" si="141"/>
        <v>-</v>
      </c>
      <c r="X384" s="18"/>
      <c r="Y384" s="29"/>
    </row>
    <row r="385" spans="2:25" x14ac:dyDescent="0.25">
      <c r="B385" s="24">
        <f t="shared" si="149"/>
        <v>44292</v>
      </c>
      <c r="C385" s="60" t="s">
        <v>13</v>
      </c>
      <c r="D385" s="15">
        <v>0.95694444444444438</v>
      </c>
      <c r="E385" s="16">
        <v>2.5</v>
      </c>
      <c r="F385" s="15">
        <f t="shared" si="142"/>
        <v>0.95</v>
      </c>
      <c r="G385" s="16">
        <f t="shared" si="143"/>
        <v>2.125</v>
      </c>
      <c r="H385" s="15">
        <f t="shared" si="144"/>
        <v>0.93888888888888877</v>
      </c>
      <c r="I385" s="16">
        <f t="shared" si="145"/>
        <v>1.675</v>
      </c>
      <c r="J385" s="15">
        <f t="shared" si="146"/>
        <v>0.93958333333333321</v>
      </c>
      <c r="K385" s="22">
        <f t="shared" si="147"/>
        <v>1.6</v>
      </c>
      <c r="L385" s="13"/>
      <c r="M385" s="24">
        <f t="shared" si="155"/>
        <v>44292</v>
      </c>
      <c r="N385" s="60" t="s">
        <v>13</v>
      </c>
      <c r="O385" s="60">
        <v>0.95694444444444438</v>
      </c>
      <c r="P385" s="16" t="str">
        <f t="shared" si="138"/>
        <v>-</v>
      </c>
      <c r="Q385" s="15">
        <f t="shared" si="148"/>
        <v>0.95</v>
      </c>
      <c r="R385" s="16" t="str">
        <f t="shared" si="139"/>
        <v>-</v>
      </c>
      <c r="S385" s="15">
        <f t="shared" si="156"/>
        <v>0.93888888888888877</v>
      </c>
      <c r="T385" s="16" t="str">
        <f t="shared" si="140"/>
        <v>-</v>
      </c>
      <c r="U385" s="15">
        <f t="shared" si="157"/>
        <v>0.93958333333333321</v>
      </c>
      <c r="V385" s="22" t="str">
        <f t="shared" si="141"/>
        <v>-</v>
      </c>
      <c r="X385" s="18"/>
      <c r="Y385" s="29"/>
    </row>
    <row r="386" spans="2:25" x14ac:dyDescent="0.25">
      <c r="B386" s="24">
        <f t="shared" si="149"/>
        <v>44293</v>
      </c>
      <c r="C386" s="60" t="s">
        <v>12</v>
      </c>
      <c r="D386" s="15">
        <v>0.20972222222222223</v>
      </c>
      <c r="E386" s="16">
        <v>0.5</v>
      </c>
      <c r="F386" s="15">
        <f t="shared" si="142"/>
        <v>0.20277777777777778</v>
      </c>
      <c r="G386" s="16">
        <f t="shared" si="143"/>
        <v>0.42499999999999999</v>
      </c>
      <c r="H386" s="15">
        <f t="shared" si="144"/>
        <v>0.20972222222222223</v>
      </c>
      <c r="I386" s="16">
        <f t="shared" si="145"/>
        <v>0.33500000000000002</v>
      </c>
      <c r="J386" s="15">
        <f t="shared" si="146"/>
        <v>0.2076388888888889</v>
      </c>
      <c r="K386" s="22">
        <f t="shared" si="147"/>
        <v>0.32</v>
      </c>
      <c r="L386" s="13"/>
      <c r="M386" s="24">
        <f t="shared" si="155"/>
        <v>44293</v>
      </c>
      <c r="N386" s="60" t="s">
        <v>12</v>
      </c>
      <c r="O386" s="60">
        <v>0.20972222222222223</v>
      </c>
      <c r="P386" s="16" t="str">
        <f t="shared" si="138"/>
        <v>-</v>
      </c>
      <c r="Q386" s="15">
        <f t="shared" si="148"/>
        <v>0.20277777777777778</v>
      </c>
      <c r="R386" s="16" t="str">
        <f t="shared" si="139"/>
        <v>-</v>
      </c>
      <c r="S386" s="15">
        <f t="shared" si="156"/>
        <v>0.20972222222222223</v>
      </c>
      <c r="T386" s="16" t="str">
        <f t="shared" si="140"/>
        <v>-</v>
      </c>
      <c r="U386" s="15">
        <f t="shared" si="157"/>
        <v>0.2076388888888889</v>
      </c>
      <c r="V386" s="22" t="str">
        <f t="shared" si="141"/>
        <v>-</v>
      </c>
      <c r="X386" s="18"/>
      <c r="Y386" s="29"/>
    </row>
    <row r="387" spans="2:25" x14ac:dyDescent="0.25">
      <c r="B387" s="24">
        <f t="shared" si="149"/>
        <v>44293</v>
      </c>
      <c r="C387" s="60" t="s">
        <v>13</v>
      </c>
      <c r="D387" s="15">
        <v>0.49513888888888885</v>
      </c>
      <c r="E387" s="16">
        <v>2.4</v>
      </c>
      <c r="F387" s="15">
        <f t="shared" si="142"/>
        <v>0.48819444444444443</v>
      </c>
      <c r="G387" s="16">
        <f t="shared" si="143"/>
        <v>2.04</v>
      </c>
      <c r="H387" s="15">
        <f t="shared" si="144"/>
        <v>0.4770833333333333</v>
      </c>
      <c r="I387" s="16">
        <f t="shared" si="145"/>
        <v>1.6080000000000001</v>
      </c>
      <c r="J387" s="15">
        <f t="shared" si="146"/>
        <v>0.47777777777777775</v>
      </c>
      <c r="K387" s="22">
        <f t="shared" si="147"/>
        <v>1.536</v>
      </c>
      <c r="L387" s="13"/>
      <c r="M387" s="24">
        <f t="shared" si="155"/>
        <v>44293</v>
      </c>
      <c r="N387" s="60" t="s">
        <v>13</v>
      </c>
      <c r="O387" s="60">
        <v>0.49513888888888885</v>
      </c>
      <c r="P387" s="16" t="str">
        <f t="shared" si="138"/>
        <v>-</v>
      </c>
      <c r="Q387" s="15">
        <f t="shared" si="148"/>
        <v>0.48819444444444443</v>
      </c>
      <c r="R387" s="16" t="str">
        <f t="shared" si="139"/>
        <v>-</v>
      </c>
      <c r="S387" s="15">
        <f t="shared" si="156"/>
        <v>0.4770833333333333</v>
      </c>
      <c r="T387" s="16" t="str">
        <f t="shared" si="140"/>
        <v>-</v>
      </c>
      <c r="U387" s="15">
        <f t="shared" si="157"/>
        <v>0.47777777777777775</v>
      </c>
      <c r="V387" s="22" t="str">
        <f t="shared" si="141"/>
        <v>-</v>
      </c>
      <c r="X387" s="18"/>
    </row>
    <row r="388" spans="2:25" x14ac:dyDescent="0.25">
      <c r="B388" s="24">
        <f t="shared" si="149"/>
        <v>44293</v>
      </c>
      <c r="C388" s="60" t="s">
        <v>12</v>
      </c>
      <c r="D388" s="15">
        <v>0.7368055555555556</v>
      </c>
      <c r="E388" s="16">
        <v>0.6</v>
      </c>
      <c r="F388" s="15">
        <f t="shared" si="142"/>
        <v>0.72986111111111118</v>
      </c>
      <c r="G388" s="16">
        <f t="shared" si="143"/>
        <v>0.51</v>
      </c>
      <c r="H388" s="15">
        <f t="shared" si="144"/>
        <v>0.7368055555555556</v>
      </c>
      <c r="I388" s="16">
        <f t="shared" si="145"/>
        <v>0.40200000000000002</v>
      </c>
      <c r="J388" s="15">
        <f t="shared" si="146"/>
        <v>0.73472222222222228</v>
      </c>
      <c r="K388" s="22">
        <f t="shared" si="147"/>
        <v>0.38400000000000001</v>
      </c>
      <c r="L388" s="13"/>
      <c r="M388" s="24">
        <f t="shared" si="155"/>
        <v>44293</v>
      </c>
      <c r="N388" s="60" t="s">
        <v>12</v>
      </c>
      <c r="O388" s="60">
        <v>0.7368055555555556</v>
      </c>
      <c r="P388" s="16" t="str">
        <f t="shared" si="138"/>
        <v>-</v>
      </c>
      <c r="Q388" s="15">
        <f t="shared" si="148"/>
        <v>0.72986111111111118</v>
      </c>
      <c r="R388" s="16" t="str">
        <f t="shared" si="139"/>
        <v>-</v>
      </c>
      <c r="S388" s="15">
        <f t="shared" si="156"/>
        <v>0.7368055555555556</v>
      </c>
      <c r="T388" s="16" t="str">
        <f t="shared" si="140"/>
        <v>-</v>
      </c>
      <c r="U388" s="15">
        <f t="shared" si="157"/>
        <v>0.73472222222222228</v>
      </c>
      <c r="V388" s="22" t="str">
        <f t="shared" si="141"/>
        <v>-</v>
      </c>
      <c r="X388" s="18"/>
      <c r="Y388" s="29"/>
    </row>
    <row r="389" spans="2:25" x14ac:dyDescent="0.25">
      <c r="B389" s="24">
        <v>44293</v>
      </c>
      <c r="C389" s="60" t="s">
        <v>13</v>
      </c>
      <c r="D389" s="15"/>
      <c r="E389" s="16"/>
      <c r="F389" s="15"/>
      <c r="G389" s="16"/>
      <c r="H389" s="15">
        <v>0.98888888888888893</v>
      </c>
      <c r="I389" s="16">
        <v>1.7</v>
      </c>
      <c r="J389" s="15">
        <v>0.98958333333333337</v>
      </c>
      <c r="K389" s="22">
        <v>1.6</v>
      </c>
      <c r="L389" s="13"/>
      <c r="M389" s="24">
        <v>44293</v>
      </c>
      <c r="N389" s="60" t="s">
        <v>13</v>
      </c>
      <c r="O389" s="60"/>
      <c r="P389" s="16"/>
      <c r="Q389" s="15"/>
      <c r="R389" s="16"/>
      <c r="S389" s="15">
        <v>0.98888888888888893</v>
      </c>
      <c r="T389" s="16" t="s">
        <v>27</v>
      </c>
      <c r="U389" s="15">
        <v>0.98958333333333337</v>
      </c>
      <c r="V389" s="22" t="s">
        <v>27</v>
      </c>
      <c r="X389" s="18"/>
      <c r="Y389" s="29"/>
    </row>
    <row r="390" spans="2:25" x14ac:dyDescent="0.25">
      <c r="B390" s="24">
        <f>IF(HOUR(D390)&lt;HOUR(D388),B388+1,B388)</f>
        <v>44294</v>
      </c>
      <c r="C390" s="60" t="s">
        <v>13</v>
      </c>
      <c r="D390" s="15">
        <v>6.9444444444444441E-3</v>
      </c>
      <c r="E390" s="16">
        <v>2.5</v>
      </c>
      <c r="F390" s="15">
        <f t="shared" si="142"/>
        <v>0</v>
      </c>
      <c r="G390" s="16">
        <f t="shared" si="143"/>
        <v>2.125</v>
      </c>
      <c r="H390" s="15"/>
      <c r="I390" s="16"/>
      <c r="J390" s="15"/>
      <c r="K390" s="22"/>
      <c r="L390" s="13"/>
      <c r="M390" s="24">
        <f>IF(HOUR(O390)&lt;HOUR(O388),M388+1,M388)</f>
        <v>44294</v>
      </c>
      <c r="N390" s="60" t="s">
        <v>13</v>
      </c>
      <c r="O390" s="60">
        <v>6.9444444444444441E-3</v>
      </c>
      <c r="P390" s="16" t="str">
        <f t="shared" si="138"/>
        <v>-</v>
      </c>
      <c r="Q390" s="15">
        <f t="shared" si="148"/>
        <v>0</v>
      </c>
      <c r="R390" s="16" t="str">
        <f t="shared" si="139"/>
        <v>-</v>
      </c>
      <c r="S390" s="15"/>
      <c r="T390" s="16"/>
      <c r="U390" s="15"/>
      <c r="V390" s="22"/>
      <c r="X390" s="18"/>
      <c r="Y390" s="29"/>
    </row>
    <row r="391" spans="2:25" x14ac:dyDescent="0.25">
      <c r="B391" s="24">
        <f t="shared" si="149"/>
        <v>44294</v>
      </c>
      <c r="C391" s="60" t="s">
        <v>12</v>
      </c>
      <c r="D391" s="15">
        <v>0.25763888888888892</v>
      </c>
      <c r="E391" s="16">
        <v>0.5</v>
      </c>
      <c r="F391" s="15">
        <f t="shared" si="142"/>
        <v>0.2506944444444445</v>
      </c>
      <c r="G391" s="16">
        <f t="shared" si="143"/>
        <v>0.42499999999999999</v>
      </c>
      <c r="H391" s="15">
        <f t="shared" si="144"/>
        <v>0.25763888888888892</v>
      </c>
      <c r="I391" s="16">
        <f t="shared" si="145"/>
        <v>0.33500000000000002</v>
      </c>
      <c r="J391" s="15">
        <f t="shared" si="146"/>
        <v>0.25555555555555559</v>
      </c>
      <c r="K391" s="22">
        <f t="shared" si="147"/>
        <v>0.32</v>
      </c>
      <c r="L391" s="13"/>
      <c r="M391" s="24">
        <f t="shared" si="155"/>
        <v>44294</v>
      </c>
      <c r="N391" s="60" t="s">
        <v>12</v>
      </c>
      <c r="O391" s="60">
        <v>0.25763888888888892</v>
      </c>
      <c r="P391" s="16" t="str">
        <f t="shared" si="138"/>
        <v>-</v>
      </c>
      <c r="Q391" s="15">
        <f t="shared" si="148"/>
        <v>0.2506944444444445</v>
      </c>
      <c r="R391" s="16" t="str">
        <f t="shared" si="139"/>
        <v>-</v>
      </c>
      <c r="S391" s="15">
        <f t="shared" si="156"/>
        <v>0.25763888888888892</v>
      </c>
      <c r="T391" s="16" t="str">
        <f t="shared" si="140"/>
        <v>-</v>
      </c>
      <c r="U391" s="15">
        <f t="shared" si="157"/>
        <v>0.25555555555555559</v>
      </c>
      <c r="V391" s="22" t="str">
        <f t="shared" si="141"/>
        <v>-</v>
      </c>
      <c r="X391" s="18"/>
      <c r="Y391" s="29"/>
    </row>
    <row r="392" spans="2:25" x14ac:dyDescent="0.25">
      <c r="B392" s="24">
        <f t="shared" si="149"/>
        <v>44294</v>
      </c>
      <c r="C392" s="60" t="s">
        <v>13</v>
      </c>
      <c r="D392" s="15">
        <v>0.54097222222222219</v>
      </c>
      <c r="E392" s="16">
        <v>2.5</v>
      </c>
      <c r="F392" s="15">
        <f t="shared" si="142"/>
        <v>0.53402777777777777</v>
      </c>
      <c r="G392" s="16">
        <f t="shared" si="143"/>
        <v>2.125</v>
      </c>
      <c r="H392" s="15">
        <f t="shared" si="144"/>
        <v>0.52291666666666659</v>
      </c>
      <c r="I392" s="16">
        <f t="shared" si="145"/>
        <v>1.675</v>
      </c>
      <c r="J392" s="15">
        <f t="shared" si="146"/>
        <v>0.52361111111111103</v>
      </c>
      <c r="K392" s="22">
        <f t="shared" si="147"/>
        <v>1.6</v>
      </c>
      <c r="L392" s="13"/>
      <c r="M392" s="24">
        <f t="shared" si="155"/>
        <v>44294</v>
      </c>
      <c r="N392" s="60" t="s">
        <v>13</v>
      </c>
      <c r="O392" s="60">
        <v>0.54097222222222219</v>
      </c>
      <c r="P392" s="16" t="str">
        <f t="shared" si="138"/>
        <v>-</v>
      </c>
      <c r="Q392" s="15">
        <f t="shared" si="148"/>
        <v>0.53402777777777777</v>
      </c>
      <c r="R392" s="16" t="str">
        <f t="shared" si="139"/>
        <v>-</v>
      </c>
      <c r="S392" s="15">
        <f t="shared" si="156"/>
        <v>0.52291666666666659</v>
      </c>
      <c r="T392" s="16" t="str">
        <f t="shared" si="140"/>
        <v>-</v>
      </c>
      <c r="U392" s="15">
        <f t="shared" si="157"/>
        <v>0.52361111111111103</v>
      </c>
      <c r="V392" s="22" t="str">
        <f t="shared" si="141"/>
        <v>-</v>
      </c>
      <c r="X392" s="18"/>
    </row>
    <row r="393" spans="2:25" x14ac:dyDescent="0.25">
      <c r="B393" s="24">
        <f t="shared" si="149"/>
        <v>44294</v>
      </c>
      <c r="C393" s="60" t="s">
        <v>12</v>
      </c>
      <c r="D393" s="15">
        <v>0.78333333333333333</v>
      </c>
      <c r="E393" s="16">
        <v>0.5</v>
      </c>
      <c r="F393" s="15">
        <f t="shared" si="142"/>
        <v>0.77638888888888891</v>
      </c>
      <c r="G393" s="16">
        <f t="shared" si="143"/>
        <v>0.42499999999999999</v>
      </c>
      <c r="H393" s="15">
        <f t="shared" si="144"/>
        <v>0.78333333333333333</v>
      </c>
      <c r="I393" s="16">
        <f t="shared" si="145"/>
        <v>0.33500000000000002</v>
      </c>
      <c r="J393" s="15">
        <f t="shared" si="146"/>
        <v>0.78125</v>
      </c>
      <c r="K393" s="22">
        <f t="shared" si="147"/>
        <v>0.32</v>
      </c>
      <c r="L393" s="13"/>
      <c r="M393" s="24">
        <f t="shared" si="155"/>
        <v>44294</v>
      </c>
      <c r="N393" s="60" t="s">
        <v>12</v>
      </c>
      <c r="O393" s="60">
        <v>0.78333333333333333</v>
      </c>
      <c r="P393" s="16" t="str">
        <f t="shared" si="138"/>
        <v>-</v>
      </c>
      <c r="Q393" s="15">
        <f t="shared" si="148"/>
        <v>0.77638888888888891</v>
      </c>
      <c r="R393" s="16" t="str">
        <f t="shared" si="139"/>
        <v>-</v>
      </c>
      <c r="S393" s="15">
        <f t="shared" si="156"/>
        <v>0.78333333333333333</v>
      </c>
      <c r="T393" s="16" t="str">
        <f t="shared" si="140"/>
        <v>-</v>
      </c>
      <c r="U393" s="15">
        <f t="shared" si="157"/>
        <v>0.78125</v>
      </c>
      <c r="V393" s="22" t="str">
        <f t="shared" si="141"/>
        <v>-</v>
      </c>
      <c r="X393" s="18"/>
      <c r="Y393" s="29"/>
    </row>
    <row r="394" spans="2:25" x14ac:dyDescent="0.25">
      <c r="B394" s="24">
        <f t="shared" si="149"/>
        <v>44295</v>
      </c>
      <c r="C394" s="60" t="s">
        <v>13</v>
      </c>
      <c r="D394" s="15">
        <v>5.0694444444444452E-2</v>
      </c>
      <c r="E394" s="16">
        <v>2.5</v>
      </c>
      <c r="F394" s="15">
        <f t="shared" si="142"/>
        <v>4.3750000000000011E-2</v>
      </c>
      <c r="G394" s="16">
        <f t="shared" si="143"/>
        <v>2.125</v>
      </c>
      <c r="H394" s="15">
        <f t="shared" si="144"/>
        <v>3.2638888888888898E-2</v>
      </c>
      <c r="I394" s="16">
        <f t="shared" si="145"/>
        <v>1.675</v>
      </c>
      <c r="J394" s="15">
        <f t="shared" si="146"/>
        <v>3.333333333333334E-2</v>
      </c>
      <c r="K394" s="22">
        <f t="shared" si="147"/>
        <v>1.6</v>
      </c>
      <c r="L394" s="13"/>
      <c r="M394" s="24">
        <f t="shared" si="155"/>
        <v>44295</v>
      </c>
      <c r="N394" s="60" t="s">
        <v>13</v>
      </c>
      <c r="O394" s="60">
        <v>5.0694444444444452E-2</v>
      </c>
      <c r="P394" s="16" t="str">
        <f t="shared" si="138"/>
        <v>-</v>
      </c>
      <c r="Q394" s="15">
        <f t="shared" si="148"/>
        <v>4.3750000000000011E-2</v>
      </c>
      <c r="R394" s="16" t="str">
        <f t="shared" si="139"/>
        <v>-</v>
      </c>
      <c r="S394" s="15">
        <f t="shared" si="156"/>
        <v>3.2638888888888898E-2</v>
      </c>
      <c r="T394" s="16" t="str">
        <f t="shared" si="140"/>
        <v>-</v>
      </c>
      <c r="U394" s="15">
        <f t="shared" si="157"/>
        <v>3.333333333333334E-2</v>
      </c>
      <c r="V394" s="22" t="str">
        <f t="shared" si="141"/>
        <v>-</v>
      </c>
      <c r="X394" s="18"/>
      <c r="Y394" s="29"/>
    </row>
    <row r="395" spans="2:25" x14ac:dyDescent="0.25">
      <c r="B395" s="24">
        <f t="shared" si="149"/>
        <v>44295</v>
      </c>
      <c r="C395" s="60" t="s">
        <v>12</v>
      </c>
      <c r="D395" s="15">
        <v>0.29791666666666666</v>
      </c>
      <c r="E395" s="16">
        <v>0.4</v>
      </c>
      <c r="F395" s="15">
        <f t="shared" si="142"/>
        <v>0.29097222222222224</v>
      </c>
      <c r="G395" s="16">
        <f t="shared" si="143"/>
        <v>0.34</v>
      </c>
      <c r="H395" s="15">
        <f t="shared" si="144"/>
        <v>0.29791666666666666</v>
      </c>
      <c r="I395" s="16">
        <f t="shared" si="145"/>
        <v>0.26800000000000002</v>
      </c>
      <c r="J395" s="15">
        <f t="shared" si="146"/>
        <v>0.29583333333333334</v>
      </c>
      <c r="K395" s="22">
        <f t="shared" si="147"/>
        <v>0.25600000000000001</v>
      </c>
      <c r="L395" s="13"/>
      <c r="M395" s="24">
        <f t="shared" si="155"/>
        <v>44295</v>
      </c>
      <c r="N395" s="60" t="s">
        <v>12</v>
      </c>
      <c r="O395" s="60">
        <v>0.29791666666666666</v>
      </c>
      <c r="P395" s="16" t="str">
        <f t="shared" si="138"/>
        <v>-</v>
      </c>
      <c r="Q395" s="15">
        <f t="shared" si="148"/>
        <v>0.29097222222222224</v>
      </c>
      <c r="R395" s="16" t="str">
        <f t="shared" si="139"/>
        <v>-</v>
      </c>
      <c r="S395" s="15">
        <f t="shared" si="156"/>
        <v>0.29791666666666666</v>
      </c>
      <c r="T395" s="16" t="str">
        <f t="shared" si="140"/>
        <v>-</v>
      </c>
      <c r="U395" s="15">
        <f t="shared" si="157"/>
        <v>0.29583333333333334</v>
      </c>
      <c r="V395" s="22" t="str">
        <f t="shared" si="141"/>
        <v>-</v>
      </c>
      <c r="X395" s="18"/>
      <c r="Y395" s="29"/>
    </row>
    <row r="396" spans="2:25" x14ac:dyDescent="0.25">
      <c r="B396" s="24">
        <f t="shared" si="149"/>
        <v>44295</v>
      </c>
      <c r="C396" s="60" t="s">
        <v>13</v>
      </c>
      <c r="D396" s="15">
        <v>0.57847222222222217</v>
      </c>
      <c r="E396" s="16">
        <v>2.6</v>
      </c>
      <c r="F396" s="15">
        <f t="shared" si="142"/>
        <v>0.57152777777777775</v>
      </c>
      <c r="G396" s="16">
        <f t="shared" si="143"/>
        <v>2.21</v>
      </c>
      <c r="H396" s="15">
        <f t="shared" si="144"/>
        <v>0.56041666666666656</v>
      </c>
      <c r="I396" s="16">
        <f t="shared" si="145"/>
        <v>1.7420000000000002</v>
      </c>
      <c r="J396" s="15">
        <f t="shared" si="146"/>
        <v>0.56111111111111101</v>
      </c>
      <c r="K396" s="22">
        <f t="shared" si="147"/>
        <v>1.6640000000000001</v>
      </c>
      <c r="L396" s="13"/>
      <c r="M396" s="24">
        <f t="shared" si="155"/>
        <v>44295</v>
      </c>
      <c r="N396" s="60" t="s">
        <v>13</v>
      </c>
      <c r="O396" s="60">
        <v>0.57847222222222217</v>
      </c>
      <c r="P396" s="16" t="str">
        <f t="shared" si="138"/>
        <v>-</v>
      </c>
      <c r="Q396" s="15">
        <f t="shared" si="148"/>
        <v>0.57152777777777775</v>
      </c>
      <c r="R396" s="16" t="str">
        <f t="shared" si="139"/>
        <v>-</v>
      </c>
      <c r="S396" s="15">
        <f t="shared" si="156"/>
        <v>0.56041666666666656</v>
      </c>
      <c r="T396" s="16" t="str">
        <f t="shared" si="140"/>
        <v>-</v>
      </c>
      <c r="U396" s="15">
        <f t="shared" si="157"/>
        <v>0.56111111111111101</v>
      </c>
      <c r="V396" s="22" t="str">
        <f t="shared" si="141"/>
        <v>-</v>
      </c>
      <c r="X396" s="18"/>
    </row>
    <row r="397" spans="2:25" x14ac:dyDescent="0.25">
      <c r="B397" s="24">
        <f t="shared" si="149"/>
        <v>44295</v>
      </c>
      <c r="C397" s="60" t="s">
        <v>12</v>
      </c>
      <c r="D397" s="15">
        <v>0.82013888888888886</v>
      </c>
      <c r="E397" s="16">
        <v>0.4</v>
      </c>
      <c r="F397" s="15">
        <f t="shared" si="142"/>
        <v>0.81319444444444444</v>
      </c>
      <c r="G397" s="16">
        <f t="shared" si="143"/>
        <v>0.34</v>
      </c>
      <c r="H397" s="15">
        <f t="shared" si="144"/>
        <v>0.82013888888888886</v>
      </c>
      <c r="I397" s="16">
        <f t="shared" si="145"/>
        <v>0.26800000000000002</v>
      </c>
      <c r="J397" s="15">
        <f t="shared" si="146"/>
        <v>0.81805555555555554</v>
      </c>
      <c r="K397" s="22">
        <f t="shared" si="147"/>
        <v>0.25600000000000001</v>
      </c>
      <c r="L397" s="13"/>
      <c r="M397" s="24">
        <f t="shared" si="155"/>
        <v>44295</v>
      </c>
      <c r="N397" s="60" t="s">
        <v>12</v>
      </c>
      <c r="O397" s="60">
        <v>0.82013888888888886</v>
      </c>
      <c r="P397" s="16" t="str">
        <f t="shared" si="138"/>
        <v>-</v>
      </c>
      <c r="Q397" s="15">
        <f t="shared" si="148"/>
        <v>0.81319444444444444</v>
      </c>
      <c r="R397" s="16" t="str">
        <f t="shared" si="139"/>
        <v>-</v>
      </c>
      <c r="S397" s="15">
        <f t="shared" si="156"/>
        <v>0.82013888888888886</v>
      </c>
      <c r="T397" s="16" t="str">
        <f t="shared" si="140"/>
        <v>-</v>
      </c>
      <c r="U397" s="15">
        <f t="shared" si="157"/>
        <v>0.81805555555555554</v>
      </c>
      <c r="V397" s="22" t="str">
        <f t="shared" si="141"/>
        <v>-</v>
      </c>
      <c r="X397" s="18"/>
      <c r="Y397" s="29"/>
    </row>
    <row r="398" spans="2:25" x14ac:dyDescent="0.25">
      <c r="B398" s="24">
        <f t="shared" si="149"/>
        <v>44296</v>
      </c>
      <c r="C398" s="60" t="s">
        <v>13</v>
      </c>
      <c r="D398" s="15">
        <v>8.6805555555555566E-2</v>
      </c>
      <c r="E398" s="16">
        <v>2.5</v>
      </c>
      <c r="F398" s="15">
        <f t="shared" si="142"/>
        <v>7.9861111111111119E-2</v>
      </c>
      <c r="G398" s="16">
        <f t="shared" si="143"/>
        <v>2.125</v>
      </c>
      <c r="H398" s="15">
        <f t="shared" si="144"/>
        <v>6.8750000000000006E-2</v>
      </c>
      <c r="I398" s="16">
        <f t="shared" si="145"/>
        <v>1.675</v>
      </c>
      <c r="J398" s="15">
        <f t="shared" si="146"/>
        <v>6.9444444444444448E-2</v>
      </c>
      <c r="K398" s="22">
        <f t="shared" si="147"/>
        <v>1.6</v>
      </c>
      <c r="L398" s="13"/>
      <c r="M398" s="24">
        <f>IF(HOUR(O398)&lt;HOUR(O397),M397+1,M397)</f>
        <v>44296</v>
      </c>
      <c r="N398" s="60" t="s">
        <v>13</v>
      </c>
      <c r="O398" s="60">
        <v>8.6805555555555566E-2</v>
      </c>
      <c r="P398" s="16" t="str">
        <f t="shared" ref="P398:P461" si="158">IF(E398&gt;=$P$4,E398,IF(E398&lt;=$P$8,E398,"-"))</f>
        <v>-</v>
      </c>
      <c r="Q398" s="15">
        <f t="shared" si="148"/>
        <v>7.9861111111111119E-2</v>
      </c>
      <c r="R398" s="16" t="s">
        <v>27</v>
      </c>
      <c r="S398" s="15">
        <f t="shared" si="156"/>
        <v>6.8750000000000006E-2</v>
      </c>
      <c r="T398" s="16" t="str">
        <f t="shared" si="140"/>
        <v>-</v>
      </c>
      <c r="U398" s="15">
        <v>0.99861111111111101</v>
      </c>
      <c r="V398" s="22" t="s">
        <v>27</v>
      </c>
      <c r="X398" s="18"/>
      <c r="Y398" s="29"/>
    </row>
    <row r="399" spans="2:25" x14ac:dyDescent="0.25">
      <c r="B399" s="24">
        <f t="shared" si="149"/>
        <v>44296</v>
      </c>
      <c r="C399" s="60" t="s">
        <v>12</v>
      </c>
      <c r="D399" s="15">
        <v>0.33055555555555555</v>
      </c>
      <c r="E399" s="16">
        <v>0.3</v>
      </c>
      <c r="F399" s="15">
        <f t="shared" si="142"/>
        <v>0.32361111111111113</v>
      </c>
      <c r="G399" s="16">
        <f t="shared" si="143"/>
        <v>0.255</v>
      </c>
      <c r="H399" s="15">
        <f t="shared" si="144"/>
        <v>0.33055555555555555</v>
      </c>
      <c r="I399" s="16">
        <f t="shared" si="145"/>
        <v>0.20100000000000001</v>
      </c>
      <c r="J399" s="15">
        <f t="shared" si="146"/>
        <v>0.32847222222222222</v>
      </c>
      <c r="K399" s="22">
        <f t="shared" si="147"/>
        <v>0.192</v>
      </c>
      <c r="L399" s="13"/>
      <c r="M399" s="24">
        <f t="shared" ref="M399:M452" si="159">IF(HOUR(O399)&lt;HOUR(O398),M398+1,M398)</f>
        <v>44296</v>
      </c>
      <c r="N399" s="60" t="s">
        <v>12</v>
      </c>
      <c r="O399" s="60">
        <v>0.33055555555555555</v>
      </c>
      <c r="P399" s="16" t="str">
        <f t="shared" si="158"/>
        <v>-</v>
      </c>
      <c r="Q399" s="15">
        <f t="shared" si="148"/>
        <v>0.32361111111111113</v>
      </c>
      <c r="R399" s="16" t="str">
        <f t="shared" si="139"/>
        <v>-</v>
      </c>
      <c r="S399" s="15">
        <f t="shared" si="156"/>
        <v>0.33055555555555555</v>
      </c>
      <c r="T399" s="16" t="str">
        <f t="shared" si="140"/>
        <v>-</v>
      </c>
      <c r="U399" s="15">
        <f t="shared" ref="U399:U431" si="160">IF(N399="Alta",O399-$J$9,O399-$K$9)</f>
        <v>0.32847222222222222</v>
      </c>
      <c r="V399" s="22" t="str">
        <f t="shared" si="141"/>
        <v>-</v>
      </c>
      <c r="X399" s="18"/>
      <c r="Y399" s="29"/>
    </row>
    <row r="400" spans="2:25" x14ac:dyDescent="0.25">
      <c r="B400" s="24">
        <f t="shared" si="149"/>
        <v>44296</v>
      </c>
      <c r="C400" s="60" t="s">
        <v>13</v>
      </c>
      <c r="D400" s="15">
        <v>0.60902777777777783</v>
      </c>
      <c r="E400" s="16">
        <v>2.7</v>
      </c>
      <c r="F400" s="15">
        <f t="shared" si="142"/>
        <v>0.60208333333333341</v>
      </c>
      <c r="G400" s="16">
        <f t="shared" si="143"/>
        <v>2.2949999999999999</v>
      </c>
      <c r="H400" s="15">
        <f t="shared" si="144"/>
        <v>0.59097222222222223</v>
      </c>
      <c r="I400" s="16">
        <f t="shared" si="145"/>
        <v>1.8090000000000002</v>
      </c>
      <c r="J400" s="15">
        <f t="shared" si="146"/>
        <v>0.59166666666666667</v>
      </c>
      <c r="K400" s="22">
        <f t="shared" si="147"/>
        <v>1.7280000000000002</v>
      </c>
      <c r="L400" s="13"/>
      <c r="M400" s="24">
        <f t="shared" si="159"/>
        <v>44296</v>
      </c>
      <c r="N400" s="60" t="s">
        <v>13</v>
      </c>
      <c r="O400" s="60">
        <v>0.60902777777777783</v>
      </c>
      <c r="P400" s="16" t="str">
        <f t="shared" si="158"/>
        <v>-</v>
      </c>
      <c r="Q400" s="15">
        <f t="shared" si="148"/>
        <v>0.60208333333333341</v>
      </c>
      <c r="R400" s="16" t="str">
        <f t="shared" ref="R400:R465" si="161">IF(G400&gt;=$R$4,G400,IF(G400&lt;=$R$8,G400,"-"))</f>
        <v>-</v>
      </c>
      <c r="S400" s="15">
        <f t="shared" ref="S400:S432" si="162">IF(N400="Alta",O400-$H$9,O400-$I$9)</f>
        <v>0.59097222222222223</v>
      </c>
      <c r="T400" s="16" t="str">
        <f t="shared" ref="T400:T465" si="163">IF(I400&gt;=$T$4,I400,IF(I400&lt;=$T$8,I400,"-"))</f>
        <v>-</v>
      </c>
      <c r="U400" s="15">
        <f t="shared" si="160"/>
        <v>0.59166666666666667</v>
      </c>
      <c r="V400" s="22" t="str">
        <f t="shared" ref="V400:V465" si="164">IF(K400&gt;=$V$4,K400,IF(K400&lt;=$V$8,K400,"-"))</f>
        <v>-</v>
      </c>
      <c r="X400" s="18"/>
    </row>
    <row r="401" spans="2:25" x14ac:dyDescent="0.25">
      <c r="B401" s="24">
        <f t="shared" si="149"/>
        <v>44296</v>
      </c>
      <c r="C401" s="60" t="s">
        <v>12</v>
      </c>
      <c r="D401" s="15">
        <v>0.85138888888888886</v>
      </c>
      <c r="E401" s="16">
        <v>0.3</v>
      </c>
      <c r="F401" s="15">
        <f t="shared" ref="F401:F466" si="165">IF(C401="Alta",D401-$F$9,D401-$G$9)</f>
        <v>0.84444444444444444</v>
      </c>
      <c r="G401" s="16">
        <f t="shared" ref="G401:G466" si="166">E401*$F$8</f>
        <v>0.255</v>
      </c>
      <c r="H401" s="15">
        <f t="shared" ref="H401:H466" si="167">IF(C401="Alta",D401-$H$9,D401-$I$9)</f>
        <v>0.85138888888888886</v>
      </c>
      <c r="I401" s="16">
        <f t="shared" ref="I401:I466" si="168">E401*$H$8</f>
        <v>0.20100000000000001</v>
      </c>
      <c r="J401" s="15">
        <f t="shared" ref="J401:J466" si="169">IF(C401="Alta",D401-$J$9,D401-$K$9)</f>
        <v>0.84930555555555554</v>
      </c>
      <c r="K401" s="22">
        <f t="shared" ref="K401:K466" si="170">E401*$J$8</f>
        <v>0.192</v>
      </c>
      <c r="L401" s="13"/>
      <c r="M401" s="24">
        <f t="shared" si="159"/>
        <v>44296</v>
      </c>
      <c r="N401" s="60" t="s">
        <v>12</v>
      </c>
      <c r="O401" s="60">
        <v>0.85138888888888886</v>
      </c>
      <c r="P401" s="16" t="str">
        <f t="shared" si="158"/>
        <v>-</v>
      </c>
      <c r="Q401" s="15">
        <f t="shared" ref="Q401:Q466" si="171">IF(N401="Alta",O401-$F$9,O401-$G$9)</f>
        <v>0.84444444444444444</v>
      </c>
      <c r="R401" s="16" t="str">
        <f t="shared" si="161"/>
        <v>-</v>
      </c>
      <c r="S401" s="15">
        <f t="shared" si="162"/>
        <v>0.85138888888888886</v>
      </c>
      <c r="T401" s="16" t="str">
        <f t="shared" si="163"/>
        <v>-</v>
      </c>
      <c r="U401" s="15">
        <f t="shared" si="160"/>
        <v>0.84930555555555554</v>
      </c>
      <c r="V401" s="22" t="str">
        <f t="shared" si="164"/>
        <v>-</v>
      </c>
      <c r="X401" s="18"/>
      <c r="Y401" s="29"/>
    </row>
    <row r="402" spans="2:25" x14ac:dyDescent="0.25">
      <c r="B402" s="24">
        <f t="shared" ref="B402:B467" si="172">IF(HOUR(D402)&lt;HOUR(D401),B401+1,B401)</f>
        <v>44297</v>
      </c>
      <c r="C402" s="60" t="s">
        <v>13</v>
      </c>
      <c r="D402" s="15">
        <v>0.11666666666666665</v>
      </c>
      <c r="E402" s="16">
        <v>2.6</v>
      </c>
      <c r="F402" s="15">
        <f t="shared" si="165"/>
        <v>0.10972222222222221</v>
      </c>
      <c r="G402" s="16">
        <f t="shared" si="166"/>
        <v>2.21</v>
      </c>
      <c r="H402" s="15">
        <f t="shared" si="167"/>
        <v>9.8611111111111094E-2</v>
      </c>
      <c r="I402" s="16">
        <f t="shared" si="168"/>
        <v>1.7420000000000002</v>
      </c>
      <c r="J402" s="15">
        <f t="shared" si="169"/>
        <v>9.9305555555555536E-2</v>
      </c>
      <c r="K402" s="22">
        <f t="shared" si="170"/>
        <v>1.6640000000000001</v>
      </c>
      <c r="L402" s="13"/>
      <c r="M402" s="24">
        <f t="shared" si="159"/>
        <v>44297</v>
      </c>
      <c r="N402" s="60" t="s">
        <v>13</v>
      </c>
      <c r="O402" s="60">
        <v>0.11666666666666665</v>
      </c>
      <c r="P402" s="16" t="str">
        <f t="shared" si="158"/>
        <v>-</v>
      </c>
      <c r="Q402" s="15">
        <f t="shared" si="171"/>
        <v>0.10972222222222221</v>
      </c>
      <c r="R402" s="16" t="str">
        <f t="shared" si="161"/>
        <v>-</v>
      </c>
      <c r="S402" s="15">
        <f t="shared" si="162"/>
        <v>9.8611111111111094E-2</v>
      </c>
      <c r="T402" s="16" t="str">
        <f t="shared" si="163"/>
        <v>-</v>
      </c>
      <c r="U402" s="15">
        <f t="shared" si="160"/>
        <v>9.9305555555555536E-2</v>
      </c>
      <c r="V402" s="22" t="str">
        <f t="shared" si="164"/>
        <v>-</v>
      </c>
      <c r="X402" s="18"/>
    </row>
    <row r="403" spans="2:25" x14ac:dyDescent="0.25">
      <c r="B403" s="24">
        <f t="shared" si="172"/>
        <v>44297</v>
      </c>
      <c r="C403" s="60" t="s">
        <v>12</v>
      </c>
      <c r="D403" s="15">
        <v>0.35902777777777778</v>
      </c>
      <c r="E403" s="16">
        <v>0.2</v>
      </c>
      <c r="F403" s="15">
        <f t="shared" si="165"/>
        <v>0.35208333333333336</v>
      </c>
      <c r="G403" s="16">
        <f t="shared" si="166"/>
        <v>0.17</v>
      </c>
      <c r="H403" s="15">
        <f t="shared" si="167"/>
        <v>0.35902777777777778</v>
      </c>
      <c r="I403" s="16">
        <f t="shared" si="168"/>
        <v>0.13400000000000001</v>
      </c>
      <c r="J403" s="15">
        <f t="shared" si="169"/>
        <v>0.35694444444444445</v>
      </c>
      <c r="K403" s="22">
        <f t="shared" si="170"/>
        <v>0.128</v>
      </c>
      <c r="L403" s="13"/>
      <c r="M403" s="24">
        <f t="shared" si="159"/>
        <v>44297</v>
      </c>
      <c r="N403" s="60" t="s">
        <v>12</v>
      </c>
      <c r="O403" s="60">
        <v>0.35902777777777778</v>
      </c>
      <c r="P403" s="16" t="str">
        <f t="shared" si="158"/>
        <v>-</v>
      </c>
      <c r="Q403" s="15">
        <f t="shared" si="171"/>
        <v>0.35208333333333336</v>
      </c>
      <c r="R403" s="16" t="str">
        <f t="shared" si="161"/>
        <v>-</v>
      </c>
      <c r="S403" s="15">
        <f t="shared" si="162"/>
        <v>0.35902777777777778</v>
      </c>
      <c r="T403" s="16" t="str">
        <f t="shared" si="163"/>
        <v>-</v>
      </c>
      <c r="U403" s="15">
        <f t="shared" si="160"/>
        <v>0.35694444444444445</v>
      </c>
      <c r="V403" s="22" t="str">
        <f t="shared" si="164"/>
        <v>-</v>
      </c>
      <c r="X403" s="18"/>
      <c r="Y403" s="29"/>
    </row>
    <row r="404" spans="2:25" x14ac:dyDescent="0.25">
      <c r="B404" s="24">
        <f t="shared" si="172"/>
        <v>44297</v>
      </c>
      <c r="C404" s="60" t="s">
        <v>13</v>
      </c>
      <c r="D404" s="15">
        <v>0.63472222222222219</v>
      </c>
      <c r="E404" s="16">
        <v>2.8</v>
      </c>
      <c r="F404" s="15">
        <f t="shared" si="165"/>
        <v>0.62777777777777777</v>
      </c>
      <c r="G404" s="16">
        <f t="shared" si="166"/>
        <v>2.38</v>
      </c>
      <c r="H404" s="15">
        <f t="shared" si="167"/>
        <v>0.61666666666666659</v>
      </c>
      <c r="I404" s="16">
        <f t="shared" si="168"/>
        <v>1.8759999999999999</v>
      </c>
      <c r="J404" s="15">
        <f t="shared" si="169"/>
        <v>0.61736111111111103</v>
      </c>
      <c r="K404" s="22">
        <f t="shared" si="170"/>
        <v>1.7919999999999998</v>
      </c>
      <c r="L404" s="13"/>
      <c r="M404" s="24">
        <f t="shared" si="159"/>
        <v>44297</v>
      </c>
      <c r="N404" s="60" t="s">
        <v>13</v>
      </c>
      <c r="O404" s="60">
        <v>0.63472222222222219</v>
      </c>
      <c r="P404" s="16" t="str">
        <f t="shared" si="158"/>
        <v>-</v>
      </c>
      <c r="Q404" s="15">
        <f t="shared" si="171"/>
        <v>0.62777777777777777</v>
      </c>
      <c r="R404" s="16" t="str">
        <f t="shared" si="161"/>
        <v>-</v>
      </c>
      <c r="S404" s="15">
        <f t="shared" si="162"/>
        <v>0.61666666666666659</v>
      </c>
      <c r="T404" s="16" t="str">
        <f t="shared" si="163"/>
        <v>-</v>
      </c>
      <c r="U404" s="15">
        <f t="shared" si="160"/>
        <v>0.61736111111111103</v>
      </c>
      <c r="V404" s="22" t="str">
        <f t="shared" si="164"/>
        <v>-</v>
      </c>
      <c r="X404" s="18"/>
      <c r="Y404" s="29"/>
    </row>
    <row r="405" spans="2:25" x14ac:dyDescent="0.25">
      <c r="B405" s="24">
        <f t="shared" si="172"/>
        <v>44297</v>
      </c>
      <c r="C405" s="60" t="s">
        <v>12</v>
      </c>
      <c r="D405" s="15">
        <v>0.87847222222222221</v>
      </c>
      <c r="E405" s="16">
        <v>0.2</v>
      </c>
      <c r="F405" s="15">
        <f t="shared" si="165"/>
        <v>0.87152777777777779</v>
      </c>
      <c r="G405" s="16">
        <f t="shared" si="166"/>
        <v>0.17</v>
      </c>
      <c r="H405" s="15">
        <f t="shared" si="167"/>
        <v>0.87847222222222221</v>
      </c>
      <c r="I405" s="16">
        <f t="shared" si="168"/>
        <v>0.13400000000000001</v>
      </c>
      <c r="J405" s="15">
        <f t="shared" si="169"/>
        <v>0.87638888888888888</v>
      </c>
      <c r="K405" s="22">
        <f t="shared" si="170"/>
        <v>0.128</v>
      </c>
      <c r="L405" s="13"/>
      <c r="M405" s="24">
        <f t="shared" si="159"/>
        <v>44297</v>
      </c>
      <c r="N405" s="60" t="s">
        <v>12</v>
      </c>
      <c r="O405" s="60">
        <v>0.87847222222222221</v>
      </c>
      <c r="P405" s="16" t="str">
        <f t="shared" si="158"/>
        <v>-</v>
      </c>
      <c r="Q405" s="15">
        <f t="shared" si="171"/>
        <v>0.87152777777777779</v>
      </c>
      <c r="R405" s="16" t="str">
        <f t="shared" si="161"/>
        <v>-</v>
      </c>
      <c r="S405" s="15">
        <f t="shared" si="162"/>
        <v>0.87847222222222221</v>
      </c>
      <c r="T405" s="16" t="str">
        <f t="shared" si="163"/>
        <v>-</v>
      </c>
      <c r="U405" s="15">
        <f t="shared" si="160"/>
        <v>0.87638888888888888</v>
      </c>
      <c r="V405" s="22" t="str">
        <f t="shared" si="164"/>
        <v>-</v>
      </c>
      <c r="X405" s="18"/>
    </row>
    <row r="406" spans="2:25" x14ac:dyDescent="0.25">
      <c r="B406" s="24">
        <f t="shared" si="172"/>
        <v>44298</v>
      </c>
      <c r="C406" s="60" t="s">
        <v>13</v>
      </c>
      <c r="D406" s="15">
        <v>0.1423611111111111</v>
      </c>
      <c r="E406" s="16">
        <v>2.7</v>
      </c>
      <c r="F406" s="15">
        <f t="shared" si="165"/>
        <v>0.13541666666666666</v>
      </c>
      <c r="G406" s="16">
        <f t="shared" si="166"/>
        <v>2.2949999999999999</v>
      </c>
      <c r="H406" s="15">
        <f t="shared" si="167"/>
        <v>0.12430555555555554</v>
      </c>
      <c r="I406" s="16">
        <f t="shared" si="168"/>
        <v>1.8090000000000002</v>
      </c>
      <c r="J406" s="15">
        <f t="shared" si="169"/>
        <v>0.125</v>
      </c>
      <c r="K406" s="22">
        <f t="shared" si="170"/>
        <v>1.7280000000000002</v>
      </c>
      <c r="L406" s="13"/>
      <c r="M406" s="24">
        <f t="shared" si="159"/>
        <v>44298</v>
      </c>
      <c r="N406" s="60" t="s">
        <v>13</v>
      </c>
      <c r="O406" s="60">
        <v>0.1423611111111111</v>
      </c>
      <c r="P406" s="16" t="str">
        <f t="shared" si="158"/>
        <v>-</v>
      </c>
      <c r="Q406" s="15">
        <f t="shared" si="171"/>
        <v>0.13541666666666666</v>
      </c>
      <c r="R406" s="16" t="str">
        <f t="shared" si="161"/>
        <v>-</v>
      </c>
      <c r="S406" s="15">
        <f t="shared" si="162"/>
        <v>0.12430555555555554</v>
      </c>
      <c r="T406" s="16" t="str">
        <f t="shared" si="163"/>
        <v>-</v>
      </c>
      <c r="U406" s="15">
        <f t="shared" si="160"/>
        <v>0.125</v>
      </c>
      <c r="V406" s="22" t="str">
        <f t="shared" si="164"/>
        <v>-</v>
      </c>
      <c r="X406" s="18"/>
      <c r="Y406" s="29"/>
    </row>
    <row r="407" spans="2:25" x14ac:dyDescent="0.25">
      <c r="B407" s="24">
        <f t="shared" si="172"/>
        <v>44298</v>
      </c>
      <c r="C407" s="60" t="s">
        <v>12</v>
      </c>
      <c r="D407" s="15">
        <v>0.38472222222222219</v>
      </c>
      <c r="E407" s="16">
        <v>0.2</v>
      </c>
      <c r="F407" s="15">
        <f t="shared" si="165"/>
        <v>0.37777777777777777</v>
      </c>
      <c r="G407" s="16">
        <f t="shared" si="166"/>
        <v>0.17</v>
      </c>
      <c r="H407" s="15">
        <f t="shared" si="167"/>
        <v>0.38472222222222219</v>
      </c>
      <c r="I407" s="16">
        <f t="shared" si="168"/>
        <v>0.13400000000000001</v>
      </c>
      <c r="J407" s="15">
        <f t="shared" si="169"/>
        <v>0.38263888888888886</v>
      </c>
      <c r="K407" s="22">
        <f t="shared" si="170"/>
        <v>0.128</v>
      </c>
      <c r="L407" s="13"/>
      <c r="M407" s="24">
        <f t="shared" si="159"/>
        <v>44298</v>
      </c>
      <c r="N407" s="60" t="s">
        <v>12</v>
      </c>
      <c r="O407" s="60">
        <v>0.38472222222222219</v>
      </c>
      <c r="P407" s="16" t="str">
        <f t="shared" si="158"/>
        <v>-</v>
      </c>
      <c r="Q407" s="15">
        <f t="shared" si="171"/>
        <v>0.37777777777777777</v>
      </c>
      <c r="R407" s="16" t="str">
        <f t="shared" si="161"/>
        <v>-</v>
      </c>
      <c r="S407" s="15">
        <f t="shared" si="162"/>
        <v>0.38472222222222219</v>
      </c>
      <c r="T407" s="16" t="str">
        <f t="shared" si="163"/>
        <v>-</v>
      </c>
      <c r="U407" s="15">
        <f t="shared" si="160"/>
        <v>0.38263888888888886</v>
      </c>
      <c r="V407" s="22" t="str">
        <f t="shared" si="164"/>
        <v>-</v>
      </c>
      <c r="X407" s="18"/>
      <c r="Y407" s="29"/>
    </row>
    <row r="408" spans="2:25" x14ac:dyDescent="0.25">
      <c r="B408" s="24">
        <f t="shared" si="172"/>
        <v>44298</v>
      </c>
      <c r="C408" s="60" t="s">
        <v>13</v>
      </c>
      <c r="D408" s="15">
        <v>0.65763888888888888</v>
      </c>
      <c r="E408" s="16">
        <v>2.9</v>
      </c>
      <c r="F408" s="15">
        <f t="shared" si="165"/>
        <v>0.65069444444444446</v>
      </c>
      <c r="G408" s="16">
        <f t="shared" si="166"/>
        <v>2.4649999999999999</v>
      </c>
      <c r="H408" s="15">
        <f t="shared" si="167"/>
        <v>0.63958333333333328</v>
      </c>
      <c r="I408" s="16">
        <f t="shared" si="168"/>
        <v>1.9430000000000001</v>
      </c>
      <c r="J408" s="15">
        <f t="shared" si="169"/>
        <v>0.64027777777777772</v>
      </c>
      <c r="K408" s="22">
        <f t="shared" si="170"/>
        <v>1.8559999999999999</v>
      </c>
      <c r="L408" s="13"/>
      <c r="M408" s="24">
        <f t="shared" si="159"/>
        <v>44298</v>
      </c>
      <c r="N408" s="60" t="s">
        <v>13</v>
      </c>
      <c r="O408" s="60">
        <v>0.65763888888888888</v>
      </c>
      <c r="P408" s="16" t="str">
        <f t="shared" si="158"/>
        <v>-</v>
      </c>
      <c r="Q408" s="15">
        <f t="shared" si="171"/>
        <v>0.65069444444444446</v>
      </c>
      <c r="R408" s="16" t="str">
        <f t="shared" si="161"/>
        <v>-</v>
      </c>
      <c r="S408" s="15">
        <f t="shared" si="162"/>
        <v>0.63958333333333328</v>
      </c>
      <c r="T408" s="16" t="str">
        <f t="shared" si="163"/>
        <v>-</v>
      </c>
      <c r="U408" s="15">
        <f t="shared" si="160"/>
        <v>0.64027777777777772</v>
      </c>
      <c r="V408" s="22" t="str">
        <f t="shared" si="164"/>
        <v>-</v>
      </c>
      <c r="X408" s="18"/>
      <c r="Y408" s="29"/>
    </row>
    <row r="409" spans="2:25" x14ac:dyDescent="0.25">
      <c r="B409" s="24">
        <f t="shared" si="172"/>
        <v>44298</v>
      </c>
      <c r="C409" s="60" t="s">
        <v>12</v>
      </c>
      <c r="D409" s="15">
        <v>0.90416666666666667</v>
      </c>
      <c r="E409" s="16">
        <v>0.1</v>
      </c>
      <c r="F409" s="15">
        <f t="shared" si="165"/>
        <v>0.89722222222222225</v>
      </c>
      <c r="G409" s="16">
        <f t="shared" si="166"/>
        <v>8.5000000000000006E-2</v>
      </c>
      <c r="H409" s="15">
        <f t="shared" si="167"/>
        <v>0.90416666666666667</v>
      </c>
      <c r="I409" s="16">
        <f t="shared" si="168"/>
        <v>6.7000000000000004E-2</v>
      </c>
      <c r="J409" s="15">
        <f t="shared" si="169"/>
        <v>0.90208333333333335</v>
      </c>
      <c r="K409" s="22">
        <f t="shared" si="170"/>
        <v>6.4000000000000001E-2</v>
      </c>
      <c r="L409" s="13"/>
      <c r="M409" s="24">
        <f t="shared" si="159"/>
        <v>44298</v>
      </c>
      <c r="N409" s="60" t="s">
        <v>12</v>
      </c>
      <c r="O409" s="60">
        <v>0.90416666666666667</v>
      </c>
      <c r="P409" s="16" t="str">
        <f t="shared" si="158"/>
        <v>-</v>
      </c>
      <c r="Q409" s="15">
        <f t="shared" si="171"/>
        <v>0.89722222222222225</v>
      </c>
      <c r="R409" s="16" t="str">
        <f t="shared" si="161"/>
        <v>-</v>
      </c>
      <c r="S409" s="15">
        <f t="shared" si="162"/>
        <v>0.90416666666666667</v>
      </c>
      <c r="T409" s="16" t="str">
        <f t="shared" si="163"/>
        <v>-</v>
      </c>
      <c r="U409" s="15">
        <f t="shared" si="160"/>
        <v>0.90208333333333335</v>
      </c>
      <c r="V409" s="22" t="str">
        <f t="shared" si="164"/>
        <v>-</v>
      </c>
      <c r="X409" s="18"/>
    </row>
    <row r="410" spans="2:25" x14ac:dyDescent="0.25">
      <c r="B410" s="24">
        <f t="shared" si="172"/>
        <v>44299</v>
      </c>
      <c r="C410" s="60" t="s">
        <v>13</v>
      </c>
      <c r="D410" s="15">
        <v>0.16597222222222222</v>
      </c>
      <c r="E410" s="16">
        <v>2.7</v>
      </c>
      <c r="F410" s="15">
        <f t="shared" si="165"/>
        <v>0.15902777777777777</v>
      </c>
      <c r="G410" s="16">
        <f t="shared" si="166"/>
        <v>2.2949999999999999</v>
      </c>
      <c r="H410" s="15">
        <f t="shared" si="167"/>
        <v>0.14791666666666667</v>
      </c>
      <c r="I410" s="16">
        <f t="shared" si="168"/>
        <v>1.8090000000000002</v>
      </c>
      <c r="J410" s="15">
        <f t="shared" si="169"/>
        <v>0.14861111111111111</v>
      </c>
      <c r="K410" s="22">
        <f t="shared" si="170"/>
        <v>1.7280000000000002</v>
      </c>
      <c r="L410" s="13"/>
      <c r="M410" s="24">
        <f t="shared" si="159"/>
        <v>44299</v>
      </c>
      <c r="N410" s="60" t="s">
        <v>13</v>
      </c>
      <c r="O410" s="60">
        <v>0.16597222222222222</v>
      </c>
      <c r="P410" s="16" t="str">
        <f t="shared" si="158"/>
        <v>-</v>
      </c>
      <c r="Q410" s="15">
        <f t="shared" si="171"/>
        <v>0.15902777777777777</v>
      </c>
      <c r="R410" s="16" t="str">
        <f t="shared" si="161"/>
        <v>-</v>
      </c>
      <c r="S410" s="15">
        <f t="shared" si="162"/>
        <v>0.14791666666666667</v>
      </c>
      <c r="T410" s="16" t="str">
        <f t="shared" si="163"/>
        <v>-</v>
      </c>
      <c r="U410" s="15">
        <f t="shared" si="160"/>
        <v>0.14861111111111111</v>
      </c>
      <c r="V410" s="22" t="str">
        <f t="shared" si="164"/>
        <v>-</v>
      </c>
      <c r="X410" s="18"/>
      <c r="Y410" s="29"/>
    </row>
    <row r="411" spans="2:25" x14ac:dyDescent="0.25">
      <c r="B411" s="24">
        <f t="shared" si="172"/>
        <v>44299</v>
      </c>
      <c r="C411" s="60" t="s">
        <v>12</v>
      </c>
      <c r="D411" s="15">
        <v>0.40833333333333338</v>
      </c>
      <c r="E411" s="16">
        <v>0.2</v>
      </c>
      <c r="F411" s="15">
        <f t="shared" si="165"/>
        <v>0.40138888888888896</v>
      </c>
      <c r="G411" s="16">
        <f t="shared" si="166"/>
        <v>0.17</v>
      </c>
      <c r="H411" s="15">
        <f t="shared" si="167"/>
        <v>0.40833333333333338</v>
      </c>
      <c r="I411" s="16">
        <f t="shared" si="168"/>
        <v>0.13400000000000001</v>
      </c>
      <c r="J411" s="15">
        <f t="shared" si="169"/>
        <v>0.40625000000000006</v>
      </c>
      <c r="K411" s="22">
        <f t="shared" si="170"/>
        <v>0.128</v>
      </c>
      <c r="L411" s="13"/>
      <c r="M411" s="24">
        <f t="shared" si="159"/>
        <v>44299</v>
      </c>
      <c r="N411" s="60" t="s">
        <v>12</v>
      </c>
      <c r="O411" s="60">
        <v>0.40833333333333338</v>
      </c>
      <c r="P411" s="16" t="str">
        <f t="shared" si="158"/>
        <v>-</v>
      </c>
      <c r="Q411" s="15">
        <f t="shared" si="171"/>
        <v>0.40138888888888896</v>
      </c>
      <c r="R411" s="16" t="str">
        <f t="shared" si="161"/>
        <v>-</v>
      </c>
      <c r="S411" s="15">
        <f t="shared" si="162"/>
        <v>0.40833333333333338</v>
      </c>
      <c r="T411" s="16" t="str">
        <f t="shared" si="163"/>
        <v>-</v>
      </c>
      <c r="U411" s="15">
        <f t="shared" si="160"/>
        <v>0.40625000000000006</v>
      </c>
      <c r="V411" s="22" t="str">
        <f t="shared" si="164"/>
        <v>-</v>
      </c>
      <c r="X411" s="18"/>
      <c r="Y411" s="29"/>
    </row>
    <row r="412" spans="2:25" x14ac:dyDescent="0.25">
      <c r="B412" s="24">
        <f t="shared" si="172"/>
        <v>44299</v>
      </c>
      <c r="C412" s="60" t="s">
        <v>13</v>
      </c>
      <c r="D412" s="15">
        <v>0.6791666666666667</v>
      </c>
      <c r="E412" s="16">
        <v>2.9</v>
      </c>
      <c r="F412" s="15">
        <f t="shared" si="165"/>
        <v>0.67222222222222228</v>
      </c>
      <c r="G412" s="16">
        <f t="shared" si="166"/>
        <v>2.4649999999999999</v>
      </c>
      <c r="H412" s="15">
        <f t="shared" si="167"/>
        <v>0.66111111111111109</v>
      </c>
      <c r="I412" s="16">
        <f t="shared" si="168"/>
        <v>1.9430000000000001</v>
      </c>
      <c r="J412" s="15">
        <f t="shared" si="169"/>
        <v>0.66180555555555554</v>
      </c>
      <c r="K412" s="22">
        <f t="shared" si="170"/>
        <v>1.8559999999999999</v>
      </c>
      <c r="L412" s="13"/>
      <c r="M412" s="24">
        <f t="shared" si="159"/>
        <v>44299</v>
      </c>
      <c r="N412" s="60" t="s">
        <v>13</v>
      </c>
      <c r="O412" s="60">
        <v>0.6791666666666667</v>
      </c>
      <c r="P412" s="16" t="str">
        <f t="shared" si="158"/>
        <v>-</v>
      </c>
      <c r="Q412" s="15">
        <f t="shared" si="171"/>
        <v>0.67222222222222228</v>
      </c>
      <c r="R412" s="16" t="str">
        <f t="shared" si="161"/>
        <v>-</v>
      </c>
      <c r="S412" s="15">
        <f t="shared" si="162"/>
        <v>0.66111111111111109</v>
      </c>
      <c r="T412" s="16" t="str">
        <f t="shared" si="163"/>
        <v>-</v>
      </c>
      <c r="U412" s="15">
        <f t="shared" si="160"/>
        <v>0.66180555555555554</v>
      </c>
      <c r="V412" s="22" t="str">
        <f t="shared" si="164"/>
        <v>-</v>
      </c>
      <c r="X412" s="18"/>
      <c r="Y412" s="29"/>
    </row>
    <row r="413" spans="2:25" x14ac:dyDescent="0.25">
      <c r="B413" s="24">
        <f t="shared" si="172"/>
        <v>44299</v>
      </c>
      <c r="C413" s="60" t="s">
        <v>12</v>
      </c>
      <c r="D413" s="15">
        <v>0.92847222222222225</v>
      </c>
      <c r="E413" s="16">
        <v>0.1</v>
      </c>
      <c r="F413" s="15">
        <f t="shared" si="165"/>
        <v>0.92152777777777783</v>
      </c>
      <c r="G413" s="16">
        <f t="shared" si="166"/>
        <v>8.5000000000000006E-2</v>
      </c>
      <c r="H413" s="15">
        <f t="shared" si="167"/>
        <v>0.92847222222222225</v>
      </c>
      <c r="I413" s="16">
        <f t="shared" si="168"/>
        <v>6.7000000000000004E-2</v>
      </c>
      <c r="J413" s="15">
        <f t="shared" si="169"/>
        <v>0.92638888888888893</v>
      </c>
      <c r="K413" s="22">
        <f t="shared" si="170"/>
        <v>6.4000000000000001E-2</v>
      </c>
      <c r="L413" s="13"/>
      <c r="M413" s="24">
        <f t="shared" si="159"/>
        <v>44299</v>
      </c>
      <c r="N413" s="60" t="s">
        <v>12</v>
      </c>
      <c r="O413" s="60">
        <v>0.92847222222222225</v>
      </c>
      <c r="P413" s="16" t="str">
        <f t="shared" si="158"/>
        <v>-</v>
      </c>
      <c r="Q413" s="15">
        <f t="shared" si="171"/>
        <v>0.92152777777777783</v>
      </c>
      <c r="R413" s="16" t="str">
        <f t="shared" si="161"/>
        <v>-</v>
      </c>
      <c r="S413" s="15">
        <f t="shared" si="162"/>
        <v>0.92847222222222225</v>
      </c>
      <c r="T413" s="16" t="str">
        <f t="shared" si="163"/>
        <v>-</v>
      </c>
      <c r="U413" s="15">
        <f t="shared" si="160"/>
        <v>0.92638888888888893</v>
      </c>
      <c r="V413" s="22" t="str">
        <f t="shared" si="164"/>
        <v>-</v>
      </c>
      <c r="X413" s="18"/>
    </row>
    <row r="414" spans="2:25" x14ac:dyDescent="0.25">
      <c r="B414" s="24">
        <f t="shared" si="172"/>
        <v>44300</v>
      </c>
      <c r="C414" s="60" t="s">
        <v>13</v>
      </c>
      <c r="D414" s="15">
        <v>0.18958333333333333</v>
      </c>
      <c r="E414" s="16">
        <v>2.7</v>
      </c>
      <c r="F414" s="15">
        <f t="shared" si="165"/>
        <v>0.18263888888888888</v>
      </c>
      <c r="G414" s="16">
        <f t="shared" si="166"/>
        <v>2.2949999999999999</v>
      </c>
      <c r="H414" s="15">
        <f t="shared" si="167"/>
        <v>0.17152777777777778</v>
      </c>
      <c r="I414" s="16">
        <f t="shared" si="168"/>
        <v>1.8090000000000002</v>
      </c>
      <c r="J414" s="15">
        <f t="shared" si="169"/>
        <v>0.17222222222222222</v>
      </c>
      <c r="K414" s="22">
        <f t="shared" si="170"/>
        <v>1.7280000000000002</v>
      </c>
      <c r="L414" s="13"/>
      <c r="M414" s="24">
        <f t="shared" si="159"/>
        <v>44300</v>
      </c>
      <c r="N414" s="60" t="s">
        <v>13</v>
      </c>
      <c r="O414" s="60">
        <v>0.18958333333333333</v>
      </c>
      <c r="P414" s="16" t="str">
        <f t="shared" si="158"/>
        <v>-</v>
      </c>
      <c r="Q414" s="15">
        <f t="shared" si="171"/>
        <v>0.18263888888888888</v>
      </c>
      <c r="R414" s="16" t="str">
        <f t="shared" si="161"/>
        <v>-</v>
      </c>
      <c r="S414" s="15">
        <f t="shared" si="162"/>
        <v>0.17152777777777778</v>
      </c>
      <c r="T414" s="16" t="str">
        <f t="shared" si="163"/>
        <v>-</v>
      </c>
      <c r="U414" s="15">
        <f t="shared" si="160"/>
        <v>0.17222222222222222</v>
      </c>
      <c r="V414" s="22" t="str">
        <f t="shared" si="164"/>
        <v>-</v>
      </c>
      <c r="X414" s="18"/>
      <c r="Y414" s="29"/>
    </row>
    <row r="415" spans="2:25" x14ac:dyDescent="0.25">
      <c r="B415" s="24">
        <f t="shared" si="172"/>
        <v>44300</v>
      </c>
      <c r="C415" s="60" t="s">
        <v>12</v>
      </c>
      <c r="D415" s="15">
        <v>0.43263888888888885</v>
      </c>
      <c r="E415" s="16">
        <v>0.2</v>
      </c>
      <c r="F415" s="15">
        <f t="shared" si="165"/>
        <v>0.42569444444444443</v>
      </c>
      <c r="G415" s="16">
        <f t="shared" si="166"/>
        <v>0.17</v>
      </c>
      <c r="H415" s="15">
        <f t="shared" si="167"/>
        <v>0.43263888888888885</v>
      </c>
      <c r="I415" s="16">
        <f t="shared" si="168"/>
        <v>0.13400000000000001</v>
      </c>
      <c r="J415" s="15">
        <f t="shared" si="169"/>
        <v>0.43055555555555552</v>
      </c>
      <c r="K415" s="22">
        <f t="shared" si="170"/>
        <v>0.128</v>
      </c>
      <c r="L415" s="13"/>
      <c r="M415" s="24">
        <f t="shared" si="159"/>
        <v>44300</v>
      </c>
      <c r="N415" s="60" t="s">
        <v>12</v>
      </c>
      <c r="O415" s="60">
        <v>0.43263888888888885</v>
      </c>
      <c r="P415" s="16" t="str">
        <f t="shared" si="158"/>
        <v>-</v>
      </c>
      <c r="Q415" s="15">
        <f t="shared" si="171"/>
        <v>0.42569444444444443</v>
      </c>
      <c r="R415" s="16" t="str">
        <f t="shared" si="161"/>
        <v>-</v>
      </c>
      <c r="S415" s="15">
        <f t="shared" si="162"/>
        <v>0.43263888888888885</v>
      </c>
      <c r="T415" s="16" t="str">
        <f t="shared" si="163"/>
        <v>-</v>
      </c>
      <c r="U415" s="15">
        <f t="shared" si="160"/>
        <v>0.43055555555555552</v>
      </c>
      <c r="V415" s="22" t="str">
        <f t="shared" si="164"/>
        <v>-</v>
      </c>
      <c r="X415" s="18"/>
      <c r="Y415" s="29"/>
    </row>
    <row r="416" spans="2:25" x14ac:dyDescent="0.25">
      <c r="B416" s="24">
        <f t="shared" si="172"/>
        <v>44300</v>
      </c>
      <c r="C416" s="60" t="s">
        <v>13</v>
      </c>
      <c r="D416" s="15">
        <v>0.70138888888888884</v>
      </c>
      <c r="E416" s="16">
        <v>2.9</v>
      </c>
      <c r="F416" s="15">
        <f t="shared" si="165"/>
        <v>0.69444444444444442</v>
      </c>
      <c r="G416" s="16">
        <f t="shared" si="166"/>
        <v>2.4649999999999999</v>
      </c>
      <c r="H416" s="15">
        <f t="shared" si="167"/>
        <v>0.68333333333333324</v>
      </c>
      <c r="I416" s="16">
        <f t="shared" si="168"/>
        <v>1.9430000000000001</v>
      </c>
      <c r="J416" s="15">
        <f t="shared" si="169"/>
        <v>0.68402777777777768</v>
      </c>
      <c r="K416" s="22">
        <f t="shared" si="170"/>
        <v>1.8559999999999999</v>
      </c>
      <c r="L416" s="13"/>
      <c r="M416" s="24">
        <f t="shared" si="159"/>
        <v>44300</v>
      </c>
      <c r="N416" s="60" t="s">
        <v>13</v>
      </c>
      <c r="O416" s="60">
        <v>0.70138888888888884</v>
      </c>
      <c r="P416" s="16" t="str">
        <f t="shared" si="158"/>
        <v>-</v>
      </c>
      <c r="Q416" s="15">
        <f t="shared" si="171"/>
        <v>0.69444444444444442</v>
      </c>
      <c r="R416" s="16" t="str">
        <f t="shared" si="161"/>
        <v>-</v>
      </c>
      <c r="S416" s="15">
        <f t="shared" si="162"/>
        <v>0.68333333333333324</v>
      </c>
      <c r="T416" s="16" t="str">
        <f t="shared" si="163"/>
        <v>-</v>
      </c>
      <c r="U416" s="15">
        <f t="shared" si="160"/>
        <v>0.68402777777777768</v>
      </c>
      <c r="V416" s="22" t="str">
        <f t="shared" si="164"/>
        <v>-</v>
      </c>
      <c r="X416" s="18"/>
      <c r="Y416" s="29"/>
    </row>
    <row r="417" spans="2:25" x14ac:dyDescent="0.25">
      <c r="B417" s="24">
        <f t="shared" si="172"/>
        <v>44300</v>
      </c>
      <c r="C417" s="60" t="s">
        <v>12</v>
      </c>
      <c r="D417" s="15">
        <v>0.95208333333333339</v>
      </c>
      <c r="E417" s="16">
        <v>0.1</v>
      </c>
      <c r="F417" s="15">
        <f t="shared" si="165"/>
        <v>0.94513888888888897</v>
      </c>
      <c r="G417" s="16">
        <f t="shared" si="166"/>
        <v>8.5000000000000006E-2</v>
      </c>
      <c r="H417" s="15">
        <f t="shared" si="167"/>
        <v>0.95208333333333339</v>
      </c>
      <c r="I417" s="16">
        <f t="shared" si="168"/>
        <v>6.7000000000000004E-2</v>
      </c>
      <c r="J417" s="15">
        <f t="shared" si="169"/>
        <v>0.95000000000000007</v>
      </c>
      <c r="K417" s="22">
        <f t="shared" si="170"/>
        <v>6.4000000000000001E-2</v>
      </c>
      <c r="L417" s="13"/>
      <c r="M417" s="24">
        <f t="shared" si="159"/>
        <v>44300</v>
      </c>
      <c r="N417" s="60" t="s">
        <v>12</v>
      </c>
      <c r="O417" s="60">
        <v>0.95208333333333339</v>
      </c>
      <c r="P417" s="16" t="str">
        <f t="shared" si="158"/>
        <v>-</v>
      </c>
      <c r="Q417" s="15">
        <f t="shared" si="171"/>
        <v>0.94513888888888897</v>
      </c>
      <c r="R417" s="16" t="str">
        <f t="shared" si="161"/>
        <v>-</v>
      </c>
      <c r="S417" s="15">
        <f t="shared" si="162"/>
        <v>0.95208333333333339</v>
      </c>
      <c r="T417" s="16" t="str">
        <f t="shared" si="163"/>
        <v>-</v>
      </c>
      <c r="U417" s="15">
        <f t="shared" si="160"/>
        <v>0.95000000000000007</v>
      </c>
      <c r="V417" s="22" t="str">
        <f t="shared" si="164"/>
        <v>-</v>
      </c>
      <c r="X417" s="18"/>
    </row>
    <row r="418" spans="2:25" x14ac:dyDescent="0.25">
      <c r="B418" s="24">
        <f t="shared" si="172"/>
        <v>44301</v>
      </c>
      <c r="C418" s="60" t="s">
        <v>13</v>
      </c>
      <c r="D418" s="15">
        <v>0.21249999999999999</v>
      </c>
      <c r="E418" s="16">
        <v>2.6</v>
      </c>
      <c r="F418" s="15">
        <f t="shared" si="165"/>
        <v>0.20555555555555555</v>
      </c>
      <c r="G418" s="16">
        <f t="shared" si="166"/>
        <v>2.21</v>
      </c>
      <c r="H418" s="15">
        <f t="shared" si="167"/>
        <v>0.19444444444444445</v>
      </c>
      <c r="I418" s="16">
        <f t="shared" si="168"/>
        <v>1.7420000000000002</v>
      </c>
      <c r="J418" s="15">
        <f t="shared" si="169"/>
        <v>0.19513888888888889</v>
      </c>
      <c r="K418" s="22">
        <f t="shared" si="170"/>
        <v>1.6640000000000001</v>
      </c>
      <c r="L418" s="13"/>
      <c r="M418" s="24">
        <f t="shared" si="159"/>
        <v>44301</v>
      </c>
      <c r="N418" s="60" t="s">
        <v>13</v>
      </c>
      <c r="O418" s="60">
        <v>0.21249999999999999</v>
      </c>
      <c r="P418" s="16" t="str">
        <f t="shared" si="158"/>
        <v>-</v>
      </c>
      <c r="Q418" s="15">
        <f t="shared" si="171"/>
        <v>0.20555555555555555</v>
      </c>
      <c r="R418" s="16" t="str">
        <f t="shared" si="161"/>
        <v>-</v>
      </c>
      <c r="S418" s="15">
        <f t="shared" si="162"/>
        <v>0.19444444444444445</v>
      </c>
      <c r="T418" s="16" t="str">
        <f t="shared" si="163"/>
        <v>-</v>
      </c>
      <c r="U418" s="15">
        <f t="shared" si="160"/>
        <v>0.19513888888888889</v>
      </c>
      <c r="V418" s="22" t="str">
        <f t="shared" si="164"/>
        <v>-</v>
      </c>
      <c r="X418" s="18"/>
      <c r="Y418" s="29"/>
    </row>
    <row r="419" spans="2:25" x14ac:dyDescent="0.25">
      <c r="B419" s="24">
        <f t="shared" si="172"/>
        <v>44301</v>
      </c>
      <c r="C419" s="60" t="s">
        <v>12</v>
      </c>
      <c r="D419" s="15">
        <v>0.45555555555555555</v>
      </c>
      <c r="E419" s="16">
        <v>0.2</v>
      </c>
      <c r="F419" s="15">
        <f t="shared" si="165"/>
        <v>0.44861111111111113</v>
      </c>
      <c r="G419" s="16">
        <f t="shared" si="166"/>
        <v>0.17</v>
      </c>
      <c r="H419" s="15">
        <f t="shared" si="167"/>
        <v>0.45555555555555555</v>
      </c>
      <c r="I419" s="16">
        <f t="shared" si="168"/>
        <v>0.13400000000000001</v>
      </c>
      <c r="J419" s="15">
        <f t="shared" si="169"/>
        <v>0.45347222222222222</v>
      </c>
      <c r="K419" s="22">
        <f t="shared" si="170"/>
        <v>0.128</v>
      </c>
      <c r="L419" s="13"/>
      <c r="M419" s="24">
        <f t="shared" si="159"/>
        <v>44301</v>
      </c>
      <c r="N419" s="60" t="s">
        <v>12</v>
      </c>
      <c r="O419" s="60">
        <v>0.45555555555555555</v>
      </c>
      <c r="P419" s="16" t="str">
        <f t="shared" si="158"/>
        <v>-</v>
      </c>
      <c r="Q419" s="15">
        <f t="shared" si="171"/>
        <v>0.44861111111111113</v>
      </c>
      <c r="R419" s="16" t="str">
        <f t="shared" si="161"/>
        <v>-</v>
      </c>
      <c r="S419" s="15">
        <f t="shared" si="162"/>
        <v>0.45555555555555555</v>
      </c>
      <c r="T419" s="16" t="str">
        <f t="shared" si="163"/>
        <v>-</v>
      </c>
      <c r="U419" s="15">
        <f t="shared" si="160"/>
        <v>0.45347222222222222</v>
      </c>
      <c r="V419" s="22" t="str">
        <f t="shared" si="164"/>
        <v>-</v>
      </c>
      <c r="X419" s="18"/>
      <c r="Y419" s="29"/>
    </row>
    <row r="420" spans="2:25" x14ac:dyDescent="0.25">
      <c r="B420" s="24">
        <f t="shared" si="172"/>
        <v>44301</v>
      </c>
      <c r="C420" s="60" t="s">
        <v>13</v>
      </c>
      <c r="D420" s="15">
        <v>0.72430555555555554</v>
      </c>
      <c r="E420" s="16">
        <v>2.9</v>
      </c>
      <c r="F420" s="15">
        <f t="shared" si="165"/>
        <v>0.71736111111111112</v>
      </c>
      <c r="G420" s="16">
        <f t="shared" si="166"/>
        <v>2.4649999999999999</v>
      </c>
      <c r="H420" s="15">
        <f t="shared" si="167"/>
        <v>0.70624999999999993</v>
      </c>
      <c r="I420" s="16">
        <f t="shared" si="168"/>
        <v>1.9430000000000001</v>
      </c>
      <c r="J420" s="15">
        <f t="shared" si="169"/>
        <v>0.70694444444444438</v>
      </c>
      <c r="K420" s="22">
        <f t="shared" si="170"/>
        <v>1.8559999999999999</v>
      </c>
      <c r="L420" s="13"/>
      <c r="M420" s="24">
        <f t="shared" si="159"/>
        <v>44301</v>
      </c>
      <c r="N420" s="60" t="s">
        <v>13</v>
      </c>
      <c r="O420" s="60">
        <v>0.72430555555555554</v>
      </c>
      <c r="P420" s="16" t="str">
        <f t="shared" si="158"/>
        <v>-</v>
      </c>
      <c r="Q420" s="15">
        <f t="shared" si="171"/>
        <v>0.71736111111111112</v>
      </c>
      <c r="R420" s="16" t="str">
        <f t="shared" si="161"/>
        <v>-</v>
      </c>
      <c r="S420" s="15">
        <f t="shared" si="162"/>
        <v>0.70624999999999993</v>
      </c>
      <c r="T420" s="16" t="str">
        <f t="shared" si="163"/>
        <v>-</v>
      </c>
      <c r="U420" s="15">
        <f t="shared" si="160"/>
        <v>0.70694444444444438</v>
      </c>
      <c r="V420" s="22" t="str">
        <f t="shared" si="164"/>
        <v>-</v>
      </c>
      <c r="X420" s="18"/>
      <c r="Y420" s="29"/>
    </row>
    <row r="421" spans="2:25" x14ac:dyDescent="0.25">
      <c r="B421" s="24">
        <f t="shared" si="172"/>
        <v>44301</v>
      </c>
      <c r="C421" s="60" t="s">
        <v>12</v>
      </c>
      <c r="D421" s="15">
        <v>0.97569444444444453</v>
      </c>
      <c r="E421" s="16">
        <v>0.1</v>
      </c>
      <c r="F421" s="15">
        <f t="shared" si="165"/>
        <v>0.96875000000000011</v>
      </c>
      <c r="G421" s="16">
        <f t="shared" si="166"/>
        <v>8.5000000000000006E-2</v>
      </c>
      <c r="H421" s="15">
        <f t="shared" si="167"/>
        <v>0.97569444444444453</v>
      </c>
      <c r="I421" s="16">
        <f t="shared" si="168"/>
        <v>6.7000000000000004E-2</v>
      </c>
      <c r="J421" s="15">
        <f t="shared" si="169"/>
        <v>0.9736111111111112</v>
      </c>
      <c r="K421" s="22">
        <f t="shared" si="170"/>
        <v>6.4000000000000001E-2</v>
      </c>
      <c r="L421" s="13"/>
      <c r="M421" s="24">
        <f t="shared" si="159"/>
        <v>44301</v>
      </c>
      <c r="N421" s="60" t="s">
        <v>12</v>
      </c>
      <c r="O421" s="60">
        <v>0.97569444444444453</v>
      </c>
      <c r="P421" s="16" t="str">
        <f t="shared" si="158"/>
        <v>-</v>
      </c>
      <c r="Q421" s="15">
        <f t="shared" si="171"/>
        <v>0.96875000000000011</v>
      </c>
      <c r="R421" s="16" t="str">
        <f t="shared" si="161"/>
        <v>-</v>
      </c>
      <c r="S421" s="15">
        <f t="shared" si="162"/>
        <v>0.97569444444444453</v>
      </c>
      <c r="T421" s="16" t="str">
        <f t="shared" si="163"/>
        <v>-</v>
      </c>
      <c r="U421" s="15">
        <f t="shared" si="160"/>
        <v>0.9736111111111112</v>
      </c>
      <c r="V421" s="22" t="str">
        <f t="shared" si="164"/>
        <v>-</v>
      </c>
      <c r="X421" s="18"/>
    </row>
    <row r="422" spans="2:25" x14ac:dyDescent="0.25">
      <c r="B422" s="24">
        <f t="shared" si="172"/>
        <v>44302</v>
      </c>
      <c r="C422" s="60" t="s">
        <v>13</v>
      </c>
      <c r="D422" s="15">
        <v>0.23680555555555557</v>
      </c>
      <c r="E422" s="16">
        <v>2.6</v>
      </c>
      <c r="F422" s="15">
        <f t="shared" si="165"/>
        <v>0.22986111111111113</v>
      </c>
      <c r="G422" s="16">
        <f t="shared" si="166"/>
        <v>2.21</v>
      </c>
      <c r="H422" s="15">
        <f t="shared" si="167"/>
        <v>0.21875000000000003</v>
      </c>
      <c r="I422" s="16">
        <f t="shared" si="168"/>
        <v>1.7420000000000002</v>
      </c>
      <c r="J422" s="15">
        <f t="shared" si="169"/>
        <v>0.21944444444444447</v>
      </c>
      <c r="K422" s="22">
        <f t="shared" si="170"/>
        <v>1.6640000000000001</v>
      </c>
      <c r="L422" s="13"/>
      <c r="M422" s="24">
        <f t="shared" si="159"/>
        <v>44302</v>
      </c>
      <c r="N422" s="60" t="s">
        <v>13</v>
      </c>
      <c r="O422" s="60">
        <v>0.23680555555555557</v>
      </c>
      <c r="P422" s="16" t="str">
        <f t="shared" si="158"/>
        <v>-</v>
      </c>
      <c r="Q422" s="15">
        <f t="shared" si="171"/>
        <v>0.22986111111111113</v>
      </c>
      <c r="R422" s="16" t="str">
        <f t="shared" si="161"/>
        <v>-</v>
      </c>
      <c r="S422" s="15">
        <f t="shared" si="162"/>
        <v>0.21875000000000003</v>
      </c>
      <c r="T422" s="16" t="str">
        <f t="shared" si="163"/>
        <v>-</v>
      </c>
      <c r="U422" s="15">
        <f t="shared" si="160"/>
        <v>0.21944444444444447</v>
      </c>
      <c r="V422" s="22" t="str">
        <f t="shared" si="164"/>
        <v>-</v>
      </c>
      <c r="X422" s="18"/>
      <c r="Y422" s="29"/>
    </row>
    <row r="423" spans="2:25" x14ac:dyDescent="0.25">
      <c r="B423" s="24">
        <f t="shared" si="172"/>
        <v>44302</v>
      </c>
      <c r="C423" s="60" t="s">
        <v>12</v>
      </c>
      <c r="D423" s="15">
        <v>0.47916666666666669</v>
      </c>
      <c r="E423" s="16">
        <v>0.3</v>
      </c>
      <c r="F423" s="15">
        <f t="shared" si="165"/>
        <v>0.47222222222222227</v>
      </c>
      <c r="G423" s="16">
        <f t="shared" si="166"/>
        <v>0.255</v>
      </c>
      <c r="H423" s="15">
        <f t="shared" si="167"/>
        <v>0.47916666666666669</v>
      </c>
      <c r="I423" s="16">
        <f t="shared" si="168"/>
        <v>0.20100000000000001</v>
      </c>
      <c r="J423" s="15">
        <f t="shared" si="169"/>
        <v>0.47708333333333336</v>
      </c>
      <c r="K423" s="22">
        <f t="shared" si="170"/>
        <v>0.192</v>
      </c>
      <c r="L423" s="13"/>
      <c r="M423" s="24">
        <f t="shared" si="159"/>
        <v>44302</v>
      </c>
      <c r="N423" s="60" t="s">
        <v>12</v>
      </c>
      <c r="O423" s="60">
        <v>0.47916666666666669</v>
      </c>
      <c r="P423" s="16" t="str">
        <f t="shared" si="158"/>
        <v>-</v>
      </c>
      <c r="Q423" s="15">
        <f t="shared" si="171"/>
        <v>0.47222222222222227</v>
      </c>
      <c r="R423" s="16" t="str">
        <f t="shared" si="161"/>
        <v>-</v>
      </c>
      <c r="S423" s="15">
        <f t="shared" si="162"/>
        <v>0.47916666666666669</v>
      </c>
      <c r="T423" s="16" t="str">
        <f t="shared" si="163"/>
        <v>-</v>
      </c>
      <c r="U423" s="15">
        <f t="shared" si="160"/>
        <v>0.47708333333333336</v>
      </c>
      <c r="V423" s="22" t="str">
        <f t="shared" si="164"/>
        <v>-</v>
      </c>
      <c r="X423" s="18"/>
      <c r="Y423" s="29"/>
    </row>
    <row r="424" spans="2:25" x14ac:dyDescent="0.25">
      <c r="B424" s="24">
        <f t="shared" si="172"/>
        <v>44302</v>
      </c>
      <c r="C424" s="60" t="s">
        <v>13</v>
      </c>
      <c r="D424" s="15">
        <v>0.74791666666666667</v>
      </c>
      <c r="E424" s="16">
        <v>2.8</v>
      </c>
      <c r="F424" s="15">
        <f t="shared" si="165"/>
        <v>0.74097222222222225</v>
      </c>
      <c r="G424" s="16">
        <f t="shared" si="166"/>
        <v>2.38</v>
      </c>
      <c r="H424" s="15">
        <f t="shared" si="167"/>
        <v>0.72986111111111107</v>
      </c>
      <c r="I424" s="16">
        <f t="shared" si="168"/>
        <v>1.8759999999999999</v>
      </c>
      <c r="J424" s="15">
        <f t="shared" si="169"/>
        <v>0.73055555555555551</v>
      </c>
      <c r="K424" s="22">
        <f t="shared" si="170"/>
        <v>1.7919999999999998</v>
      </c>
      <c r="L424" s="13"/>
      <c r="M424" s="24">
        <f t="shared" si="159"/>
        <v>44302</v>
      </c>
      <c r="N424" s="60" t="s">
        <v>13</v>
      </c>
      <c r="O424" s="60">
        <v>0.74791666666666667</v>
      </c>
      <c r="P424" s="16" t="str">
        <f t="shared" si="158"/>
        <v>-</v>
      </c>
      <c r="Q424" s="15">
        <f t="shared" si="171"/>
        <v>0.74097222222222225</v>
      </c>
      <c r="R424" s="16" t="str">
        <f t="shared" si="161"/>
        <v>-</v>
      </c>
      <c r="S424" s="15">
        <f t="shared" si="162"/>
        <v>0.72986111111111107</v>
      </c>
      <c r="T424" s="16" t="str">
        <f t="shared" si="163"/>
        <v>-</v>
      </c>
      <c r="U424" s="15">
        <f t="shared" si="160"/>
        <v>0.73055555555555551</v>
      </c>
      <c r="V424" s="22" t="str">
        <f t="shared" si="164"/>
        <v>-</v>
      </c>
      <c r="X424" s="18"/>
      <c r="Y424" s="29"/>
    </row>
    <row r="425" spans="2:25" x14ac:dyDescent="0.25">
      <c r="B425" s="24">
        <v>44302</v>
      </c>
      <c r="C425" s="60" t="s">
        <v>12</v>
      </c>
      <c r="D425" s="15"/>
      <c r="E425" s="16"/>
      <c r="F425" s="15">
        <v>0.99305555555555547</v>
      </c>
      <c r="G425" s="16">
        <v>0.2</v>
      </c>
      <c r="H425" s="15"/>
      <c r="I425" s="16"/>
      <c r="J425" s="15">
        <v>0.99791666666666667</v>
      </c>
      <c r="K425" s="22">
        <v>0.1</v>
      </c>
      <c r="L425" s="13"/>
      <c r="M425" s="24">
        <v>44302</v>
      </c>
      <c r="N425" s="60" t="s">
        <v>12</v>
      </c>
      <c r="O425" s="60"/>
      <c r="P425" s="16"/>
      <c r="Q425" s="15">
        <v>0.99305555555555547</v>
      </c>
      <c r="R425" s="16" t="s">
        <v>27</v>
      </c>
      <c r="S425" s="15"/>
      <c r="T425" s="16"/>
      <c r="U425" s="15">
        <v>0.99791666666666667</v>
      </c>
      <c r="V425" s="22" t="s">
        <v>27</v>
      </c>
      <c r="X425" s="18"/>
      <c r="Y425" s="29"/>
    </row>
    <row r="426" spans="2:25" x14ac:dyDescent="0.25">
      <c r="B426" s="24">
        <f>IF(HOUR(D426)&lt;HOUR(D424),B424+1,B424)</f>
        <v>44303</v>
      </c>
      <c r="C426" s="60" t="s">
        <v>12</v>
      </c>
      <c r="D426" s="15">
        <v>0</v>
      </c>
      <c r="E426" s="16">
        <v>0.2</v>
      </c>
      <c r="F426" s="15"/>
      <c r="G426" s="16"/>
      <c r="H426" s="15">
        <f t="shared" si="167"/>
        <v>0</v>
      </c>
      <c r="I426" s="16">
        <f t="shared" si="168"/>
        <v>0.13400000000000001</v>
      </c>
      <c r="J426" s="15"/>
      <c r="K426" s="22"/>
      <c r="L426" s="13"/>
      <c r="M426" s="24">
        <f>IF(HOUR(O426)&lt;HOUR(O424),M424+1,M424)</f>
        <v>44303</v>
      </c>
      <c r="N426" s="60" t="s">
        <v>12</v>
      </c>
      <c r="O426" s="60">
        <v>0</v>
      </c>
      <c r="P426" s="16" t="str">
        <f t="shared" si="158"/>
        <v>-</v>
      </c>
      <c r="Q426" s="15"/>
      <c r="R426" s="16"/>
      <c r="S426" s="15">
        <f t="shared" si="162"/>
        <v>0</v>
      </c>
      <c r="T426" s="16" t="str">
        <f t="shared" si="163"/>
        <v>-</v>
      </c>
      <c r="U426" s="15"/>
      <c r="V426" s="22"/>
      <c r="X426" s="18"/>
    </row>
    <row r="427" spans="2:25" x14ac:dyDescent="0.25">
      <c r="B427" s="24">
        <f t="shared" si="172"/>
        <v>44303</v>
      </c>
      <c r="C427" s="60" t="s">
        <v>13</v>
      </c>
      <c r="D427" s="15">
        <v>0.26250000000000001</v>
      </c>
      <c r="E427" s="16">
        <v>2.5</v>
      </c>
      <c r="F427" s="15">
        <f t="shared" si="165"/>
        <v>0.25555555555555559</v>
      </c>
      <c r="G427" s="16">
        <f t="shared" si="166"/>
        <v>2.125</v>
      </c>
      <c r="H427" s="15">
        <f t="shared" si="167"/>
        <v>0.24444444444444446</v>
      </c>
      <c r="I427" s="16">
        <f t="shared" si="168"/>
        <v>1.675</v>
      </c>
      <c r="J427" s="15">
        <f t="shared" si="169"/>
        <v>0.24513888888888891</v>
      </c>
      <c r="K427" s="22">
        <f t="shared" si="170"/>
        <v>1.6</v>
      </c>
      <c r="L427" s="13"/>
      <c r="M427" s="24">
        <f t="shared" si="159"/>
        <v>44303</v>
      </c>
      <c r="N427" s="60" t="s">
        <v>13</v>
      </c>
      <c r="O427" s="60">
        <v>0.26250000000000001</v>
      </c>
      <c r="P427" s="16" t="str">
        <f t="shared" si="158"/>
        <v>-</v>
      </c>
      <c r="Q427" s="15">
        <f t="shared" si="171"/>
        <v>0.25555555555555559</v>
      </c>
      <c r="R427" s="16" t="str">
        <f t="shared" si="161"/>
        <v>-</v>
      </c>
      <c r="S427" s="15">
        <f t="shared" si="162"/>
        <v>0.24444444444444446</v>
      </c>
      <c r="T427" s="16" t="str">
        <f t="shared" si="163"/>
        <v>-</v>
      </c>
      <c r="U427" s="15">
        <f t="shared" si="160"/>
        <v>0.24513888888888891</v>
      </c>
      <c r="V427" s="22" t="str">
        <f t="shared" si="164"/>
        <v>-</v>
      </c>
      <c r="X427" s="18"/>
      <c r="Y427" s="29"/>
    </row>
    <row r="428" spans="2:25" x14ac:dyDescent="0.25">
      <c r="B428" s="24">
        <f t="shared" si="172"/>
        <v>44303</v>
      </c>
      <c r="C428" s="60" t="s">
        <v>12</v>
      </c>
      <c r="D428" s="15">
        <v>0.50347222222222221</v>
      </c>
      <c r="E428" s="16">
        <v>0.4</v>
      </c>
      <c r="F428" s="15">
        <f t="shared" si="165"/>
        <v>0.49652777777777779</v>
      </c>
      <c r="G428" s="16">
        <f t="shared" si="166"/>
        <v>0.34</v>
      </c>
      <c r="H428" s="15">
        <f t="shared" si="167"/>
        <v>0.50347222222222221</v>
      </c>
      <c r="I428" s="16">
        <f t="shared" si="168"/>
        <v>0.26800000000000002</v>
      </c>
      <c r="J428" s="15">
        <f t="shared" si="169"/>
        <v>0.50138888888888888</v>
      </c>
      <c r="K428" s="22">
        <f t="shared" si="170"/>
        <v>0.25600000000000001</v>
      </c>
      <c r="L428" s="13"/>
      <c r="M428" s="24">
        <f t="shared" si="159"/>
        <v>44303</v>
      </c>
      <c r="N428" s="60" t="s">
        <v>12</v>
      </c>
      <c r="O428" s="60">
        <v>0.50347222222222221</v>
      </c>
      <c r="P428" s="16" t="str">
        <f t="shared" si="158"/>
        <v>-</v>
      </c>
      <c r="Q428" s="15">
        <f t="shared" si="171"/>
        <v>0.49652777777777779</v>
      </c>
      <c r="R428" s="16" t="str">
        <f t="shared" si="161"/>
        <v>-</v>
      </c>
      <c r="S428" s="15">
        <f t="shared" si="162"/>
        <v>0.50347222222222221</v>
      </c>
      <c r="T428" s="16" t="str">
        <f t="shared" si="163"/>
        <v>-</v>
      </c>
      <c r="U428" s="15">
        <f t="shared" si="160"/>
        <v>0.50138888888888888</v>
      </c>
      <c r="V428" s="22" t="str">
        <f t="shared" si="164"/>
        <v>-</v>
      </c>
      <c r="X428" s="18"/>
      <c r="Y428" s="29"/>
    </row>
    <row r="429" spans="2:25" x14ac:dyDescent="0.25">
      <c r="B429" s="24">
        <f t="shared" si="172"/>
        <v>44303</v>
      </c>
      <c r="C429" s="60" t="s">
        <v>13</v>
      </c>
      <c r="D429" s="15">
        <v>0.77361111111111114</v>
      </c>
      <c r="E429" s="16">
        <v>2.7</v>
      </c>
      <c r="F429" s="15">
        <f t="shared" si="165"/>
        <v>0.76666666666666672</v>
      </c>
      <c r="G429" s="16">
        <f t="shared" si="166"/>
        <v>2.2949999999999999</v>
      </c>
      <c r="H429" s="15">
        <f t="shared" si="167"/>
        <v>0.75555555555555554</v>
      </c>
      <c r="I429" s="16">
        <f t="shared" si="168"/>
        <v>1.8090000000000002</v>
      </c>
      <c r="J429" s="15">
        <f t="shared" si="169"/>
        <v>0.75624999999999998</v>
      </c>
      <c r="K429" s="22">
        <f t="shared" si="170"/>
        <v>1.7280000000000002</v>
      </c>
      <c r="L429" s="13"/>
      <c r="M429" s="24">
        <f t="shared" si="159"/>
        <v>44303</v>
      </c>
      <c r="N429" s="60" t="s">
        <v>13</v>
      </c>
      <c r="O429" s="60">
        <v>0.77361111111111114</v>
      </c>
      <c r="P429" s="16" t="str">
        <f t="shared" si="158"/>
        <v>-</v>
      </c>
      <c r="Q429" s="15">
        <f t="shared" si="171"/>
        <v>0.76666666666666672</v>
      </c>
      <c r="R429" s="16" t="str">
        <f t="shared" si="161"/>
        <v>-</v>
      </c>
      <c r="S429" s="15">
        <f t="shared" si="162"/>
        <v>0.75555555555555554</v>
      </c>
      <c r="T429" s="16" t="str">
        <f t="shared" si="163"/>
        <v>-</v>
      </c>
      <c r="U429" s="15">
        <f t="shared" si="160"/>
        <v>0.75624999999999998</v>
      </c>
      <c r="V429" s="22" t="str">
        <f t="shared" si="164"/>
        <v>-</v>
      </c>
      <c r="X429" s="18"/>
      <c r="Y429" s="29"/>
    </row>
    <row r="430" spans="2:25" x14ac:dyDescent="0.25">
      <c r="B430" s="24">
        <f t="shared" si="172"/>
        <v>44304</v>
      </c>
      <c r="C430" s="60" t="s">
        <v>12</v>
      </c>
      <c r="D430" s="15">
        <v>2.5694444444444447E-2</v>
      </c>
      <c r="E430" s="16">
        <v>0.3</v>
      </c>
      <c r="F430" s="15">
        <f t="shared" si="165"/>
        <v>1.8750000000000003E-2</v>
      </c>
      <c r="G430" s="16">
        <f t="shared" si="166"/>
        <v>0.255</v>
      </c>
      <c r="H430" s="15">
        <f t="shared" si="167"/>
        <v>2.5694444444444447E-2</v>
      </c>
      <c r="I430" s="16">
        <f t="shared" si="168"/>
        <v>0.20100000000000001</v>
      </c>
      <c r="J430" s="15">
        <f t="shared" si="169"/>
        <v>2.3611111111111114E-2</v>
      </c>
      <c r="K430" s="22">
        <f t="shared" si="170"/>
        <v>0.192</v>
      </c>
      <c r="L430" s="13"/>
      <c r="M430" s="24">
        <f t="shared" si="159"/>
        <v>44304</v>
      </c>
      <c r="N430" s="60" t="s">
        <v>12</v>
      </c>
      <c r="O430" s="60">
        <v>2.5694444444444447E-2</v>
      </c>
      <c r="P430" s="16" t="str">
        <f t="shared" si="158"/>
        <v>-</v>
      </c>
      <c r="Q430" s="15">
        <f t="shared" si="171"/>
        <v>1.8750000000000003E-2</v>
      </c>
      <c r="R430" s="16" t="str">
        <f t="shared" si="161"/>
        <v>-</v>
      </c>
      <c r="S430" s="15">
        <f t="shared" si="162"/>
        <v>2.5694444444444447E-2</v>
      </c>
      <c r="T430" s="16" t="str">
        <f t="shared" si="163"/>
        <v>-</v>
      </c>
      <c r="U430" s="15">
        <f t="shared" si="160"/>
        <v>2.3611111111111114E-2</v>
      </c>
      <c r="V430" s="22" t="str">
        <f t="shared" si="164"/>
        <v>-</v>
      </c>
      <c r="X430" s="18"/>
    </row>
    <row r="431" spans="2:25" x14ac:dyDescent="0.25">
      <c r="B431" s="24">
        <f t="shared" si="172"/>
        <v>44304</v>
      </c>
      <c r="C431" s="60" t="s">
        <v>13</v>
      </c>
      <c r="D431" s="15">
        <v>0.28958333333333336</v>
      </c>
      <c r="E431" s="16">
        <v>2.4</v>
      </c>
      <c r="F431" s="15">
        <f t="shared" si="165"/>
        <v>0.28263888888888894</v>
      </c>
      <c r="G431" s="16">
        <f t="shared" si="166"/>
        <v>2.04</v>
      </c>
      <c r="H431" s="15">
        <f t="shared" si="167"/>
        <v>0.27152777777777781</v>
      </c>
      <c r="I431" s="16">
        <f t="shared" si="168"/>
        <v>1.6080000000000001</v>
      </c>
      <c r="J431" s="15">
        <f t="shared" si="169"/>
        <v>0.27222222222222225</v>
      </c>
      <c r="K431" s="22">
        <f t="shared" si="170"/>
        <v>1.536</v>
      </c>
      <c r="L431" s="13"/>
      <c r="M431" s="24">
        <f t="shared" si="159"/>
        <v>44304</v>
      </c>
      <c r="N431" s="60" t="s">
        <v>13</v>
      </c>
      <c r="O431" s="60">
        <v>0.28958333333333336</v>
      </c>
      <c r="P431" s="16" t="str">
        <f t="shared" si="158"/>
        <v>-</v>
      </c>
      <c r="Q431" s="15">
        <f t="shared" si="171"/>
        <v>0.28263888888888894</v>
      </c>
      <c r="R431" s="16" t="str">
        <f t="shared" si="161"/>
        <v>-</v>
      </c>
      <c r="S431" s="15">
        <f t="shared" si="162"/>
        <v>0.27152777777777781</v>
      </c>
      <c r="T431" s="16" t="str">
        <f t="shared" si="163"/>
        <v>-</v>
      </c>
      <c r="U431" s="15">
        <f t="shared" si="160"/>
        <v>0.27222222222222225</v>
      </c>
      <c r="V431" s="22" t="str">
        <f t="shared" si="164"/>
        <v>-</v>
      </c>
      <c r="X431" s="18"/>
      <c r="Y431" s="29"/>
    </row>
    <row r="432" spans="2:25" x14ac:dyDescent="0.25">
      <c r="B432" s="24">
        <f t="shared" si="172"/>
        <v>44304</v>
      </c>
      <c r="C432" s="60" t="s">
        <v>12</v>
      </c>
      <c r="D432" s="15">
        <v>0.53055555555555556</v>
      </c>
      <c r="E432" s="16">
        <v>0.5</v>
      </c>
      <c r="F432" s="15">
        <f t="shared" si="165"/>
        <v>0.52361111111111114</v>
      </c>
      <c r="G432" s="16">
        <f t="shared" si="166"/>
        <v>0.42499999999999999</v>
      </c>
      <c r="H432" s="15">
        <f t="shared" si="167"/>
        <v>0.53055555555555556</v>
      </c>
      <c r="I432" s="16">
        <f t="shared" si="168"/>
        <v>0.33500000000000002</v>
      </c>
      <c r="J432" s="15">
        <f t="shared" si="169"/>
        <v>0.52847222222222223</v>
      </c>
      <c r="K432" s="22">
        <f t="shared" si="170"/>
        <v>0.32</v>
      </c>
      <c r="L432" s="13"/>
      <c r="M432" s="24">
        <f t="shared" si="159"/>
        <v>44304</v>
      </c>
      <c r="N432" s="60" t="s">
        <v>12</v>
      </c>
      <c r="O432" s="60">
        <v>0.53055555555555556</v>
      </c>
      <c r="P432" s="16" t="str">
        <f t="shared" si="158"/>
        <v>-</v>
      </c>
      <c r="Q432" s="15">
        <f t="shared" si="171"/>
        <v>0.52361111111111114</v>
      </c>
      <c r="R432" s="16" t="str">
        <f t="shared" si="161"/>
        <v>-</v>
      </c>
      <c r="S432" s="15">
        <f t="shared" si="162"/>
        <v>0.53055555555555556</v>
      </c>
      <c r="T432" s="16" t="str">
        <f t="shared" si="163"/>
        <v>-</v>
      </c>
      <c r="U432" s="15">
        <f t="shared" ref="U432:U464" si="173">IF(N432="Alta",O432-$J$9,O432-$K$9)</f>
        <v>0.52847222222222223</v>
      </c>
      <c r="V432" s="22" t="str">
        <f t="shared" si="164"/>
        <v>-</v>
      </c>
      <c r="X432" s="18"/>
      <c r="Y432" s="29"/>
    </row>
    <row r="433" spans="2:25" x14ac:dyDescent="0.25">
      <c r="B433" s="24">
        <f t="shared" si="172"/>
        <v>44304</v>
      </c>
      <c r="C433" s="60" t="s">
        <v>13</v>
      </c>
      <c r="D433" s="15">
        <v>0.80138888888888893</v>
      </c>
      <c r="E433" s="16">
        <v>2.6</v>
      </c>
      <c r="F433" s="15">
        <f t="shared" si="165"/>
        <v>0.79444444444444451</v>
      </c>
      <c r="G433" s="16">
        <f t="shared" si="166"/>
        <v>2.21</v>
      </c>
      <c r="H433" s="15">
        <f t="shared" si="167"/>
        <v>0.78333333333333333</v>
      </c>
      <c r="I433" s="16">
        <f t="shared" si="168"/>
        <v>1.7420000000000002</v>
      </c>
      <c r="J433" s="15">
        <f t="shared" si="169"/>
        <v>0.78402777777777777</v>
      </c>
      <c r="K433" s="22">
        <f t="shared" si="170"/>
        <v>1.6640000000000001</v>
      </c>
      <c r="L433" s="13"/>
      <c r="M433" s="24">
        <f t="shared" si="159"/>
        <v>44304</v>
      </c>
      <c r="N433" s="60" t="s">
        <v>13</v>
      </c>
      <c r="O433" s="60">
        <v>0.80138888888888893</v>
      </c>
      <c r="P433" s="16" t="str">
        <f t="shared" si="158"/>
        <v>-</v>
      </c>
      <c r="Q433" s="15">
        <f t="shared" si="171"/>
        <v>0.79444444444444451</v>
      </c>
      <c r="R433" s="16" t="str">
        <f t="shared" si="161"/>
        <v>-</v>
      </c>
      <c r="S433" s="15">
        <f t="shared" ref="S433:S465" si="174">IF(N433="Alta",O433-$H$9,O433-$I$9)</f>
        <v>0.78333333333333333</v>
      </c>
      <c r="T433" s="16" t="str">
        <f t="shared" si="163"/>
        <v>-</v>
      </c>
      <c r="U433" s="15">
        <f t="shared" si="173"/>
        <v>0.78402777777777777</v>
      </c>
      <c r="V433" s="22" t="str">
        <f t="shared" si="164"/>
        <v>-</v>
      </c>
      <c r="X433" s="18"/>
      <c r="Y433" s="29"/>
    </row>
    <row r="434" spans="2:25" x14ac:dyDescent="0.25">
      <c r="B434" s="24">
        <f t="shared" si="172"/>
        <v>44305</v>
      </c>
      <c r="C434" s="60" t="s">
        <v>12</v>
      </c>
      <c r="D434" s="15">
        <v>5.4166666666666669E-2</v>
      </c>
      <c r="E434" s="16">
        <v>0.4</v>
      </c>
      <c r="F434" s="15">
        <f t="shared" si="165"/>
        <v>4.7222222222222221E-2</v>
      </c>
      <c r="G434" s="16">
        <f t="shared" si="166"/>
        <v>0.34</v>
      </c>
      <c r="H434" s="15">
        <f t="shared" si="167"/>
        <v>5.4166666666666669E-2</v>
      </c>
      <c r="I434" s="16">
        <f t="shared" si="168"/>
        <v>0.26800000000000002</v>
      </c>
      <c r="J434" s="15">
        <f t="shared" si="169"/>
        <v>5.2083333333333336E-2</v>
      </c>
      <c r="K434" s="22">
        <f t="shared" si="170"/>
        <v>0.25600000000000001</v>
      </c>
      <c r="L434" s="13"/>
      <c r="M434" s="24">
        <f t="shared" si="159"/>
        <v>44305</v>
      </c>
      <c r="N434" s="60" t="s">
        <v>12</v>
      </c>
      <c r="O434" s="60">
        <v>5.4166666666666669E-2</v>
      </c>
      <c r="P434" s="16" t="str">
        <f t="shared" si="158"/>
        <v>-</v>
      </c>
      <c r="Q434" s="15">
        <f t="shared" si="171"/>
        <v>4.7222222222222221E-2</v>
      </c>
      <c r="R434" s="16" t="str">
        <f t="shared" si="161"/>
        <v>-</v>
      </c>
      <c r="S434" s="15">
        <f t="shared" si="174"/>
        <v>5.4166666666666669E-2</v>
      </c>
      <c r="T434" s="16" t="str">
        <f t="shared" si="163"/>
        <v>-</v>
      </c>
      <c r="U434" s="15">
        <f t="shared" si="173"/>
        <v>5.2083333333333336E-2</v>
      </c>
      <c r="V434" s="22" t="str">
        <f t="shared" si="164"/>
        <v>-</v>
      </c>
      <c r="X434" s="18"/>
    </row>
    <row r="435" spans="2:25" x14ac:dyDescent="0.25">
      <c r="B435" s="24">
        <f t="shared" si="172"/>
        <v>44305</v>
      </c>
      <c r="C435" s="60" t="s">
        <v>13</v>
      </c>
      <c r="D435" s="15">
        <v>0.32013888888888892</v>
      </c>
      <c r="E435" s="16">
        <v>2.2999999999999998</v>
      </c>
      <c r="F435" s="15">
        <f t="shared" si="165"/>
        <v>0.3131944444444445</v>
      </c>
      <c r="G435" s="16">
        <f t="shared" si="166"/>
        <v>1.9549999999999998</v>
      </c>
      <c r="H435" s="15">
        <f t="shared" si="167"/>
        <v>0.30208333333333337</v>
      </c>
      <c r="I435" s="16">
        <f t="shared" si="168"/>
        <v>1.5409999999999999</v>
      </c>
      <c r="J435" s="15">
        <f t="shared" si="169"/>
        <v>0.30277777777777781</v>
      </c>
      <c r="K435" s="22">
        <f t="shared" si="170"/>
        <v>1.472</v>
      </c>
      <c r="L435" s="13"/>
      <c r="M435" s="24">
        <f t="shared" si="159"/>
        <v>44305</v>
      </c>
      <c r="N435" s="60" t="s">
        <v>13</v>
      </c>
      <c r="O435" s="60">
        <v>0.32013888888888892</v>
      </c>
      <c r="P435" s="16" t="str">
        <f t="shared" si="158"/>
        <v>-</v>
      </c>
      <c r="Q435" s="15">
        <f t="shared" si="171"/>
        <v>0.3131944444444445</v>
      </c>
      <c r="R435" s="16" t="str">
        <f t="shared" si="161"/>
        <v>-</v>
      </c>
      <c r="S435" s="15">
        <f t="shared" si="174"/>
        <v>0.30208333333333337</v>
      </c>
      <c r="T435" s="16" t="str">
        <f t="shared" si="163"/>
        <v>-</v>
      </c>
      <c r="U435" s="15">
        <f t="shared" si="173"/>
        <v>0.30277777777777781</v>
      </c>
      <c r="V435" s="22" t="str">
        <f t="shared" si="164"/>
        <v>-</v>
      </c>
      <c r="X435" s="18"/>
      <c r="Y435" s="29"/>
    </row>
    <row r="436" spans="2:25" x14ac:dyDescent="0.25">
      <c r="B436" s="24">
        <f t="shared" si="172"/>
        <v>44305</v>
      </c>
      <c r="C436" s="60" t="s">
        <v>12</v>
      </c>
      <c r="D436" s="15">
        <v>0.56111111111111112</v>
      </c>
      <c r="E436" s="16">
        <v>0.6</v>
      </c>
      <c r="F436" s="15">
        <f t="shared" si="165"/>
        <v>0.5541666666666667</v>
      </c>
      <c r="G436" s="16">
        <f t="shared" si="166"/>
        <v>0.51</v>
      </c>
      <c r="H436" s="15">
        <f t="shared" si="167"/>
        <v>0.56111111111111112</v>
      </c>
      <c r="I436" s="16">
        <f t="shared" si="168"/>
        <v>0.40200000000000002</v>
      </c>
      <c r="J436" s="15">
        <f t="shared" si="169"/>
        <v>0.55902777777777779</v>
      </c>
      <c r="K436" s="22">
        <f t="shared" si="170"/>
        <v>0.38400000000000001</v>
      </c>
      <c r="L436" s="13"/>
      <c r="M436" s="24">
        <f t="shared" si="159"/>
        <v>44305</v>
      </c>
      <c r="N436" s="60" t="s">
        <v>12</v>
      </c>
      <c r="O436" s="60">
        <v>0.56111111111111112</v>
      </c>
      <c r="P436" s="16" t="str">
        <f t="shared" si="158"/>
        <v>-</v>
      </c>
      <c r="Q436" s="15">
        <f t="shared" si="171"/>
        <v>0.5541666666666667</v>
      </c>
      <c r="R436" s="16" t="str">
        <f t="shared" si="161"/>
        <v>-</v>
      </c>
      <c r="S436" s="15">
        <f t="shared" si="174"/>
        <v>0.56111111111111112</v>
      </c>
      <c r="T436" s="16" t="str">
        <f t="shared" si="163"/>
        <v>-</v>
      </c>
      <c r="U436" s="15">
        <f t="shared" si="173"/>
        <v>0.55902777777777779</v>
      </c>
      <c r="V436" s="22" t="str">
        <f t="shared" si="164"/>
        <v>-</v>
      </c>
      <c r="X436" s="18"/>
      <c r="Y436" s="29"/>
    </row>
    <row r="437" spans="2:25" x14ac:dyDescent="0.25">
      <c r="B437" s="24">
        <f t="shared" si="172"/>
        <v>44305</v>
      </c>
      <c r="C437" s="60" t="s">
        <v>13</v>
      </c>
      <c r="D437" s="15">
        <v>0.83333333333333337</v>
      </c>
      <c r="E437" s="16">
        <v>2.5</v>
      </c>
      <c r="F437" s="15">
        <f t="shared" si="165"/>
        <v>0.82638888888888895</v>
      </c>
      <c r="G437" s="16">
        <f t="shared" si="166"/>
        <v>2.125</v>
      </c>
      <c r="H437" s="15">
        <f t="shared" si="167"/>
        <v>0.81527777777777777</v>
      </c>
      <c r="I437" s="16">
        <f t="shared" si="168"/>
        <v>1.675</v>
      </c>
      <c r="J437" s="15">
        <f t="shared" si="169"/>
        <v>0.81597222222222221</v>
      </c>
      <c r="K437" s="22">
        <f t="shared" si="170"/>
        <v>1.6</v>
      </c>
      <c r="L437" s="13"/>
      <c r="M437" s="24">
        <f t="shared" si="159"/>
        <v>44305</v>
      </c>
      <c r="N437" s="60" t="s">
        <v>13</v>
      </c>
      <c r="O437" s="60">
        <v>0.83333333333333337</v>
      </c>
      <c r="P437" s="16" t="str">
        <f t="shared" si="158"/>
        <v>-</v>
      </c>
      <c r="Q437" s="15">
        <f t="shared" si="171"/>
        <v>0.82638888888888895</v>
      </c>
      <c r="R437" s="16" t="str">
        <f t="shared" si="161"/>
        <v>-</v>
      </c>
      <c r="S437" s="15">
        <f t="shared" si="174"/>
        <v>0.81527777777777777</v>
      </c>
      <c r="T437" s="16" t="str">
        <f t="shared" si="163"/>
        <v>-</v>
      </c>
      <c r="U437" s="15">
        <f t="shared" si="173"/>
        <v>0.81597222222222221</v>
      </c>
      <c r="V437" s="22" t="str">
        <f t="shared" si="164"/>
        <v>-</v>
      </c>
      <c r="X437" s="18"/>
      <c r="Y437" s="29"/>
    </row>
    <row r="438" spans="2:25" x14ac:dyDescent="0.25">
      <c r="B438" s="24">
        <f t="shared" si="172"/>
        <v>44306</v>
      </c>
      <c r="C438" s="60" t="s">
        <v>12</v>
      </c>
      <c r="D438" s="15">
        <v>8.6111111111111124E-2</v>
      </c>
      <c r="E438" s="16">
        <v>0.5</v>
      </c>
      <c r="F438" s="15">
        <f t="shared" si="165"/>
        <v>7.9166666666666677E-2</v>
      </c>
      <c r="G438" s="16">
        <f t="shared" si="166"/>
        <v>0.42499999999999999</v>
      </c>
      <c r="H438" s="15">
        <f t="shared" si="167"/>
        <v>8.6111111111111124E-2</v>
      </c>
      <c r="I438" s="16">
        <f t="shared" si="168"/>
        <v>0.33500000000000002</v>
      </c>
      <c r="J438" s="15">
        <f t="shared" si="169"/>
        <v>8.4027777777777785E-2</v>
      </c>
      <c r="K438" s="22">
        <f t="shared" si="170"/>
        <v>0.32</v>
      </c>
      <c r="L438" s="13"/>
      <c r="M438" s="24">
        <f t="shared" si="159"/>
        <v>44306</v>
      </c>
      <c r="N438" s="60" t="s">
        <v>12</v>
      </c>
      <c r="O438" s="60">
        <v>8.6111111111111124E-2</v>
      </c>
      <c r="P438" s="16" t="str">
        <f t="shared" si="158"/>
        <v>-</v>
      </c>
      <c r="Q438" s="15">
        <f t="shared" si="171"/>
        <v>7.9166666666666677E-2</v>
      </c>
      <c r="R438" s="16" t="str">
        <f t="shared" si="161"/>
        <v>-</v>
      </c>
      <c r="S438" s="15">
        <f t="shared" si="174"/>
        <v>8.6111111111111124E-2</v>
      </c>
      <c r="T438" s="16" t="str">
        <f t="shared" si="163"/>
        <v>-</v>
      </c>
      <c r="U438" s="15">
        <f t="shared" si="173"/>
        <v>8.4027777777777785E-2</v>
      </c>
      <c r="V438" s="22" t="str">
        <f t="shared" si="164"/>
        <v>-</v>
      </c>
      <c r="X438" s="18"/>
    </row>
    <row r="439" spans="2:25" x14ac:dyDescent="0.25">
      <c r="B439" s="24">
        <f t="shared" si="172"/>
        <v>44306</v>
      </c>
      <c r="C439" s="60" t="s">
        <v>13</v>
      </c>
      <c r="D439" s="15">
        <v>0.35625000000000001</v>
      </c>
      <c r="E439" s="16">
        <v>2.2000000000000002</v>
      </c>
      <c r="F439" s="15">
        <f t="shared" si="165"/>
        <v>0.34930555555555559</v>
      </c>
      <c r="G439" s="16">
        <f t="shared" si="166"/>
        <v>1.87</v>
      </c>
      <c r="H439" s="15">
        <f t="shared" si="167"/>
        <v>0.33819444444444446</v>
      </c>
      <c r="I439" s="16">
        <f t="shared" si="168"/>
        <v>1.4740000000000002</v>
      </c>
      <c r="J439" s="15">
        <f t="shared" si="169"/>
        <v>0.33888888888888891</v>
      </c>
      <c r="K439" s="22">
        <f t="shared" si="170"/>
        <v>1.4080000000000001</v>
      </c>
      <c r="L439" s="13"/>
      <c r="M439" s="24">
        <f t="shared" si="159"/>
        <v>44306</v>
      </c>
      <c r="N439" s="60" t="s">
        <v>13</v>
      </c>
      <c r="O439" s="60">
        <v>0.35625000000000001</v>
      </c>
      <c r="P439" s="16" t="str">
        <f t="shared" si="158"/>
        <v>-</v>
      </c>
      <c r="Q439" s="15">
        <f t="shared" si="171"/>
        <v>0.34930555555555559</v>
      </c>
      <c r="R439" s="16" t="str">
        <f t="shared" si="161"/>
        <v>-</v>
      </c>
      <c r="S439" s="15">
        <f t="shared" si="174"/>
        <v>0.33819444444444446</v>
      </c>
      <c r="T439" s="16" t="str">
        <f t="shared" si="163"/>
        <v>-</v>
      </c>
      <c r="U439" s="15">
        <f t="shared" si="173"/>
        <v>0.33888888888888891</v>
      </c>
      <c r="V439" s="22" t="str">
        <f t="shared" si="164"/>
        <v>-</v>
      </c>
      <c r="X439" s="18"/>
      <c r="Y439" s="29"/>
    </row>
    <row r="440" spans="2:25" x14ac:dyDescent="0.25">
      <c r="B440" s="24">
        <f t="shared" si="172"/>
        <v>44306</v>
      </c>
      <c r="C440" s="60" t="s">
        <v>12</v>
      </c>
      <c r="D440" s="15">
        <v>0.59722222222222221</v>
      </c>
      <c r="E440" s="16">
        <v>0.7</v>
      </c>
      <c r="F440" s="15">
        <f t="shared" si="165"/>
        <v>0.59027777777777779</v>
      </c>
      <c r="G440" s="16">
        <f t="shared" si="166"/>
        <v>0.59499999999999997</v>
      </c>
      <c r="H440" s="15">
        <f t="shared" si="167"/>
        <v>0.59722222222222221</v>
      </c>
      <c r="I440" s="16">
        <f t="shared" si="168"/>
        <v>0.46899999999999997</v>
      </c>
      <c r="J440" s="15">
        <f t="shared" si="169"/>
        <v>0.59513888888888888</v>
      </c>
      <c r="K440" s="22">
        <f t="shared" si="170"/>
        <v>0.44799999999999995</v>
      </c>
      <c r="L440" s="13"/>
      <c r="M440" s="24">
        <f t="shared" si="159"/>
        <v>44306</v>
      </c>
      <c r="N440" s="60" t="s">
        <v>12</v>
      </c>
      <c r="O440" s="60">
        <v>0.59722222222222221</v>
      </c>
      <c r="P440" s="16" t="str">
        <f t="shared" si="158"/>
        <v>-</v>
      </c>
      <c r="Q440" s="15">
        <f t="shared" si="171"/>
        <v>0.59027777777777779</v>
      </c>
      <c r="R440" s="16" t="str">
        <f t="shared" si="161"/>
        <v>-</v>
      </c>
      <c r="S440" s="15">
        <f t="shared" si="174"/>
        <v>0.59722222222222221</v>
      </c>
      <c r="T440" s="16" t="str">
        <f t="shared" si="163"/>
        <v>-</v>
      </c>
      <c r="U440" s="15">
        <f t="shared" si="173"/>
        <v>0.59513888888888888</v>
      </c>
      <c r="V440" s="22" t="str">
        <f t="shared" si="164"/>
        <v>-</v>
      </c>
      <c r="X440" s="18"/>
      <c r="Y440" s="29"/>
    </row>
    <row r="441" spans="2:25" x14ac:dyDescent="0.25">
      <c r="B441" s="24">
        <f t="shared" si="172"/>
        <v>44306</v>
      </c>
      <c r="C441" s="60" t="s">
        <v>13</v>
      </c>
      <c r="D441" s="15">
        <v>0.87083333333333324</v>
      </c>
      <c r="E441" s="16">
        <v>2.4</v>
      </c>
      <c r="F441" s="15">
        <f t="shared" si="165"/>
        <v>0.86388888888888882</v>
      </c>
      <c r="G441" s="16">
        <f t="shared" si="166"/>
        <v>2.04</v>
      </c>
      <c r="H441" s="15">
        <f t="shared" si="167"/>
        <v>0.85277777777777763</v>
      </c>
      <c r="I441" s="16">
        <f t="shared" si="168"/>
        <v>1.6080000000000001</v>
      </c>
      <c r="J441" s="15">
        <f t="shared" si="169"/>
        <v>0.85347222222222208</v>
      </c>
      <c r="K441" s="22">
        <f t="shared" si="170"/>
        <v>1.536</v>
      </c>
      <c r="L441" s="13"/>
      <c r="M441" s="24">
        <f t="shared" si="159"/>
        <v>44306</v>
      </c>
      <c r="N441" s="60" t="s">
        <v>13</v>
      </c>
      <c r="O441" s="60">
        <v>0.87083333333333324</v>
      </c>
      <c r="P441" s="16" t="str">
        <f t="shared" si="158"/>
        <v>-</v>
      </c>
      <c r="Q441" s="15">
        <f t="shared" si="171"/>
        <v>0.86388888888888882</v>
      </c>
      <c r="R441" s="16" t="str">
        <f t="shared" si="161"/>
        <v>-</v>
      </c>
      <c r="S441" s="15">
        <f t="shared" si="174"/>
        <v>0.85277777777777763</v>
      </c>
      <c r="T441" s="16" t="str">
        <f t="shared" si="163"/>
        <v>-</v>
      </c>
      <c r="U441" s="15">
        <f t="shared" si="173"/>
        <v>0.85347222222222208</v>
      </c>
      <c r="V441" s="22" t="str">
        <f t="shared" si="164"/>
        <v>-</v>
      </c>
      <c r="X441" s="18"/>
    </row>
    <row r="442" spans="2:25" x14ac:dyDescent="0.25">
      <c r="B442" s="24">
        <f t="shared" si="172"/>
        <v>44307</v>
      </c>
      <c r="C442" s="60" t="s">
        <v>12</v>
      </c>
      <c r="D442" s="15">
        <v>0.12291666666666667</v>
      </c>
      <c r="E442" s="16">
        <v>0.6</v>
      </c>
      <c r="F442" s="15">
        <f t="shared" si="165"/>
        <v>0.11597222222222223</v>
      </c>
      <c r="G442" s="16">
        <f t="shared" si="166"/>
        <v>0.51</v>
      </c>
      <c r="H442" s="15">
        <f t="shared" si="167"/>
        <v>0.12291666666666667</v>
      </c>
      <c r="I442" s="16">
        <f t="shared" si="168"/>
        <v>0.40200000000000002</v>
      </c>
      <c r="J442" s="15">
        <f t="shared" si="169"/>
        <v>0.12083333333333333</v>
      </c>
      <c r="K442" s="22">
        <f t="shared" si="170"/>
        <v>0.38400000000000001</v>
      </c>
      <c r="L442" s="13"/>
      <c r="M442" s="24">
        <f t="shared" si="159"/>
        <v>44307</v>
      </c>
      <c r="N442" s="60" t="s">
        <v>12</v>
      </c>
      <c r="O442" s="60">
        <v>0.12291666666666667</v>
      </c>
      <c r="P442" s="16" t="str">
        <f t="shared" si="158"/>
        <v>-</v>
      </c>
      <c r="Q442" s="15">
        <f t="shared" si="171"/>
        <v>0.11597222222222223</v>
      </c>
      <c r="R442" s="16" t="str">
        <f t="shared" si="161"/>
        <v>-</v>
      </c>
      <c r="S442" s="15">
        <f t="shared" si="174"/>
        <v>0.12291666666666667</v>
      </c>
      <c r="T442" s="16" t="str">
        <f t="shared" si="163"/>
        <v>-</v>
      </c>
      <c r="U442" s="15">
        <f t="shared" si="173"/>
        <v>0.12083333333333333</v>
      </c>
      <c r="V442" s="22" t="str">
        <f t="shared" si="164"/>
        <v>-</v>
      </c>
      <c r="X442" s="18"/>
      <c r="Y442" s="29"/>
    </row>
    <row r="443" spans="2:25" x14ac:dyDescent="0.25">
      <c r="B443" s="24">
        <f t="shared" si="172"/>
        <v>44307</v>
      </c>
      <c r="C443" s="60" t="s">
        <v>13</v>
      </c>
      <c r="D443" s="15">
        <v>0.3972222222222222</v>
      </c>
      <c r="E443" s="16">
        <v>2.2000000000000002</v>
      </c>
      <c r="F443" s="15">
        <f t="shared" si="165"/>
        <v>0.39027777777777778</v>
      </c>
      <c r="G443" s="16">
        <f t="shared" si="166"/>
        <v>1.87</v>
      </c>
      <c r="H443" s="15">
        <f t="shared" si="167"/>
        <v>0.37916666666666665</v>
      </c>
      <c r="I443" s="16">
        <f t="shared" si="168"/>
        <v>1.4740000000000002</v>
      </c>
      <c r="J443" s="15">
        <f t="shared" si="169"/>
        <v>0.37986111111111109</v>
      </c>
      <c r="K443" s="22">
        <f t="shared" si="170"/>
        <v>1.4080000000000001</v>
      </c>
      <c r="L443" s="13"/>
      <c r="M443" s="24">
        <f t="shared" si="159"/>
        <v>44307</v>
      </c>
      <c r="N443" s="60" t="s">
        <v>13</v>
      </c>
      <c r="O443" s="60">
        <v>0.3972222222222222</v>
      </c>
      <c r="P443" s="16" t="str">
        <f t="shared" si="158"/>
        <v>-</v>
      </c>
      <c r="Q443" s="15">
        <f t="shared" si="171"/>
        <v>0.39027777777777778</v>
      </c>
      <c r="R443" s="16" t="str">
        <f t="shared" si="161"/>
        <v>-</v>
      </c>
      <c r="S443" s="15">
        <f t="shared" si="174"/>
        <v>0.37916666666666665</v>
      </c>
      <c r="T443" s="16" t="str">
        <f t="shared" si="163"/>
        <v>-</v>
      </c>
      <c r="U443" s="15">
        <f t="shared" si="173"/>
        <v>0.37986111111111109</v>
      </c>
      <c r="V443" s="22" t="str">
        <f t="shared" si="164"/>
        <v>-</v>
      </c>
      <c r="X443" s="18"/>
      <c r="Y443" s="29"/>
    </row>
    <row r="444" spans="2:25" x14ac:dyDescent="0.25">
      <c r="B444" s="24">
        <f t="shared" si="172"/>
        <v>44307</v>
      </c>
      <c r="C444" s="60" t="s">
        <v>12</v>
      </c>
      <c r="D444" s="15">
        <v>0.64166666666666672</v>
      </c>
      <c r="E444" s="16">
        <v>0.8</v>
      </c>
      <c r="F444" s="15">
        <f t="shared" si="165"/>
        <v>0.6347222222222223</v>
      </c>
      <c r="G444" s="16">
        <f t="shared" si="166"/>
        <v>0.68</v>
      </c>
      <c r="H444" s="15">
        <f t="shared" si="167"/>
        <v>0.64166666666666672</v>
      </c>
      <c r="I444" s="16">
        <f t="shared" si="168"/>
        <v>0.53600000000000003</v>
      </c>
      <c r="J444" s="15">
        <f t="shared" si="169"/>
        <v>0.63958333333333339</v>
      </c>
      <c r="K444" s="22">
        <f t="shared" si="170"/>
        <v>0.51200000000000001</v>
      </c>
      <c r="L444" s="13"/>
      <c r="M444" s="24">
        <f t="shared" si="159"/>
        <v>44307</v>
      </c>
      <c r="N444" s="60" t="s">
        <v>12</v>
      </c>
      <c r="O444" s="60">
        <v>0.64166666666666672</v>
      </c>
      <c r="P444" s="16" t="str">
        <f t="shared" si="158"/>
        <v>-</v>
      </c>
      <c r="Q444" s="15">
        <f t="shared" si="171"/>
        <v>0.6347222222222223</v>
      </c>
      <c r="R444" s="16" t="str">
        <f t="shared" si="161"/>
        <v>-</v>
      </c>
      <c r="S444" s="15">
        <f t="shared" si="174"/>
        <v>0.64166666666666672</v>
      </c>
      <c r="T444" s="16" t="str">
        <f t="shared" si="163"/>
        <v>-</v>
      </c>
      <c r="U444" s="15">
        <f t="shared" si="173"/>
        <v>0.63958333333333339</v>
      </c>
      <c r="V444" s="22" t="str">
        <f t="shared" si="164"/>
        <v>-</v>
      </c>
      <c r="X444" s="18"/>
      <c r="Y444" s="29"/>
    </row>
    <row r="445" spans="2:25" x14ac:dyDescent="0.25">
      <c r="B445" s="24">
        <f t="shared" si="172"/>
        <v>44307</v>
      </c>
      <c r="C445" s="60" t="s">
        <v>13</v>
      </c>
      <c r="D445" s="15">
        <v>0.91249999999999998</v>
      </c>
      <c r="E445" s="16">
        <v>2.4</v>
      </c>
      <c r="F445" s="15">
        <f t="shared" si="165"/>
        <v>0.90555555555555556</v>
      </c>
      <c r="G445" s="16">
        <f t="shared" si="166"/>
        <v>2.04</v>
      </c>
      <c r="H445" s="15">
        <f t="shared" si="167"/>
        <v>0.89444444444444438</v>
      </c>
      <c r="I445" s="16">
        <f t="shared" si="168"/>
        <v>1.6080000000000001</v>
      </c>
      <c r="J445" s="15">
        <f t="shared" si="169"/>
        <v>0.89513888888888882</v>
      </c>
      <c r="K445" s="22">
        <f t="shared" si="170"/>
        <v>1.536</v>
      </c>
      <c r="L445" s="13"/>
      <c r="M445" s="24">
        <f t="shared" si="159"/>
        <v>44307</v>
      </c>
      <c r="N445" s="60" t="s">
        <v>13</v>
      </c>
      <c r="O445" s="60">
        <v>0.91249999999999998</v>
      </c>
      <c r="P445" s="16" t="str">
        <f t="shared" si="158"/>
        <v>-</v>
      </c>
      <c r="Q445" s="15">
        <f t="shared" si="171"/>
        <v>0.90555555555555556</v>
      </c>
      <c r="R445" s="16" t="str">
        <f t="shared" si="161"/>
        <v>-</v>
      </c>
      <c r="S445" s="15">
        <f t="shared" si="174"/>
        <v>0.89444444444444438</v>
      </c>
      <c r="T445" s="16" t="str">
        <f t="shared" si="163"/>
        <v>-</v>
      </c>
      <c r="U445" s="15">
        <f t="shared" si="173"/>
        <v>0.89513888888888882</v>
      </c>
      <c r="V445" s="22" t="str">
        <f t="shared" si="164"/>
        <v>-</v>
      </c>
      <c r="X445" s="18"/>
    </row>
    <row r="446" spans="2:25" x14ac:dyDescent="0.25">
      <c r="B446" s="24">
        <f t="shared" si="172"/>
        <v>44308</v>
      </c>
      <c r="C446" s="60" t="s">
        <v>12</v>
      </c>
      <c r="D446" s="15">
        <v>0.16527777777777777</v>
      </c>
      <c r="E446" s="16">
        <v>0.6</v>
      </c>
      <c r="F446" s="15">
        <f t="shared" si="165"/>
        <v>0.15833333333333333</v>
      </c>
      <c r="G446" s="16">
        <f t="shared" si="166"/>
        <v>0.51</v>
      </c>
      <c r="H446" s="15">
        <f t="shared" si="167"/>
        <v>0.16527777777777777</v>
      </c>
      <c r="I446" s="16">
        <f t="shared" si="168"/>
        <v>0.40200000000000002</v>
      </c>
      <c r="J446" s="15">
        <f t="shared" si="169"/>
        <v>0.16319444444444445</v>
      </c>
      <c r="K446" s="22">
        <f t="shared" si="170"/>
        <v>0.38400000000000001</v>
      </c>
      <c r="L446" s="13"/>
      <c r="M446" s="24">
        <f t="shared" si="159"/>
        <v>44308</v>
      </c>
      <c r="N446" s="60" t="s">
        <v>12</v>
      </c>
      <c r="O446" s="60">
        <v>0.16527777777777777</v>
      </c>
      <c r="P446" s="16" t="str">
        <f t="shared" si="158"/>
        <v>-</v>
      </c>
      <c r="Q446" s="15">
        <f t="shared" si="171"/>
        <v>0.15833333333333333</v>
      </c>
      <c r="R446" s="16" t="str">
        <f t="shared" si="161"/>
        <v>-</v>
      </c>
      <c r="S446" s="15">
        <f t="shared" si="174"/>
        <v>0.16527777777777777</v>
      </c>
      <c r="T446" s="16" t="str">
        <f t="shared" si="163"/>
        <v>-</v>
      </c>
      <c r="U446" s="15">
        <f t="shared" si="173"/>
        <v>0.16319444444444445</v>
      </c>
      <c r="V446" s="22" t="str">
        <f t="shared" si="164"/>
        <v>-</v>
      </c>
      <c r="X446" s="18"/>
      <c r="Y446" s="29"/>
    </row>
    <row r="447" spans="2:25" x14ac:dyDescent="0.25">
      <c r="B447" s="24">
        <f t="shared" si="172"/>
        <v>44308</v>
      </c>
      <c r="C447" s="60" t="s">
        <v>13</v>
      </c>
      <c r="D447" s="15">
        <v>0.44236111111111115</v>
      </c>
      <c r="E447" s="16">
        <v>2.2999999999999998</v>
      </c>
      <c r="F447" s="15">
        <f t="shared" si="165"/>
        <v>0.43541666666666673</v>
      </c>
      <c r="G447" s="16">
        <f t="shared" si="166"/>
        <v>1.9549999999999998</v>
      </c>
      <c r="H447" s="15">
        <f t="shared" si="167"/>
        <v>0.4243055555555556</v>
      </c>
      <c r="I447" s="16">
        <f t="shared" si="168"/>
        <v>1.5409999999999999</v>
      </c>
      <c r="J447" s="15">
        <f t="shared" si="169"/>
        <v>0.42500000000000004</v>
      </c>
      <c r="K447" s="22">
        <f t="shared" si="170"/>
        <v>1.472</v>
      </c>
      <c r="L447" s="13"/>
      <c r="M447" s="24">
        <f t="shared" si="159"/>
        <v>44308</v>
      </c>
      <c r="N447" s="60" t="s">
        <v>13</v>
      </c>
      <c r="O447" s="60">
        <v>0.44236111111111115</v>
      </c>
      <c r="P447" s="16" t="str">
        <f t="shared" si="158"/>
        <v>-</v>
      </c>
      <c r="Q447" s="15">
        <f t="shared" si="171"/>
        <v>0.43541666666666673</v>
      </c>
      <c r="R447" s="16" t="str">
        <f t="shared" si="161"/>
        <v>-</v>
      </c>
      <c r="S447" s="15">
        <f t="shared" si="174"/>
        <v>0.4243055555555556</v>
      </c>
      <c r="T447" s="16" t="str">
        <f t="shared" si="163"/>
        <v>-</v>
      </c>
      <c r="U447" s="15">
        <f t="shared" si="173"/>
        <v>0.42500000000000004</v>
      </c>
      <c r="V447" s="22" t="str">
        <f t="shared" si="164"/>
        <v>-</v>
      </c>
      <c r="X447" s="18"/>
      <c r="Y447" s="29"/>
    </row>
    <row r="448" spans="2:25" x14ac:dyDescent="0.25">
      <c r="B448" s="24">
        <f t="shared" si="172"/>
        <v>44308</v>
      </c>
      <c r="C448" s="60" t="s">
        <v>12</v>
      </c>
      <c r="D448" s="15">
        <v>0.69097222222222221</v>
      </c>
      <c r="E448" s="16">
        <v>0.7</v>
      </c>
      <c r="F448" s="15">
        <f t="shared" si="165"/>
        <v>0.68402777777777779</v>
      </c>
      <c r="G448" s="16">
        <f t="shared" si="166"/>
        <v>0.59499999999999997</v>
      </c>
      <c r="H448" s="15">
        <f t="shared" si="167"/>
        <v>0.69097222222222221</v>
      </c>
      <c r="I448" s="16">
        <f t="shared" si="168"/>
        <v>0.46899999999999997</v>
      </c>
      <c r="J448" s="15">
        <f t="shared" si="169"/>
        <v>0.68888888888888888</v>
      </c>
      <c r="K448" s="22">
        <f t="shared" si="170"/>
        <v>0.44799999999999995</v>
      </c>
      <c r="L448" s="13"/>
      <c r="M448" s="24">
        <f t="shared" si="159"/>
        <v>44308</v>
      </c>
      <c r="N448" s="60" t="s">
        <v>12</v>
      </c>
      <c r="O448" s="60">
        <v>0.69097222222222221</v>
      </c>
      <c r="P448" s="16" t="str">
        <f t="shared" si="158"/>
        <v>-</v>
      </c>
      <c r="Q448" s="15">
        <f t="shared" si="171"/>
        <v>0.68402777777777779</v>
      </c>
      <c r="R448" s="16" t="str">
        <f t="shared" si="161"/>
        <v>-</v>
      </c>
      <c r="S448" s="15">
        <f t="shared" si="174"/>
        <v>0.69097222222222221</v>
      </c>
      <c r="T448" s="16" t="str">
        <f t="shared" si="163"/>
        <v>-</v>
      </c>
      <c r="U448" s="15">
        <f t="shared" si="173"/>
        <v>0.68888888888888888</v>
      </c>
      <c r="V448" s="22" t="str">
        <f t="shared" si="164"/>
        <v>-</v>
      </c>
      <c r="X448" s="18"/>
      <c r="Y448" s="29"/>
    </row>
    <row r="449" spans="2:25" x14ac:dyDescent="0.25">
      <c r="B449" s="24">
        <f t="shared" si="172"/>
        <v>44308</v>
      </c>
      <c r="C449" s="60" t="s">
        <v>13</v>
      </c>
      <c r="D449" s="15">
        <v>0.95763888888888893</v>
      </c>
      <c r="E449" s="16">
        <v>2.4</v>
      </c>
      <c r="F449" s="15">
        <f t="shared" si="165"/>
        <v>0.95069444444444451</v>
      </c>
      <c r="G449" s="16">
        <f t="shared" si="166"/>
        <v>2.04</v>
      </c>
      <c r="H449" s="15">
        <f t="shared" si="167"/>
        <v>0.93958333333333333</v>
      </c>
      <c r="I449" s="16">
        <f t="shared" si="168"/>
        <v>1.6080000000000001</v>
      </c>
      <c r="J449" s="15">
        <f t="shared" si="169"/>
        <v>0.94027777777777777</v>
      </c>
      <c r="K449" s="22">
        <f t="shared" si="170"/>
        <v>1.536</v>
      </c>
      <c r="L449" s="13"/>
      <c r="M449" s="24">
        <f t="shared" si="159"/>
        <v>44308</v>
      </c>
      <c r="N449" s="60" t="s">
        <v>13</v>
      </c>
      <c r="O449" s="60">
        <v>0.95763888888888893</v>
      </c>
      <c r="P449" s="16" t="str">
        <f t="shared" si="158"/>
        <v>-</v>
      </c>
      <c r="Q449" s="15">
        <f t="shared" si="171"/>
        <v>0.95069444444444451</v>
      </c>
      <c r="R449" s="16" t="str">
        <f t="shared" si="161"/>
        <v>-</v>
      </c>
      <c r="S449" s="15">
        <f t="shared" si="174"/>
        <v>0.93958333333333333</v>
      </c>
      <c r="T449" s="16" t="str">
        <f t="shared" si="163"/>
        <v>-</v>
      </c>
      <c r="U449" s="15">
        <f t="shared" si="173"/>
        <v>0.94027777777777777</v>
      </c>
      <c r="V449" s="22" t="str">
        <f t="shared" si="164"/>
        <v>-</v>
      </c>
      <c r="X449" s="18"/>
    </row>
    <row r="450" spans="2:25" x14ac:dyDescent="0.25">
      <c r="B450" s="24">
        <f t="shared" si="172"/>
        <v>44309</v>
      </c>
      <c r="C450" s="60" t="s">
        <v>12</v>
      </c>
      <c r="D450" s="15">
        <v>0.21041666666666667</v>
      </c>
      <c r="E450" s="16">
        <v>0.5</v>
      </c>
      <c r="F450" s="15">
        <f t="shared" si="165"/>
        <v>0.20347222222222222</v>
      </c>
      <c r="G450" s="16">
        <f t="shared" si="166"/>
        <v>0.42499999999999999</v>
      </c>
      <c r="H450" s="15">
        <f t="shared" si="167"/>
        <v>0.21041666666666667</v>
      </c>
      <c r="I450" s="16">
        <f t="shared" si="168"/>
        <v>0.33500000000000002</v>
      </c>
      <c r="J450" s="15">
        <f t="shared" si="169"/>
        <v>0.20833333333333334</v>
      </c>
      <c r="K450" s="22">
        <f t="shared" si="170"/>
        <v>0.32</v>
      </c>
      <c r="L450" s="13"/>
      <c r="M450" s="24">
        <f t="shared" si="159"/>
        <v>44309</v>
      </c>
      <c r="N450" s="60" t="s">
        <v>12</v>
      </c>
      <c r="O450" s="60">
        <v>0.21041666666666667</v>
      </c>
      <c r="P450" s="16" t="str">
        <f t="shared" si="158"/>
        <v>-</v>
      </c>
      <c r="Q450" s="15">
        <f t="shared" si="171"/>
        <v>0.20347222222222222</v>
      </c>
      <c r="R450" s="16" t="str">
        <f t="shared" si="161"/>
        <v>-</v>
      </c>
      <c r="S450" s="15">
        <f t="shared" si="174"/>
        <v>0.21041666666666667</v>
      </c>
      <c r="T450" s="16" t="str">
        <f t="shared" si="163"/>
        <v>-</v>
      </c>
      <c r="U450" s="15">
        <f t="shared" si="173"/>
        <v>0.20833333333333334</v>
      </c>
      <c r="V450" s="22" t="str">
        <f t="shared" si="164"/>
        <v>-</v>
      </c>
      <c r="X450" s="18"/>
      <c r="Y450" s="29"/>
    </row>
    <row r="451" spans="2:25" x14ac:dyDescent="0.25">
      <c r="B451" s="24">
        <f t="shared" si="172"/>
        <v>44309</v>
      </c>
      <c r="C451" s="60" t="s">
        <v>13</v>
      </c>
      <c r="D451" s="15">
        <v>0.48749999999999999</v>
      </c>
      <c r="E451" s="16">
        <v>2.5</v>
      </c>
      <c r="F451" s="15">
        <f t="shared" si="165"/>
        <v>0.48055555555555557</v>
      </c>
      <c r="G451" s="16">
        <f t="shared" si="166"/>
        <v>2.125</v>
      </c>
      <c r="H451" s="15">
        <f t="shared" si="167"/>
        <v>0.46944444444444444</v>
      </c>
      <c r="I451" s="16">
        <f t="shared" si="168"/>
        <v>1.675</v>
      </c>
      <c r="J451" s="15">
        <f t="shared" si="169"/>
        <v>0.47013888888888888</v>
      </c>
      <c r="K451" s="22">
        <f t="shared" si="170"/>
        <v>1.6</v>
      </c>
      <c r="L451" s="13"/>
      <c r="M451" s="24">
        <f t="shared" si="159"/>
        <v>44309</v>
      </c>
      <c r="N451" s="60" t="s">
        <v>13</v>
      </c>
      <c r="O451" s="60">
        <v>0.48749999999999999</v>
      </c>
      <c r="P451" s="16" t="str">
        <f t="shared" si="158"/>
        <v>-</v>
      </c>
      <c r="Q451" s="15">
        <f t="shared" si="171"/>
        <v>0.48055555555555557</v>
      </c>
      <c r="R451" s="16" t="str">
        <f t="shared" si="161"/>
        <v>-</v>
      </c>
      <c r="S451" s="15">
        <f t="shared" si="174"/>
        <v>0.46944444444444444</v>
      </c>
      <c r="T451" s="16" t="str">
        <f t="shared" si="163"/>
        <v>-</v>
      </c>
      <c r="U451" s="15">
        <f t="shared" si="173"/>
        <v>0.47013888888888888</v>
      </c>
      <c r="V451" s="22" t="str">
        <f t="shared" si="164"/>
        <v>-</v>
      </c>
      <c r="X451" s="18"/>
      <c r="Y451" s="29"/>
    </row>
    <row r="452" spans="2:25" x14ac:dyDescent="0.25">
      <c r="B452" s="24">
        <f t="shared" si="172"/>
        <v>44309</v>
      </c>
      <c r="C452" s="60" t="s">
        <v>12</v>
      </c>
      <c r="D452" s="15">
        <v>0.73888888888888893</v>
      </c>
      <c r="E452" s="16">
        <v>0.5</v>
      </c>
      <c r="F452" s="15">
        <f t="shared" si="165"/>
        <v>0.73194444444444451</v>
      </c>
      <c r="G452" s="16">
        <f t="shared" si="166"/>
        <v>0.42499999999999999</v>
      </c>
      <c r="H452" s="15">
        <f t="shared" si="167"/>
        <v>0.73888888888888893</v>
      </c>
      <c r="I452" s="16">
        <f t="shared" si="168"/>
        <v>0.33500000000000002</v>
      </c>
      <c r="J452" s="15">
        <f t="shared" si="169"/>
        <v>0.7368055555555556</v>
      </c>
      <c r="K452" s="22">
        <f t="shared" si="170"/>
        <v>0.32</v>
      </c>
      <c r="L452" s="13"/>
      <c r="M452" s="24">
        <f t="shared" si="159"/>
        <v>44309</v>
      </c>
      <c r="N452" s="60" t="s">
        <v>12</v>
      </c>
      <c r="O452" s="60">
        <v>0.73888888888888893</v>
      </c>
      <c r="P452" s="16" t="str">
        <f t="shared" si="158"/>
        <v>-</v>
      </c>
      <c r="Q452" s="15">
        <f t="shared" si="171"/>
        <v>0.73194444444444451</v>
      </c>
      <c r="R452" s="16" t="str">
        <f t="shared" si="161"/>
        <v>-</v>
      </c>
      <c r="S452" s="15">
        <f t="shared" si="174"/>
        <v>0.73888888888888893</v>
      </c>
      <c r="T452" s="16" t="str">
        <f t="shared" si="163"/>
        <v>-</v>
      </c>
      <c r="U452" s="15">
        <f t="shared" si="173"/>
        <v>0.7368055555555556</v>
      </c>
      <c r="V452" s="22" t="str">
        <f t="shared" si="164"/>
        <v>-</v>
      </c>
      <c r="X452" s="18"/>
      <c r="Y452" s="29"/>
    </row>
    <row r="453" spans="2:25" x14ac:dyDescent="0.25">
      <c r="B453" s="24">
        <v>44309</v>
      </c>
      <c r="C453" s="60" t="s">
        <v>13</v>
      </c>
      <c r="D453" s="15"/>
      <c r="E453" s="16"/>
      <c r="F453" s="15">
        <v>0.99513888888888891</v>
      </c>
      <c r="G453" s="16">
        <v>2.1</v>
      </c>
      <c r="H453" s="15">
        <v>0.98402777777777783</v>
      </c>
      <c r="I453" s="16">
        <v>1.7</v>
      </c>
      <c r="J453" s="15">
        <v>0.98472222222222217</v>
      </c>
      <c r="K453" s="22">
        <v>1.6</v>
      </c>
      <c r="L453" s="13"/>
      <c r="M453" s="24">
        <v>44309</v>
      </c>
      <c r="N453" s="60" t="s">
        <v>13</v>
      </c>
      <c r="O453" s="60"/>
      <c r="P453" s="16"/>
      <c r="Q453" s="15">
        <v>0.99513888888888891</v>
      </c>
      <c r="R453" s="16">
        <v>2.1</v>
      </c>
      <c r="S453" s="15">
        <v>0.98402777777777783</v>
      </c>
      <c r="T453" s="16">
        <v>1.7</v>
      </c>
      <c r="U453" s="15">
        <v>0.98472222222222217</v>
      </c>
      <c r="V453" s="22">
        <v>1.6</v>
      </c>
      <c r="X453" s="18"/>
      <c r="Y453" s="29"/>
    </row>
    <row r="454" spans="2:25" x14ac:dyDescent="0.25">
      <c r="B454" s="24">
        <f>IF(HOUR(D454)&lt;HOUR(D452),B452+1,B452)</f>
        <v>44310</v>
      </c>
      <c r="C454" s="60" t="s">
        <v>13</v>
      </c>
      <c r="D454" s="15">
        <v>2.0833333333333333E-3</v>
      </c>
      <c r="E454" s="16">
        <v>2.5</v>
      </c>
      <c r="F454" s="15"/>
      <c r="G454" s="16"/>
      <c r="H454" s="15"/>
      <c r="I454" s="16"/>
      <c r="J454" s="15"/>
      <c r="K454" s="22"/>
      <c r="L454" s="13"/>
      <c r="M454" s="24">
        <f>IF(HOUR(O454)&lt;HOUR(O452),M452+1,M452)</f>
        <v>44310</v>
      </c>
      <c r="N454" s="60" t="s">
        <v>13</v>
      </c>
      <c r="O454" s="60">
        <v>2.0833333333333333E-3</v>
      </c>
      <c r="P454" s="16" t="str">
        <f t="shared" si="158"/>
        <v>-</v>
      </c>
      <c r="Q454" s="15"/>
      <c r="R454" s="16"/>
      <c r="S454" s="15"/>
      <c r="T454" s="16"/>
      <c r="U454" s="15"/>
      <c r="V454" s="22"/>
      <c r="X454" s="18"/>
    </row>
    <row r="455" spans="2:25" x14ac:dyDescent="0.25">
      <c r="B455" s="24">
        <f t="shared" si="172"/>
        <v>44310</v>
      </c>
      <c r="C455" s="60" t="s">
        <v>12</v>
      </c>
      <c r="D455" s="15">
        <v>0.25347222222222221</v>
      </c>
      <c r="E455" s="16">
        <v>0.3</v>
      </c>
      <c r="F455" s="15">
        <f t="shared" si="165"/>
        <v>0.24652777777777776</v>
      </c>
      <c r="G455" s="16">
        <f t="shared" si="166"/>
        <v>0.255</v>
      </c>
      <c r="H455" s="15">
        <f t="shared" si="167"/>
        <v>0.25347222222222221</v>
      </c>
      <c r="I455" s="16">
        <f t="shared" si="168"/>
        <v>0.20100000000000001</v>
      </c>
      <c r="J455" s="15">
        <f t="shared" si="169"/>
        <v>0.25138888888888888</v>
      </c>
      <c r="K455" s="22">
        <f t="shared" si="170"/>
        <v>0.192</v>
      </c>
      <c r="L455" s="13"/>
      <c r="M455" s="24">
        <f t="shared" ref="M455:M473" si="175">IF(HOUR(O455)&lt;HOUR(O454),M454+1,M454)</f>
        <v>44310</v>
      </c>
      <c r="N455" s="60" t="s">
        <v>12</v>
      </c>
      <c r="O455" s="60">
        <v>0.25347222222222221</v>
      </c>
      <c r="P455" s="16" t="str">
        <f t="shared" si="158"/>
        <v>-</v>
      </c>
      <c r="Q455" s="15">
        <f t="shared" si="171"/>
        <v>0.24652777777777776</v>
      </c>
      <c r="R455" s="16" t="str">
        <f t="shared" si="161"/>
        <v>-</v>
      </c>
      <c r="S455" s="15">
        <f t="shared" si="174"/>
        <v>0.25347222222222221</v>
      </c>
      <c r="T455" s="16" t="str">
        <f t="shared" si="163"/>
        <v>-</v>
      </c>
      <c r="U455" s="15">
        <f t="shared" si="173"/>
        <v>0.25138888888888888</v>
      </c>
      <c r="V455" s="22" t="str">
        <f t="shared" si="164"/>
        <v>-</v>
      </c>
      <c r="X455" s="18"/>
      <c r="Y455" s="29"/>
    </row>
    <row r="456" spans="2:25" x14ac:dyDescent="0.25">
      <c r="B456" s="24">
        <f t="shared" si="172"/>
        <v>44310</v>
      </c>
      <c r="C456" s="60" t="s">
        <v>13</v>
      </c>
      <c r="D456" s="15">
        <v>0.52916666666666667</v>
      </c>
      <c r="E456" s="16">
        <v>2.7</v>
      </c>
      <c r="F456" s="15">
        <f t="shared" si="165"/>
        <v>0.52222222222222225</v>
      </c>
      <c r="G456" s="16">
        <f t="shared" si="166"/>
        <v>2.2949999999999999</v>
      </c>
      <c r="H456" s="15">
        <f t="shared" si="167"/>
        <v>0.51111111111111107</v>
      </c>
      <c r="I456" s="16">
        <f t="shared" si="168"/>
        <v>1.8090000000000002</v>
      </c>
      <c r="J456" s="15">
        <f t="shared" si="169"/>
        <v>0.51180555555555551</v>
      </c>
      <c r="K456" s="22">
        <f t="shared" si="170"/>
        <v>1.7280000000000002</v>
      </c>
      <c r="L456" s="13"/>
      <c r="M456" s="24">
        <f t="shared" si="175"/>
        <v>44310</v>
      </c>
      <c r="N456" s="60" t="s">
        <v>13</v>
      </c>
      <c r="O456" s="60">
        <v>0.52916666666666667</v>
      </c>
      <c r="P456" s="16" t="str">
        <f t="shared" si="158"/>
        <v>-</v>
      </c>
      <c r="Q456" s="15">
        <f t="shared" si="171"/>
        <v>0.52222222222222225</v>
      </c>
      <c r="R456" s="16" t="str">
        <f t="shared" si="161"/>
        <v>-</v>
      </c>
      <c r="S456" s="15">
        <f t="shared" si="174"/>
        <v>0.51111111111111107</v>
      </c>
      <c r="T456" s="16" t="str">
        <f t="shared" si="163"/>
        <v>-</v>
      </c>
      <c r="U456" s="15">
        <f t="shared" si="173"/>
        <v>0.51180555555555551</v>
      </c>
      <c r="V456" s="22" t="str">
        <f t="shared" si="164"/>
        <v>-</v>
      </c>
      <c r="X456" s="18"/>
      <c r="Y456" s="29"/>
    </row>
    <row r="457" spans="2:25" x14ac:dyDescent="0.25">
      <c r="B457" s="24">
        <f t="shared" si="172"/>
        <v>44310</v>
      </c>
      <c r="C457" s="60" t="s">
        <v>12</v>
      </c>
      <c r="D457" s="15">
        <v>0.78194444444444444</v>
      </c>
      <c r="E457" s="16">
        <v>0.3</v>
      </c>
      <c r="F457" s="15">
        <f t="shared" si="165"/>
        <v>0.77500000000000002</v>
      </c>
      <c r="G457" s="16">
        <f t="shared" si="166"/>
        <v>0.255</v>
      </c>
      <c r="H457" s="15">
        <f t="shared" si="167"/>
        <v>0.78194444444444444</v>
      </c>
      <c r="I457" s="16">
        <f t="shared" si="168"/>
        <v>0.20100000000000001</v>
      </c>
      <c r="J457" s="15">
        <f t="shared" si="169"/>
        <v>0.77986111111111112</v>
      </c>
      <c r="K457" s="22">
        <f t="shared" si="170"/>
        <v>0.192</v>
      </c>
      <c r="L457" s="13"/>
      <c r="M457" s="24">
        <f t="shared" si="175"/>
        <v>44310</v>
      </c>
      <c r="N457" s="60" t="s">
        <v>12</v>
      </c>
      <c r="O457" s="60">
        <v>0.78194444444444444</v>
      </c>
      <c r="P457" s="16" t="str">
        <f t="shared" si="158"/>
        <v>-</v>
      </c>
      <c r="Q457" s="15">
        <f t="shared" si="171"/>
        <v>0.77500000000000002</v>
      </c>
      <c r="R457" s="16" t="str">
        <f t="shared" si="161"/>
        <v>-</v>
      </c>
      <c r="S457" s="15">
        <f t="shared" si="174"/>
        <v>0.78194444444444444</v>
      </c>
      <c r="T457" s="16" t="str">
        <f t="shared" si="163"/>
        <v>-</v>
      </c>
      <c r="U457" s="15">
        <f t="shared" si="173"/>
        <v>0.77986111111111112</v>
      </c>
      <c r="V457" s="22" t="str">
        <f t="shared" si="164"/>
        <v>-</v>
      </c>
      <c r="X457" s="18"/>
      <c r="Y457" s="29"/>
    </row>
    <row r="458" spans="2:25" x14ac:dyDescent="0.25">
      <c r="B458" s="24">
        <f t="shared" si="172"/>
        <v>44311</v>
      </c>
      <c r="C458" s="60" t="s">
        <v>13</v>
      </c>
      <c r="D458" s="15">
        <v>4.3750000000000004E-2</v>
      </c>
      <c r="E458" s="16">
        <v>2.7</v>
      </c>
      <c r="F458" s="15">
        <f t="shared" si="165"/>
        <v>3.6805555555555564E-2</v>
      </c>
      <c r="G458" s="16">
        <f t="shared" si="166"/>
        <v>2.2949999999999999</v>
      </c>
      <c r="H458" s="15">
        <f t="shared" si="167"/>
        <v>2.5694444444444447E-2</v>
      </c>
      <c r="I458" s="16">
        <f t="shared" si="168"/>
        <v>1.8090000000000002</v>
      </c>
      <c r="J458" s="15">
        <f t="shared" si="169"/>
        <v>2.6388888888888892E-2</v>
      </c>
      <c r="K458" s="22">
        <f t="shared" si="170"/>
        <v>1.7280000000000002</v>
      </c>
      <c r="L458" s="13"/>
      <c r="M458" s="24">
        <f t="shared" si="175"/>
        <v>44311</v>
      </c>
      <c r="N458" s="60" t="s">
        <v>13</v>
      </c>
      <c r="O458" s="60">
        <v>4.3750000000000004E-2</v>
      </c>
      <c r="P458" s="16" t="str">
        <f t="shared" si="158"/>
        <v>-</v>
      </c>
      <c r="Q458" s="15">
        <f t="shared" si="171"/>
        <v>3.6805555555555564E-2</v>
      </c>
      <c r="R458" s="16" t="str">
        <f t="shared" si="161"/>
        <v>-</v>
      </c>
      <c r="S458" s="15">
        <f t="shared" si="174"/>
        <v>2.5694444444444447E-2</v>
      </c>
      <c r="T458" s="16" t="str">
        <f t="shared" si="163"/>
        <v>-</v>
      </c>
      <c r="U458" s="15">
        <f t="shared" si="173"/>
        <v>2.6388888888888892E-2</v>
      </c>
      <c r="V458" s="22" t="str">
        <f t="shared" si="164"/>
        <v>-</v>
      </c>
      <c r="X458" s="18"/>
    </row>
    <row r="459" spans="2:25" x14ac:dyDescent="0.25">
      <c r="B459" s="24">
        <f t="shared" si="172"/>
        <v>44311</v>
      </c>
      <c r="C459" s="60" t="s">
        <v>12</v>
      </c>
      <c r="D459" s="15">
        <v>0.29305555555555557</v>
      </c>
      <c r="E459" s="16">
        <v>0.2</v>
      </c>
      <c r="F459" s="15">
        <f t="shared" si="165"/>
        <v>0.28611111111111115</v>
      </c>
      <c r="G459" s="16">
        <f t="shared" si="166"/>
        <v>0.17</v>
      </c>
      <c r="H459" s="15">
        <f t="shared" si="167"/>
        <v>0.29305555555555557</v>
      </c>
      <c r="I459" s="16">
        <f t="shared" si="168"/>
        <v>0.13400000000000001</v>
      </c>
      <c r="J459" s="15">
        <f t="shared" si="169"/>
        <v>0.29097222222222224</v>
      </c>
      <c r="K459" s="22">
        <f t="shared" si="170"/>
        <v>0.128</v>
      </c>
      <c r="L459" s="13"/>
      <c r="M459" s="24">
        <f t="shared" si="175"/>
        <v>44311</v>
      </c>
      <c r="N459" s="60" t="s">
        <v>12</v>
      </c>
      <c r="O459" s="60">
        <v>0.29305555555555557</v>
      </c>
      <c r="P459" s="16" t="str">
        <f t="shared" si="158"/>
        <v>-</v>
      </c>
      <c r="Q459" s="15">
        <f t="shared" si="171"/>
        <v>0.28611111111111115</v>
      </c>
      <c r="R459" s="16" t="str">
        <f t="shared" si="161"/>
        <v>-</v>
      </c>
      <c r="S459" s="15">
        <f t="shared" si="174"/>
        <v>0.29305555555555557</v>
      </c>
      <c r="T459" s="16" t="str">
        <f t="shared" si="163"/>
        <v>-</v>
      </c>
      <c r="U459" s="15">
        <f t="shared" si="173"/>
        <v>0.29097222222222224</v>
      </c>
      <c r="V459" s="22" t="str">
        <f t="shared" si="164"/>
        <v>-</v>
      </c>
      <c r="X459" s="18"/>
      <c r="Y459" s="29"/>
    </row>
    <row r="460" spans="2:25" x14ac:dyDescent="0.25">
      <c r="B460" s="24">
        <f t="shared" si="172"/>
        <v>44311</v>
      </c>
      <c r="C460" s="60" t="s">
        <v>13</v>
      </c>
      <c r="D460" s="15">
        <v>0.56736111111111109</v>
      </c>
      <c r="E460" s="16">
        <v>3</v>
      </c>
      <c r="F460" s="15">
        <f t="shared" si="165"/>
        <v>0.56041666666666667</v>
      </c>
      <c r="G460" s="16">
        <f t="shared" si="166"/>
        <v>2.5499999999999998</v>
      </c>
      <c r="H460" s="15">
        <f t="shared" si="167"/>
        <v>0.54930555555555549</v>
      </c>
      <c r="I460" s="16">
        <f t="shared" si="168"/>
        <v>2.0100000000000002</v>
      </c>
      <c r="J460" s="15">
        <f t="shared" si="169"/>
        <v>0.54999999999999993</v>
      </c>
      <c r="K460" s="22">
        <f t="shared" si="170"/>
        <v>1.92</v>
      </c>
      <c r="L460" s="13"/>
      <c r="M460" s="24">
        <f t="shared" si="175"/>
        <v>44311</v>
      </c>
      <c r="N460" s="60" t="s">
        <v>13</v>
      </c>
      <c r="O460" s="60">
        <v>0.56736111111111109</v>
      </c>
      <c r="P460" s="16" t="str">
        <f t="shared" si="158"/>
        <v>-</v>
      </c>
      <c r="Q460" s="15">
        <f t="shared" si="171"/>
        <v>0.56041666666666667</v>
      </c>
      <c r="R460" s="16" t="str">
        <f t="shared" si="161"/>
        <v>-</v>
      </c>
      <c r="S460" s="15">
        <f t="shared" si="174"/>
        <v>0.54930555555555549</v>
      </c>
      <c r="T460" s="16" t="str">
        <f t="shared" si="163"/>
        <v>-</v>
      </c>
      <c r="U460" s="15">
        <f t="shared" si="173"/>
        <v>0.54999999999999993</v>
      </c>
      <c r="V460" s="22" t="str">
        <f t="shared" si="164"/>
        <v>-</v>
      </c>
      <c r="X460" s="18"/>
      <c r="Y460" s="29"/>
    </row>
    <row r="461" spans="2:25" x14ac:dyDescent="0.25">
      <c r="B461" s="24">
        <f t="shared" si="172"/>
        <v>44311</v>
      </c>
      <c r="C461" s="60" t="s">
        <v>12</v>
      </c>
      <c r="D461" s="15">
        <v>0.82013888888888886</v>
      </c>
      <c r="E461" s="16">
        <v>0</v>
      </c>
      <c r="F461" s="15">
        <f t="shared" si="165"/>
        <v>0.81319444444444444</v>
      </c>
      <c r="G461" s="16">
        <f t="shared" si="166"/>
        <v>0</v>
      </c>
      <c r="H461" s="15">
        <f t="shared" si="167"/>
        <v>0.82013888888888886</v>
      </c>
      <c r="I461" s="16">
        <f t="shared" si="168"/>
        <v>0</v>
      </c>
      <c r="J461" s="15">
        <f t="shared" si="169"/>
        <v>0.81805555555555554</v>
      </c>
      <c r="K461" s="22">
        <f t="shared" si="170"/>
        <v>0</v>
      </c>
      <c r="L461" s="13"/>
      <c r="M461" s="24">
        <f t="shared" si="175"/>
        <v>44311</v>
      </c>
      <c r="N461" s="60" t="s">
        <v>12</v>
      </c>
      <c r="O461" s="60">
        <v>0.82013888888888886</v>
      </c>
      <c r="P461" s="16" t="str">
        <f t="shared" si="158"/>
        <v>-</v>
      </c>
      <c r="Q461" s="15">
        <f t="shared" si="171"/>
        <v>0.81319444444444444</v>
      </c>
      <c r="R461" s="16" t="str">
        <f t="shared" si="161"/>
        <v>-</v>
      </c>
      <c r="S461" s="15">
        <f t="shared" si="174"/>
        <v>0.82013888888888886</v>
      </c>
      <c r="T461" s="16" t="str">
        <f t="shared" si="163"/>
        <v>-</v>
      </c>
      <c r="U461" s="15">
        <f t="shared" si="173"/>
        <v>0.81805555555555554</v>
      </c>
      <c r="V461" s="22" t="str">
        <f t="shared" si="164"/>
        <v>-</v>
      </c>
      <c r="X461" s="18"/>
      <c r="Y461" s="29"/>
    </row>
    <row r="462" spans="2:25" x14ac:dyDescent="0.25">
      <c r="B462" s="24">
        <f t="shared" si="172"/>
        <v>44312</v>
      </c>
      <c r="C462" s="60" t="s">
        <v>13</v>
      </c>
      <c r="D462" s="15">
        <v>8.2638888888888887E-2</v>
      </c>
      <c r="E462" s="16">
        <v>2.8</v>
      </c>
      <c r="F462" s="15">
        <f t="shared" si="165"/>
        <v>7.5694444444444439E-2</v>
      </c>
      <c r="G462" s="16">
        <f t="shared" si="166"/>
        <v>2.38</v>
      </c>
      <c r="H462" s="15">
        <f t="shared" si="167"/>
        <v>6.4583333333333326E-2</v>
      </c>
      <c r="I462" s="16">
        <f t="shared" si="168"/>
        <v>1.8759999999999999</v>
      </c>
      <c r="J462" s="15">
        <f t="shared" si="169"/>
        <v>6.5277777777777768E-2</v>
      </c>
      <c r="K462" s="22">
        <f t="shared" si="170"/>
        <v>1.7919999999999998</v>
      </c>
      <c r="L462" s="13"/>
      <c r="M462" s="24">
        <f t="shared" si="175"/>
        <v>44312</v>
      </c>
      <c r="N462" s="60" t="s">
        <v>13</v>
      </c>
      <c r="O462" s="60">
        <v>8.2638888888888887E-2</v>
      </c>
      <c r="P462" s="16" t="str">
        <f t="shared" ref="P462:P525" si="176">IF(E462&gt;=$P$4,E462,IF(E462&lt;=$P$8,E462,"-"))</f>
        <v>-</v>
      </c>
      <c r="Q462" s="15">
        <f t="shared" si="171"/>
        <v>7.5694444444444439E-2</v>
      </c>
      <c r="R462" s="16" t="str">
        <f t="shared" si="161"/>
        <v>-</v>
      </c>
      <c r="S462" s="15">
        <f t="shared" si="174"/>
        <v>6.4583333333333326E-2</v>
      </c>
      <c r="T462" s="16" t="str">
        <f t="shared" si="163"/>
        <v>-</v>
      </c>
      <c r="U462" s="15">
        <f t="shared" si="173"/>
        <v>6.5277777777777768E-2</v>
      </c>
      <c r="V462" s="22" t="str">
        <f t="shared" si="164"/>
        <v>-</v>
      </c>
      <c r="X462" s="18"/>
    </row>
    <row r="463" spans="2:25" x14ac:dyDescent="0.25">
      <c r="B463" s="24">
        <f t="shared" si="172"/>
        <v>44312</v>
      </c>
      <c r="C463" s="60" t="s">
        <v>12</v>
      </c>
      <c r="D463" s="15">
        <v>0.3298611111111111</v>
      </c>
      <c r="E463" s="16">
        <v>0</v>
      </c>
      <c r="F463" s="15">
        <f t="shared" si="165"/>
        <v>0.32291666666666669</v>
      </c>
      <c r="G463" s="16">
        <f t="shared" si="166"/>
        <v>0</v>
      </c>
      <c r="H463" s="15">
        <f t="shared" si="167"/>
        <v>0.3298611111111111</v>
      </c>
      <c r="I463" s="16">
        <f t="shared" si="168"/>
        <v>0</v>
      </c>
      <c r="J463" s="15">
        <f t="shared" si="169"/>
        <v>0.32777777777777778</v>
      </c>
      <c r="K463" s="22">
        <f t="shared" si="170"/>
        <v>0</v>
      </c>
      <c r="L463" s="13"/>
      <c r="M463" s="24">
        <f t="shared" si="175"/>
        <v>44312</v>
      </c>
      <c r="N463" s="60" t="s">
        <v>12</v>
      </c>
      <c r="O463" s="60">
        <v>0.3298611111111111</v>
      </c>
      <c r="P463" s="16" t="str">
        <f t="shared" si="176"/>
        <v>-</v>
      </c>
      <c r="Q463" s="15">
        <f t="shared" si="171"/>
        <v>0.32291666666666669</v>
      </c>
      <c r="R463" s="16" t="str">
        <f t="shared" si="161"/>
        <v>-</v>
      </c>
      <c r="S463" s="15">
        <f t="shared" si="174"/>
        <v>0.3298611111111111</v>
      </c>
      <c r="T463" s="16" t="str">
        <f t="shared" si="163"/>
        <v>-</v>
      </c>
      <c r="U463" s="15">
        <f t="shared" si="173"/>
        <v>0.32777777777777778</v>
      </c>
      <c r="V463" s="22" t="str">
        <f t="shared" si="164"/>
        <v>-</v>
      </c>
      <c r="X463" s="18"/>
      <c r="Y463" s="29"/>
    </row>
    <row r="464" spans="2:25" x14ac:dyDescent="0.25">
      <c r="B464" s="24">
        <f t="shared" si="172"/>
        <v>44312</v>
      </c>
      <c r="C464" s="60" t="s">
        <v>13</v>
      </c>
      <c r="D464" s="15">
        <v>0.60277777777777775</v>
      </c>
      <c r="E464" s="16">
        <v>3.2</v>
      </c>
      <c r="F464" s="15">
        <f t="shared" si="165"/>
        <v>0.59583333333333333</v>
      </c>
      <c r="G464" s="16">
        <f t="shared" si="166"/>
        <v>2.72</v>
      </c>
      <c r="H464" s="15">
        <f t="shared" si="167"/>
        <v>0.58472222222222214</v>
      </c>
      <c r="I464" s="16">
        <f t="shared" si="168"/>
        <v>2.1440000000000001</v>
      </c>
      <c r="J464" s="15">
        <f t="shared" si="169"/>
        <v>0.58541666666666659</v>
      </c>
      <c r="K464" s="22">
        <f t="shared" si="170"/>
        <v>2.048</v>
      </c>
      <c r="L464" s="13"/>
      <c r="M464" s="24">
        <f t="shared" si="175"/>
        <v>44312</v>
      </c>
      <c r="N464" s="60" t="s">
        <v>13</v>
      </c>
      <c r="O464" s="60">
        <v>0.60277777777777775</v>
      </c>
      <c r="P464" s="16">
        <f t="shared" si="176"/>
        <v>3.2</v>
      </c>
      <c r="Q464" s="15">
        <f t="shared" si="171"/>
        <v>0.59583333333333333</v>
      </c>
      <c r="R464" s="16">
        <f t="shared" si="161"/>
        <v>2.72</v>
      </c>
      <c r="S464" s="15">
        <f t="shared" si="174"/>
        <v>0.58472222222222214</v>
      </c>
      <c r="T464" s="16">
        <f t="shared" si="163"/>
        <v>2.1440000000000001</v>
      </c>
      <c r="U464" s="15">
        <f t="shared" si="173"/>
        <v>0.58541666666666659</v>
      </c>
      <c r="V464" s="22">
        <f t="shared" si="164"/>
        <v>2.048</v>
      </c>
      <c r="X464" s="18"/>
      <c r="Y464" s="29"/>
    </row>
    <row r="465" spans="2:25" x14ac:dyDescent="0.25">
      <c r="B465" s="24">
        <f t="shared" si="172"/>
        <v>44312</v>
      </c>
      <c r="C465" s="60" t="s">
        <v>12</v>
      </c>
      <c r="D465" s="15">
        <v>0.85555555555555562</v>
      </c>
      <c r="E465" s="16">
        <v>-0.2</v>
      </c>
      <c r="F465" s="15">
        <f t="shared" si="165"/>
        <v>0.8486111111111112</v>
      </c>
      <c r="G465" s="16">
        <f t="shared" si="166"/>
        <v>-0.17</v>
      </c>
      <c r="H465" s="15">
        <f t="shared" si="167"/>
        <v>0.85555555555555562</v>
      </c>
      <c r="I465" s="16">
        <f t="shared" si="168"/>
        <v>-0.13400000000000001</v>
      </c>
      <c r="J465" s="15">
        <f t="shared" si="169"/>
        <v>0.8534722222222223</v>
      </c>
      <c r="K465" s="22">
        <f t="shared" si="170"/>
        <v>-0.128</v>
      </c>
      <c r="L465" s="13"/>
      <c r="M465" s="24">
        <f t="shared" si="175"/>
        <v>44312</v>
      </c>
      <c r="N465" s="60" t="s">
        <v>12</v>
      </c>
      <c r="O465" s="60">
        <v>0.85555555555555562</v>
      </c>
      <c r="P465" s="16">
        <f t="shared" si="176"/>
        <v>-0.2</v>
      </c>
      <c r="Q465" s="15">
        <f t="shared" si="171"/>
        <v>0.8486111111111112</v>
      </c>
      <c r="R465" s="16">
        <f t="shared" si="161"/>
        <v>-0.17</v>
      </c>
      <c r="S465" s="15">
        <f t="shared" si="174"/>
        <v>0.85555555555555562</v>
      </c>
      <c r="T465" s="16">
        <f t="shared" si="163"/>
        <v>-0.13400000000000001</v>
      </c>
      <c r="U465" s="15">
        <f t="shared" ref="U465:U480" si="177">IF(N465="Alta",O465-$J$9,O465-$K$9)</f>
        <v>0.8534722222222223</v>
      </c>
      <c r="V465" s="22">
        <f t="shared" si="164"/>
        <v>-0.128</v>
      </c>
      <c r="X465" s="18"/>
      <c r="Y465" s="29"/>
    </row>
    <row r="466" spans="2:25" x14ac:dyDescent="0.25">
      <c r="B466" s="24">
        <f t="shared" si="172"/>
        <v>44313</v>
      </c>
      <c r="C466" s="60" t="s">
        <v>13</v>
      </c>
      <c r="D466" s="15">
        <v>0.11944444444444445</v>
      </c>
      <c r="E466" s="16">
        <v>3</v>
      </c>
      <c r="F466" s="15">
        <f t="shared" si="165"/>
        <v>0.1125</v>
      </c>
      <c r="G466" s="16">
        <f t="shared" si="166"/>
        <v>2.5499999999999998</v>
      </c>
      <c r="H466" s="15">
        <f t="shared" si="167"/>
        <v>0.10138888888888889</v>
      </c>
      <c r="I466" s="16">
        <f t="shared" si="168"/>
        <v>2.0100000000000002</v>
      </c>
      <c r="J466" s="15">
        <f t="shared" si="169"/>
        <v>0.10208333333333333</v>
      </c>
      <c r="K466" s="22">
        <f t="shared" si="170"/>
        <v>1.92</v>
      </c>
      <c r="L466" s="13"/>
      <c r="M466" s="24">
        <f t="shared" si="175"/>
        <v>44313</v>
      </c>
      <c r="N466" s="60" t="s">
        <v>13</v>
      </c>
      <c r="O466" s="60">
        <v>0.11944444444444445</v>
      </c>
      <c r="P466" s="16" t="str">
        <f t="shared" si="176"/>
        <v>-</v>
      </c>
      <c r="Q466" s="15">
        <f t="shared" si="171"/>
        <v>0.1125</v>
      </c>
      <c r="R466" s="16" t="str">
        <f t="shared" ref="R466:R529" si="178">IF(G466&gt;=$R$4,G466,IF(G466&lt;=$R$8,G466,"-"))</f>
        <v>-</v>
      </c>
      <c r="S466" s="15">
        <f t="shared" ref="S466:S480" si="179">IF(N466="Alta",O466-$H$9,O466-$I$9)</f>
        <v>0.10138888888888889</v>
      </c>
      <c r="T466" s="16" t="str">
        <f t="shared" ref="T466:T529" si="180">IF(I466&gt;=$T$4,I466,IF(I466&lt;=$T$8,I466,"-"))</f>
        <v>-</v>
      </c>
      <c r="U466" s="15">
        <f t="shared" si="177"/>
        <v>0.10208333333333333</v>
      </c>
      <c r="V466" s="22" t="str">
        <f t="shared" ref="V466:V529" si="181">IF(K466&gt;=$V$4,K466,IF(K466&lt;=$V$8,K466,"-"))</f>
        <v>-</v>
      </c>
      <c r="X466" s="18"/>
    </row>
    <row r="467" spans="2:25" x14ac:dyDescent="0.25">
      <c r="B467" s="24">
        <f t="shared" si="172"/>
        <v>44313</v>
      </c>
      <c r="C467" s="60" t="s">
        <v>12</v>
      </c>
      <c r="D467" s="15">
        <v>0.36388888888888887</v>
      </c>
      <c r="E467" s="16">
        <v>-0.2</v>
      </c>
      <c r="F467" s="15">
        <f t="shared" ref="F467:F530" si="182">IF(C467="Alta",D467-$F$9,D467-$G$9)</f>
        <v>0.35694444444444445</v>
      </c>
      <c r="G467" s="16">
        <f t="shared" ref="G467:G530" si="183">E467*$F$8</f>
        <v>-0.17</v>
      </c>
      <c r="H467" s="15">
        <f t="shared" ref="H467:H530" si="184">IF(C467="Alta",D467-$H$9,D467-$I$9)</f>
        <v>0.36388888888888887</v>
      </c>
      <c r="I467" s="16">
        <f t="shared" ref="I467:I530" si="185">E467*$H$8</f>
        <v>-0.13400000000000001</v>
      </c>
      <c r="J467" s="15">
        <f t="shared" ref="J467:J530" si="186">IF(C467="Alta",D467-$J$9,D467-$K$9)</f>
        <v>0.36180555555555555</v>
      </c>
      <c r="K467" s="22">
        <f t="shared" ref="K467:K530" si="187">E467*$J$8</f>
        <v>-0.128</v>
      </c>
      <c r="L467" s="13"/>
      <c r="M467" s="24">
        <f t="shared" si="175"/>
        <v>44313</v>
      </c>
      <c r="N467" s="60" t="s">
        <v>12</v>
      </c>
      <c r="O467" s="60">
        <v>0.36388888888888887</v>
      </c>
      <c r="P467" s="16">
        <f t="shared" si="176"/>
        <v>-0.2</v>
      </c>
      <c r="Q467" s="15">
        <f t="shared" ref="Q467:Q530" si="188">IF(N467="Alta",O467-$F$9,O467-$G$9)</f>
        <v>0.35694444444444445</v>
      </c>
      <c r="R467" s="16" t="s">
        <v>27</v>
      </c>
      <c r="S467" s="15">
        <f t="shared" si="179"/>
        <v>0.36388888888888887</v>
      </c>
      <c r="T467" s="16">
        <f t="shared" si="180"/>
        <v>-0.13400000000000001</v>
      </c>
      <c r="U467" s="15">
        <f t="shared" si="177"/>
        <v>0.36180555555555555</v>
      </c>
      <c r="V467" s="22">
        <f t="shared" si="181"/>
        <v>-0.128</v>
      </c>
      <c r="X467" s="18"/>
      <c r="Y467" s="29"/>
    </row>
    <row r="468" spans="2:25" x14ac:dyDescent="0.25">
      <c r="B468" s="24">
        <f t="shared" ref="B468:B531" si="189">IF(HOUR(D468)&lt;HOUR(D467),B467+1,B467)</f>
        <v>44313</v>
      </c>
      <c r="C468" s="60" t="s">
        <v>13</v>
      </c>
      <c r="D468" s="15">
        <v>0.63750000000000007</v>
      </c>
      <c r="E468" s="16">
        <v>3.4</v>
      </c>
      <c r="F468" s="15">
        <f t="shared" si="182"/>
        <v>0.63055555555555565</v>
      </c>
      <c r="G468" s="16">
        <f t="shared" si="183"/>
        <v>2.8899999999999997</v>
      </c>
      <c r="H468" s="15">
        <f t="shared" si="184"/>
        <v>0.61944444444444446</v>
      </c>
      <c r="I468" s="16">
        <f t="shared" si="185"/>
        <v>2.278</v>
      </c>
      <c r="J468" s="15">
        <f t="shared" si="186"/>
        <v>0.62013888888888891</v>
      </c>
      <c r="K468" s="22">
        <f t="shared" si="187"/>
        <v>2.1760000000000002</v>
      </c>
      <c r="L468" s="13"/>
      <c r="M468" s="24">
        <f t="shared" si="175"/>
        <v>44313</v>
      </c>
      <c r="N468" s="60" t="s">
        <v>13</v>
      </c>
      <c r="O468" s="60">
        <v>0.63750000000000007</v>
      </c>
      <c r="P468" s="16">
        <f t="shared" si="176"/>
        <v>3.4</v>
      </c>
      <c r="Q468" s="15">
        <f t="shared" si="188"/>
        <v>0.63055555555555565</v>
      </c>
      <c r="R468" s="16">
        <f t="shared" si="178"/>
        <v>2.8899999999999997</v>
      </c>
      <c r="S468" s="15">
        <f t="shared" si="179"/>
        <v>0.61944444444444446</v>
      </c>
      <c r="T468" s="16">
        <f t="shared" si="180"/>
        <v>2.278</v>
      </c>
      <c r="U468" s="15">
        <f t="shared" si="177"/>
        <v>0.62013888888888891</v>
      </c>
      <c r="V468" s="22">
        <f t="shared" si="181"/>
        <v>2.1760000000000002</v>
      </c>
      <c r="X468" s="18"/>
      <c r="Y468" s="29"/>
    </row>
    <row r="469" spans="2:25" x14ac:dyDescent="0.25">
      <c r="B469" s="24">
        <f t="shared" si="189"/>
        <v>44313</v>
      </c>
      <c r="C469" s="60" t="s">
        <v>12</v>
      </c>
      <c r="D469" s="15">
        <v>0.88958333333333339</v>
      </c>
      <c r="E469" s="16">
        <v>-0.4</v>
      </c>
      <c r="F469" s="15">
        <f t="shared" si="182"/>
        <v>0.88263888888888897</v>
      </c>
      <c r="G469" s="16">
        <f t="shared" si="183"/>
        <v>-0.34</v>
      </c>
      <c r="H469" s="15">
        <f t="shared" si="184"/>
        <v>0.88958333333333339</v>
      </c>
      <c r="I469" s="16">
        <f t="shared" si="185"/>
        <v>-0.26800000000000002</v>
      </c>
      <c r="J469" s="15">
        <f t="shared" si="186"/>
        <v>0.88750000000000007</v>
      </c>
      <c r="K469" s="22">
        <f t="shared" si="187"/>
        <v>-0.25600000000000001</v>
      </c>
      <c r="L469" s="13"/>
      <c r="M469" s="24">
        <f t="shared" si="175"/>
        <v>44313</v>
      </c>
      <c r="N469" s="60" t="s">
        <v>12</v>
      </c>
      <c r="O469" s="60">
        <v>0.88958333333333339</v>
      </c>
      <c r="P469" s="16">
        <f t="shared" si="176"/>
        <v>-0.4</v>
      </c>
      <c r="Q469" s="15">
        <f t="shared" si="188"/>
        <v>0.88263888888888897</v>
      </c>
      <c r="R469" s="16">
        <f t="shared" si="178"/>
        <v>-0.34</v>
      </c>
      <c r="S469" s="15">
        <f t="shared" si="179"/>
        <v>0.88958333333333339</v>
      </c>
      <c r="T469" s="16">
        <f t="shared" si="180"/>
        <v>-0.26800000000000002</v>
      </c>
      <c r="U469" s="15">
        <f t="shared" si="177"/>
        <v>0.88750000000000007</v>
      </c>
      <c r="V469" s="22">
        <f t="shared" si="181"/>
        <v>-0.25600000000000001</v>
      </c>
      <c r="X469" s="18"/>
      <c r="Y469" s="29"/>
    </row>
    <row r="470" spans="2:25" x14ac:dyDescent="0.25">
      <c r="B470" s="24">
        <f t="shared" si="189"/>
        <v>44314</v>
      </c>
      <c r="C470" s="60" t="s">
        <v>13</v>
      </c>
      <c r="D470" s="15">
        <v>0.15416666666666667</v>
      </c>
      <c r="E470" s="16">
        <v>3</v>
      </c>
      <c r="F470" s="15">
        <f t="shared" si="182"/>
        <v>0.14722222222222223</v>
      </c>
      <c r="G470" s="16">
        <f t="shared" si="183"/>
        <v>2.5499999999999998</v>
      </c>
      <c r="H470" s="15">
        <f t="shared" si="184"/>
        <v>0.13611111111111113</v>
      </c>
      <c r="I470" s="16">
        <f t="shared" si="185"/>
        <v>2.0100000000000002</v>
      </c>
      <c r="J470" s="15">
        <f t="shared" si="186"/>
        <v>0.13680555555555557</v>
      </c>
      <c r="K470" s="22">
        <f t="shared" si="187"/>
        <v>1.92</v>
      </c>
      <c r="L470" s="13"/>
      <c r="M470" s="24">
        <f t="shared" si="175"/>
        <v>44314</v>
      </c>
      <c r="N470" s="60" t="s">
        <v>13</v>
      </c>
      <c r="O470" s="60">
        <v>0.15416666666666667</v>
      </c>
      <c r="P470" s="16" t="str">
        <f t="shared" si="176"/>
        <v>-</v>
      </c>
      <c r="Q470" s="15">
        <f t="shared" si="188"/>
        <v>0.14722222222222223</v>
      </c>
      <c r="R470" s="16" t="str">
        <f t="shared" si="178"/>
        <v>-</v>
      </c>
      <c r="S470" s="15">
        <f t="shared" si="179"/>
        <v>0.13611111111111113</v>
      </c>
      <c r="T470" s="16" t="str">
        <f t="shared" si="180"/>
        <v>-</v>
      </c>
      <c r="U470" s="15">
        <f t="shared" si="177"/>
        <v>0.13680555555555557</v>
      </c>
      <c r="V470" s="22" t="str">
        <f t="shared" si="181"/>
        <v>-</v>
      </c>
      <c r="X470" s="18"/>
    </row>
    <row r="471" spans="2:25" x14ac:dyDescent="0.25">
      <c r="B471" s="24">
        <f t="shared" si="189"/>
        <v>44314</v>
      </c>
      <c r="C471" s="60" t="s">
        <v>12</v>
      </c>
      <c r="D471" s="15">
        <v>0.3979166666666667</v>
      </c>
      <c r="E471" s="16">
        <v>-0.3</v>
      </c>
      <c r="F471" s="15">
        <f t="shared" si="182"/>
        <v>0.39097222222222228</v>
      </c>
      <c r="G471" s="16">
        <f t="shared" si="183"/>
        <v>-0.255</v>
      </c>
      <c r="H471" s="15">
        <f t="shared" si="184"/>
        <v>0.3979166666666667</v>
      </c>
      <c r="I471" s="16">
        <f t="shared" si="185"/>
        <v>-0.20100000000000001</v>
      </c>
      <c r="J471" s="15">
        <f t="shared" si="186"/>
        <v>0.39583333333333337</v>
      </c>
      <c r="K471" s="22">
        <f t="shared" si="187"/>
        <v>-0.192</v>
      </c>
      <c r="L471" s="13"/>
      <c r="M471" s="24">
        <f t="shared" si="175"/>
        <v>44314</v>
      </c>
      <c r="N471" s="60" t="s">
        <v>12</v>
      </c>
      <c r="O471" s="60">
        <v>0.3979166666666667</v>
      </c>
      <c r="P471" s="16">
        <f t="shared" si="176"/>
        <v>-0.3</v>
      </c>
      <c r="Q471" s="15">
        <f t="shared" si="188"/>
        <v>0.39097222222222228</v>
      </c>
      <c r="R471" s="16">
        <f t="shared" si="178"/>
        <v>-0.255</v>
      </c>
      <c r="S471" s="15">
        <f t="shared" si="179"/>
        <v>0.3979166666666667</v>
      </c>
      <c r="T471" s="16">
        <f t="shared" si="180"/>
        <v>-0.20100000000000001</v>
      </c>
      <c r="U471" s="15">
        <f t="shared" si="177"/>
        <v>0.39583333333333337</v>
      </c>
      <c r="V471" s="22">
        <f t="shared" si="181"/>
        <v>-0.192</v>
      </c>
      <c r="X471" s="18"/>
      <c r="Y471" s="29"/>
    </row>
    <row r="472" spans="2:25" x14ac:dyDescent="0.25">
      <c r="B472" s="24">
        <f t="shared" si="189"/>
        <v>44314</v>
      </c>
      <c r="C472" s="60" t="s">
        <v>13</v>
      </c>
      <c r="D472" s="15">
        <v>0.67152777777777783</v>
      </c>
      <c r="E472" s="16">
        <v>3.5</v>
      </c>
      <c r="F472" s="15">
        <f t="shared" si="182"/>
        <v>0.66458333333333341</v>
      </c>
      <c r="G472" s="16">
        <f t="shared" si="183"/>
        <v>2.9750000000000001</v>
      </c>
      <c r="H472" s="15">
        <f t="shared" si="184"/>
        <v>0.65347222222222223</v>
      </c>
      <c r="I472" s="16">
        <f t="shared" si="185"/>
        <v>2.3450000000000002</v>
      </c>
      <c r="J472" s="15">
        <f t="shared" si="186"/>
        <v>0.65416666666666667</v>
      </c>
      <c r="K472" s="22">
        <f t="shared" si="187"/>
        <v>2.2400000000000002</v>
      </c>
      <c r="L472" s="13"/>
      <c r="M472" s="24">
        <f t="shared" si="175"/>
        <v>44314</v>
      </c>
      <c r="N472" s="60" t="s">
        <v>13</v>
      </c>
      <c r="O472" s="60">
        <v>0.67152777777777783</v>
      </c>
      <c r="P472" s="16">
        <f t="shared" si="176"/>
        <v>3.5</v>
      </c>
      <c r="Q472" s="15">
        <f t="shared" si="188"/>
        <v>0.66458333333333341</v>
      </c>
      <c r="R472" s="16">
        <f t="shared" si="178"/>
        <v>2.9750000000000001</v>
      </c>
      <c r="S472" s="15">
        <f t="shared" si="179"/>
        <v>0.65347222222222223</v>
      </c>
      <c r="T472" s="16">
        <f t="shared" si="180"/>
        <v>2.3450000000000002</v>
      </c>
      <c r="U472" s="15">
        <f t="shared" si="177"/>
        <v>0.65416666666666667</v>
      </c>
      <c r="V472" s="22">
        <f t="shared" si="181"/>
        <v>2.2400000000000002</v>
      </c>
      <c r="X472" s="18"/>
      <c r="Y472" s="29"/>
    </row>
    <row r="473" spans="2:25" x14ac:dyDescent="0.25">
      <c r="B473" s="24">
        <f t="shared" si="189"/>
        <v>44314</v>
      </c>
      <c r="C473" s="60" t="s">
        <v>12</v>
      </c>
      <c r="D473" s="15">
        <v>0.92291666666666661</v>
      </c>
      <c r="E473" s="16">
        <v>-0.4</v>
      </c>
      <c r="F473" s="15">
        <f t="shared" si="182"/>
        <v>0.91597222222222219</v>
      </c>
      <c r="G473" s="16">
        <f t="shared" si="183"/>
        <v>-0.34</v>
      </c>
      <c r="H473" s="15">
        <f t="shared" si="184"/>
        <v>0.92291666666666661</v>
      </c>
      <c r="I473" s="16">
        <f t="shared" si="185"/>
        <v>-0.26800000000000002</v>
      </c>
      <c r="J473" s="15">
        <f t="shared" si="186"/>
        <v>0.92083333333333328</v>
      </c>
      <c r="K473" s="22">
        <f t="shared" si="187"/>
        <v>-0.25600000000000001</v>
      </c>
      <c r="L473" s="13"/>
      <c r="M473" s="24">
        <f t="shared" si="175"/>
        <v>44314</v>
      </c>
      <c r="N473" s="60" t="s">
        <v>12</v>
      </c>
      <c r="O473" s="60">
        <v>0.92291666666666661</v>
      </c>
      <c r="P473" s="16">
        <f t="shared" si="176"/>
        <v>-0.4</v>
      </c>
      <c r="Q473" s="15">
        <f t="shared" si="188"/>
        <v>0.91597222222222219</v>
      </c>
      <c r="R473" s="16">
        <f t="shared" si="178"/>
        <v>-0.34</v>
      </c>
      <c r="S473" s="15">
        <f t="shared" si="179"/>
        <v>0.92291666666666661</v>
      </c>
      <c r="T473" s="16">
        <f t="shared" si="180"/>
        <v>-0.26800000000000002</v>
      </c>
      <c r="U473" s="15">
        <f t="shared" si="177"/>
        <v>0.92083333333333328</v>
      </c>
      <c r="V473" s="22">
        <f t="shared" si="181"/>
        <v>-0.25600000000000001</v>
      </c>
      <c r="X473" s="18"/>
      <c r="Y473" s="29"/>
    </row>
    <row r="474" spans="2:25" x14ac:dyDescent="0.25">
      <c r="B474" s="24">
        <f t="shared" si="189"/>
        <v>44315</v>
      </c>
      <c r="C474" s="60" t="s">
        <v>13</v>
      </c>
      <c r="D474" s="15">
        <v>0.18888888888888888</v>
      </c>
      <c r="E474" s="16">
        <v>3.1</v>
      </c>
      <c r="F474" s="15">
        <f t="shared" si="182"/>
        <v>0.18194444444444444</v>
      </c>
      <c r="G474" s="16">
        <f t="shared" si="183"/>
        <v>2.6349999999999998</v>
      </c>
      <c r="H474" s="15">
        <f t="shared" si="184"/>
        <v>0.17083333333333334</v>
      </c>
      <c r="I474" s="16">
        <f t="shared" si="185"/>
        <v>2.0770000000000004</v>
      </c>
      <c r="J474" s="15">
        <f t="shared" si="186"/>
        <v>0.17152777777777778</v>
      </c>
      <c r="K474" s="22">
        <f t="shared" si="187"/>
        <v>1.9840000000000002</v>
      </c>
      <c r="L474" s="13"/>
      <c r="M474" s="24">
        <f>IF(HOUR(O474)&lt;HOUR(O473),M473+1,M473)</f>
        <v>44315</v>
      </c>
      <c r="N474" s="60" t="s">
        <v>13</v>
      </c>
      <c r="O474" s="60">
        <v>0.18888888888888888</v>
      </c>
      <c r="P474" s="16">
        <f t="shared" si="176"/>
        <v>3.1</v>
      </c>
      <c r="Q474" s="15">
        <f t="shared" si="188"/>
        <v>0.18194444444444444</v>
      </c>
      <c r="R474" s="16"/>
      <c r="S474" s="15">
        <f t="shared" si="179"/>
        <v>0.17083333333333334</v>
      </c>
      <c r="T474" s="16">
        <f t="shared" si="180"/>
        <v>2.0770000000000004</v>
      </c>
      <c r="U474" s="15">
        <f t="shared" si="177"/>
        <v>0.17152777777777778</v>
      </c>
      <c r="V474" s="22">
        <f t="shared" si="181"/>
        <v>1.9840000000000002</v>
      </c>
      <c r="X474" s="18"/>
    </row>
    <row r="475" spans="2:25" x14ac:dyDescent="0.25">
      <c r="B475" s="24">
        <f t="shared" si="189"/>
        <v>44315</v>
      </c>
      <c r="C475" s="60" t="s">
        <v>12</v>
      </c>
      <c r="D475" s="15">
        <v>0.43124999999999997</v>
      </c>
      <c r="E475" s="16">
        <v>-0.3</v>
      </c>
      <c r="F475" s="15">
        <f t="shared" si="182"/>
        <v>0.42430555555555555</v>
      </c>
      <c r="G475" s="16">
        <f t="shared" si="183"/>
        <v>-0.255</v>
      </c>
      <c r="H475" s="15">
        <f t="shared" si="184"/>
        <v>0.43124999999999997</v>
      </c>
      <c r="I475" s="16">
        <f t="shared" si="185"/>
        <v>-0.20100000000000001</v>
      </c>
      <c r="J475" s="15">
        <f t="shared" si="186"/>
        <v>0.42916666666666664</v>
      </c>
      <c r="K475" s="22">
        <f t="shared" si="187"/>
        <v>-0.192</v>
      </c>
      <c r="L475" s="13"/>
      <c r="M475" s="24">
        <f t="shared" ref="M475:M480" si="190">IF(HOUR(O475)&lt;HOUR(O474),M474+1,M474)</f>
        <v>44315</v>
      </c>
      <c r="N475" s="60" t="s">
        <v>12</v>
      </c>
      <c r="O475" s="60">
        <v>0.43124999999999997</v>
      </c>
      <c r="P475" s="16">
        <f t="shared" si="176"/>
        <v>-0.3</v>
      </c>
      <c r="Q475" s="15">
        <f t="shared" si="188"/>
        <v>0.42430555555555555</v>
      </c>
      <c r="R475" s="16">
        <f t="shared" si="178"/>
        <v>-0.255</v>
      </c>
      <c r="S475" s="15">
        <f t="shared" si="179"/>
        <v>0.43124999999999997</v>
      </c>
      <c r="T475" s="16">
        <f t="shared" si="180"/>
        <v>-0.20100000000000001</v>
      </c>
      <c r="U475" s="15">
        <f t="shared" si="177"/>
        <v>0.42916666666666664</v>
      </c>
      <c r="V475" s="22">
        <f t="shared" si="181"/>
        <v>-0.192</v>
      </c>
      <c r="X475" s="18"/>
      <c r="Y475" s="29"/>
    </row>
    <row r="476" spans="2:25" x14ac:dyDescent="0.25">
      <c r="B476" s="24">
        <f t="shared" si="189"/>
        <v>44315</v>
      </c>
      <c r="C476" s="60" t="s">
        <v>13</v>
      </c>
      <c r="D476" s="15">
        <v>0.70486111111111116</v>
      </c>
      <c r="E476" s="16">
        <v>3.5</v>
      </c>
      <c r="F476" s="15">
        <f t="shared" si="182"/>
        <v>0.69791666666666674</v>
      </c>
      <c r="G476" s="16">
        <f t="shared" si="183"/>
        <v>2.9750000000000001</v>
      </c>
      <c r="H476" s="15">
        <f t="shared" si="184"/>
        <v>0.68680555555555556</v>
      </c>
      <c r="I476" s="16">
        <f t="shared" si="185"/>
        <v>2.3450000000000002</v>
      </c>
      <c r="J476" s="15">
        <f t="shared" si="186"/>
        <v>0.6875</v>
      </c>
      <c r="K476" s="22">
        <f t="shared" si="187"/>
        <v>2.2400000000000002</v>
      </c>
      <c r="L476" s="13"/>
      <c r="M476" s="24">
        <f t="shared" si="190"/>
        <v>44315</v>
      </c>
      <c r="N476" s="60" t="s">
        <v>13</v>
      </c>
      <c r="O476" s="60">
        <v>0.70486111111111116</v>
      </c>
      <c r="P476" s="16">
        <f t="shared" si="176"/>
        <v>3.5</v>
      </c>
      <c r="Q476" s="15">
        <f t="shared" si="188"/>
        <v>0.69791666666666674</v>
      </c>
      <c r="R476" s="16">
        <f t="shared" si="178"/>
        <v>2.9750000000000001</v>
      </c>
      <c r="S476" s="15">
        <f t="shared" si="179"/>
        <v>0.68680555555555556</v>
      </c>
      <c r="T476" s="16">
        <f t="shared" si="180"/>
        <v>2.3450000000000002</v>
      </c>
      <c r="U476" s="15">
        <f t="shared" si="177"/>
        <v>0.6875</v>
      </c>
      <c r="V476" s="22">
        <f t="shared" si="181"/>
        <v>2.2400000000000002</v>
      </c>
      <c r="X476" s="18"/>
      <c r="Y476" s="29"/>
    </row>
    <row r="477" spans="2:25" x14ac:dyDescent="0.25">
      <c r="B477" s="24">
        <f t="shared" si="189"/>
        <v>44315</v>
      </c>
      <c r="C477" s="60" t="s">
        <v>12</v>
      </c>
      <c r="D477" s="15">
        <v>0.9555555555555556</v>
      </c>
      <c r="E477" s="16">
        <v>-0.4</v>
      </c>
      <c r="F477" s="15">
        <f t="shared" si="182"/>
        <v>0.94861111111111118</v>
      </c>
      <c r="G477" s="16">
        <f t="shared" si="183"/>
        <v>-0.34</v>
      </c>
      <c r="H477" s="15">
        <f t="shared" si="184"/>
        <v>0.9555555555555556</v>
      </c>
      <c r="I477" s="16">
        <f t="shared" si="185"/>
        <v>-0.26800000000000002</v>
      </c>
      <c r="J477" s="15">
        <f t="shared" si="186"/>
        <v>0.95347222222222228</v>
      </c>
      <c r="K477" s="22">
        <f t="shared" si="187"/>
        <v>-0.25600000000000001</v>
      </c>
      <c r="L477" s="13"/>
      <c r="M477" s="24">
        <f t="shared" si="190"/>
        <v>44315</v>
      </c>
      <c r="N477" s="60" t="s">
        <v>12</v>
      </c>
      <c r="O477" s="60">
        <v>0.9555555555555556</v>
      </c>
      <c r="P477" s="16">
        <f t="shared" si="176"/>
        <v>-0.4</v>
      </c>
      <c r="Q477" s="15">
        <f t="shared" si="188"/>
        <v>0.94861111111111118</v>
      </c>
      <c r="R477" s="16">
        <f t="shared" si="178"/>
        <v>-0.34</v>
      </c>
      <c r="S477" s="15">
        <f t="shared" si="179"/>
        <v>0.9555555555555556</v>
      </c>
      <c r="T477" s="16">
        <f t="shared" si="180"/>
        <v>-0.26800000000000002</v>
      </c>
      <c r="U477" s="15">
        <f t="shared" si="177"/>
        <v>0.95347222222222228</v>
      </c>
      <c r="V477" s="22">
        <f t="shared" si="181"/>
        <v>-0.25600000000000001</v>
      </c>
      <c r="X477" s="18"/>
      <c r="Y477" s="29"/>
    </row>
    <row r="478" spans="2:25" x14ac:dyDescent="0.25">
      <c r="B478" s="24">
        <f t="shared" si="189"/>
        <v>44316</v>
      </c>
      <c r="C478" s="60" t="s">
        <v>13</v>
      </c>
      <c r="D478" s="15">
        <v>0.22430555555555556</v>
      </c>
      <c r="E478" s="16">
        <v>3</v>
      </c>
      <c r="F478" s="15">
        <f t="shared" si="182"/>
        <v>0.21736111111111112</v>
      </c>
      <c r="G478" s="16">
        <f t="shared" si="183"/>
        <v>2.5499999999999998</v>
      </c>
      <c r="H478" s="15">
        <f t="shared" si="184"/>
        <v>0.20625000000000002</v>
      </c>
      <c r="I478" s="16">
        <f t="shared" si="185"/>
        <v>2.0100000000000002</v>
      </c>
      <c r="J478" s="15">
        <f t="shared" si="186"/>
        <v>0.20694444444444446</v>
      </c>
      <c r="K478" s="22">
        <f t="shared" si="187"/>
        <v>1.92</v>
      </c>
      <c r="L478" s="13"/>
      <c r="M478" s="24">
        <f t="shared" si="190"/>
        <v>44316</v>
      </c>
      <c r="N478" s="60" t="s">
        <v>13</v>
      </c>
      <c r="O478" s="60">
        <v>0.22430555555555556</v>
      </c>
      <c r="P478" s="16" t="str">
        <f t="shared" si="176"/>
        <v>-</v>
      </c>
      <c r="Q478" s="15">
        <f t="shared" si="188"/>
        <v>0.21736111111111112</v>
      </c>
      <c r="R478" s="16" t="str">
        <f t="shared" si="178"/>
        <v>-</v>
      </c>
      <c r="S478" s="15">
        <f t="shared" si="179"/>
        <v>0.20625000000000002</v>
      </c>
      <c r="T478" s="16" t="str">
        <f t="shared" si="180"/>
        <v>-</v>
      </c>
      <c r="U478" s="15">
        <f t="shared" si="177"/>
        <v>0.20694444444444446</v>
      </c>
      <c r="V478" s="22" t="str">
        <f t="shared" si="181"/>
        <v>-</v>
      </c>
      <c r="X478" s="18"/>
    </row>
    <row r="479" spans="2:25" x14ac:dyDescent="0.25">
      <c r="B479" s="24">
        <f t="shared" si="189"/>
        <v>44316</v>
      </c>
      <c r="C479" s="60" t="s">
        <v>12</v>
      </c>
      <c r="D479" s="15">
        <v>0.46527777777777773</v>
      </c>
      <c r="E479" s="16">
        <v>-0.2</v>
      </c>
      <c r="F479" s="15">
        <f t="shared" si="182"/>
        <v>0.45833333333333331</v>
      </c>
      <c r="G479" s="16">
        <f t="shared" si="183"/>
        <v>-0.17</v>
      </c>
      <c r="H479" s="15">
        <f t="shared" si="184"/>
        <v>0.46527777777777773</v>
      </c>
      <c r="I479" s="16">
        <f t="shared" si="185"/>
        <v>-0.13400000000000001</v>
      </c>
      <c r="J479" s="15">
        <f t="shared" si="186"/>
        <v>0.46319444444444441</v>
      </c>
      <c r="K479" s="22">
        <f t="shared" si="187"/>
        <v>-0.128</v>
      </c>
      <c r="L479" s="13"/>
      <c r="M479" s="24">
        <f t="shared" si="190"/>
        <v>44316</v>
      </c>
      <c r="N479" s="60" t="s">
        <v>12</v>
      </c>
      <c r="O479" s="60">
        <v>0.46527777777777773</v>
      </c>
      <c r="P479" s="16">
        <f t="shared" si="176"/>
        <v>-0.2</v>
      </c>
      <c r="Q479" s="15">
        <f t="shared" si="188"/>
        <v>0.45833333333333331</v>
      </c>
      <c r="R479" s="16">
        <f t="shared" si="178"/>
        <v>-0.17</v>
      </c>
      <c r="S479" s="15">
        <f t="shared" si="179"/>
        <v>0.46527777777777773</v>
      </c>
      <c r="T479" s="16">
        <f t="shared" si="180"/>
        <v>-0.13400000000000001</v>
      </c>
      <c r="U479" s="15">
        <f t="shared" si="177"/>
        <v>0.46319444444444441</v>
      </c>
      <c r="V479" s="22">
        <f t="shared" si="181"/>
        <v>-0.128</v>
      </c>
      <c r="X479" s="18"/>
      <c r="Y479" s="29"/>
    </row>
    <row r="480" spans="2:25" x14ac:dyDescent="0.25">
      <c r="B480" s="24">
        <f t="shared" si="189"/>
        <v>44316</v>
      </c>
      <c r="C480" s="60" t="s">
        <v>13</v>
      </c>
      <c r="D480" s="15">
        <v>0.73888888888888893</v>
      </c>
      <c r="E480" s="16">
        <v>3.4</v>
      </c>
      <c r="F480" s="15">
        <f t="shared" si="182"/>
        <v>0.73194444444444451</v>
      </c>
      <c r="G480" s="16">
        <f t="shared" si="183"/>
        <v>2.8899999999999997</v>
      </c>
      <c r="H480" s="15">
        <f t="shared" si="184"/>
        <v>0.72083333333333333</v>
      </c>
      <c r="I480" s="16">
        <f t="shared" si="185"/>
        <v>2.278</v>
      </c>
      <c r="J480" s="15">
        <f t="shared" si="186"/>
        <v>0.72152777777777777</v>
      </c>
      <c r="K480" s="22">
        <f t="shared" si="187"/>
        <v>2.1760000000000002</v>
      </c>
      <c r="L480" s="13"/>
      <c r="M480" s="24">
        <f t="shared" si="190"/>
        <v>44316</v>
      </c>
      <c r="N480" s="60" t="s">
        <v>13</v>
      </c>
      <c r="O480" s="60">
        <v>0.73888888888888893</v>
      </c>
      <c r="P480" s="16">
        <f t="shared" si="176"/>
        <v>3.4</v>
      </c>
      <c r="Q480" s="15">
        <f t="shared" si="188"/>
        <v>0.73194444444444451</v>
      </c>
      <c r="R480" s="16">
        <f t="shared" si="178"/>
        <v>2.8899999999999997</v>
      </c>
      <c r="S480" s="15">
        <f t="shared" si="179"/>
        <v>0.72083333333333333</v>
      </c>
      <c r="T480" s="16">
        <f t="shared" si="180"/>
        <v>2.278</v>
      </c>
      <c r="U480" s="15">
        <f t="shared" si="177"/>
        <v>0.72152777777777777</v>
      </c>
      <c r="V480" s="22">
        <f t="shared" si="181"/>
        <v>2.1760000000000002</v>
      </c>
      <c r="X480" s="18"/>
      <c r="Y480" s="29"/>
    </row>
    <row r="481" spans="2:25" x14ac:dyDescent="0.25">
      <c r="B481" s="24">
        <f t="shared" si="189"/>
        <v>44316</v>
      </c>
      <c r="C481" s="60" t="s">
        <v>12</v>
      </c>
      <c r="D481" s="15">
        <v>0.98958333333333337</v>
      </c>
      <c r="E481" s="16">
        <v>-0.3</v>
      </c>
      <c r="F481" s="15">
        <f t="shared" si="182"/>
        <v>0.98263888888888895</v>
      </c>
      <c r="G481" s="16">
        <f t="shared" si="183"/>
        <v>-0.255</v>
      </c>
      <c r="H481" s="15">
        <f t="shared" si="184"/>
        <v>0.98958333333333337</v>
      </c>
      <c r="I481" s="16">
        <f t="shared" si="185"/>
        <v>-0.20100000000000001</v>
      </c>
      <c r="J481" s="15">
        <f t="shared" si="186"/>
        <v>0.98750000000000004</v>
      </c>
      <c r="K481" s="22">
        <f t="shared" si="187"/>
        <v>-0.192</v>
      </c>
      <c r="L481" s="13"/>
      <c r="M481" s="24">
        <f>IF(HOUR(O481)&lt;HOUR(O480),M480+1,M480)</f>
        <v>44316</v>
      </c>
      <c r="N481" s="60" t="s">
        <v>12</v>
      </c>
      <c r="O481" s="60">
        <v>0.98958333333333337</v>
      </c>
      <c r="P481" s="16">
        <f t="shared" si="176"/>
        <v>-0.3</v>
      </c>
      <c r="Q481" s="15">
        <f t="shared" si="188"/>
        <v>0.98263888888888895</v>
      </c>
      <c r="R481" s="16" t="s">
        <v>27</v>
      </c>
      <c r="S481" s="15">
        <v>0.98819444444444438</v>
      </c>
      <c r="T481" s="16" t="s">
        <v>27</v>
      </c>
      <c r="U481" s="15">
        <v>0.98888888888888893</v>
      </c>
      <c r="V481" s="22" t="s">
        <v>27</v>
      </c>
      <c r="X481" s="18"/>
      <c r="Y481" s="29"/>
    </row>
    <row r="482" spans="2:25" x14ac:dyDescent="0.25">
      <c r="B482" s="24">
        <f t="shared" si="189"/>
        <v>44317</v>
      </c>
      <c r="C482" s="60" t="s">
        <v>13</v>
      </c>
      <c r="D482" s="15">
        <v>0.25972222222222224</v>
      </c>
      <c r="E482" s="16">
        <v>2.9</v>
      </c>
      <c r="F482" s="15">
        <f t="shared" si="182"/>
        <v>0.25277777777777782</v>
      </c>
      <c r="G482" s="16">
        <f t="shared" si="183"/>
        <v>2.4649999999999999</v>
      </c>
      <c r="H482" s="15">
        <f t="shared" si="184"/>
        <v>0.2416666666666667</v>
      </c>
      <c r="I482" s="16">
        <f t="shared" si="185"/>
        <v>1.9430000000000001</v>
      </c>
      <c r="J482" s="15">
        <f t="shared" si="186"/>
        <v>0.24236111111111114</v>
      </c>
      <c r="K482" s="22">
        <f t="shared" si="187"/>
        <v>1.8559999999999999</v>
      </c>
      <c r="L482" s="13"/>
      <c r="M482" s="24">
        <f t="shared" ref="M482:M496" si="191">IF(HOUR(O482)&lt;HOUR(O481),M481+1,M481)</f>
        <v>44317</v>
      </c>
      <c r="N482" s="60" t="s">
        <v>13</v>
      </c>
      <c r="O482" s="60">
        <v>0.25972222222222224</v>
      </c>
      <c r="P482" s="16" t="str">
        <f t="shared" si="176"/>
        <v>-</v>
      </c>
      <c r="Q482" s="15">
        <f t="shared" si="188"/>
        <v>0.25277777777777782</v>
      </c>
      <c r="R482" s="16" t="str">
        <f t="shared" si="178"/>
        <v>-</v>
      </c>
      <c r="S482" s="15">
        <f t="shared" ref="S482:S513" si="192">IF(N482="Alta",O482-$H$9,O482-$I$9)</f>
        <v>0.2416666666666667</v>
      </c>
      <c r="T482" s="16" t="str">
        <f t="shared" si="180"/>
        <v>-</v>
      </c>
      <c r="U482" s="15">
        <f t="shared" ref="U482:U513" si="193">IF(N482="Alta",O482-$J$9,O482-$K$9)</f>
        <v>0.24236111111111114</v>
      </c>
      <c r="V482" s="22" t="str">
        <f t="shared" si="181"/>
        <v>-</v>
      </c>
      <c r="X482" s="18"/>
    </row>
    <row r="483" spans="2:25" x14ac:dyDescent="0.25">
      <c r="B483" s="24">
        <f t="shared" si="189"/>
        <v>44317</v>
      </c>
      <c r="C483" s="60" t="s">
        <v>12</v>
      </c>
      <c r="D483" s="15">
        <v>0.5</v>
      </c>
      <c r="E483" s="16">
        <v>-0.1</v>
      </c>
      <c r="F483" s="15">
        <f t="shared" si="182"/>
        <v>0.49305555555555558</v>
      </c>
      <c r="G483" s="16">
        <f t="shared" si="183"/>
        <v>-8.5000000000000006E-2</v>
      </c>
      <c r="H483" s="15">
        <f t="shared" si="184"/>
        <v>0.5</v>
      </c>
      <c r="I483" s="16">
        <f t="shared" si="185"/>
        <v>-6.7000000000000004E-2</v>
      </c>
      <c r="J483" s="15">
        <f t="shared" si="186"/>
        <v>0.49791666666666667</v>
      </c>
      <c r="K483" s="22">
        <f t="shared" si="187"/>
        <v>-6.4000000000000001E-2</v>
      </c>
      <c r="L483" s="13"/>
      <c r="M483" s="24">
        <f t="shared" si="191"/>
        <v>44317</v>
      </c>
      <c r="N483" s="60" t="s">
        <v>12</v>
      </c>
      <c r="O483" s="60">
        <v>0.5</v>
      </c>
      <c r="P483" s="16">
        <f t="shared" si="176"/>
        <v>-0.1</v>
      </c>
      <c r="Q483" s="15">
        <f t="shared" si="188"/>
        <v>0.49305555555555558</v>
      </c>
      <c r="R483" s="16">
        <f t="shared" si="178"/>
        <v>-8.5000000000000006E-2</v>
      </c>
      <c r="S483" s="15">
        <f t="shared" si="192"/>
        <v>0.5</v>
      </c>
      <c r="T483" s="16">
        <f t="shared" si="180"/>
        <v>-6.7000000000000004E-2</v>
      </c>
      <c r="U483" s="15">
        <f t="shared" si="193"/>
        <v>0.49791666666666667</v>
      </c>
      <c r="V483" s="22">
        <f t="shared" si="181"/>
        <v>-6.4000000000000001E-2</v>
      </c>
      <c r="X483" s="18"/>
      <c r="Y483" s="29"/>
    </row>
    <row r="484" spans="2:25" x14ac:dyDescent="0.25">
      <c r="B484" s="24">
        <f t="shared" si="189"/>
        <v>44317</v>
      </c>
      <c r="C484" s="60" t="s">
        <v>13</v>
      </c>
      <c r="D484" s="15">
        <v>0.77430555555555547</v>
      </c>
      <c r="E484" s="16">
        <v>3.2</v>
      </c>
      <c r="F484" s="15">
        <f t="shared" si="182"/>
        <v>0.76736111111111105</v>
      </c>
      <c r="G484" s="16">
        <f t="shared" si="183"/>
        <v>2.72</v>
      </c>
      <c r="H484" s="15">
        <f t="shared" si="184"/>
        <v>0.75624999999999987</v>
      </c>
      <c r="I484" s="16">
        <f t="shared" si="185"/>
        <v>2.1440000000000001</v>
      </c>
      <c r="J484" s="15">
        <f t="shared" si="186"/>
        <v>0.75694444444444431</v>
      </c>
      <c r="K484" s="22">
        <f t="shared" si="187"/>
        <v>2.048</v>
      </c>
      <c r="L484" s="13"/>
      <c r="M484" s="24">
        <f t="shared" si="191"/>
        <v>44317</v>
      </c>
      <c r="N484" s="60" t="s">
        <v>13</v>
      </c>
      <c r="O484" s="60">
        <v>0.77430555555555547</v>
      </c>
      <c r="P484" s="16">
        <f t="shared" si="176"/>
        <v>3.2</v>
      </c>
      <c r="Q484" s="15">
        <f t="shared" si="188"/>
        <v>0.76736111111111105</v>
      </c>
      <c r="R484" s="16">
        <f t="shared" si="178"/>
        <v>2.72</v>
      </c>
      <c r="S484" s="15">
        <f t="shared" si="192"/>
        <v>0.75624999999999987</v>
      </c>
      <c r="T484" s="16">
        <f t="shared" si="180"/>
        <v>2.1440000000000001</v>
      </c>
      <c r="U484" s="15">
        <f t="shared" si="193"/>
        <v>0.75694444444444431</v>
      </c>
      <c r="V484" s="22">
        <f t="shared" si="181"/>
        <v>2.048</v>
      </c>
      <c r="X484" s="18"/>
      <c r="Y484" s="29"/>
    </row>
    <row r="485" spans="2:25" x14ac:dyDescent="0.25">
      <c r="B485" s="24">
        <f t="shared" si="189"/>
        <v>44318</v>
      </c>
      <c r="C485" s="60" t="s">
        <v>12</v>
      </c>
      <c r="D485" s="15">
        <v>2.361111111111111E-2</v>
      </c>
      <c r="E485" s="16">
        <v>-0.2</v>
      </c>
      <c r="F485" s="15">
        <f t="shared" si="182"/>
        <v>1.6666666666666666E-2</v>
      </c>
      <c r="G485" s="16">
        <f t="shared" si="183"/>
        <v>-0.17</v>
      </c>
      <c r="H485" s="15">
        <f t="shared" si="184"/>
        <v>2.361111111111111E-2</v>
      </c>
      <c r="I485" s="16">
        <f t="shared" si="185"/>
        <v>-0.13400000000000001</v>
      </c>
      <c r="J485" s="15">
        <f t="shared" si="186"/>
        <v>2.1527777777777778E-2</v>
      </c>
      <c r="K485" s="22">
        <f t="shared" si="187"/>
        <v>-0.128</v>
      </c>
      <c r="L485" s="13"/>
      <c r="M485" s="24">
        <f t="shared" si="191"/>
        <v>44318</v>
      </c>
      <c r="N485" s="60" t="s">
        <v>12</v>
      </c>
      <c r="O485" s="60">
        <v>2.361111111111111E-2</v>
      </c>
      <c r="P485" s="16">
        <f t="shared" si="176"/>
        <v>-0.2</v>
      </c>
      <c r="Q485" s="15">
        <f t="shared" si="188"/>
        <v>1.6666666666666666E-2</v>
      </c>
      <c r="R485" s="16">
        <f t="shared" si="178"/>
        <v>-0.17</v>
      </c>
      <c r="S485" s="15">
        <f t="shared" si="192"/>
        <v>2.361111111111111E-2</v>
      </c>
      <c r="T485" s="16">
        <f t="shared" si="180"/>
        <v>-0.13400000000000001</v>
      </c>
      <c r="U485" s="15">
        <f t="shared" si="193"/>
        <v>2.1527777777777778E-2</v>
      </c>
      <c r="V485" s="22">
        <f t="shared" si="181"/>
        <v>-0.128</v>
      </c>
      <c r="X485" s="18"/>
      <c r="Y485" s="29"/>
    </row>
    <row r="486" spans="2:25" x14ac:dyDescent="0.25">
      <c r="B486" s="24">
        <f t="shared" si="189"/>
        <v>44318</v>
      </c>
      <c r="C486" s="60" t="s">
        <v>13</v>
      </c>
      <c r="D486" s="15">
        <v>0.29722222222222222</v>
      </c>
      <c r="E486" s="16">
        <v>2.8</v>
      </c>
      <c r="F486" s="15">
        <f t="shared" si="182"/>
        <v>0.2902777777777778</v>
      </c>
      <c r="G486" s="16">
        <f t="shared" si="183"/>
        <v>2.38</v>
      </c>
      <c r="H486" s="15">
        <f t="shared" si="184"/>
        <v>0.27916666666666667</v>
      </c>
      <c r="I486" s="16">
        <f t="shared" si="185"/>
        <v>1.8759999999999999</v>
      </c>
      <c r="J486" s="15">
        <f t="shared" si="186"/>
        <v>0.27986111111111112</v>
      </c>
      <c r="K486" s="22">
        <f t="shared" si="187"/>
        <v>1.7919999999999998</v>
      </c>
      <c r="L486" s="13"/>
      <c r="M486" s="24">
        <f t="shared" si="191"/>
        <v>44318</v>
      </c>
      <c r="N486" s="60" t="s">
        <v>13</v>
      </c>
      <c r="O486" s="60">
        <v>0.29722222222222222</v>
      </c>
      <c r="P486" s="16" t="str">
        <f t="shared" si="176"/>
        <v>-</v>
      </c>
      <c r="Q486" s="15">
        <f t="shared" si="188"/>
        <v>0.2902777777777778</v>
      </c>
      <c r="R486" s="16" t="str">
        <f t="shared" si="178"/>
        <v>-</v>
      </c>
      <c r="S486" s="15">
        <f t="shared" si="192"/>
        <v>0.27916666666666667</v>
      </c>
      <c r="T486" s="16" t="str">
        <f t="shared" si="180"/>
        <v>-</v>
      </c>
      <c r="U486" s="15">
        <f t="shared" si="193"/>
        <v>0.27986111111111112</v>
      </c>
      <c r="V486" s="22" t="str">
        <f t="shared" si="181"/>
        <v>-</v>
      </c>
      <c r="X486" s="18"/>
    </row>
    <row r="487" spans="2:25" x14ac:dyDescent="0.25">
      <c r="B487" s="24">
        <f t="shared" si="189"/>
        <v>44318</v>
      </c>
      <c r="C487" s="60" t="s">
        <v>12</v>
      </c>
      <c r="D487" s="15">
        <v>0.53611111111111109</v>
      </c>
      <c r="E487" s="16">
        <v>0.1</v>
      </c>
      <c r="F487" s="15">
        <f t="shared" si="182"/>
        <v>0.52916666666666667</v>
      </c>
      <c r="G487" s="16">
        <f t="shared" si="183"/>
        <v>8.5000000000000006E-2</v>
      </c>
      <c r="H487" s="15">
        <f t="shared" si="184"/>
        <v>0.53611111111111109</v>
      </c>
      <c r="I487" s="16">
        <f t="shared" si="185"/>
        <v>6.7000000000000004E-2</v>
      </c>
      <c r="J487" s="15">
        <f t="shared" si="186"/>
        <v>0.53402777777777777</v>
      </c>
      <c r="K487" s="22">
        <f t="shared" si="187"/>
        <v>6.4000000000000001E-2</v>
      </c>
      <c r="L487" s="13"/>
      <c r="M487" s="24">
        <f t="shared" si="191"/>
        <v>44318</v>
      </c>
      <c r="N487" s="60" t="s">
        <v>12</v>
      </c>
      <c r="O487" s="60">
        <v>0.53611111111111109</v>
      </c>
      <c r="P487" s="16" t="str">
        <f t="shared" si="176"/>
        <v>-</v>
      </c>
      <c r="Q487" s="15">
        <f t="shared" si="188"/>
        <v>0.52916666666666667</v>
      </c>
      <c r="R487" s="16" t="str">
        <f t="shared" si="178"/>
        <v>-</v>
      </c>
      <c r="S487" s="15">
        <f t="shared" si="192"/>
        <v>0.53611111111111109</v>
      </c>
      <c r="T487" s="16" t="str">
        <f t="shared" si="180"/>
        <v>-</v>
      </c>
      <c r="U487" s="15">
        <f t="shared" si="193"/>
        <v>0.53402777777777777</v>
      </c>
      <c r="V487" s="22" t="str">
        <f t="shared" si="181"/>
        <v>-</v>
      </c>
      <c r="X487" s="18"/>
      <c r="Y487" s="29"/>
    </row>
    <row r="488" spans="2:25" x14ac:dyDescent="0.25">
      <c r="B488" s="24">
        <f t="shared" si="189"/>
        <v>44318</v>
      </c>
      <c r="C488" s="60" t="s">
        <v>13</v>
      </c>
      <c r="D488" s="15">
        <v>0.81180555555555556</v>
      </c>
      <c r="E488" s="16">
        <v>3</v>
      </c>
      <c r="F488" s="15">
        <f t="shared" si="182"/>
        <v>0.80486111111111114</v>
      </c>
      <c r="G488" s="16">
        <f t="shared" si="183"/>
        <v>2.5499999999999998</v>
      </c>
      <c r="H488" s="15">
        <f t="shared" si="184"/>
        <v>0.79374999999999996</v>
      </c>
      <c r="I488" s="16">
        <f t="shared" si="185"/>
        <v>2.0100000000000002</v>
      </c>
      <c r="J488" s="15">
        <f t="shared" si="186"/>
        <v>0.7944444444444444</v>
      </c>
      <c r="K488" s="22">
        <f t="shared" si="187"/>
        <v>1.92</v>
      </c>
      <c r="L488" s="13"/>
      <c r="M488" s="24">
        <f t="shared" si="191"/>
        <v>44318</v>
      </c>
      <c r="N488" s="60" t="s">
        <v>13</v>
      </c>
      <c r="O488" s="60">
        <v>0.81180555555555556</v>
      </c>
      <c r="P488" s="16" t="str">
        <f t="shared" si="176"/>
        <v>-</v>
      </c>
      <c r="Q488" s="15">
        <f t="shared" si="188"/>
        <v>0.80486111111111114</v>
      </c>
      <c r="R488" s="16" t="str">
        <f t="shared" si="178"/>
        <v>-</v>
      </c>
      <c r="S488" s="15">
        <f t="shared" si="192"/>
        <v>0.79374999999999996</v>
      </c>
      <c r="T488" s="16" t="str">
        <f t="shared" si="180"/>
        <v>-</v>
      </c>
      <c r="U488" s="15">
        <f t="shared" si="193"/>
        <v>0.7944444444444444</v>
      </c>
      <c r="V488" s="22" t="str">
        <f t="shared" si="181"/>
        <v>-</v>
      </c>
      <c r="X488" s="18"/>
      <c r="Y488" s="29"/>
    </row>
    <row r="489" spans="2:25" x14ac:dyDescent="0.25">
      <c r="B489" s="24">
        <f t="shared" si="189"/>
        <v>44319</v>
      </c>
      <c r="C489" s="60" t="s">
        <v>12</v>
      </c>
      <c r="D489" s="15">
        <v>6.0416666666666667E-2</v>
      </c>
      <c r="E489" s="16">
        <v>0</v>
      </c>
      <c r="F489" s="15">
        <f t="shared" si="182"/>
        <v>5.3472222222222227E-2</v>
      </c>
      <c r="G489" s="16">
        <f t="shared" si="183"/>
        <v>0</v>
      </c>
      <c r="H489" s="15">
        <f t="shared" si="184"/>
        <v>6.0416666666666667E-2</v>
      </c>
      <c r="I489" s="16">
        <f t="shared" si="185"/>
        <v>0</v>
      </c>
      <c r="J489" s="15">
        <f t="shared" si="186"/>
        <v>5.8333333333333334E-2</v>
      </c>
      <c r="K489" s="22">
        <f t="shared" si="187"/>
        <v>0</v>
      </c>
      <c r="L489" s="13"/>
      <c r="M489" s="24">
        <f t="shared" si="191"/>
        <v>44319</v>
      </c>
      <c r="N489" s="60" t="s">
        <v>12</v>
      </c>
      <c r="O489" s="60">
        <v>6.0416666666666667E-2</v>
      </c>
      <c r="P489" s="16" t="str">
        <f t="shared" si="176"/>
        <v>-</v>
      </c>
      <c r="Q489" s="15">
        <f t="shared" si="188"/>
        <v>5.3472222222222227E-2</v>
      </c>
      <c r="R489" s="16" t="str">
        <f t="shared" si="178"/>
        <v>-</v>
      </c>
      <c r="S489" s="15">
        <f t="shared" si="192"/>
        <v>6.0416666666666667E-2</v>
      </c>
      <c r="T489" s="16" t="str">
        <f t="shared" si="180"/>
        <v>-</v>
      </c>
      <c r="U489" s="15">
        <f t="shared" si="193"/>
        <v>5.8333333333333334E-2</v>
      </c>
      <c r="V489" s="22" t="str">
        <f t="shared" si="181"/>
        <v>-</v>
      </c>
      <c r="X489" s="18"/>
      <c r="Y489" s="29"/>
    </row>
    <row r="490" spans="2:25" x14ac:dyDescent="0.25">
      <c r="B490" s="24">
        <f t="shared" si="189"/>
        <v>44319</v>
      </c>
      <c r="C490" s="60" t="s">
        <v>13</v>
      </c>
      <c r="D490" s="15">
        <v>0.33819444444444446</v>
      </c>
      <c r="E490" s="16">
        <v>2.7</v>
      </c>
      <c r="F490" s="15">
        <f t="shared" si="182"/>
        <v>0.33125000000000004</v>
      </c>
      <c r="G490" s="16">
        <f t="shared" si="183"/>
        <v>2.2949999999999999</v>
      </c>
      <c r="H490" s="15">
        <f t="shared" si="184"/>
        <v>0.32013888888888892</v>
      </c>
      <c r="I490" s="16">
        <f t="shared" si="185"/>
        <v>1.8090000000000002</v>
      </c>
      <c r="J490" s="15">
        <f t="shared" si="186"/>
        <v>0.32083333333333336</v>
      </c>
      <c r="K490" s="22">
        <f t="shared" si="187"/>
        <v>1.7280000000000002</v>
      </c>
      <c r="L490" s="13"/>
      <c r="M490" s="24">
        <f t="shared" si="191"/>
        <v>44319</v>
      </c>
      <c r="N490" s="60" t="s">
        <v>13</v>
      </c>
      <c r="O490" s="60">
        <v>0.33819444444444446</v>
      </c>
      <c r="P490" s="16" t="str">
        <f t="shared" si="176"/>
        <v>-</v>
      </c>
      <c r="Q490" s="15">
        <f t="shared" si="188"/>
        <v>0.33125000000000004</v>
      </c>
      <c r="R490" s="16" t="str">
        <f t="shared" si="178"/>
        <v>-</v>
      </c>
      <c r="S490" s="15">
        <f t="shared" si="192"/>
        <v>0.32013888888888892</v>
      </c>
      <c r="T490" s="16" t="str">
        <f t="shared" si="180"/>
        <v>-</v>
      </c>
      <c r="U490" s="15">
        <f t="shared" si="193"/>
        <v>0.32083333333333336</v>
      </c>
      <c r="V490" s="22" t="str">
        <f t="shared" si="181"/>
        <v>-</v>
      </c>
      <c r="X490" s="18"/>
    </row>
    <row r="491" spans="2:25" x14ac:dyDescent="0.25">
      <c r="B491" s="24">
        <f t="shared" si="189"/>
        <v>44319</v>
      </c>
      <c r="C491" s="60" t="s">
        <v>12</v>
      </c>
      <c r="D491" s="15">
        <v>0.5756944444444444</v>
      </c>
      <c r="E491" s="16">
        <v>0.4</v>
      </c>
      <c r="F491" s="15">
        <f t="shared" si="182"/>
        <v>0.56874999999999998</v>
      </c>
      <c r="G491" s="16">
        <f t="shared" si="183"/>
        <v>0.34</v>
      </c>
      <c r="H491" s="15">
        <f t="shared" si="184"/>
        <v>0.5756944444444444</v>
      </c>
      <c r="I491" s="16">
        <f t="shared" si="185"/>
        <v>0.26800000000000002</v>
      </c>
      <c r="J491" s="15">
        <f t="shared" si="186"/>
        <v>0.57361111111111107</v>
      </c>
      <c r="K491" s="22">
        <f t="shared" si="187"/>
        <v>0.25600000000000001</v>
      </c>
      <c r="L491" s="13"/>
      <c r="M491" s="24">
        <f t="shared" si="191"/>
        <v>44319</v>
      </c>
      <c r="N491" s="60" t="s">
        <v>12</v>
      </c>
      <c r="O491" s="60">
        <v>0.5756944444444444</v>
      </c>
      <c r="P491" s="16" t="str">
        <f t="shared" si="176"/>
        <v>-</v>
      </c>
      <c r="Q491" s="15">
        <f t="shared" si="188"/>
        <v>0.56874999999999998</v>
      </c>
      <c r="R491" s="16" t="str">
        <f t="shared" si="178"/>
        <v>-</v>
      </c>
      <c r="S491" s="15">
        <f t="shared" si="192"/>
        <v>0.5756944444444444</v>
      </c>
      <c r="T491" s="16" t="str">
        <f t="shared" si="180"/>
        <v>-</v>
      </c>
      <c r="U491" s="15">
        <f t="shared" si="193"/>
        <v>0.57361111111111107</v>
      </c>
      <c r="V491" s="22" t="str">
        <f t="shared" si="181"/>
        <v>-</v>
      </c>
      <c r="X491" s="18"/>
      <c r="Y491" s="29"/>
    </row>
    <row r="492" spans="2:25" x14ac:dyDescent="0.25">
      <c r="B492" s="24">
        <f t="shared" si="189"/>
        <v>44319</v>
      </c>
      <c r="C492" s="60" t="s">
        <v>13</v>
      </c>
      <c r="D492" s="15">
        <v>0.85138888888888886</v>
      </c>
      <c r="E492" s="16">
        <v>2.8</v>
      </c>
      <c r="F492" s="15">
        <f t="shared" si="182"/>
        <v>0.84444444444444444</v>
      </c>
      <c r="G492" s="16">
        <f t="shared" si="183"/>
        <v>2.38</v>
      </c>
      <c r="H492" s="15">
        <f t="shared" si="184"/>
        <v>0.83333333333333326</v>
      </c>
      <c r="I492" s="16">
        <f t="shared" si="185"/>
        <v>1.8759999999999999</v>
      </c>
      <c r="J492" s="15">
        <f t="shared" si="186"/>
        <v>0.8340277777777777</v>
      </c>
      <c r="K492" s="22">
        <f t="shared" si="187"/>
        <v>1.7919999999999998</v>
      </c>
      <c r="L492" s="13"/>
      <c r="M492" s="24">
        <f t="shared" si="191"/>
        <v>44319</v>
      </c>
      <c r="N492" s="60" t="s">
        <v>13</v>
      </c>
      <c r="O492" s="60">
        <v>0.85138888888888886</v>
      </c>
      <c r="P492" s="16" t="str">
        <f t="shared" si="176"/>
        <v>-</v>
      </c>
      <c r="Q492" s="15">
        <f t="shared" si="188"/>
        <v>0.84444444444444444</v>
      </c>
      <c r="R492" s="16" t="str">
        <f t="shared" si="178"/>
        <v>-</v>
      </c>
      <c r="S492" s="15">
        <f t="shared" si="192"/>
        <v>0.83333333333333326</v>
      </c>
      <c r="T492" s="16" t="str">
        <f t="shared" si="180"/>
        <v>-</v>
      </c>
      <c r="U492" s="15">
        <f t="shared" si="193"/>
        <v>0.8340277777777777</v>
      </c>
      <c r="V492" s="22" t="str">
        <f t="shared" si="181"/>
        <v>-</v>
      </c>
      <c r="X492" s="18"/>
      <c r="Y492" s="29"/>
    </row>
    <row r="493" spans="2:25" x14ac:dyDescent="0.25">
      <c r="B493" s="24">
        <f t="shared" si="189"/>
        <v>44320</v>
      </c>
      <c r="C493" s="60" t="s">
        <v>12</v>
      </c>
      <c r="D493" s="15">
        <v>9.930555555555555E-2</v>
      </c>
      <c r="E493" s="16">
        <v>0.3</v>
      </c>
      <c r="F493" s="15">
        <f t="shared" si="182"/>
        <v>9.2361111111111102E-2</v>
      </c>
      <c r="G493" s="16">
        <f t="shared" si="183"/>
        <v>0.255</v>
      </c>
      <c r="H493" s="15">
        <f t="shared" si="184"/>
        <v>9.930555555555555E-2</v>
      </c>
      <c r="I493" s="16">
        <f t="shared" si="185"/>
        <v>0.20100000000000001</v>
      </c>
      <c r="J493" s="15">
        <f t="shared" si="186"/>
        <v>9.722222222222221E-2</v>
      </c>
      <c r="K493" s="22">
        <f t="shared" si="187"/>
        <v>0.192</v>
      </c>
      <c r="L493" s="13"/>
      <c r="M493" s="24">
        <f t="shared" si="191"/>
        <v>44320</v>
      </c>
      <c r="N493" s="60" t="s">
        <v>12</v>
      </c>
      <c r="O493" s="60">
        <v>9.930555555555555E-2</v>
      </c>
      <c r="P493" s="16" t="str">
        <f t="shared" si="176"/>
        <v>-</v>
      </c>
      <c r="Q493" s="15">
        <f t="shared" si="188"/>
        <v>9.2361111111111102E-2</v>
      </c>
      <c r="R493" s="16" t="str">
        <f t="shared" si="178"/>
        <v>-</v>
      </c>
      <c r="S493" s="15">
        <f t="shared" si="192"/>
        <v>9.930555555555555E-2</v>
      </c>
      <c r="T493" s="16" t="str">
        <f t="shared" si="180"/>
        <v>-</v>
      </c>
      <c r="U493" s="15">
        <f t="shared" si="193"/>
        <v>9.722222222222221E-2</v>
      </c>
      <c r="V493" s="22" t="str">
        <f t="shared" si="181"/>
        <v>-</v>
      </c>
      <c r="X493" s="18"/>
      <c r="Y493" s="29"/>
    </row>
    <row r="494" spans="2:25" x14ac:dyDescent="0.25">
      <c r="B494" s="24">
        <f t="shared" si="189"/>
        <v>44320</v>
      </c>
      <c r="C494" s="60" t="s">
        <v>13</v>
      </c>
      <c r="D494" s="15">
        <v>0.38194444444444442</v>
      </c>
      <c r="E494" s="16">
        <v>2.5</v>
      </c>
      <c r="F494" s="15">
        <f t="shared" si="182"/>
        <v>0.375</v>
      </c>
      <c r="G494" s="16">
        <f t="shared" si="183"/>
        <v>2.125</v>
      </c>
      <c r="H494" s="15">
        <f t="shared" si="184"/>
        <v>0.36388888888888887</v>
      </c>
      <c r="I494" s="16">
        <f t="shared" si="185"/>
        <v>1.675</v>
      </c>
      <c r="J494" s="15">
        <f t="shared" si="186"/>
        <v>0.36458333333333331</v>
      </c>
      <c r="K494" s="22">
        <f t="shared" si="187"/>
        <v>1.6</v>
      </c>
      <c r="L494" s="13"/>
      <c r="M494" s="24">
        <f t="shared" si="191"/>
        <v>44320</v>
      </c>
      <c r="N494" s="60" t="s">
        <v>13</v>
      </c>
      <c r="O494" s="60">
        <v>0.38194444444444442</v>
      </c>
      <c r="P494" s="16" t="str">
        <f t="shared" si="176"/>
        <v>-</v>
      </c>
      <c r="Q494" s="15">
        <f t="shared" si="188"/>
        <v>0.375</v>
      </c>
      <c r="R494" s="16" t="str">
        <f t="shared" si="178"/>
        <v>-</v>
      </c>
      <c r="S494" s="15">
        <f t="shared" si="192"/>
        <v>0.36388888888888887</v>
      </c>
      <c r="T494" s="16" t="str">
        <f t="shared" si="180"/>
        <v>-</v>
      </c>
      <c r="U494" s="15">
        <f t="shared" si="193"/>
        <v>0.36458333333333331</v>
      </c>
      <c r="V494" s="22" t="str">
        <f t="shared" si="181"/>
        <v>-</v>
      </c>
      <c r="X494" s="18"/>
    </row>
    <row r="495" spans="2:25" x14ac:dyDescent="0.25">
      <c r="B495" s="24">
        <f t="shared" si="189"/>
        <v>44320</v>
      </c>
      <c r="C495" s="60" t="s">
        <v>12</v>
      </c>
      <c r="D495" s="15">
        <v>0.62083333333333335</v>
      </c>
      <c r="E495" s="16">
        <v>0.5</v>
      </c>
      <c r="F495" s="15">
        <f t="shared" si="182"/>
        <v>0.61388888888888893</v>
      </c>
      <c r="G495" s="16">
        <f t="shared" si="183"/>
        <v>0.42499999999999999</v>
      </c>
      <c r="H495" s="15">
        <f t="shared" si="184"/>
        <v>0.62083333333333335</v>
      </c>
      <c r="I495" s="16">
        <f t="shared" si="185"/>
        <v>0.33500000000000002</v>
      </c>
      <c r="J495" s="15">
        <f t="shared" si="186"/>
        <v>0.61875000000000002</v>
      </c>
      <c r="K495" s="22">
        <f t="shared" si="187"/>
        <v>0.32</v>
      </c>
      <c r="L495" s="13"/>
      <c r="M495" s="24">
        <f t="shared" si="191"/>
        <v>44320</v>
      </c>
      <c r="N495" s="60" t="s">
        <v>12</v>
      </c>
      <c r="O495" s="60">
        <v>0.62083333333333335</v>
      </c>
      <c r="P495" s="16" t="str">
        <f t="shared" si="176"/>
        <v>-</v>
      </c>
      <c r="Q495" s="15">
        <f t="shared" si="188"/>
        <v>0.61388888888888893</v>
      </c>
      <c r="R495" s="16" t="str">
        <f t="shared" si="178"/>
        <v>-</v>
      </c>
      <c r="S495" s="15">
        <f t="shared" si="192"/>
        <v>0.62083333333333335</v>
      </c>
      <c r="T495" s="16" t="str">
        <f t="shared" si="180"/>
        <v>-</v>
      </c>
      <c r="U495" s="15">
        <f t="shared" si="193"/>
        <v>0.61875000000000002</v>
      </c>
      <c r="V495" s="22" t="str">
        <f t="shared" si="181"/>
        <v>-</v>
      </c>
      <c r="X495" s="18"/>
      <c r="Y495" s="29"/>
    </row>
    <row r="496" spans="2:25" x14ac:dyDescent="0.25">
      <c r="B496" s="24">
        <f t="shared" si="189"/>
        <v>44320</v>
      </c>
      <c r="C496" s="60" t="s">
        <v>13</v>
      </c>
      <c r="D496" s="15">
        <v>0.89374999999999993</v>
      </c>
      <c r="E496" s="16">
        <v>2.6</v>
      </c>
      <c r="F496" s="15">
        <f t="shared" si="182"/>
        <v>0.88680555555555551</v>
      </c>
      <c r="G496" s="16">
        <f t="shared" si="183"/>
        <v>2.21</v>
      </c>
      <c r="H496" s="15">
        <f t="shared" si="184"/>
        <v>0.87569444444444433</v>
      </c>
      <c r="I496" s="16">
        <f t="shared" si="185"/>
        <v>1.7420000000000002</v>
      </c>
      <c r="J496" s="15">
        <f t="shared" si="186"/>
        <v>0.87638888888888877</v>
      </c>
      <c r="K496" s="22">
        <f t="shared" si="187"/>
        <v>1.6640000000000001</v>
      </c>
      <c r="L496" s="13"/>
      <c r="M496" s="24">
        <f t="shared" si="191"/>
        <v>44320</v>
      </c>
      <c r="N496" s="60" t="s">
        <v>13</v>
      </c>
      <c r="O496" s="60">
        <v>0.89374999999999993</v>
      </c>
      <c r="P496" s="16" t="str">
        <f t="shared" si="176"/>
        <v>-</v>
      </c>
      <c r="Q496" s="15">
        <f t="shared" si="188"/>
        <v>0.88680555555555551</v>
      </c>
      <c r="R496" s="16" t="str">
        <f t="shared" si="178"/>
        <v>-</v>
      </c>
      <c r="S496" s="15">
        <f t="shared" si="192"/>
        <v>0.87569444444444433</v>
      </c>
      <c r="T496" s="16" t="str">
        <f t="shared" si="180"/>
        <v>-</v>
      </c>
      <c r="U496" s="15">
        <f t="shared" si="193"/>
        <v>0.87638888888888877</v>
      </c>
      <c r="V496" s="22" t="str">
        <f t="shared" si="181"/>
        <v>-</v>
      </c>
      <c r="X496" s="18"/>
      <c r="Y496" s="29"/>
    </row>
    <row r="497" spans="2:25" x14ac:dyDescent="0.25">
      <c r="B497" s="24">
        <f t="shared" si="189"/>
        <v>44321</v>
      </c>
      <c r="C497" s="60" t="s">
        <v>12</v>
      </c>
      <c r="D497" s="15">
        <v>0.14305555555555557</v>
      </c>
      <c r="E497" s="16">
        <v>0.4</v>
      </c>
      <c r="F497" s="15">
        <f t="shared" si="182"/>
        <v>0.13611111111111113</v>
      </c>
      <c r="G497" s="16">
        <f t="shared" si="183"/>
        <v>0.34</v>
      </c>
      <c r="H497" s="15">
        <f t="shared" si="184"/>
        <v>0.14305555555555557</v>
      </c>
      <c r="I497" s="16">
        <f t="shared" si="185"/>
        <v>0.26800000000000002</v>
      </c>
      <c r="J497" s="15">
        <f t="shared" si="186"/>
        <v>0.14097222222222225</v>
      </c>
      <c r="K497" s="22">
        <f t="shared" si="187"/>
        <v>0.25600000000000001</v>
      </c>
      <c r="L497" s="13"/>
      <c r="M497" s="24">
        <f>IF(HOUR(O497)&lt;HOUR(O496),M496+1,M496)</f>
        <v>44321</v>
      </c>
      <c r="N497" s="60" t="s">
        <v>12</v>
      </c>
      <c r="O497" s="60">
        <v>0.14305555555555557</v>
      </c>
      <c r="P497" s="16" t="str">
        <f t="shared" si="176"/>
        <v>-</v>
      </c>
      <c r="Q497" s="15">
        <f t="shared" si="188"/>
        <v>0.13611111111111113</v>
      </c>
      <c r="R497" s="16" t="str">
        <f t="shared" ref="R497" si="194">IF(G497&gt;=$R$4,G497,IF(G497&lt;=$R$8,G497,"-"))</f>
        <v>-</v>
      </c>
      <c r="S497" s="15">
        <f t="shared" si="192"/>
        <v>0.14305555555555557</v>
      </c>
      <c r="T497" s="16" t="str">
        <f t="shared" si="180"/>
        <v>-</v>
      </c>
      <c r="U497" s="15">
        <f t="shared" si="193"/>
        <v>0.14097222222222225</v>
      </c>
      <c r="V497" s="22" t="str">
        <f t="shared" si="181"/>
        <v>-</v>
      </c>
      <c r="X497" s="18"/>
      <c r="Y497" s="29"/>
    </row>
    <row r="498" spans="2:25" x14ac:dyDescent="0.25">
      <c r="B498" s="24">
        <f t="shared" si="189"/>
        <v>44321</v>
      </c>
      <c r="C498" s="60" t="s">
        <v>13</v>
      </c>
      <c r="D498" s="15">
        <v>0.4291666666666667</v>
      </c>
      <c r="E498" s="16">
        <v>2.5</v>
      </c>
      <c r="F498" s="15">
        <f t="shared" si="182"/>
        <v>0.42222222222222228</v>
      </c>
      <c r="G498" s="16">
        <f t="shared" si="183"/>
        <v>2.125</v>
      </c>
      <c r="H498" s="15">
        <f t="shared" si="184"/>
        <v>0.41111111111111115</v>
      </c>
      <c r="I498" s="16">
        <f t="shared" si="185"/>
        <v>1.675</v>
      </c>
      <c r="J498" s="15">
        <f t="shared" si="186"/>
        <v>0.41180555555555559</v>
      </c>
      <c r="K498" s="22">
        <f t="shared" si="187"/>
        <v>1.6</v>
      </c>
      <c r="L498" s="13"/>
      <c r="M498" s="24">
        <f t="shared" ref="M498:M542" si="195">IF(HOUR(O498)&lt;HOUR(O497),M497+1,M497)</f>
        <v>44321</v>
      </c>
      <c r="N498" s="60" t="s">
        <v>13</v>
      </c>
      <c r="O498" s="60">
        <v>0.4291666666666667</v>
      </c>
      <c r="P498" s="16" t="str">
        <f t="shared" si="176"/>
        <v>-</v>
      </c>
      <c r="Q498" s="15">
        <f t="shared" si="188"/>
        <v>0.42222222222222228</v>
      </c>
      <c r="R498" s="16" t="str">
        <f t="shared" si="178"/>
        <v>-</v>
      </c>
      <c r="S498" s="15">
        <f t="shared" si="192"/>
        <v>0.41111111111111115</v>
      </c>
      <c r="T498" s="16" t="str">
        <f t="shared" si="180"/>
        <v>-</v>
      </c>
      <c r="U498" s="15">
        <f t="shared" si="193"/>
        <v>0.41180555555555559</v>
      </c>
      <c r="V498" s="22" t="str">
        <f t="shared" si="181"/>
        <v>-</v>
      </c>
      <c r="X498" s="18"/>
    </row>
    <row r="499" spans="2:25" x14ac:dyDescent="0.25">
      <c r="B499" s="24">
        <f t="shared" si="189"/>
        <v>44321</v>
      </c>
      <c r="C499" s="60" t="s">
        <v>12</v>
      </c>
      <c r="D499" s="15">
        <v>0.67083333333333339</v>
      </c>
      <c r="E499" s="16">
        <v>0.7</v>
      </c>
      <c r="F499" s="15">
        <f t="shared" si="182"/>
        <v>0.66388888888888897</v>
      </c>
      <c r="G499" s="16">
        <f t="shared" si="183"/>
        <v>0.59499999999999997</v>
      </c>
      <c r="H499" s="15">
        <f t="shared" si="184"/>
        <v>0.67083333333333339</v>
      </c>
      <c r="I499" s="16">
        <f t="shared" si="185"/>
        <v>0.46899999999999997</v>
      </c>
      <c r="J499" s="15">
        <f t="shared" si="186"/>
        <v>0.66875000000000007</v>
      </c>
      <c r="K499" s="22">
        <f t="shared" si="187"/>
        <v>0.44799999999999995</v>
      </c>
      <c r="L499" s="13"/>
      <c r="M499" s="24">
        <f t="shared" si="195"/>
        <v>44321</v>
      </c>
      <c r="N499" s="60" t="s">
        <v>12</v>
      </c>
      <c r="O499" s="60">
        <v>0.67083333333333339</v>
      </c>
      <c r="P499" s="16" t="str">
        <f t="shared" si="176"/>
        <v>-</v>
      </c>
      <c r="Q499" s="15">
        <f t="shared" si="188"/>
        <v>0.66388888888888897</v>
      </c>
      <c r="R499" s="16" t="str">
        <f t="shared" si="178"/>
        <v>-</v>
      </c>
      <c r="S499" s="15">
        <f t="shared" si="192"/>
        <v>0.67083333333333339</v>
      </c>
      <c r="T499" s="16" t="str">
        <f t="shared" si="180"/>
        <v>-</v>
      </c>
      <c r="U499" s="15">
        <f t="shared" si="193"/>
        <v>0.66875000000000007</v>
      </c>
      <c r="V499" s="22" t="str">
        <f t="shared" si="181"/>
        <v>-</v>
      </c>
      <c r="X499" s="18"/>
      <c r="Y499" s="29"/>
    </row>
    <row r="500" spans="2:25" x14ac:dyDescent="0.25">
      <c r="B500" s="24">
        <f t="shared" si="189"/>
        <v>44321</v>
      </c>
      <c r="C500" s="60" t="s">
        <v>13</v>
      </c>
      <c r="D500" s="15">
        <v>0.93958333333333333</v>
      </c>
      <c r="E500" s="16">
        <v>2.5</v>
      </c>
      <c r="F500" s="15">
        <f t="shared" si="182"/>
        <v>0.93263888888888891</v>
      </c>
      <c r="G500" s="16">
        <f t="shared" si="183"/>
        <v>2.125</v>
      </c>
      <c r="H500" s="15">
        <f t="shared" si="184"/>
        <v>0.92152777777777772</v>
      </c>
      <c r="I500" s="16">
        <f t="shared" si="185"/>
        <v>1.675</v>
      </c>
      <c r="J500" s="15">
        <f t="shared" si="186"/>
        <v>0.92222222222222217</v>
      </c>
      <c r="K500" s="22">
        <f t="shared" si="187"/>
        <v>1.6</v>
      </c>
      <c r="L500" s="13"/>
      <c r="M500" s="24">
        <f t="shared" si="195"/>
        <v>44321</v>
      </c>
      <c r="N500" s="60" t="s">
        <v>13</v>
      </c>
      <c r="O500" s="60">
        <v>0.93958333333333333</v>
      </c>
      <c r="P500" s="16" t="str">
        <f t="shared" si="176"/>
        <v>-</v>
      </c>
      <c r="Q500" s="15">
        <f t="shared" si="188"/>
        <v>0.93263888888888891</v>
      </c>
      <c r="R500" s="16" t="str">
        <f t="shared" si="178"/>
        <v>-</v>
      </c>
      <c r="S500" s="15">
        <f t="shared" si="192"/>
        <v>0.92152777777777772</v>
      </c>
      <c r="T500" s="16" t="str">
        <f t="shared" si="180"/>
        <v>-</v>
      </c>
      <c r="U500" s="15">
        <f t="shared" si="193"/>
        <v>0.92222222222222217</v>
      </c>
      <c r="V500" s="22" t="str">
        <f t="shared" si="181"/>
        <v>-</v>
      </c>
      <c r="X500" s="18"/>
      <c r="Y500" s="29"/>
    </row>
    <row r="501" spans="2:25" x14ac:dyDescent="0.25">
      <c r="B501" s="24">
        <f t="shared" si="189"/>
        <v>44322</v>
      </c>
      <c r="C501" s="60" t="s">
        <v>12</v>
      </c>
      <c r="D501" s="15">
        <v>0.19027777777777777</v>
      </c>
      <c r="E501" s="16">
        <v>0.5</v>
      </c>
      <c r="F501" s="15">
        <f t="shared" si="182"/>
        <v>0.18333333333333332</v>
      </c>
      <c r="G501" s="16">
        <f t="shared" si="183"/>
        <v>0.42499999999999999</v>
      </c>
      <c r="H501" s="15">
        <f t="shared" si="184"/>
        <v>0.19027777777777777</v>
      </c>
      <c r="I501" s="16">
        <f t="shared" si="185"/>
        <v>0.33500000000000002</v>
      </c>
      <c r="J501" s="15">
        <f t="shared" si="186"/>
        <v>0.18819444444444444</v>
      </c>
      <c r="K501" s="22">
        <f t="shared" si="187"/>
        <v>0.32</v>
      </c>
      <c r="L501" s="13"/>
      <c r="M501" s="24">
        <f t="shared" si="195"/>
        <v>44322</v>
      </c>
      <c r="N501" s="60" t="s">
        <v>12</v>
      </c>
      <c r="O501" s="60">
        <v>0.19027777777777777</v>
      </c>
      <c r="P501" s="16" t="str">
        <f t="shared" si="176"/>
        <v>-</v>
      </c>
      <c r="Q501" s="15">
        <f t="shared" si="188"/>
        <v>0.18333333333333332</v>
      </c>
      <c r="R501" s="16" t="str">
        <f t="shared" si="178"/>
        <v>-</v>
      </c>
      <c r="S501" s="15">
        <f t="shared" si="192"/>
        <v>0.19027777777777777</v>
      </c>
      <c r="T501" s="16" t="str">
        <f t="shared" si="180"/>
        <v>-</v>
      </c>
      <c r="U501" s="15">
        <f t="shared" si="193"/>
        <v>0.18819444444444444</v>
      </c>
      <c r="V501" s="22" t="str">
        <f t="shared" si="181"/>
        <v>-</v>
      </c>
      <c r="X501" s="18"/>
      <c r="Y501" s="29"/>
    </row>
    <row r="502" spans="2:25" x14ac:dyDescent="0.25">
      <c r="B502" s="24">
        <f t="shared" si="189"/>
        <v>44322</v>
      </c>
      <c r="C502" s="60" t="s">
        <v>13</v>
      </c>
      <c r="D502" s="15">
        <v>0.47569444444444442</v>
      </c>
      <c r="E502" s="16">
        <v>2.5</v>
      </c>
      <c r="F502" s="15">
        <f t="shared" si="182"/>
        <v>0.46875</v>
      </c>
      <c r="G502" s="16">
        <f t="shared" si="183"/>
        <v>2.125</v>
      </c>
      <c r="H502" s="15">
        <f t="shared" si="184"/>
        <v>0.45763888888888887</v>
      </c>
      <c r="I502" s="16">
        <f t="shared" si="185"/>
        <v>1.675</v>
      </c>
      <c r="J502" s="15">
        <f t="shared" si="186"/>
        <v>0.45833333333333331</v>
      </c>
      <c r="K502" s="22">
        <f t="shared" si="187"/>
        <v>1.6</v>
      </c>
      <c r="L502" s="13"/>
      <c r="M502" s="24">
        <f t="shared" si="195"/>
        <v>44322</v>
      </c>
      <c r="N502" s="60" t="s">
        <v>13</v>
      </c>
      <c r="O502" s="60">
        <v>0.47569444444444442</v>
      </c>
      <c r="P502" s="16" t="str">
        <f t="shared" si="176"/>
        <v>-</v>
      </c>
      <c r="Q502" s="15">
        <f t="shared" si="188"/>
        <v>0.46875</v>
      </c>
      <c r="R502" s="16" t="str">
        <f t="shared" si="178"/>
        <v>-</v>
      </c>
      <c r="S502" s="15">
        <f t="shared" si="192"/>
        <v>0.45763888888888887</v>
      </c>
      <c r="T502" s="16" t="str">
        <f t="shared" si="180"/>
        <v>-</v>
      </c>
      <c r="U502" s="15">
        <f t="shared" si="193"/>
        <v>0.45833333333333331</v>
      </c>
      <c r="V502" s="22" t="str">
        <f t="shared" si="181"/>
        <v>-</v>
      </c>
      <c r="X502" s="18"/>
    </row>
    <row r="503" spans="2:25" x14ac:dyDescent="0.25">
      <c r="B503" s="24">
        <f t="shared" si="189"/>
        <v>44322</v>
      </c>
      <c r="C503" s="60" t="s">
        <v>12</v>
      </c>
      <c r="D503" s="15">
        <v>0.72222222222222221</v>
      </c>
      <c r="E503" s="16">
        <v>0.7</v>
      </c>
      <c r="F503" s="15">
        <f t="shared" si="182"/>
        <v>0.71527777777777779</v>
      </c>
      <c r="G503" s="16">
        <f t="shared" si="183"/>
        <v>0.59499999999999997</v>
      </c>
      <c r="H503" s="15">
        <f t="shared" si="184"/>
        <v>0.72222222222222221</v>
      </c>
      <c r="I503" s="16">
        <f t="shared" si="185"/>
        <v>0.46899999999999997</v>
      </c>
      <c r="J503" s="15">
        <f t="shared" si="186"/>
        <v>0.72013888888888888</v>
      </c>
      <c r="K503" s="22">
        <f t="shared" si="187"/>
        <v>0.44799999999999995</v>
      </c>
      <c r="L503" s="13"/>
      <c r="M503" s="24">
        <f t="shared" si="195"/>
        <v>44322</v>
      </c>
      <c r="N503" s="60" t="s">
        <v>12</v>
      </c>
      <c r="O503" s="60">
        <v>0.72222222222222221</v>
      </c>
      <c r="P503" s="16" t="str">
        <f t="shared" si="176"/>
        <v>-</v>
      </c>
      <c r="Q503" s="15">
        <f t="shared" si="188"/>
        <v>0.71527777777777779</v>
      </c>
      <c r="R503" s="16" t="str">
        <f t="shared" si="178"/>
        <v>-</v>
      </c>
      <c r="S503" s="15">
        <f t="shared" si="192"/>
        <v>0.72222222222222221</v>
      </c>
      <c r="T503" s="16" t="str">
        <f t="shared" si="180"/>
        <v>-</v>
      </c>
      <c r="U503" s="15">
        <f t="shared" si="193"/>
        <v>0.72013888888888888</v>
      </c>
      <c r="V503" s="22" t="str">
        <f t="shared" si="181"/>
        <v>-</v>
      </c>
      <c r="X503" s="18"/>
    </row>
    <row r="504" spans="2:25" x14ac:dyDescent="0.25">
      <c r="B504" s="24">
        <f t="shared" si="189"/>
        <v>44322</v>
      </c>
      <c r="C504" s="60" t="s">
        <v>13</v>
      </c>
      <c r="D504" s="15">
        <v>0.98541666666666661</v>
      </c>
      <c r="E504" s="16">
        <v>2.4</v>
      </c>
      <c r="F504" s="15">
        <f t="shared" si="182"/>
        <v>0.97847222222222219</v>
      </c>
      <c r="G504" s="16">
        <f t="shared" si="183"/>
        <v>2.04</v>
      </c>
      <c r="H504" s="15">
        <f t="shared" si="184"/>
        <v>0.96736111111111101</v>
      </c>
      <c r="I504" s="16">
        <f t="shared" si="185"/>
        <v>1.6080000000000001</v>
      </c>
      <c r="J504" s="15">
        <f t="shared" si="186"/>
        <v>0.96805555555555545</v>
      </c>
      <c r="K504" s="22">
        <f t="shared" si="187"/>
        <v>1.536</v>
      </c>
      <c r="L504" s="13"/>
      <c r="M504" s="24">
        <f t="shared" si="195"/>
        <v>44322</v>
      </c>
      <c r="N504" s="60" t="s">
        <v>13</v>
      </c>
      <c r="O504" s="60">
        <v>0.98541666666666661</v>
      </c>
      <c r="P504" s="16" t="str">
        <f t="shared" si="176"/>
        <v>-</v>
      </c>
      <c r="Q504" s="15">
        <f t="shared" si="188"/>
        <v>0.97847222222222219</v>
      </c>
      <c r="R504" s="16" t="str">
        <f t="shared" si="178"/>
        <v>-</v>
      </c>
      <c r="S504" s="15">
        <f t="shared" si="192"/>
        <v>0.96736111111111101</v>
      </c>
      <c r="T504" s="16" t="str">
        <f t="shared" si="180"/>
        <v>-</v>
      </c>
      <c r="U504" s="15">
        <f t="shared" si="193"/>
        <v>0.96805555555555545</v>
      </c>
      <c r="V504" s="22" t="str">
        <f t="shared" si="181"/>
        <v>-</v>
      </c>
      <c r="X504" s="18"/>
      <c r="Y504" s="29"/>
    </row>
    <row r="505" spans="2:25" x14ac:dyDescent="0.25">
      <c r="B505" s="24">
        <f t="shared" si="189"/>
        <v>44323</v>
      </c>
      <c r="C505" s="60" t="s">
        <v>12</v>
      </c>
      <c r="D505" s="15">
        <v>0.23541666666666669</v>
      </c>
      <c r="E505" s="16">
        <v>0.6</v>
      </c>
      <c r="F505" s="15">
        <f t="shared" si="182"/>
        <v>0.22847222222222224</v>
      </c>
      <c r="G505" s="16">
        <f t="shared" si="183"/>
        <v>0.51</v>
      </c>
      <c r="H505" s="15">
        <f t="shared" si="184"/>
        <v>0.23541666666666669</v>
      </c>
      <c r="I505" s="16">
        <f t="shared" si="185"/>
        <v>0.40200000000000002</v>
      </c>
      <c r="J505" s="15">
        <f t="shared" si="186"/>
        <v>0.23333333333333336</v>
      </c>
      <c r="K505" s="22">
        <f t="shared" si="187"/>
        <v>0.38400000000000001</v>
      </c>
      <c r="L505" s="13"/>
      <c r="M505" s="24">
        <f t="shared" si="195"/>
        <v>44323</v>
      </c>
      <c r="N505" s="60" t="s">
        <v>12</v>
      </c>
      <c r="O505" s="60">
        <v>0.23541666666666669</v>
      </c>
      <c r="P505" s="16" t="str">
        <f t="shared" si="176"/>
        <v>-</v>
      </c>
      <c r="Q505" s="15">
        <f t="shared" si="188"/>
        <v>0.22847222222222224</v>
      </c>
      <c r="R505" s="16" t="str">
        <f t="shared" si="178"/>
        <v>-</v>
      </c>
      <c r="S505" s="15">
        <f t="shared" si="192"/>
        <v>0.23541666666666669</v>
      </c>
      <c r="T505" s="16" t="str">
        <f t="shared" si="180"/>
        <v>-</v>
      </c>
      <c r="U505" s="15">
        <f t="shared" si="193"/>
        <v>0.23333333333333336</v>
      </c>
      <c r="V505" s="22" t="str">
        <f t="shared" si="181"/>
        <v>-</v>
      </c>
      <c r="X505" s="18"/>
      <c r="Y505" s="29"/>
    </row>
    <row r="506" spans="2:25" x14ac:dyDescent="0.25">
      <c r="B506" s="24">
        <f t="shared" si="189"/>
        <v>44323</v>
      </c>
      <c r="C506" s="60" t="s">
        <v>13</v>
      </c>
      <c r="D506" s="15">
        <v>0.5180555555555556</v>
      </c>
      <c r="E506" s="16">
        <v>2.5</v>
      </c>
      <c r="F506" s="15">
        <f t="shared" si="182"/>
        <v>0.51111111111111118</v>
      </c>
      <c r="G506" s="16">
        <f t="shared" si="183"/>
        <v>2.125</v>
      </c>
      <c r="H506" s="15">
        <f t="shared" si="184"/>
        <v>0.5</v>
      </c>
      <c r="I506" s="16">
        <f t="shared" si="185"/>
        <v>1.675</v>
      </c>
      <c r="J506" s="15">
        <f t="shared" si="186"/>
        <v>0.50069444444444444</v>
      </c>
      <c r="K506" s="22">
        <f t="shared" si="187"/>
        <v>1.6</v>
      </c>
      <c r="L506" s="13"/>
      <c r="M506" s="24">
        <f t="shared" si="195"/>
        <v>44323</v>
      </c>
      <c r="N506" s="60" t="s">
        <v>13</v>
      </c>
      <c r="O506" s="60">
        <v>0.5180555555555556</v>
      </c>
      <c r="P506" s="16" t="str">
        <f t="shared" si="176"/>
        <v>-</v>
      </c>
      <c r="Q506" s="15">
        <f t="shared" si="188"/>
        <v>0.51111111111111118</v>
      </c>
      <c r="R506" s="16" t="str">
        <f t="shared" si="178"/>
        <v>-</v>
      </c>
      <c r="S506" s="15">
        <f t="shared" si="192"/>
        <v>0.5</v>
      </c>
      <c r="T506" s="16" t="str">
        <f t="shared" si="180"/>
        <v>-</v>
      </c>
      <c r="U506" s="15">
        <f t="shared" si="193"/>
        <v>0.50069444444444444</v>
      </c>
      <c r="V506" s="22" t="str">
        <f t="shared" si="181"/>
        <v>-</v>
      </c>
      <c r="X506" s="18"/>
    </row>
    <row r="507" spans="2:25" x14ac:dyDescent="0.25">
      <c r="B507" s="24">
        <f t="shared" si="189"/>
        <v>44323</v>
      </c>
      <c r="C507" s="60" t="s">
        <v>12</v>
      </c>
      <c r="D507" s="15">
        <v>0.76597222222222217</v>
      </c>
      <c r="E507" s="16">
        <v>0.6</v>
      </c>
      <c r="F507" s="15">
        <f t="shared" si="182"/>
        <v>0.75902777777777775</v>
      </c>
      <c r="G507" s="16">
        <f t="shared" si="183"/>
        <v>0.51</v>
      </c>
      <c r="H507" s="15">
        <f t="shared" si="184"/>
        <v>0.76597222222222217</v>
      </c>
      <c r="I507" s="16">
        <f t="shared" si="185"/>
        <v>0.40200000000000002</v>
      </c>
      <c r="J507" s="15">
        <f t="shared" si="186"/>
        <v>0.76388888888888884</v>
      </c>
      <c r="K507" s="22">
        <f t="shared" si="187"/>
        <v>0.38400000000000001</v>
      </c>
      <c r="L507" s="13"/>
      <c r="M507" s="24">
        <f t="shared" si="195"/>
        <v>44323</v>
      </c>
      <c r="N507" s="60" t="s">
        <v>12</v>
      </c>
      <c r="O507" s="60">
        <v>0.76597222222222217</v>
      </c>
      <c r="P507" s="16" t="str">
        <f t="shared" si="176"/>
        <v>-</v>
      </c>
      <c r="Q507" s="15">
        <f t="shared" si="188"/>
        <v>0.75902777777777775</v>
      </c>
      <c r="R507" s="16" t="str">
        <f t="shared" si="178"/>
        <v>-</v>
      </c>
      <c r="S507" s="15">
        <f t="shared" si="192"/>
        <v>0.76597222222222217</v>
      </c>
      <c r="T507" s="16" t="str">
        <f t="shared" si="180"/>
        <v>-</v>
      </c>
      <c r="U507" s="15">
        <f t="shared" si="193"/>
        <v>0.76388888888888884</v>
      </c>
      <c r="V507" s="22" t="str">
        <f t="shared" si="181"/>
        <v>-</v>
      </c>
      <c r="X507" s="18"/>
      <c r="Y507" s="29"/>
    </row>
    <row r="508" spans="2:25" x14ac:dyDescent="0.25">
      <c r="B508" s="24">
        <f t="shared" si="189"/>
        <v>44324</v>
      </c>
      <c r="C508" s="60" t="s">
        <v>13</v>
      </c>
      <c r="D508" s="15">
        <v>2.7083333333333334E-2</v>
      </c>
      <c r="E508" s="16">
        <v>2.4</v>
      </c>
      <c r="F508" s="15">
        <f t="shared" si="182"/>
        <v>2.013888888888889E-2</v>
      </c>
      <c r="G508" s="16">
        <f t="shared" si="183"/>
        <v>2.04</v>
      </c>
      <c r="H508" s="15">
        <f t="shared" si="184"/>
        <v>9.0277777777777769E-3</v>
      </c>
      <c r="I508" s="16">
        <f t="shared" si="185"/>
        <v>1.6080000000000001</v>
      </c>
      <c r="J508" s="15">
        <f t="shared" si="186"/>
        <v>9.7222222222222224E-3</v>
      </c>
      <c r="K508" s="22">
        <f t="shared" si="187"/>
        <v>1.536</v>
      </c>
      <c r="L508" s="13"/>
      <c r="M508" s="24">
        <f t="shared" si="195"/>
        <v>44324</v>
      </c>
      <c r="N508" s="60" t="s">
        <v>13</v>
      </c>
      <c r="O508" s="60">
        <v>2.7083333333333334E-2</v>
      </c>
      <c r="P508" s="16" t="str">
        <f t="shared" si="176"/>
        <v>-</v>
      </c>
      <c r="Q508" s="15">
        <f t="shared" si="188"/>
        <v>2.013888888888889E-2</v>
      </c>
      <c r="R508" s="16" t="str">
        <f t="shared" si="178"/>
        <v>-</v>
      </c>
      <c r="S508" s="15">
        <f t="shared" si="192"/>
        <v>9.0277777777777769E-3</v>
      </c>
      <c r="T508" s="16" t="str">
        <f t="shared" si="180"/>
        <v>-</v>
      </c>
      <c r="U508" s="15">
        <f t="shared" si="193"/>
        <v>9.7222222222222224E-3</v>
      </c>
      <c r="V508" s="22" t="str">
        <f t="shared" si="181"/>
        <v>-</v>
      </c>
      <c r="X508" s="18"/>
      <c r="Y508" s="29"/>
    </row>
    <row r="509" spans="2:25" x14ac:dyDescent="0.25">
      <c r="B509" s="24">
        <f t="shared" si="189"/>
        <v>44324</v>
      </c>
      <c r="C509" s="60" t="s">
        <v>12</v>
      </c>
      <c r="D509" s="15">
        <v>0.27499999999999997</v>
      </c>
      <c r="E509" s="16">
        <v>0.5</v>
      </c>
      <c r="F509" s="15">
        <f t="shared" si="182"/>
        <v>0.26805555555555555</v>
      </c>
      <c r="G509" s="16">
        <f t="shared" si="183"/>
        <v>0.42499999999999999</v>
      </c>
      <c r="H509" s="15">
        <f t="shared" si="184"/>
        <v>0.27499999999999997</v>
      </c>
      <c r="I509" s="16">
        <f t="shared" si="185"/>
        <v>0.33500000000000002</v>
      </c>
      <c r="J509" s="15">
        <f t="shared" si="186"/>
        <v>0.27291666666666664</v>
      </c>
      <c r="K509" s="22">
        <f t="shared" si="187"/>
        <v>0.32</v>
      </c>
      <c r="L509" s="13"/>
      <c r="M509" s="24">
        <f t="shared" si="195"/>
        <v>44324</v>
      </c>
      <c r="N509" s="60" t="s">
        <v>12</v>
      </c>
      <c r="O509" s="60">
        <v>0.27499999999999997</v>
      </c>
      <c r="P509" s="16" t="str">
        <f t="shared" si="176"/>
        <v>-</v>
      </c>
      <c r="Q509" s="15">
        <f t="shared" si="188"/>
        <v>0.26805555555555555</v>
      </c>
      <c r="R509" s="16" t="str">
        <f t="shared" si="178"/>
        <v>-</v>
      </c>
      <c r="S509" s="15">
        <f t="shared" si="192"/>
        <v>0.27499999999999997</v>
      </c>
      <c r="T509" s="16" t="str">
        <f t="shared" si="180"/>
        <v>-</v>
      </c>
      <c r="U509" s="15">
        <f t="shared" si="193"/>
        <v>0.27291666666666664</v>
      </c>
      <c r="V509" s="22" t="str">
        <f t="shared" si="181"/>
        <v>-</v>
      </c>
      <c r="X509" s="18"/>
      <c r="Y509" s="29"/>
    </row>
    <row r="510" spans="2:25" x14ac:dyDescent="0.25">
      <c r="B510" s="24">
        <f t="shared" si="189"/>
        <v>44324</v>
      </c>
      <c r="C510" s="60" t="s">
        <v>13</v>
      </c>
      <c r="D510" s="15">
        <v>0.55347222222222225</v>
      </c>
      <c r="E510" s="16">
        <v>2.6</v>
      </c>
      <c r="F510" s="15">
        <f t="shared" si="182"/>
        <v>0.54652777777777783</v>
      </c>
      <c r="G510" s="16">
        <f t="shared" si="183"/>
        <v>2.21</v>
      </c>
      <c r="H510" s="15">
        <f t="shared" si="184"/>
        <v>0.53541666666666665</v>
      </c>
      <c r="I510" s="16">
        <f t="shared" si="185"/>
        <v>1.7420000000000002</v>
      </c>
      <c r="J510" s="15">
        <f t="shared" si="186"/>
        <v>0.53611111111111109</v>
      </c>
      <c r="K510" s="22">
        <f t="shared" si="187"/>
        <v>1.6640000000000001</v>
      </c>
      <c r="L510" s="13"/>
      <c r="M510" s="24">
        <f t="shared" si="195"/>
        <v>44324</v>
      </c>
      <c r="N510" s="60" t="s">
        <v>13</v>
      </c>
      <c r="O510" s="60">
        <v>0.55347222222222225</v>
      </c>
      <c r="P510" s="16" t="str">
        <f t="shared" si="176"/>
        <v>-</v>
      </c>
      <c r="Q510" s="15">
        <f t="shared" si="188"/>
        <v>0.54652777777777783</v>
      </c>
      <c r="R510" s="16" t="str">
        <f t="shared" si="178"/>
        <v>-</v>
      </c>
      <c r="S510" s="15">
        <f t="shared" si="192"/>
        <v>0.53541666666666665</v>
      </c>
      <c r="T510" s="16" t="str">
        <f t="shared" si="180"/>
        <v>-</v>
      </c>
      <c r="U510" s="15">
        <f t="shared" si="193"/>
        <v>0.53611111111111109</v>
      </c>
      <c r="V510" s="22" t="str">
        <f t="shared" si="181"/>
        <v>-</v>
      </c>
      <c r="X510" s="18"/>
    </row>
    <row r="511" spans="2:25" x14ac:dyDescent="0.25">
      <c r="B511" s="24">
        <f t="shared" si="189"/>
        <v>44324</v>
      </c>
      <c r="C511" s="60" t="s">
        <v>12</v>
      </c>
      <c r="D511" s="15">
        <v>0.80208333333333337</v>
      </c>
      <c r="E511" s="16">
        <v>0.5</v>
      </c>
      <c r="F511" s="15">
        <f t="shared" si="182"/>
        <v>0.79513888888888895</v>
      </c>
      <c r="G511" s="16">
        <f t="shared" si="183"/>
        <v>0.42499999999999999</v>
      </c>
      <c r="H511" s="15">
        <f t="shared" si="184"/>
        <v>0.80208333333333337</v>
      </c>
      <c r="I511" s="16">
        <f t="shared" si="185"/>
        <v>0.33500000000000002</v>
      </c>
      <c r="J511" s="15">
        <f t="shared" si="186"/>
        <v>0.8</v>
      </c>
      <c r="K511" s="22">
        <f t="shared" si="187"/>
        <v>0.32</v>
      </c>
      <c r="L511" s="13"/>
      <c r="M511" s="24">
        <f t="shared" si="195"/>
        <v>44324</v>
      </c>
      <c r="N511" s="60" t="s">
        <v>12</v>
      </c>
      <c r="O511" s="60">
        <v>0.80208333333333337</v>
      </c>
      <c r="P511" s="16" t="str">
        <f t="shared" si="176"/>
        <v>-</v>
      </c>
      <c r="Q511" s="15">
        <f t="shared" si="188"/>
        <v>0.79513888888888895</v>
      </c>
      <c r="R511" s="16" t="str">
        <f t="shared" si="178"/>
        <v>-</v>
      </c>
      <c r="S511" s="15">
        <f t="shared" si="192"/>
        <v>0.80208333333333337</v>
      </c>
      <c r="T511" s="16" t="str">
        <f t="shared" si="180"/>
        <v>-</v>
      </c>
      <c r="U511" s="15">
        <f t="shared" si="193"/>
        <v>0.8</v>
      </c>
      <c r="V511" s="22" t="str">
        <f t="shared" si="181"/>
        <v>-</v>
      </c>
      <c r="X511" s="18"/>
      <c r="Y511" s="29"/>
    </row>
    <row r="512" spans="2:25" x14ac:dyDescent="0.25">
      <c r="B512" s="24">
        <f t="shared" si="189"/>
        <v>44325</v>
      </c>
      <c r="C512" s="60" t="s">
        <v>13</v>
      </c>
      <c r="D512" s="15">
        <v>6.25E-2</v>
      </c>
      <c r="E512" s="16">
        <v>2.4</v>
      </c>
      <c r="F512" s="15">
        <f t="shared" si="182"/>
        <v>5.5555555555555552E-2</v>
      </c>
      <c r="G512" s="16">
        <f t="shared" si="183"/>
        <v>2.04</v>
      </c>
      <c r="H512" s="15">
        <f t="shared" si="184"/>
        <v>4.4444444444444439E-2</v>
      </c>
      <c r="I512" s="16">
        <f t="shared" si="185"/>
        <v>1.6080000000000001</v>
      </c>
      <c r="J512" s="15">
        <f t="shared" si="186"/>
        <v>4.5138888888888888E-2</v>
      </c>
      <c r="K512" s="22">
        <f t="shared" si="187"/>
        <v>1.536</v>
      </c>
      <c r="L512" s="13"/>
      <c r="M512" s="24">
        <f t="shared" si="195"/>
        <v>44325</v>
      </c>
      <c r="N512" s="60" t="s">
        <v>13</v>
      </c>
      <c r="O512" s="60">
        <v>6.25E-2</v>
      </c>
      <c r="P512" s="16" t="str">
        <f t="shared" si="176"/>
        <v>-</v>
      </c>
      <c r="Q512" s="15">
        <f t="shared" si="188"/>
        <v>5.5555555555555552E-2</v>
      </c>
      <c r="R512" s="16" t="str">
        <f t="shared" si="178"/>
        <v>-</v>
      </c>
      <c r="S512" s="15">
        <f t="shared" si="192"/>
        <v>4.4444444444444439E-2</v>
      </c>
      <c r="T512" s="16" t="str">
        <f t="shared" si="180"/>
        <v>-</v>
      </c>
      <c r="U512" s="15">
        <f t="shared" si="193"/>
        <v>4.5138888888888888E-2</v>
      </c>
      <c r="V512" s="22" t="str">
        <f t="shared" si="181"/>
        <v>-</v>
      </c>
      <c r="X512" s="18"/>
      <c r="Y512" s="29"/>
    </row>
    <row r="513" spans="2:25" x14ac:dyDescent="0.25">
      <c r="B513" s="24">
        <f t="shared" si="189"/>
        <v>44325</v>
      </c>
      <c r="C513" s="60" t="s">
        <v>12</v>
      </c>
      <c r="D513" s="15">
        <v>0.30763888888888891</v>
      </c>
      <c r="E513" s="16">
        <v>0.5</v>
      </c>
      <c r="F513" s="15">
        <f t="shared" si="182"/>
        <v>0.30069444444444449</v>
      </c>
      <c r="G513" s="16">
        <f t="shared" si="183"/>
        <v>0.42499999999999999</v>
      </c>
      <c r="H513" s="15">
        <f t="shared" si="184"/>
        <v>0.30763888888888891</v>
      </c>
      <c r="I513" s="16">
        <f t="shared" si="185"/>
        <v>0.33500000000000002</v>
      </c>
      <c r="J513" s="15">
        <f t="shared" si="186"/>
        <v>0.30555555555555558</v>
      </c>
      <c r="K513" s="22">
        <f t="shared" si="187"/>
        <v>0.32</v>
      </c>
      <c r="L513" s="13"/>
      <c r="M513" s="24">
        <f t="shared" si="195"/>
        <v>44325</v>
      </c>
      <c r="N513" s="60" t="s">
        <v>12</v>
      </c>
      <c r="O513" s="60">
        <v>0.30763888888888891</v>
      </c>
      <c r="P513" s="16" t="str">
        <f t="shared" si="176"/>
        <v>-</v>
      </c>
      <c r="Q513" s="15">
        <f t="shared" si="188"/>
        <v>0.30069444444444449</v>
      </c>
      <c r="R513" s="16" t="str">
        <f t="shared" si="178"/>
        <v>-</v>
      </c>
      <c r="S513" s="15">
        <f t="shared" si="192"/>
        <v>0.30763888888888891</v>
      </c>
      <c r="T513" s="16" t="str">
        <f t="shared" si="180"/>
        <v>-</v>
      </c>
      <c r="U513" s="15">
        <f t="shared" si="193"/>
        <v>0.30555555555555558</v>
      </c>
      <c r="V513" s="22" t="str">
        <f t="shared" si="181"/>
        <v>-</v>
      </c>
      <c r="X513" s="18"/>
      <c r="Y513" s="29"/>
    </row>
    <row r="514" spans="2:25" x14ac:dyDescent="0.25">
      <c r="B514" s="24">
        <f t="shared" si="189"/>
        <v>44325</v>
      </c>
      <c r="C514" s="60" t="s">
        <v>13</v>
      </c>
      <c r="D514" s="15">
        <v>0.58263888888888882</v>
      </c>
      <c r="E514" s="16">
        <v>2.7</v>
      </c>
      <c r="F514" s="15">
        <f t="shared" si="182"/>
        <v>0.5756944444444444</v>
      </c>
      <c r="G514" s="16">
        <f t="shared" si="183"/>
        <v>2.2949999999999999</v>
      </c>
      <c r="H514" s="15">
        <f t="shared" si="184"/>
        <v>0.56458333333333321</v>
      </c>
      <c r="I514" s="16">
        <f t="shared" si="185"/>
        <v>1.8090000000000002</v>
      </c>
      <c r="J514" s="15">
        <f t="shared" si="186"/>
        <v>0.56527777777777766</v>
      </c>
      <c r="K514" s="22">
        <f t="shared" si="187"/>
        <v>1.7280000000000002</v>
      </c>
      <c r="L514" s="13"/>
      <c r="M514" s="24">
        <f t="shared" si="195"/>
        <v>44325</v>
      </c>
      <c r="N514" s="60" t="s">
        <v>13</v>
      </c>
      <c r="O514" s="60">
        <v>0.58263888888888882</v>
      </c>
      <c r="P514" s="16" t="str">
        <f t="shared" si="176"/>
        <v>-</v>
      </c>
      <c r="Q514" s="15">
        <f t="shared" si="188"/>
        <v>0.5756944444444444</v>
      </c>
      <c r="R514" s="16" t="str">
        <f t="shared" si="178"/>
        <v>-</v>
      </c>
      <c r="S514" s="15">
        <f t="shared" ref="S514:S542" si="196">IF(N514="Alta",O514-$H$9,O514-$I$9)</f>
        <v>0.56458333333333321</v>
      </c>
      <c r="T514" s="16" t="str">
        <f t="shared" si="180"/>
        <v>-</v>
      </c>
      <c r="U514" s="15">
        <f t="shared" ref="U514:U542" si="197">IF(N514="Alta",O514-$J$9,O514-$K$9)</f>
        <v>0.56527777777777766</v>
      </c>
      <c r="V514" s="22" t="str">
        <f t="shared" si="181"/>
        <v>-</v>
      </c>
      <c r="X514" s="18"/>
    </row>
    <row r="515" spans="2:25" x14ac:dyDescent="0.25">
      <c r="B515" s="24">
        <f t="shared" si="189"/>
        <v>44325</v>
      </c>
      <c r="C515" s="60" t="s">
        <v>12</v>
      </c>
      <c r="D515" s="15">
        <v>0.83194444444444438</v>
      </c>
      <c r="E515" s="16">
        <v>0.4</v>
      </c>
      <c r="F515" s="15">
        <f t="shared" si="182"/>
        <v>0.82499999999999996</v>
      </c>
      <c r="G515" s="16">
        <f t="shared" si="183"/>
        <v>0.34</v>
      </c>
      <c r="H515" s="15">
        <f t="shared" si="184"/>
        <v>0.83194444444444438</v>
      </c>
      <c r="I515" s="16">
        <f t="shared" si="185"/>
        <v>0.26800000000000002</v>
      </c>
      <c r="J515" s="15">
        <f t="shared" si="186"/>
        <v>0.82986111111111105</v>
      </c>
      <c r="K515" s="22">
        <f t="shared" si="187"/>
        <v>0.25600000000000001</v>
      </c>
      <c r="L515" s="13"/>
      <c r="M515" s="24">
        <f t="shared" si="195"/>
        <v>44325</v>
      </c>
      <c r="N515" s="60" t="s">
        <v>12</v>
      </c>
      <c r="O515" s="60">
        <v>0.83194444444444438</v>
      </c>
      <c r="P515" s="16" t="str">
        <f t="shared" si="176"/>
        <v>-</v>
      </c>
      <c r="Q515" s="15">
        <f t="shared" si="188"/>
        <v>0.82499999999999996</v>
      </c>
      <c r="R515" s="16" t="str">
        <f t="shared" si="178"/>
        <v>-</v>
      </c>
      <c r="S515" s="15">
        <f t="shared" si="196"/>
        <v>0.83194444444444438</v>
      </c>
      <c r="T515" s="16" t="str">
        <f t="shared" si="180"/>
        <v>-</v>
      </c>
      <c r="U515" s="15">
        <f t="shared" si="197"/>
        <v>0.82986111111111105</v>
      </c>
      <c r="V515" s="22" t="str">
        <f t="shared" si="181"/>
        <v>-</v>
      </c>
      <c r="X515" s="18"/>
      <c r="Y515" s="29"/>
    </row>
    <row r="516" spans="2:25" x14ac:dyDescent="0.25">
      <c r="B516" s="24">
        <f t="shared" si="189"/>
        <v>44326</v>
      </c>
      <c r="C516" s="60" t="s">
        <v>13</v>
      </c>
      <c r="D516" s="15">
        <v>9.3055555555555558E-2</v>
      </c>
      <c r="E516" s="16">
        <v>2.5</v>
      </c>
      <c r="F516" s="15">
        <f t="shared" si="182"/>
        <v>8.611111111111111E-2</v>
      </c>
      <c r="G516" s="16">
        <f t="shared" si="183"/>
        <v>2.125</v>
      </c>
      <c r="H516" s="15">
        <f t="shared" si="184"/>
        <v>7.4999999999999997E-2</v>
      </c>
      <c r="I516" s="16">
        <f t="shared" si="185"/>
        <v>1.675</v>
      </c>
      <c r="J516" s="15">
        <f t="shared" si="186"/>
        <v>7.5694444444444453E-2</v>
      </c>
      <c r="K516" s="22">
        <f t="shared" si="187"/>
        <v>1.6</v>
      </c>
      <c r="L516" s="13"/>
      <c r="M516" s="24">
        <f t="shared" si="195"/>
        <v>44326</v>
      </c>
      <c r="N516" s="60" t="s">
        <v>13</v>
      </c>
      <c r="O516" s="60">
        <v>9.3055555555555558E-2</v>
      </c>
      <c r="P516" s="16" t="str">
        <f t="shared" si="176"/>
        <v>-</v>
      </c>
      <c r="Q516" s="15">
        <f t="shared" si="188"/>
        <v>8.611111111111111E-2</v>
      </c>
      <c r="R516" s="16" t="str">
        <f t="shared" si="178"/>
        <v>-</v>
      </c>
      <c r="S516" s="15">
        <f t="shared" si="196"/>
        <v>7.4999999999999997E-2</v>
      </c>
      <c r="T516" s="16" t="str">
        <f t="shared" si="180"/>
        <v>-</v>
      </c>
      <c r="U516" s="15">
        <f t="shared" si="197"/>
        <v>7.5694444444444453E-2</v>
      </c>
      <c r="V516" s="22" t="str">
        <f t="shared" si="181"/>
        <v>-</v>
      </c>
      <c r="X516" s="18"/>
      <c r="Y516" s="29"/>
    </row>
    <row r="517" spans="2:25" x14ac:dyDescent="0.25">
      <c r="B517" s="24">
        <f t="shared" si="189"/>
        <v>44326</v>
      </c>
      <c r="C517" s="60" t="s">
        <v>12</v>
      </c>
      <c r="D517" s="15">
        <v>0.33611111111111108</v>
      </c>
      <c r="E517" s="16">
        <v>0.4</v>
      </c>
      <c r="F517" s="15">
        <f t="shared" si="182"/>
        <v>0.32916666666666666</v>
      </c>
      <c r="G517" s="16">
        <f t="shared" si="183"/>
        <v>0.34</v>
      </c>
      <c r="H517" s="15">
        <f t="shared" si="184"/>
        <v>0.33611111111111108</v>
      </c>
      <c r="I517" s="16">
        <f t="shared" si="185"/>
        <v>0.26800000000000002</v>
      </c>
      <c r="J517" s="15">
        <f t="shared" si="186"/>
        <v>0.33402777777777776</v>
      </c>
      <c r="K517" s="22">
        <f t="shared" si="187"/>
        <v>0.25600000000000001</v>
      </c>
      <c r="L517" s="13"/>
      <c r="M517" s="24">
        <f t="shared" si="195"/>
        <v>44326</v>
      </c>
      <c r="N517" s="60" t="s">
        <v>12</v>
      </c>
      <c r="O517" s="60">
        <v>0.33611111111111108</v>
      </c>
      <c r="P517" s="16" t="str">
        <f t="shared" si="176"/>
        <v>-</v>
      </c>
      <c r="Q517" s="15">
        <f t="shared" si="188"/>
        <v>0.32916666666666666</v>
      </c>
      <c r="R517" s="16" t="str">
        <f t="shared" si="178"/>
        <v>-</v>
      </c>
      <c r="S517" s="15">
        <f t="shared" si="196"/>
        <v>0.33611111111111108</v>
      </c>
      <c r="T517" s="16" t="str">
        <f t="shared" si="180"/>
        <v>-</v>
      </c>
      <c r="U517" s="15">
        <f t="shared" si="197"/>
        <v>0.33402777777777776</v>
      </c>
      <c r="V517" s="22" t="str">
        <f t="shared" si="181"/>
        <v>-</v>
      </c>
      <c r="X517" s="18"/>
      <c r="Y517" s="29"/>
    </row>
    <row r="518" spans="2:25" x14ac:dyDescent="0.25">
      <c r="B518" s="24">
        <f t="shared" si="189"/>
        <v>44326</v>
      </c>
      <c r="C518" s="60" t="s">
        <v>13</v>
      </c>
      <c r="D518" s="15">
        <v>0.60902777777777783</v>
      </c>
      <c r="E518" s="16">
        <v>2.8</v>
      </c>
      <c r="F518" s="15">
        <f t="shared" si="182"/>
        <v>0.60208333333333341</v>
      </c>
      <c r="G518" s="16">
        <f t="shared" si="183"/>
        <v>2.38</v>
      </c>
      <c r="H518" s="15">
        <f t="shared" si="184"/>
        <v>0.59097222222222223</v>
      </c>
      <c r="I518" s="16">
        <f t="shared" si="185"/>
        <v>1.8759999999999999</v>
      </c>
      <c r="J518" s="15">
        <f t="shared" si="186"/>
        <v>0.59166666666666667</v>
      </c>
      <c r="K518" s="22">
        <f t="shared" si="187"/>
        <v>1.7919999999999998</v>
      </c>
      <c r="L518" s="13"/>
      <c r="M518" s="24">
        <f t="shared" si="195"/>
        <v>44326</v>
      </c>
      <c r="N518" s="60" t="s">
        <v>13</v>
      </c>
      <c r="O518" s="60">
        <v>0.60902777777777783</v>
      </c>
      <c r="P518" s="16" t="str">
        <f t="shared" si="176"/>
        <v>-</v>
      </c>
      <c r="Q518" s="15">
        <f t="shared" si="188"/>
        <v>0.60208333333333341</v>
      </c>
      <c r="R518" s="16" t="str">
        <f t="shared" si="178"/>
        <v>-</v>
      </c>
      <c r="S518" s="15">
        <f t="shared" si="196"/>
        <v>0.59097222222222223</v>
      </c>
      <c r="T518" s="16" t="str">
        <f t="shared" si="180"/>
        <v>-</v>
      </c>
      <c r="U518" s="15">
        <f t="shared" si="197"/>
        <v>0.59166666666666667</v>
      </c>
      <c r="V518" s="22" t="str">
        <f t="shared" si="181"/>
        <v>-</v>
      </c>
      <c r="X518" s="18"/>
    </row>
    <row r="519" spans="2:25" x14ac:dyDescent="0.25">
      <c r="B519" s="24">
        <f t="shared" si="189"/>
        <v>44326</v>
      </c>
      <c r="C519" s="60" t="s">
        <v>12</v>
      </c>
      <c r="D519" s="15">
        <v>0.85902777777777783</v>
      </c>
      <c r="E519" s="16">
        <v>0.3</v>
      </c>
      <c r="F519" s="15">
        <f t="shared" si="182"/>
        <v>0.85208333333333341</v>
      </c>
      <c r="G519" s="16">
        <f t="shared" si="183"/>
        <v>0.255</v>
      </c>
      <c r="H519" s="15">
        <f t="shared" si="184"/>
        <v>0.85902777777777783</v>
      </c>
      <c r="I519" s="16">
        <f t="shared" si="185"/>
        <v>0.20100000000000001</v>
      </c>
      <c r="J519" s="15">
        <f t="shared" si="186"/>
        <v>0.85694444444444451</v>
      </c>
      <c r="K519" s="22">
        <f t="shared" si="187"/>
        <v>0.192</v>
      </c>
      <c r="L519" s="13"/>
      <c r="M519" s="24">
        <f t="shared" si="195"/>
        <v>44326</v>
      </c>
      <c r="N519" s="60" t="s">
        <v>12</v>
      </c>
      <c r="O519" s="60">
        <v>0.85902777777777783</v>
      </c>
      <c r="P519" s="16" t="str">
        <f t="shared" si="176"/>
        <v>-</v>
      </c>
      <c r="Q519" s="15">
        <f t="shared" si="188"/>
        <v>0.85208333333333341</v>
      </c>
      <c r="R519" s="16" t="str">
        <f t="shared" si="178"/>
        <v>-</v>
      </c>
      <c r="S519" s="15">
        <f t="shared" si="196"/>
        <v>0.85902777777777783</v>
      </c>
      <c r="T519" s="16" t="str">
        <f t="shared" si="180"/>
        <v>-</v>
      </c>
      <c r="U519" s="15">
        <f t="shared" si="197"/>
        <v>0.85694444444444451</v>
      </c>
      <c r="V519" s="22" t="str">
        <f t="shared" si="181"/>
        <v>-</v>
      </c>
      <c r="X519" s="18"/>
      <c r="Y519" s="29"/>
    </row>
    <row r="520" spans="2:25" x14ac:dyDescent="0.25">
      <c r="B520" s="24">
        <f t="shared" si="189"/>
        <v>44327</v>
      </c>
      <c r="C520" s="60" t="s">
        <v>13</v>
      </c>
      <c r="D520" s="15">
        <v>0.12013888888888889</v>
      </c>
      <c r="E520" s="16">
        <v>2.5</v>
      </c>
      <c r="F520" s="15">
        <f t="shared" si="182"/>
        <v>0.11319444444444444</v>
      </c>
      <c r="G520" s="16">
        <f t="shared" si="183"/>
        <v>2.125</v>
      </c>
      <c r="H520" s="15">
        <f t="shared" si="184"/>
        <v>0.10208333333333333</v>
      </c>
      <c r="I520" s="16">
        <f t="shared" si="185"/>
        <v>1.675</v>
      </c>
      <c r="J520" s="15">
        <f t="shared" si="186"/>
        <v>0.10277777777777777</v>
      </c>
      <c r="K520" s="22">
        <f t="shared" si="187"/>
        <v>1.6</v>
      </c>
      <c r="L520" s="13"/>
      <c r="M520" s="24">
        <f t="shared" si="195"/>
        <v>44327</v>
      </c>
      <c r="N520" s="60" t="s">
        <v>13</v>
      </c>
      <c r="O520" s="60">
        <v>0.12013888888888889</v>
      </c>
      <c r="P520" s="16" t="str">
        <f t="shared" si="176"/>
        <v>-</v>
      </c>
      <c r="Q520" s="15">
        <f t="shared" si="188"/>
        <v>0.11319444444444444</v>
      </c>
      <c r="R520" s="16" t="str">
        <f t="shared" si="178"/>
        <v>-</v>
      </c>
      <c r="S520" s="15">
        <f t="shared" si="196"/>
        <v>0.10208333333333333</v>
      </c>
      <c r="T520" s="16" t="str">
        <f t="shared" si="180"/>
        <v>-</v>
      </c>
      <c r="U520" s="15">
        <f t="shared" si="197"/>
        <v>0.10277777777777777</v>
      </c>
      <c r="V520" s="22" t="str">
        <f t="shared" si="181"/>
        <v>-</v>
      </c>
      <c r="X520" s="18"/>
      <c r="Y520" s="29"/>
    </row>
    <row r="521" spans="2:25" x14ac:dyDescent="0.25">
      <c r="B521" s="24">
        <f t="shared" si="189"/>
        <v>44327</v>
      </c>
      <c r="C521" s="60" t="s">
        <v>12</v>
      </c>
      <c r="D521" s="15">
        <v>0.36249999999999999</v>
      </c>
      <c r="E521" s="16">
        <v>0.4</v>
      </c>
      <c r="F521" s="15">
        <f t="shared" si="182"/>
        <v>0.35555555555555557</v>
      </c>
      <c r="G521" s="16">
        <f t="shared" si="183"/>
        <v>0.34</v>
      </c>
      <c r="H521" s="15">
        <f t="shared" si="184"/>
        <v>0.36249999999999999</v>
      </c>
      <c r="I521" s="16">
        <f t="shared" si="185"/>
        <v>0.26800000000000002</v>
      </c>
      <c r="J521" s="15">
        <f t="shared" si="186"/>
        <v>0.36041666666666666</v>
      </c>
      <c r="K521" s="22">
        <f t="shared" si="187"/>
        <v>0.25600000000000001</v>
      </c>
      <c r="L521" s="13"/>
      <c r="M521" s="24">
        <f t="shared" si="195"/>
        <v>44327</v>
      </c>
      <c r="N521" s="60" t="s">
        <v>12</v>
      </c>
      <c r="O521" s="60">
        <v>0.36249999999999999</v>
      </c>
      <c r="P521" s="16" t="str">
        <f t="shared" si="176"/>
        <v>-</v>
      </c>
      <c r="Q521" s="15">
        <f t="shared" si="188"/>
        <v>0.35555555555555557</v>
      </c>
      <c r="R521" s="16" t="str">
        <f t="shared" si="178"/>
        <v>-</v>
      </c>
      <c r="S521" s="15">
        <f t="shared" si="196"/>
        <v>0.36249999999999999</v>
      </c>
      <c r="T521" s="16" t="str">
        <f t="shared" si="180"/>
        <v>-</v>
      </c>
      <c r="U521" s="15">
        <f t="shared" si="197"/>
        <v>0.36041666666666666</v>
      </c>
      <c r="V521" s="22" t="str">
        <f t="shared" si="181"/>
        <v>-</v>
      </c>
      <c r="X521" s="18"/>
      <c r="Y521" s="29"/>
    </row>
    <row r="522" spans="2:25" x14ac:dyDescent="0.25">
      <c r="B522" s="24">
        <f t="shared" si="189"/>
        <v>44327</v>
      </c>
      <c r="C522" s="60" t="s">
        <v>13</v>
      </c>
      <c r="D522" s="15">
        <v>0.63263888888888886</v>
      </c>
      <c r="E522" s="16">
        <v>2.9</v>
      </c>
      <c r="F522" s="15">
        <f t="shared" si="182"/>
        <v>0.62569444444444444</v>
      </c>
      <c r="G522" s="16">
        <f t="shared" si="183"/>
        <v>2.4649999999999999</v>
      </c>
      <c r="H522" s="15">
        <f t="shared" si="184"/>
        <v>0.61458333333333326</v>
      </c>
      <c r="I522" s="16">
        <f t="shared" si="185"/>
        <v>1.9430000000000001</v>
      </c>
      <c r="J522" s="15">
        <f t="shared" si="186"/>
        <v>0.6152777777777777</v>
      </c>
      <c r="K522" s="22">
        <f t="shared" si="187"/>
        <v>1.8559999999999999</v>
      </c>
      <c r="L522" s="13"/>
      <c r="M522" s="24">
        <f t="shared" si="195"/>
        <v>44327</v>
      </c>
      <c r="N522" s="60" t="s">
        <v>13</v>
      </c>
      <c r="O522" s="60">
        <v>0.63263888888888886</v>
      </c>
      <c r="P522" s="16" t="str">
        <f t="shared" si="176"/>
        <v>-</v>
      </c>
      <c r="Q522" s="15">
        <f t="shared" si="188"/>
        <v>0.62569444444444444</v>
      </c>
      <c r="R522" s="16" t="str">
        <f t="shared" si="178"/>
        <v>-</v>
      </c>
      <c r="S522" s="15">
        <f t="shared" si="196"/>
        <v>0.61458333333333326</v>
      </c>
      <c r="T522" s="16" t="str">
        <f t="shared" si="180"/>
        <v>-</v>
      </c>
      <c r="U522" s="15">
        <f t="shared" si="197"/>
        <v>0.6152777777777777</v>
      </c>
      <c r="V522" s="22" t="str">
        <f t="shared" si="181"/>
        <v>-</v>
      </c>
      <c r="X522" s="18"/>
    </row>
    <row r="523" spans="2:25" x14ac:dyDescent="0.25">
      <c r="B523" s="24">
        <f t="shared" si="189"/>
        <v>44327</v>
      </c>
      <c r="C523" s="60" t="s">
        <v>12</v>
      </c>
      <c r="D523" s="15">
        <v>0.8847222222222223</v>
      </c>
      <c r="E523" s="16">
        <v>0.2</v>
      </c>
      <c r="F523" s="15">
        <f t="shared" si="182"/>
        <v>0.87777777777777788</v>
      </c>
      <c r="G523" s="16">
        <f t="shared" si="183"/>
        <v>0.17</v>
      </c>
      <c r="H523" s="15">
        <f t="shared" si="184"/>
        <v>0.8847222222222223</v>
      </c>
      <c r="I523" s="16">
        <f t="shared" si="185"/>
        <v>0.13400000000000001</v>
      </c>
      <c r="J523" s="15">
        <f t="shared" si="186"/>
        <v>0.88263888888888897</v>
      </c>
      <c r="K523" s="22">
        <f t="shared" si="187"/>
        <v>0.128</v>
      </c>
      <c r="L523" s="13"/>
      <c r="M523" s="24">
        <f t="shared" si="195"/>
        <v>44327</v>
      </c>
      <c r="N523" s="60" t="s">
        <v>12</v>
      </c>
      <c r="O523" s="60">
        <v>0.8847222222222223</v>
      </c>
      <c r="P523" s="16" t="str">
        <f t="shared" si="176"/>
        <v>-</v>
      </c>
      <c r="Q523" s="15">
        <f t="shared" si="188"/>
        <v>0.87777777777777788</v>
      </c>
      <c r="R523" s="16" t="str">
        <f t="shared" si="178"/>
        <v>-</v>
      </c>
      <c r="S523" s="15">
        <f t="shared" si="196"/>
        <v>0.8847222222222223</v>
      </c>
      <c r="T523" s="16" t="str">
        <f t="shared" si="180"/>
        <v>-</v>
      </c>
      <c r="U523" s="15">
        <f t="shared" si="197"/>
        <v>0.88263888888888897</v>
      </c>
      <c r="V523" s="22" t="str">
        <f t="shared" si="181"/>
        <v>-</v>
      </c>
      <c r="X523" s="18"/>
      <c r="Y523" s="29"/>
    </row>
    <row r="524" spans="2:25" x14ac:dyDescent="0.25">
      <c r="B524" s="24">
        <f t="shared" si="189"/>
        <v>44328</v>
      </c>
      <c r="C524" s="60" t="s">
        <v>13</v>
      </c>
      <c r="D524" s="15">
        <v>0.14583333333333334</v>
      </c>
      <c r="E524" s="16">
        <v>2.6</v>
      </c>
      <c r="F524" s="15">
        <f t="shared" si="182"/>
        <v>0.1388888888888889</v>
      </c>
      <c r="G524" s="16">
        <f t="shared" si="183"/>
        <v>2.21</v>
      </c>
      <c r="H524" s="15">
        <f t="shared" si="184"/>
        <v>0.1277777777777778</v>
      </c>
      <c r="I524" s="16">
        <f t="shared" si="185"/>
        <v>1.7420000000000002</v>
      </c>
      <c r="J524" s="15">
        <f t="shared" si="186"/>
        <v>0.12847222222222224</v>
      </c>
      <c r="K524" s="22">
        <f t="shared" si="187"/>
        <v>1.6640000000000001</v>
      </c>
      <c r="L524" s="13"/>
      <c r="M524" s="24">
        <f t="shared" si="195"/>
        <v>44328</v>
      </c>
      <c r="N524" s="60" t="s">
        <v>13</v>
      </c>
      <c r="O524" s="60">
        <v>0.14583333333333334</v>
      </c>
      <c r="P524" s="16" t="str">
        <f t="shared" si="176"/>
        <v>-</v>
      </c>
      <c r="Q524" s="15">
        <f t="shared" si="188"/>
        <v>0.1388888888888889</v>
      </c>
      <c r="R524" s="16" t="str">
        <f t="shared" si="178"/>
        <v>-</v>
      </c>
      <c r="S524" s="15">
        <f t="shared" si="196"/>
        <v>0.1277777777777778</v>
      </c>
      <c r="T524" s="16" t="str">
        <f t="shared" si="180"/>
        <v>-</v>
      </c>
      <c r="U524" s="15">
        <f t="shared" si="197"/>
        <v>0.12847222222222224</v>
      </c>
      <c r="V524" s="22" t="str">
        <f t="shared" si="181"/>
        <v>-</v>
      </c>
      <c r="X524" s="18"/>
      <c r="Y524" s="29"/>
    </row>
    <row r="525" spans="2:25" x14ac:dyDescent="0.25">
      <c r="B525" s="24">
        <f t="shared" si="189"/>
        <v>44328</v>
      </c>
      <c r="C525" s="60" t="s">
        <v>12</v>
      </c>
      <c r="D525" s="15">
        <v>0.38750000000000001</v>
      </c>
      <c r="E525" s="16">
        <v>0.3</v>
      </c>
      <c r="F525" s="15">
        <f t="shared" si="182"/>
        <v>0.38055555555555559</v>
      </c>
      <c r="G525" s="16">
        <f t="shared" si="183"/>
        <v>0.255</v>
      </c>
      <c r="H525" s="15">
        <f t="shared" si="184"/>
        <v>0.38750000000000001</v>
      </c>
      <c r="I525" s="16">
        <f t="shared" si="185"/>
        <v>0.20100000000000001</v>
      </c>
      <c r="J525" s="15">
        <f t="shared" si="186"/>
        <v>0.38541666666666669</v>
      </c>
      <c r="K525" s="22">
        <f t="shared" si="187"/>
        <v>0.192</v>
      </c>
      <c r="L525" s="13"/>
      <c r="M525" s="24">
        <f t="shared" si="195"/>
        <v>44328</v>
      </c>
      <c r="N525" s="60" t="s">
        <v>12</v>
      </c>
      <c r="O525" s="60">
        <v>0.38750000000000001</v>
      </c>
      <c r="P525" s="16" t="str">
        <f t="shared" si="176"/>
        <v>-</v>
      </c>
      <c r="Q525" s="15">
        <f t="shared" si="188"/>
        <v>0.38055555555555559</v>
      </c>
      <c r="R525" s="16" t="str">
        <f t="shared" si="178"/>
        <v>-</v>
      </c>
      <c r="S525" s="15">
        <f t="shared" si="196"/>
        <v>0.38750000000000001</v>
      </c>
      <c r="T525" s="16" t="str">
        <f t="shared" si="180"/>
        <v>-</v>
      </c>
      <c r="U525" s="15">
        <f t="shared" si="197"/>
        <v>0.38541666666666669</v>
      </c>
      <c r="V525" s="22" t="str">
        <f t="shared" si="181"/>
        <v>-</v>
      </c>
      <c r="X525" s="18"/>
      <c r="Y525" s="29"/>
    </row>
    <row r="526" spans="2:25" x14ac:dyDescent="0.25">
      <c r="B526" s="24">
        <f t="shared" si="189"/>
        <v>44328</v>
      </c>
      <c r="C526" s="60" t="s">
        <v>13</v>
      </c>
      <c r="D526" s="15">
        <v>0.65625</v>
      </c>
      <c r="E526" s="16">
        <v>2.9</v>
      </c>
      <c r="F526" s="15">
        <f t="shared" si="182"/>
        <v>0.64930555555555558</v>
      </c>
      <c r="G526" s="16">
        <f t="shared" si="183"/>
        <v>2.4649999999999999</v>
      </c>
      <c r="H526" s="15">
        <f t="shared" si="184"/>
        <v>0.6381944444444444</v>
      </c>
      <c r="I526" s="16">
        <f t="shared" si="185"/>
        <v>1.9430000000000001</v>
      </c>
      <c r="J526" s="15">
        <f t="shared" si="186"/>
        <v>0.63888888888888884</v>
      </c>
      <c r="K526" s="22">
        <f t="shared" si="187"/>
        <v>1.8559999999999999</v>
      </c>
      <c r="L526" s="13"/>
      <c r="M526" s="24">
        <f t="shared" si="195"/>
        <v>44328</v>
      </c>
      <c r="N526" s="60" t="s">
        <v>13</v>
      </c>
      <c r="O526" s="60">
        <v>0.65625</v>
      </c>
      <c r="P526" s="16" t="str">
        <f t="shared" ref="P526:P589" si="198">IF(E526&gt;=$P$4,E526,IF(E526&lt;=$P$8,E526,"-"))</f>
        <v>-</v>
      </c>
      <c r="Q526" s="15">
        <f t="shared" si="188"/>
        <v>0.64930555555555558</v>
      </c>
      <c r="R526" s="16" t="str">
        <f t="shared" si="178"/>
        <v>-</v>
      </c>
      <c r="S526" s="15">
        <f t="shared" si="196"/>
        <v>0.6381944444444444</v>
      </c>
      <c r="T526" s="16" t="str">
        <f t="shared" si="180"/>
        <v>-</v>
      </c>
      <c r="U526" s="15">
        <f t="shared" si="197"/>
        <v>0.63888888888888884</v>
      </c>
      <c r="V526" s="22" t="str">
        <f t="shared" si="181"/>
        <v>-</v>
      </c>
      <c r="X526" s="18"/>
    </row>
    <row r="527" spans="2:25" x14ac:dyDescent="0.25">
      <c r="B527" s="24">
        <f t="shared" si="189"/>
        <v>44328</v>
      </c>
      <c r="C527" s="60" t="s">
        <v>12</v>
      </c>
      <c r="D527" s="15">
        <v>0.90902777777777777</v>
      </c>
      <c r="E527" s="16">
        <v>0.2</v>
      </c>
      <c r="F527" s="15">
        <f t="shared" si="182"/>
        <v>0.90208333333333335</v>
      </c>
      <c r="G527" s="16">
        <f t="shared" si="183"/>
        <v>0.17</v>
      </c>
      <c r="H527" s="15">
        <f t="shared" si="184"/>
        <v>0.90902777777777777</v>
      </c>
      <c r="I527" s="16">
        <f t="shared" si="185"/>
        <v>0.13400000000000001</v>
      </c>
      <c r="J527" s="15">
        <f t="shared" si="186"/>
        <v>0.90694444444444444</v>
      </c>
      <c r="K527" s="22">
        <f t="shared" si="187"/>
        <v>0.128</v>
      </c>
      <c r="L527" s="13"/>
      <c r="M527" s="24">
        <f t="shared" si="195"/>
        <v>44328</v>
      </c>
      <c r="N527" s="60" t="s">
        <v>12</v>
      </c>
      <c r="O527" s="60">
        <v>0.90902777777777777</v>
      </c>
      <c r="P527" s="16" t="str">
        <f t="shared" si="198"/>
        <v>-</v>
      </c>
      <c r="Q527" s="15">
        <f t="shared" si="188"/>
        <v>0.90208333333333335</v>
      </c>
      <c r="R527" s="16" t="str">
        <f t="shared" si="178"/>
        <v>-</v>
      </c>
      <c r="S527" s="15">
        <f t="shared" si="196"/>
        <v>0.90902777777777777</v>
      </c>
      <c r="T527" s="16" t="str">
        <f t="shared" si="180"/>
        <v>-</v>
      </c>
      <c r="U527" s="15">
        <f t="shared" si="197"/>
        <v>0.90694444444444444</v>
      </c>
      <c r="V527" s="22" t="str">
        <f t="shared" si="181"/>
        <v>-</v>
      </c>
      <c r="X527" s="18"/>
      <c r="Y527" s="29"/>
    </row>
    <row r="528" spans="2:25" x14ac:dyDescent="0.25">
      <c r="B528" s="24">
        <f t="shared" si="189"/>
        <v>44329</v>
      </c>
      <c r="C528" s="60" t="s">
        <v>13</v>
      </c>
      <c r="D528" s="15">
        <v>0.17083333333333331</v>
      </c>
      <c r="E528" s="16">
        <v>2.6</v>
      </c>
      <c r="F528" s="15">
        <f t="shared" si="182"/>
        <v>0.16388888888888886</v>
      </c>
      <c r="G528" s="16">
        <f t="shared" si="183"/>
        <v>2.21</v>
      </c>
      <c r="H528" s="15">
        <f t="shared" si="184"/>
        <v>0.15277777777777776</v>
      </c>
      <c r="I528" s="16">
        <f t="shared" si="185"/>
        <v>1.7420000000000002</v>
      </c>
      <c r="J528" s="15">
        <f t="shared" si="186"/>
        <v>0.1534722222222222</v>
      </c>
      <c r="K528" s="22">
        <f t="shared" si="187"/>
        <v>1.6640000000000001</v>
      </c>
      <c r="L528" s="13"/>
      <c r="M528" s="24">
        <f t="shared" si="195"/>
        <v>44329</v>
      </c>
      <c r="N528" s="60" t="s">
        <v>13</v>
      </c>
      <c r="O528" s="60">
        <v>0.17083333333333331</v>
      </c>
      <c r="P528" s="16" t="str">
        <f t="shared" si="198"/>
        <v>-</v>
      </c>
      <c r="Q528" s="15">
        <f t="shared" si="188"/>
        <v>0.16388888888888886</v>
      </c>
      <c r="R528" s="16" t="str">
        <f t="shared" si="178"/>
        <v>-</v>
      </c>
      <c r="S528" s="15">
        <f t="shared" si="196"/>
        <v>0.15277777777777776</v>
      </c>
      <c r="T528" s="16" t="str">
        <f t="shared" si="180"/>
        <v>-</v>
      </c>
      <c r="U528" s="15">
        <f t="shared" si="197"/>
        <v>0.1534722222222222</v>
      </c>
      <c r="V528" s="22" t="str">
        <f t="shared" si="181"/>
        <v>-</v>
      </c>
      <c r="X528" s="18"/>
      <c r="Y528" s="29"/>
    </row>
    <row r="529" spans="2:25" x14ac:dyDescent="0.25">
      <c r="B529" s="24">
        <f t="shared" si="189"/>
        <v>44329</v>
      </c>
      <c r="C529" s="60" t="s">
        <v>12</v>
      </c>
      <c r="D529" s="15">
        <v>0.41180555555555554</v>
      </c>
      <c r="E529" s="16">
        <v>0.3</v>
      </c>
      <c r="F529" s="15">
        <f t="shared" si="182"/>
        <v>0.40486111111111112</v>
      </c>
      <c r="G529" s="16">
        <f t="shared" si="183"/>
        <v>0.255</v>
      </c>
      <c r="H529" s="15">
        <f t="shared" si="184"/>
        <v>0.41180555555555554</v>
      </c>
      <c r="I529" s="16">
        <f t="shared" si="185"/>
        <v>0.20100000000000001</v>
      </c>
      <c r="J529" s="15">
        <f t="shared" si="186"/>
        <v>0.40972222222222221</v>
      </c>
      <c r="K529" s="22">
        <f t="shared" si="187"/>
        <v>0.192</v>
      </c>
      <c r="L529" s="13"/>
      <c r="M529" s="24">
        <f t="shared" si="195"/>
        <v>44329</v>
      </c>
      <c r="N529" s="60" t="s">
        <v>12</v>
      </c>
      <c r="O529" s="60">
        <v>0.41180555555555554</v>
      </c>
      <c r="P529" s="16" t="str">
        <f t="shared" si="198"/>
        <v>-</v>
      </c>
      <c r="Q529" s="15">
        <f t="shared" si="188"/>
        <v>0.40486111111111112</v>
      </c>
      <c r="R529" s="16" t="str">
        <f t="shared" si="178"/>
        <v>-</v>
      </c>
      <c r="S529" s="15">
        <f t="shared" si="196"/>
        <v>0.41180555555555554</v>
      </c>
      <c r="T529" s="16" t="str">
        <f t="shared" si="180"/>
        <v>-</v>
      </c>
      <c r="U529" s="15">
        <f t="shared" si="197"/>
        <v>0.40972222222222221</v>
      </c>
      <c r="V529" s="22" t="str">
        <f t="shared" si="181"/>
        <v>-</v>
      </c>
      <c r="X529" s="18"/>
      <c r="Y529" s="29"/>
    </row>
    <row r="530" spans="2:25" x14ac:dyDescent="0.25">
      <c r="B530" s="24">
        <f t="shared" si="189"/>
        <v>44329</v>
      </c>
      <c r="C530" s="60" t="s">
        <v>13</v>
      </c>
      <c r="D530" s="15">
        <v>0.67986111111111114</v>
      </c>
      <c r="E530" s="16">
        <v>2.9</v>
      </c>
      <c r="F530" s="15">
        <f t="shared" si="182"/>
        <v>0.67291666666666672</v>
      </c>
      <c r="G530" s="16">
        <f t="shared" si="183"/>
        <v>2.4649999999999999</v>
      </c>
      <c r="H530" s="15">
        <f t="shared" si="184"/>
        <v>0.66180555555555554</v>
      </c>
      <c r="I530" s="16">
        <f t="shared" si="185"/>
        <v>1.9430000000000001</v>
      </c>
      <c r="J530" s="15">
        <f t="shared" si="186"/>
        <v>0.66249999999999998</v>
      </c>
      <c r="K530" s="22">
        <f t="shared" si="187"/>
        <v>1.8559999999999999</v>
      </c>
      <c r="L530" s="13"/>
      <c r="M530" s="24">
        <f t="shared" si="195"/>
        <v>44329</v>
      </c>
      <c r="N530" s="60" t="s">
        <v>13</v>
      </c>
      <c r="O530" s="60">
        <v>0.67986111111111114</v>
      </c>
      <c r="P530" s="16" t="str">
        <f t="shared" si="198"/>
        <v>-</v>
      </c>
      <c r="Q530" s="15">
        <f t="shared" si="188"/>
        <v>0.67291666666666672</v>
      </c>
      <c r="R530" s="16" t="str">
        <f t="shared" ref="R530:R593" si="199">IF(G530&gt;=$R$4,G530,IF(G530&lt;=$R$8,G530,"-"))</f>
        <v>-</v>
      </c>
      <c r="S530" s="15">
        <f t="shared" si="196"/>
        <v>0.66180555555555554</v>
      </c>
      <c r="T530" s="16" t="str">
        <f t="shared" ref="T530:T593" si="200">IF(I530&gt;=$T$4,I530,IF(I530&lt;=$T$8,I530,"-"))</f>
        <v>-</v>
      </c>
      <c r="U530" s="15">
        <f t="shared" si="197"/>
        <v>0.66249999999999998</v>
      </c>
      <c r="V530" s="22" t="str">
        <f t="shared" ref="V530:V593" si="201">IF(K530&gt;=$V$4,K530,IF(K530&lt;=$V$8,K530,"-"))</f>
        <v>-</v>
      </c>
      <c r="X530" s="18"/>
    </row>
    <row r="531" spans="2:25" x14ac:dyDescent="0.25">
      <c r="B531" s="24">
        <f t="shared" si="189"/>
        <v>44329</v>
      </c>
      <c r="C531" s="60" t="s">
        <v>12</v>
      </c>
      <c r="D531" s="15">
        <v>0.93333333333333324</v>
      </c>
      <c r="E531" s="16">
        <v>0.1</v>
      </c>
      <c r="F531" s="15">
        <f t="shared" ref="F531:F594" si="202">IF(C531="Alta",D531-$F$9,D531-$G$9)</f>
        <v>0.92638888888888882</v>
      </c>
      <c r="G531" s="16">
        <f t="shared" ref="G531:G594" si="203">E531*$F$8</f>
        <v>8.5000000000000006E-2</v>
      </c>
      <c r="H531" s="15">
        <f t="shared" ref="H531:H594" si="204">IF(C531="Alta",D531-$H$9,D531-$I$9)</f>
        <v>0.93333333333333324</v>
      </c>
      <c r="I531" s="16">
        <f t="shared" ref="I531:I594" si="205">E531*$H$8</f>
        <v>6.7000000000000004E-2</v>
      </c>
      <c r="J531" s="15">
        <f t="shared" ref="J531:J594" si="206">IF(C531="Alta",D531-$J$9,D531-$K$9)</f>
        <v>0.93124999999999991</v>
      </c>
      <c r="K531" s="22">
        <f t="shared" ref="K531:K594" si="207">E531*$J$8</f>
        <v>6.4000000000000001E-2</v>
      </c>
      <c r="L531" s="13"/>
      <c r="M531" s="24">
        <f t="shared" si="195"/>
        <v>44329</v>
      </c>
      <c r="N531" s="60" t="s">
        <v>12</v>
      </c>
      <c r="O531" s="60">
        <v>0.93333333333333324</v>
      </c>
      <c r="P531" s="16" t="str">
        <f t="shared" si="198"/>
        <v>-</v>
      </c>
      <c r="Q531" s="15">
        <f t="shared" ref="Q531:Q594" si="208">IF(N531="Alta",O531-$F$9,O531-$G$9)</f>
        <v>0.92638888888888882</v>
      </c>
      <c r="R531" s="16" t="str">
        <f t="shared" si="199"/>
        <v>-</v>
      </c>
      <c r="S531" s="15">
        <f t="shared" si="196"/>
        <v>0.93333333333333324</v>
      </c>
      <c r="T531" s="16" t="str">
        <f t="shared" si="200"/>
        <v>-</v>
      </c>
      <c r="U531" s="15">
        <f t="shared" si="197"/>
        <v>0.93124999999999991</v>
      </c>
      <c r="V531" s="22" t="str">
        <f t="shared" si="201"/>
        <v>-</v>
      </c>
      <c r="X531" s="18"/>
      <c r="Y531" s="29"/>
    </row>
    <row r="532" spans="2:25" x14ac:dyDescent="0.25">
      <c r="B532" s="24">
        <f t="shared" ref="B532:B595" si="209">IF(HOUR(D532)&lt;HOUR(D531),B531+1,B531)</f>
        <v>44330</v>
      </c>
      <c r="C532" s="60" t="s">
        <v>13</v>
      </c>
      <c r="D532" s="15">
        <v>0.19583333333333333</v>
      </c>
      <c r="E532" s="16">
        <v>2.6</v>
      </c>
      <c r="F532" s="15">
        <f t="shared" si="202"/>
        <v>0.18888888888888888</v>
      </c>
      <c r="G532" s="16">
        <f t="shared" si="203"/>
        <v>2.21</v>
      </c>
      <c r="H532" s="15">
        <f t="shared" si="204"/>
        <v>0.17777777777777778</v>
      </c>
      <c r="I532" s="16">
        <f t="shared" si="205"/>
        <v>1.7420000000000002</v>
      </c>
      <c r="J532" s="15">
        <f t="shared" si="206"/>
        <v>0.17847222222222223</v>
      </c>
      <c r="K532" s="22">
        <f t="shared" si="207"/>
        <v>1.6640000000000001</v>
      </c>
      <c r="L532" s="13"/>
      <c r="M532" s="24">
        <f t="shared" si="195"/>
        <v>44330</v>
      </c>
      <c r="N532" s="60" t="s">
        <v>13</v>
      </c>
      <c r="O532" s="60">
        <v>0.19583333333333333</v>
      </c>
      <c r="P532" s="16" t="str">
        <f t="shared" si="198"/>
        <v>-</v>
      </c>
      <c r="Q532" s="15">
        <f t="shared" si="208"/>
        <v>0.18888888888888888</v>
      </c>
      <c r="R532" s="16" t="str">
        <f t="shared" si="199"/>
        <v>-</v>
      </c>
      <c r="S532" s="15">
        <f t="shared" si="196"/>
        <v>0.17777777777777778</v>
      </c>
      <c r="T532" s="16" t="str">
        <f t="shared" si="200"/>
        <v>-</v>
      </c>
      <c r="U532" s="15">
        <f t="shared" si="197"/>
        <v>0.17847222222222223</v>
      </c>
      <c r="V532" s="22" t="str">
        <f t="shared" si="201"/>
        <v>-</v>
      </c>
      <c r="X532" s="18"/>
    </row>
    <row r="533" spans="2:25" x14ac:dyDescent="0.25">
      <c r="B533" s="24">
        <f t="shared" si="209"/>
        <v>44330</v>
      </c>
      <c r="C533" s="60" t="s">
        <v>12</v>
      </c>
      <c r="D533" s="15">
        <v>0.4368055555555555</v>
      </c>
      <c r="E533" s="16">
        <v>0.4</v>
      </c>
      <c r="F533" s="15">
        <f t="shared" si="202"/>
        <v>0.42986111111111108</v>
      </c>
      <c r="G533" s="16">
        <f t="shared" si="203"/>
        <v>0.34</v>
      </c>
      <c r="H533" s="15">
        <f t="shared" si="204"/>
        <v>0.4368055555555555</v>
      </c>
      <c r="I533" s="16">
        <f t="shared" si="205"/>
        <v>0.26800000000000002</v>
      </c>
      <c r="J533" s="15">
        <f t="shared" si="206"/>
        <v>0.43472222222222218</v>
      </c>
      <c r="K533" s="22">
        <f t="shared" si="207"/>
        <v>0.25600000000000001</v>
      </c>
      <c r="L533" s="13"/>
      <c r="M533" s="24">
        <f t="shared" si="195"/>
        <v>44330</v>
      </c>
      <c r="N533" s="60" t="s">
        <v>12</v>
      </c>
      <c r="O533" s="60">
        <v>0.4368055555555555</v>
      </c>
      <c r="P533" s="16" t="str">
        <f t="shared" si="198"/>
        <v>-</v>
      </c>
      <c r="Q533" s="15">
        <f t="shared" si="208"/>
        <v>0.42986111111111108</v>
      </c>
      <c r="R533" s="16" t="str">
        <f t="shared" si="199"/>
        <v>-</v>
      </c>
      <c r="S533" s="15">
        <f t="shared" si="196"/>
        <v>0.4368055555555555</v>
      </c>
      <c r="T533" s="16" t="str">
        <f t="shared" si="200"/>
        <v>-</v>
      </c>
      <c r="U533" s="15">
        <f t="shared" si="197"/>
        <v>0.43472222222222218</v>
      </c>
      <c r="V533" s="22" t="str">
        <f t="shared" si="201"/>
        <v>-</v>
      </c>
      <c r="X533" s="18"/>
      <c r="Y533" s="29"/>
    </row>
    <row r="534" spans="2:25" x14ac:dyDescent="0.25">
      <c r="B534" s="24">
        <f t="shared" si="209"/>
        <v>44330</v>
      </c>
      <c r="C534" s="60" t="s">
        <v>13</v>
      </c>
      <c r="D534" s="15">
        <v>0.70486111111111116</v>
      </c>
      <c r="E534" s="16">
        <v>2.9</v>
      </c>
      <c r="F534" s="15">
        <f t="shared" si="202"/>
        <v>0.69791666666666674</v>
      </c>
      <c r="G534" s="16">
        <f t="shared" si="203"/>
        <v>2.4649999999999999</v>
      </c>
      <c r="H534" s="15">
        <f t="shared" si="204"/>
        <v>0.68680555555555556</v>
      </c>
      <c r="I534" s="16">
        <f t="shared" si="205"/>
        <v>1.9430000000000001</v>
      </c>
      <c r="J534" s="15">
        <f t="shared" si="206"/>
        <v>0.6875</v>
      </c>
      <c r="K534" s="22">
        <f t="shared" si="207"/>
        <v>1.8559999999999999</v>
      </c>
      <c r="L534" s="13"/>
      <c r="M534" s="24">
        <f t="shared" si="195"/>
        <v>44330</v>
      </c>
      <c r="N534" s="60" t="s">
        <v>13</v>
      </c>
      <c r="O534" s="60">
        <v>0.70486111111111116</v>
      </c>
      <c r="P534" s="16" t="str">
        <f t="shared" si="198"/>
        <v>-</v>
      </c>
      <c r="Q534" s="15">
        <f t="shared" si="208"/>
        <v>0.69791666666666674</v>
      </c>
      <c r="R534" s="16" t="str">
        <f t="shared" si="199"/>
        <v>-</v>
      </c>
      <c r="S534" s="15">
        <f t="shared" si="196"/>
        <v>0.68680555555555556</v>
      </c>
      <c r="T534" s="16" t="str">
        <f t="shared" si="200"/>
        <v>-</v>
      </c>
      <c r="U534" s="15">
        <f t="shared" si="197"/>
        <v>0.6875</v>
      </c>
      <c r="V534" s="22" t="str">
        <f t="shared" si="201"/>
        <v>-</v>
      </c>
      <c r="X534" s="18"/>
    </row>
    <row r="535" spans="2:25" x14ac:dyDescent="0.25">
      <c r="B535" s="24">
        <f t="shared" si="209"/>
        <v>44330</v>
      </c>
      <c r="C535" s="60" t="s">
        <v>12</v>
      </c>
      <c r="D535" s="15">
        <v>0.95763888888888893</v>
      </c>
      <c r="E535" s="16">
        <v>0.2</v>
      </c>
      <c r="F535" s="15">
        <f t="shared" si="202"/>
        <v>0.95069444444444451</v>
      </c>
      <c r="G535" s="16">
        <f t="shared" si="203"/>
        <v>0.17</v>
      </c>
      <c r="H535" s="15">
        <f t="shared" si="204"/>
        <v>0.95763888888888893</v>
      </c>
      <c r="I535" s="16">
        <f t="shared" si="205"/>
        <v>0.13400000000000001</v>
      </c>
      <c r="J535" s="15">
        <f t="shared" si="206"/>
        <v>0.9555555555555556</v>
      </c>
      <c r="K535" s="22">
        <f t="shared" si="207"/>
        <v>0.128</v>
      </c>
      <c r="L535" s="13"/>
      <c r="M535" s="24">
        <f t="shared" si="195"/>
        <v>44330</v>
      </c>
      <c r="N535" s="60" t="s">
        <v>12</v>
      </c>
      <c r="O535" s="60">
        <v>0.95763888888888893</v>
      </c>
      <c r="P535" s="16" t="str">
        <f t="shared" si="198"/>
        <v>-</v>
      </c>
      <c r="Q535" s="15">
        <f t="shared" si="208"/>
        <v>0.95069444444444451</v>
      </c>
      <c r="R535" s="16" t="str">
        <f t="shared" si="199"/>
        <v>-</v>
      </c>
      <c r="S535" s="15">
        <f t="shared" si="196"/>
        <v>0.95763888888888893</v>
      </c>
      <c r="T535" s="16" t="str">
        <f t="shared" si="200"/>
        <v>-</v>
      </c>
      <c r="U535" s="15">
        <f t="shared" si="197"/>
        <v>0.9555555555555556</v>
      </c>
      <c r="V535" s="22" t="str">
        <f t="shared" si="201"/>
        <v>-</v>
      </c>
      <c r="X535" s="18"/>
      <c r="Y535" s="29"/>
    </row>
    <row r="536" spans="2:25" x14ac:dyDescent="0.25">
      <c r="B536" s="24">
        <f t="shared" si="209"/>
        <v>44331</v>
      </c>
      <c r="C536" s="60" t="s">
        <v>13</v>
      </c>
      <c r="D536" s="15">
        <v>0.22152777777777777</v>
      </c>
      <c r="E536" s="16">
        <v>2.5</v>
      </c>
      <c r="F536" s="15">
        <f t="shared" si="202"/>
        <v>0.21458333333333332</v>
      </c>
      <c r="G536" s="16">
        <f t="shared" si="203"/>
        <v>2.125</v>
      </c>
      <c r="H536" s="15">
        <f t="shared" si="204"/>
        <v>0.20347222222222222</v>
      </c>
      <c r="I536" s="16">
        <f t="shared" si="205"/>
        <v>1.675</v>
      </c>
      <c r="J536" s="15">
        <f t="shared" si="206"/>
        <v>0.20416666666666666</v>
      </c>
      <c r="K536" s="22">
        <f t="shared" si="207"/>
        <v>1.6</v>
      </c>
      <c r="L536" s="13"/>
      <c r="M536" s="24">
        <f t="shared" si="195"/>
        <v>44331</v>
      </c>
      <c r="N536" s="60" t="s">
        <v>13</v>
      </c>
      <c r="O536" s="60">
        <v>0.22152777777777777</v>
      </c>
      <c r="P536" s="16" t="str">
        <f t="shared" si="198"/>
        <v>-</v>
      </c>
      <c r="Q536" s="15">
        <f t="shared" si="208"/>
        <v>0.21458333333333332</v>
      </c>
      <c r="R536" s="16" t="str">
        <f t="shared" si="199"/>
        <v>-</v>
      </c>
      <c r="S536" s="15">
        <f t="shared" si="196"/>
        <v>0.20347222222222222</v>
      </c>
      <c r="T536" s="16" t="str">
        <f t="shared" si="200"/>
        <v>-</v>
      </c>
      <c r="U536" s="15">
        <f t="shared" si="197"/>
        <v>0.20416666666666666</v>
      </c>
      <c r="V536" s="22" t="str">
        <f t="shared" si="201"/>
        <v>-</v>
      </c>
      <c r="X536" s="18"/>
      <c r="Y536" s="29"/>
    </row>
    <row r="537" spans="2:25" x14ac:dyDescent="0.25">
      <c r="B537" s="24">
        <f t="shared" si="209"/>
        <v>44331</v>
      </c>
      <c r="C537" s="60" t="s">
        <v>12</v>
      </c>
      <c r="D537" s="15">
        <v>0.46111111111111108</v>
      </c>
      <c r="E537" s="16">
        <v>0.4</v>
      </c>
      <c r="F537" s="15">
        <f t="shared" si="202"/>
        <v>0.45416666666666666</v>
      </c>
      <c r="G537" s="16">
        <f t="shared" si="203"/>
        <v>0.34</v>
      </c>
      <c r="H537" s="15">
        <f t="shared" si="204"/>
        <v>0.46111111111111108</v>
      </c>
      <c r="I537" s="16">
        <f t="shared" si="205"/>
        <v>0.26800000000000002</v>
      </c>
      <c r="J537" s="15">
        <f t="shared" si="206"/>
        <v>0.45902777777777776</v>
      </c>
      <c r="K537" s="22">
        <f t="shared" si="207"/>
        <v>0.25600000000000001</v>
      </c>
      <c r="L537" s="13"/>
      <c r="M537" s="24">
        <f t="shared" si="195"/>
        <v>44331</v>
      </c>
      <c r="N537" s="60" t="s">
        <v>12</v>
      </c>
      <c r="O537" s="60">
        <v>0.46111111111111108</v>
      </c>
      <c r="P537" s="16" t="str">
        <f t="shared" si="198"/>
        <v>-</v>
      </c>
      <c r="Q537" s="15">
        <f t="shared" si="208"/>
        <v>0.45416666666666666</v>
      </c>
      <c r="R537" s="16" t="str">
        <f t="shared" si="199"/>
        <v>-</v>
      </c>
      <c r="S537" s="15">
        <f t="shared" si="196"/>
        <v>0.46111111111111108</v>
      </c>
      <c r="T537" s="16" t="str">
        <f t="shared" si="200"/>
        <v>-</v>
      </c>
      <c r="U537" s="15">
        <f t="shared" si="197"/>
        <v>0.45902777777777776</v>
      </c>
      <c r="V537" s="22" t="str">
        <f t="shared" si="201"/>
        <v>-</v>
      </c>
      <c r="X537" s="18"/>
      <c r="Y537" s="29"/>
    </row>
    <row r="538" spans="2:25" x14ac:dyDescent="0.25">
      <c r="B538" s="24">
        <f t="shared" si="209"/>
        <v>44331</v>
      </c>
      <c r="C538" s="60" t="s">
        <v>13</v>
      </c>
      <c r="D538" s="15">
        <v>0.72986111111111107</v>
      </c>
      <c r="E538" s="16">
        <v>2.9</v>
      </c>
      <c r="F538" s="15">
        <f t="shared" si="202"/>
        <v>0.72291666666666665</v>
      </c>
      <c r="G538" s="16">
        <f t="shared" si="203"/>
        <v>2.4649999999999999</v>
      </c>
      <c r="H538" s="15">
        <f t="shared" si="204"/>
        <v>0.71180555555555547</v>
      </c>
      <c r="I538" s="16">
        <f t="shared" si="205"/>
        <v>1.9430000000000001</v>
      </c>
      <c r="J538" s="15">
        <f t="shared" si="206"/>
        <v>0.71249999999999991</v>
      </c>
      <c r="K538" s="22">
        <f t="shared" si="207"/>
        <v>1.8559999999999999</v>
      </c>
      <c r="L538" s="13"/>
      <c r="M538" s="24">
        <f t="shared" si="195"/>
        <v>44331</v>
      </c>
      <c r="N538" s="60" t="s">
        <v>13</v>
      </c>
      <c r="O538" s="60">
        <v>0.72986111111111107</v>
      </c>
      <c r="P538" s="16" t="str">
        <f t="shared" si="198"/>
        <v>-</v>
      </c>
      <c r="Q538" s="15">
        <f t="shared" si="208"/>
        <v>0.72291666666666665</v>
      </c>
      <c r="R538" s="16" t="str">
        <f t="shared" si="199"/>
        <v>-</v>
      </c>
      <c r="S538" s="15">
        <f t="shared" si="196"/>
        <v>0.71180555555555547</v>
      </c>
      <c r="T538" s="16" t="str">
        <f t="shared" si="200"/>
        <v>-</v>
      </c>
      <c r="U538" s="15">
        <f t="shared" si="197"/>
        <v>0.71249999999999991</v>
      </c>
      <c r="V538" s="22" t="str">
        <f t="shared" si="201"/>
        <v>-</v>
      </c>
      <c r="X538" s="18"/>
    </row>
    <row r="539" spans="2:25" x14ac:dyDescent="0.25">
      <c r="B539" s="24">
        <f t="shared" si="209"/>
        <v>44331</v>
      </c>
      <c r="C539" s="60" t="s">
        <v>12</v>
      </c>
      <c r="D539" s="15">
        <v>0.98263888888888884</v>
      </c>
      <c r="E539" s="16">
        <v>0.2</v>
      </c>
      <c r="F539" s="15">
        <f t="shared" si="202"/>
        <v>0.97569444444444442</v>
      </c>
      <c r="G539" s="16">
        <f t="shared" si="203"/>
        <v>0.17</v>
      </c>
      <c r="H539" s="15">
        <f t="shared" si="204"/>
        <v>0.98263888888888884</v>
      </c>
      <c r="I539" s="16">
        <f t="shared" si="205"/>
        <v>0.13400000000000001</v>
      </c>
      <c r="J539" s="15">
        <f t="shared" si="206"/>
        <v>0.98055555555555551</v>
      </c>
      <c r="K539" s="22">
        <f t="shared" si="207"/>
        <v>0.128</v>
      </c>
      <c r="L539" s="13"/>
      <c r="M539" s="24">
        <f t="shared" si="195"/>
        <v>44331</v>
      </c>
      <c r="N539" s="60" t="s">
        <v>12</v>
      </c>
      <c r="O539" s="60">
        <v>0.98263888888888884</v>
      </c>
      <c r="P539" s="16" t="str">
        <f t="shared" si="198"/>
        <v>-</v>
      </c>
      <c r="Q539" s="15">
        <f t="shared" si="208"/>
        <v>0.97569444444444442</v>
      </c>
      <c r="R539" s="16" t="str">
        <f t="shared" si="199"/>
        <v>-</v>
      </c>
      <c r="S539" s="15">
        <f t="shared" si="196"/>
        <v>0.98263888888888884</v>
      </c>
      <c r="T539" s="16" t="str">
        <f t="shared" si="200"/>
        <v>-</v>
      </c>
      <c r="U539" s="15">
        <f t="shared" si="197"/>
        <v>0.98055555555555551</v>
      </c>
      <c r="V539" s="22" t="str">
        <f t="shared" si="201"/>
        <v>-</v>
      </c>
      <c r="X539" s="18"/>
      <c r="Y539" s="29"/>
    </row>
    <row r="540" spans="2:25" x14ac:dyDescent="0.25">
      <c r="B540" s="24">
        <f t="shared" si="209"/>
        <v>44332</v>
      </c>
      <c r="C540" s="60" t="s">
        <v>13</v>
      </c>
      <c r="D540" s="15">
        <v>0.24861111111111112</v>
      </c>
      <c r="E540" s="16">
        <v>2.5</v>
      </c>
      <c r="F540" s="15">
        <f t="shared" si="202"/>
        <v>0.24166666666666667</v>
      </c>
      <c r="G540" s="16">
        <f t="shared" si="203"/>
        <v>2.125</v>
      </c>
      <c r="H540" s="15">
        <f t="shared" si="204"/>
        <v>0.23055555555555557</v>
      </c>
      <c r="I540" s="16">
        <f t="shared" si="205"/>
        <v>1.675</v>
      </c>
      <c r="J540" s="15">
        <f t="shared" si="206"/>
        <v>0.23125000000000001</v>
      </c>
      <c r="K540" s="22">
        <f t="shared" si="207"/>
        <v>1.6</v>
      </c>
      <c r="L540" s="13"/>
      <c r="M540" s="24">
        <f t="shared" si="195"/>
        <v>44332</v>
      </c>
      <c r="N540" s="60" t="s">
        <v>13</v>
      </c>
      <c r="O540" s="60">
        <v>0.24861111111111112</v>
      </c>
      <c r="P540" s="16" t="str">
        <f t="shared" si="198"/>
        <v>-</v>
      </c>
      <c r="Q540" s="15">
        <f t="shared" si="208"/>
        <v>0.24166666666666667</v>
      </c>
      <c r="R540" s="16" t="str">
        <f t="shared" si="199"/>
        <v>-</v>
      </c>
      <c r="S540" s="15">
        <f t="shared" si="196"/>
        <v>0.23055555555555557</v>
      </c>
      <c r="T540" s="16" t="str">
        <f t="shared" si="200"/>
        <v>-</v>
      </c>
      <c r="U540" s="15">
        <f t="shared" si="197"/>
        <v>0.23125000000000001</v>
      </c>
      <c r="V540" s="22" t="str">
        <f t="shared" si="201"/>
        <v>-</v>
      </c>
      <c r="X540" s="18"/>
      <c r="Y540" s="29"/>
    </row>
    <row r="541" spans="2:25" x14ac:dyDescent="0.25">
      <c r="B541" s="24">
        <f t="shared" si="209"/>
        <v>44332</v>
      </c>
      <c r="C541" s="60" t="s">
        <v>12</v>
      </c>
      <c r="D541" s="15">
        <v>0.48749999999999999</v>
      </c>
      <c r="E541" s="16">
        <v>0.5</v>
      </c>
      <c r="F541" s="15">
        <f t="shared" si="202"/>
        <v>0.48055555555555557</v>
      </c>
      <c r="G541" s="16">
        <f t="shared" si="203"/>
        <v>0.42499999999999999</v>
      </c>
      <c r="H541" s="15">
        <f t="shared" si="204"/>
        <v>0.48749999999999999</v>
      </c>
      <c r="I541" s="16">
        <f t="shared" si="205"/>
        <v>0.33500000000000002</v>
      </c>
      <c r="J541" s="15">
        <f t="shared" si="206"/>
        <v>0.48541666666666666</v>
      </c>
      <c r="K541" s="22">
        <f t="shared" si="207"/>
        <v>0.32</v>
      </c>
      <c r="L541" s="13"/>
      <c r="M541" s="24">
        <f t="shared" si="195"/>
        <v>44332</v>
      </c>
      <c r="N541" s="60" t="s">
        <v>12</v>
      </c>
      <c r="O541" s="60">
        <v>0.48749999999999999</v>
      </c>
      <c r="P541" s="16" t="str">
        <f t="shared" si="198"/>
        <v>-</v>
      </c>
      <c r="Q541" s="15">
        <f t="shared" si="208"/>
        <v>0.48055555555555557</v>
      </c>
      <c r="R541" s="16" t="str">
        <f t="shared" si="199"/>
        <v>-</v>
      </c>
      <c r="S541" s="15">
        <f t="shared" si="196"/>
        <v>0.48749999999999999</v>
      </c>
      <c r="T541" s="16" t="str">
        <f t="shared" si="200"/>
        <v>-</v>
      </c>
      <c r="U541" s="15">
        <f t="shared" si="197"/>
        <v>0.48541666666666666</v>
      </c>
      <c r="V541" s="22" t="str">
        <f t="shared" si="201"/>
        <v>-</v>
      </c>
      <c r="X541" s="18"/>
      <c r="Y541" s="29"/>
    </row>
    <row r="542" spans="2:25" x14ac:dyDescent="0.25">
      <c r="B542" s="24">
        <f t="shared" si="209"/>
        <v>44332</v>
      </c>
      <c r="C542" s="60" t="s">
        <v>13</v>
      </c>
      <c r="D542" s="15">
        <v>0.75694444444444453</v>
      </c>
      <c r="E542" s="16">
        <v>2.8</v>
      </c>
      <c r="F542" s="15">
        <f t="shared" si="202"/>
        <v>0.75000000000000011</v>
      </c>
      <c r="G542" s="16">
        <f t="shared" si="203"/>
        <v>2.38</v>
      </c>
      <c r="H542" s="15">
        <f t="shared" si="204"/>
        <v>0.73888888888888893</v>
      </c>
      <c r="I542" s="16">
        <f t="shared" si="205"/>
        <v>1.8759999999999999</v>
      </c>
      <c r="J542" s="15">
        <f t="shared" si="206"/>
        <v>0.73958333333333337</v>
      </c>
      <c r="K542" s="22">
        <f t="shared" si="207"/>
        <v>1.7919999999999998</v>
      </c>
      <c r="L542" s="13"/>
      <c r="M542" s="24">
        <f t="shared" si="195"/>
        <v>44332</v>
      </c>
      <c r="N542" s="60" t="s">
        <v>13</v>
      </c>
      <c r="O542" s="60">
        <v>0.75694444444444453</v>
      </c>
      <c r="P542" s="16" t="str">
        <f t="shared" si="198"/>
        <v>-</v>
      </c>
      <c r="Q542" s="15">
        <f t="shared" si="208"/>
        <v>0.75000000000000011</v>
      </c>
      <c r="R542" s="16" t="str">
        <f t="shared" si="199"/>
        <v>-</v>
      </c>
      <c r="S542" s="15">
        <f t="shared" si="196"/>
        <v>0.73888888888888893</v>
      </c>
      <c r="T542" s="16" t="str">
        <f t="shared" si="200"/>
        <v>-</v>
      </c>
      <c r="U542" s="15">
        <f t="shared" si="197"/>
        <v>0.73958333333333337</v>
      </c>
      <c r="V542" s="22" t="str">
        <f t="shared" si="201"/>
        <v>-</v>
      </c>
      <c r="X542" s="18"/>
    </row>
    <row r="543" spans="2:25" x14ac:dyDescent="0.25">
      <c r="B543" s="24">
        <f t="shared" si="209"/>
        <v>44333</v>
      </c>
      <c r="C543" s="60" t="s">
        <v>12</v>
      </c>
      <c r="D543" s="15">
        <v>8.3333333333333332E-3</v>
      </c>
      <c r="E543" s="16">
        <v>0.3</v>
      </c>
      <c r="F543" s="15">
        <f t="shared" si="202"/>
        <v>1.3888888888888892E-3</v>
      </c>
      <c r="G543" s="16">
        <f t="shared" si="203"/>
        <v>0.255</v>
      </c>
      <c r="H543" s="15">
        <f t="shared" si="204"/>
        <v>8.3333333333333332E-3</v>
      </c>
      <c r="I543" s="16">
        <f t="shared" si="205"/>
        <v>0.20100000000000001</v>
      </c>
      <c r="J543" s="15">
        <f t="shared" si="206"/>
        <v>6.2500000000000003E-3</v>
      </c>
      <c r="K543" s="22">
        <f t="shared" si="207"/>
        <v>0.192</v>
      </c>
      <c r="L543" s="13"/>
      <c r="M543" s="24">
        <f>IF(HOUR(O543)&lt;HOUR(O542),M542+1,M542)</f>
        <v>44333</v>
      </c>
      <c r="N543" s="60" t="s">
        <v>12</v>
      </c>
      <c r="O543" s="60">
        <v>8.3333333333333332E-3</v>
      </c>
      <c r="P543" s="16" t="str">
        <f t="shared" si="198"/>
        <v>-</v>
      </c>
      <c r="Q543" s="15">
        <f t="shared" si="208"/>
        <v>1.3888888888888892E-3</v>
      </c>
      <c r="R543" s="16" t="str">
        <f t="shared" si="199"/>
        <v>-</v>
      </c>
      <c r="S543" s="15">
        <f t="shared" ref="S543" si="210">IF(N543="Alta",O543-$H$9,O543-$I$9)</f>
        <v>8.3333333333333332E-3</v>
      </c>
      <c r="T543" s="16" t="str">
        <f t="shared" ref="T543" si="211">IF(I543&gt;=$T$4,I543,IF(I543&lt;=$T$8,I543,"-"))</f>
        <v>-</v>
      </c>
      <c r="U543" s="15">
        <f t="shared" ref="U543" si="212">IF(N543="Alta",O543-$J$9,O543-$K$9)</f>
        <v>6.2500000000000003E-3</v>
      </c>
      <c r="V543" s="22" t="str">
        <f t="shared" ref="V543" si="213">IF(K543&gt;=$V$4,K543,IF(K543&lt;=$V$8,K543,"-"))</f>
        <v>-</v>
      </c>
      <c r="X543" s="18"/>
      <c r="Y543" s="29"/>
    </row>
    <row r="544" spans="2:25" x14ac:dyDescent="0.25">
      <c r="B544" s="24">
        <f t="shared" si="209"/>
        <v>44333</v>
      </c>
      <c r="C544" s="60" t="s">
        <v>13</v>
      </c>
      <c r="D544" s="15">
        <v>0.27708333333333335</v>
      </c>
      <c r="E544" s="16">
        <v>2.4</v>
      </c>
      <c r="F544" s="15">
        <f t="shared" si="202"/>
        <v>0.27013888888888893</v>
      </c>
      <c r="G544" s="16">
        <f t="shared" si="203"/>
        <v>2.04</v>
      </c>
      <c r="H544" s="15">
        <f t="shared" si="204"/>
        <v>0.2590277777777778</v>
      </c>
      <c r="I544" s="16">
        <f t="shared" si="205"/>
        <v>1.6080000000000001</v>
      </c>
      <c r="J544" s="15">
        <f t="shared" si="206"/>
        <v>0.25972222222222224</v>
      </c>
      <c r="K544" s="22">
        <f t="shared" si="207"/>
        <v>1.536</v>
      </c>
      <c r="L544" s="13"/>
      <c r="M544" s="24">
        <f t="shared" ref="M544:M577" si="214">IF(HOUR(O544)&lt;HOUR(O543),M543+1,M543)</f>
        <v>44333</v>
      </c>
      <c r="N544" s="60" t="s">
        <v>13</v>
      </c>
      <c r="O544" s="60">
        <v>0.27708333333333335</v>
      </c>
      <c r="P544" s="16" t="str">
        <f t="shared" si="198"/>
        <v>-</v>
      </c>
      <c r="Q544" s="15">
        <f t="shared" si="208"/>
        <v>0.27013888888888893</v>
      </c>
      <c r="R544" s="16" t="str">
        <f t="shared" si="199"/>
        <v>-</v>
      </c>
      <c r="S544" s="15">
        <f t="shared" ref="S544:S575" si="215">IF(N544="Alta",O544-$H$9,O544-$I$9)</f>
        <v>0.2590277777777778</v>
      </c>
      <c r="T544" s="16" t="str">
        <f t="shared" si="200"/>
        <v>-</v>
      </c>
      <c r="U544" s="15">
        <f t="shared" ref="U544:U575" si="216">IF(N544="Alta",O544-$J$9,O544-$K$9)</f>
        <v>0.25972222222222224</v>
      </c>
      <c r="V544" s="22" t="str">
        <f t="shared" si="201"/>
        <v>-</v>
      </c>
      <c r="X544" s="18"/>
      <c r="Y544" s="29"/>
    </row>
    <row r="545" spans="2:25" x14ac:dyDescent="0.25">
      <c r="B545" s="24">
        <f t="shared" si="209"/>
        <v>44333</v>
      </c>
      <c r="C545" s="60" t="s">
        <v>12</v>
      </c>
      <c r="D545" s="15">
        <v>0.51597222222222217</v>
      </c>
      <c r="E545" s="16">
        <v>0.5</v>
      </c>
      <c r="F545" s="15">
        <f t="shared" si="202"/>
        <v>0.50902777777777775</v>
      </c>
      <c r="G545" s="16">
        <f t="shared" si="203"/>
        <v>0.42499999999999999</v>
      </c>
      <c r="H545" s="15">
        <f t="shared" si="204"/>
        <v>0.51597222222222217</v>
      </c>
      <c r="I545" s="16">
        <f t="shared" si="205"/>
        <v>0.33500000000000002</v>
      </c>
      <c r="J545" s="15">
        <f t="shared" si="206"/>
        <v>0.51388888888888884</v>
      </c>
      <c r="K545" s="22">
        <f t="shared" si="207"/>
        <v>0.32</v>
      </c>
      <c r="L545" s="13"/>
      <c r="M545" s="24">
        <f t="shared" si="214"/>
        <v>44333</v>
      </c>
      <c r="N545" s="60" t="s">
        <v>12</v>
      </c>
      <c r="O545" s="60">
        <v>0.51597222222222217</v>
      </c>
      <c r="P545" s="16" t="str">
        <f t="shared" si="198"/>
        <v>-</v>
      </c>
      <c r="Q545" s="15">
        <f t="shared" si="208"/>
        <v>0.50902777777777775</v>
      </c>
      <c r="R545" s="16" t="str">
        <f t="shared" si="199"/>
        <v>-</v>
      </c>
      <c r="S545" s="15">
        <f t="shared" si="215"/>
        <v>0.51597222222222217</v>
      </c>
      <c r="T545" s="16" t="str">
        <f t="shared" si="200"/>
        <v>-</v>
      </c>
      <c r="U545" s="15">
        <f t="shared" si="216"/>
        <v>0.51388888888888884</v>
      </c>
      <c r="V545" s="22" t="str">
        <f t="shared" si="201"/>
        <v>-</v>
      </c>
      <c r="X545" s="18"/>
      <c r="Y545" s="29"/>
    </row>
    <row r="546" spans="2:25" x14ac:dyDescent="0.25">
      <c r="B546" s="24">
        <f t="shared" si="209"/>
        <v>44333</v>
      </c>
      <c r="C546" s="60" t="s">
        <v>13</v>
      </c>
      <c r="D546" s="15">
        <v>0.78541666666666676</v>
      </c>
      <c r="E546" s="16">
        <v>2.7</v>
      </c>
      <c r="F546" s="15">
        <f t="shared" si="202"/>
        <v>0.77847222222222234</v>
      </c>
      <c r="G546" s="16">
        <f t="shared" si="203"/>
        <v>2.2949999999999999</v>
      </c>
      <c r="H546" s="15">
        <f t="shared" si="204"/>
        <v>0.76736111111111116</v>
      </c>
      <c r="I546" s="16">
        <f t="shared" si="205"/>
        <v>1.8090000000000002</v>
      </c>
      <c r="J546" s="15">
        <f t="shared" si="206"/>
        <v>0.7680555555555556</v>
      </c>
      <c r="K546" s="22">
        <f t="shared" si="207"/>
        <v>1.7280000000000002</v>
      </c>
      <c r="L546" s="13"/>
      <c r="M546" s="24">
        <f t="shared" si="214"/>
        <v>44333</v>
      </c>
      <c r="N546" s="60" t="s">
        <v>13</v>
      </c>
      <c r="O546" s="60">
        <v>0.78541666666666676</v>
      </c>
      <c r="P546" s="16" t="str">
        <f t="shared" si="198"/>
        <v>-</v>
      </c>
      <c r="Q546" s="15">
        <f t="shared" si="208"/>
        <v>0.77847222222222234</v>
      </c>
      <c r="R546" s="16" t="str">
        <f t="shared" si="199"/>
        <v>-</v>
      </c>
      <c r="S546" s="15">
        <f t="shared" si="215"/>
        <v>0.76736111111111116</v>
      </c>
      <c r="T546" s="16" t="str">
        <f t="shared" si="200"/>
        <v>-</v>
      </c>
      <c r="U546" s="15">
        <f t="shared" si="216"/>
        <v>0.7680555555555556</v>
      </c>
      <c r="V546" s="22" t="str">
        <f t="shared" si="201"/>
        <v>-</v>
      </c>
      <c r="X546" s="18"/>
    </row>
    <row r="547" spans="2:25" x14ac:dyDescent="0.25">
      <c r="B547" s="24">
        <f t="shared" si="209"/>
        <v>44334</v>
      </c>
      <c r="C547" s="60" t="s">
        <v>12</v>
      </c>
      <c r="D547" s="15">
        <v>3.6805555555555557E-2</v>
      </c>
      <c r="E547" s="16">
        <v>0.3</v>
      </c>
      <c r="F547" s="15">
        <f t="shared" si="202"/>
        <v>2.9861111111111113E-2</v>
      </c>
      <c r="G547" s="16">
        <f t="shared" si="203"/>
        <v>0.255</v>
      </c>
      <c r="H547" s="15">
        <f t="shared" si="204"/>
        <v>3.6805555555555557E-2</v>
      </c>
      <c r="I547" s="16">
        <f t="shared" si="205"/>
        <v>0.20100000000000001</v>
      </c>
      <c r="J547" s="15">
        <f t="shared" si="206"/>
        <v>3.4722222222222224E-2</v>
      </c>
      <c r="K547" s="22">
        <f t="shared" si="207"/>
        <v>0.192</v>
      </c>
      <c r="L547" s="13"/>
      <c r="M547" s="24">
        <f t="shared" si="214"/>
        <v>44334</v>
      </c>
      <c r="N547" s="60" t="s">
        <v>12</v>
      </c>
      <c r="O547" s="60">
        <v>3.6805555555555557E-2</v>
      </c>
      <c r="P547" s="16" t="str">
        <f t="shared" si="198"/>
        <v>-</v>
      </c>
      <c r="Q547" s="15">
        <f t="shared" si="208"/>
        <v>2.9861111111111113E-2</v>
      </c>
      <c r="R547" s="16" t="str">
        <f t="shared" si="199"/>
        <v>-</v>
      </c>
      <c r="S547" s="15">
        <f t="shared" si="215"/>
        <v>3.6805555555555557E-2</v>
      </c>
      <c r="T547" s="16" t="str">
        <f t="shared" si="200"/>
        <v>-</v>
      </c>
      <c r="U547" s="15">
        <f t="shared" si="216"/>
        <v>3.4722222222222224E-2</v>
      </c>
      <c r="V547" s="22" t="str">
        <f t="shared" si="201"/>
        <v>-</v>
      </c>
      <c r="X547" s="18"/>
      <c r="Y547" s="29"/>
    </row>
    <row r="548" spans="2:25" x14ac:dyDescent="0.25">
      <c r="B548" s="24">
        <f t="shared" si="209"/>
        <v>44334</v>
      </c>
      <c r="C548" s="60" t="s">
        <v>13</v>
      </c>
      <c r="D548" s="15">
        <v>0.30763888888888891</v>
      </c>
      <c r="E548" s="16">
        <v>2.4</v>
      </c>
      <c r="F548" s="15">
        <f t="shared" si="202"/>
        <v>0.30069444444444449</v>
      </c>
      <c r="G548" s="16">
        <f t="shared" si="203"/>
        <v>2.04</v>
      </c>
      <c r="H548" s="15">
        <f t="shared" si="204"/>
        <v>0.28958333333333336</v>
      </c>
      <c r="I548" s="16">
        <f t="shared" si="205"/>
        <v>1.6080000000000001</v>
      </c>
      <c r="J548" s="15">
        <f t="shared" si="206"/>
        <v>0.2902777777777778</v>
      </c>
      <c r="K548" s="22">
        <f t="shared" si="207"/>
        <v>1.536</v>
      </c>
      <c r="L548" s="13"/>
      <c r="M548" s="24">
        <f t="shared" si="214"/>
        <v>44334</v>
      </c>
      <c r="N548" s="60" t="s">
        <v>13</v>
      </c>
      <c r="O548" s="60">
        <v>0.30763888888888891</v>
      </c>
      <c r="P548" s="16" t="str">
        <f t="shared" si="198"/>
        <v>-</v>
      </c>
      <c r="Q548" s="15">
        <f t="shared" si="208"/>
        <v>0.30069444444444449</v>
      </c>
      <c r="R548" s="16" t="str">
        <f t="shared" si="199"/>
        <v>-</v>
      </c>
      <c r="S548" s="15">
        <f t="shared" si="215"/>
        <v>0.28958333333333336</v>
      </c>
      <c r="T548" s="16" t="str">
        <f t="shared" si="200"/>
        <v>-</v>
      </c>
      <c r="U548" s="15">
        <f t="shared" si="216"/>
        <v>0.2902777777777778</v>
      </c>
      <c r="V548" s="22" t="str">
        <f t="shared" si="201"/>
        <v>-</v>
      </c>
      <c r="X548" s="18"/>
      <c r="Y548" s="29"/>
    </row>
    <row r="549" spans="2:25" x14ac:dyDescent="0.25">
      <c r="B549" s="24">
        <f t="shared" si="209"/>
        <v>44334</v>
      </c>
      <c r="C549" s="60" t="s">
        <v>12</v>
      </c>
      <c r="D549" s="15">
        <v>0.54722222222222217</v>
      </c>
      <c r="E549" s="16">
        <v>0.6</v>
      </c>
      <c r="F549" s="15">
        <f t="shared" si="202"/>
        <v>0.54027777777777775</v>
      </c>
      <c r="G549" s="16">
        <f t="shared" si="203"/>
        <v>0.51</v>
      </c>
      <c r="H549" s="15">
        <f t="shared" si="204"/>
        <v>0.54722222222222217</v>
      </c>
      <c r="I549" s="16">
        <f t="shared" si="205"/>
        <v>0.40200000000000002</v>
      </c>
      <c r="J549" s="15">
        <f t="shared" si="206"/>
        <v>0.54513888888888884</v>
      </c>
      <c r="K549" s="22">
        <f t="shared" si="207"/>
        <v>0.38400000000000001</v>
      </c>
      <c r="L549" s="13"/>
      <c r="M549" s="24">
        <f t="shared" si="214"/>
        <v>44334</v>
      </c>
      <c r="N549" s="60" t="s">
        <v>12</v>
      </c>
      <c r="O549" s="60">
        <v>0.54722222222222217</v>
      </c>
      <c r="P549" s="16" t="str">
        <f t="shared" si="198"/>
        <v>-</v>
      </c>
      <c r="Q549" s="15">
        <f t="shared" si="208"/>
        <v>0.54027777777777775</v>
      </c>
      <c r="R549" s="16" t="str">
        <f t="shared" si="199"/>
        <v>-</v>
      </c>
      <c r="S549" s="15">
        <f t="shared" si="215"/>
        <v>0.54722222222222217</v>
      </c>
      <c r="T549" s="16" t="str">
        <f t="shared" si="200"/>
        <v>-</v>
      </c>
      <c r="U549" s="15">
        <f t="shared" si="216"/>
        <v>0.54513888888888884</v>
      </c>
      <c r="V549" s="22" t="str">
        <f t="shared" si="201"/>
        <v>-</v>
      </c>
      <c r="X549" s="18"/>
      <c r="Y549" s="29"/>
    </row>
    <row r="550" spans="2:25" x14ac:dyDescent="0.25">
      <c r="B550" s="24">
        <f t="shared" si="209"/>
        <v>44334</v>
      </c>
      <c r="C550" s="60" t="s">
        <v>13</v>
      </c>
      <c r="D550" s="15">
        <v>0.81736111111111109</v>
      </c>
      <c r="E550" s="16">
        <v>2.6</v>
      </c>
      <c r="F550" s="15">
        <f t="shared" si="202"/>
        <v>0.81041666666666667</v>
      </c>
      <c r="G550" s="16">
        <f t="shared" si="203"/>
        <v>2.21</v>
      </c>
      <c r="H550" s="15">
        <f t="shared" si="204"/>
        <v>0.79930555555555549</v>
      </c>
      <c r="I550" s="16">
        <f t="shared" si="205"/>
        <v>1.7420000000000002</v>
      </c>
      <c r="J550" s="15">
        <f t="shared" si="206"/>
        <v>0.79999999999999993</v>
      </c>
      <c r="K550" s="22">
        <f t="shared" si="207"/>
        <v>1.6640000000000001</v>
      </c>
      <c r="L550" s="13"/>
      <c r="M550" s="24">
        <f t="shared" si="214"/>
        <v>44334</v>
      </c>
      <c r="N550" s="60" t="s">
        <v>13</v>
      </c>
      <c r="O550" s="60">
        <v>0.81736111111111109</v>
      </c>
      <c r="P550" s="16" t="str">
        <f t="shared" si="198"/>
        <v>-</v>
      </c>
      <c r="Q550" s="15">
        <f t="shared" si="208"/>
        <v>0.81041666666666667</v>
      </c>
      <c r="R550" s="16" t="str">
        <f t="shared" si="199"/>
        <v>-</v>
      </c>
      <c r="S550" s="15">
        <f t="shared" si="215"/>
        <v>0.79930555555555549</v>
      </c>
      <c r="T550" s="16" t="str">
        <f t="shared" si="200"/>
        <v>-</v>
      </c>
      <c r="U550" s="15">
        <f t="shared" si="216"/>
        <v>0.79999999999999993</v>
      </c>
      <c r="V550" s="22" t="str">
        <f t="shared" si="201"/>
        <v>-</v>
      </c>
      <c r="X550" s="18"/>
    </row>
    <row r="551" spans="2:25" x14ac:dyDescent="0.25">
      <c r="B551" s="24">
        <f t="shared" si="209"/>
        <v>44335</v>
      </c>
      <c r="C551" s="60" t="s">
        <v>12</v>
      </c>
      <c r="D551" s="15">
        <v>6.7361111111111108E-2</v>
      </c>
      <c r="E551" s="16">
        <v>0.4</v>
      </c>
      <c r="F551" s="15">
        <f t="shared" si="202"/>
        <v>6.041666666666666E-2</v>
      </c>
      <c r="G551" s="16">
        <f t="shared" si="203"/>
        <v>0.34</v>
      </c>
      <c r="H551" s="15">
        <f t="shared" si="204"/>
        <v>6.7361111111111108E-2</v>
      </c>
      <c r="I551" s="16">
        <f t="shared" si="205"/>
        <v>0.26800000000000002</v>
      </c>
      <c r="J551" s="15">
        <f t="shared" si="206"/>
        <v>6.5277777777777768E-2</v>
      </c>
      <c r="K551" s="22">
        <f t="shared" si="207"/>
        <v>0.25600000000000001</v>
      </c>
      <c r="L551" s="13"/>
      <c r="M551" s="24">
        <f t="shared" si="214"/>
        <v>44335</v>
      </c>
      <c r="N551" s="60" t="s">
        <v>12</v>
      </c>
      <c r="O551" s="60">
        <v>6.7361111111111108E-2</v>
      </c>
      <c r="P551" s="16" t="str">
        <f t="shared" si="198"/>
        <v>-</v>
      </c>
      <c r="Q551" s="15">
        <f t="shared" si="208"/>
        <v>6.041666666666666E-2</v>
      </c>
      <c r="R551" s="16" t="str">
        <f t="shared" si="199"/>
        <v>-</v>
      </c>
      <c r="S551" s="15">
        <f t="shared" si="215"/>
        <v>6.7361111111111108E-2</v>
      </c>
      <c r="T551" s="16" t="str">
        <f t="shared" si="200"/>
        <v>-</v>
      </c>
      <c r="U551" s="15">
        <f t="shared" si="216"/>
        <v>6.5277777777777768E-2</v>
      </c>
      <c r="V551" s="22" t="str">
        <f t="shared" si="201"/>
        <v>-</v>
      </c>
      <c r="X551" s="18"/>
      <c r="Y551" s="29"/>
    </row>
    <row r="552" spans="2:25" x14ac:dyDescent="0.25">
      <c r="B552" s="24">
        <f t="shared" si="209"/>
        <v>44335</v>
      </c>
      <c r="C552" s="60" t="s">
        <v>13</v>
      </c>
      <c r="D552" s="15">
        <v>0.34236111111111112</v>
      </c>
      <c r="E552" s="16">
        <v>2.4</v>
      </c>
      <c r="F552" s="15">
        <f t="shared" si="202"/>
        <v>0.3354166666666667</v>
      </c>
      <c r="G552" s="16">
        <f t="shared" si="203"/>
        <v>2.04</v>
      </c>
      <c r="H552" s="15">
        <f t="shared" si="204"/>
        <v>0.32430555555555557</v>
      </c>
      <c r="I552" s="16">
        <f t="shared" si="205"/>
        <v>1.6080000000000001</v>
      </c>
      <c r="J552" s="15">
        <f t="shared" si="206"/>
        <v>0.32500000000000001</v>
      </c>
      <c r="K552" s="22">
        <f t="shared" si="207"/>
        <v>1.536</v>
      </c>
      <c r="L552" s="13"/>
      <c r="M552" s="24">
        <f t="shared" si="214"/>
        <v>44335</v>
      </c>
      <c r="N552" s="60" t="s">
        <v>13</v>
      </c>
      <c r="O552" s="60">
        <v>0.34236111111111112</v>
      </c>
      <c r="P552" s="16" t="str">
        <f t="shared" si="198"/>
        <v>-</v>
      </c>
      <c r="Q552" s="15">
        <f t="shared" si="208"/>
        <v>0.3354166666666667</v>
      </c>
      <c r="R552" s="16" t="str">
        <f t="shared" si="199"/>
        <v>-</v>
      </c>
      <c r="S552" s="15">
        <f t="shared" si="215"/>
        <v>0.32430555555555557</v>
      </c>
      <c r="T552" s="16" t="str">
        <f t="shared" si="200"/>
        <v>-</v>
      </c>
      <c r="U552" s="15">
        <f t="shared" si="216"/>
        <v>0.32500000000000001</v>
      </c>
      <c r="V552" s="22" t="str">
        <f t="shared" si="201"/>
        <v>-</v>
      </c>
      <c r="X552" s="18"/>
      <c r="Y552" s="29"/>
    </row>
    <row r="553" spans="2:25" x14ac:dyDescent="0.25">
      <c r="B553" s="24">
        <f t="shared" si="209"/>
        <v>44335</v>
      </c>
      <c r="C553" s="60" t="s">
        <v>12</v>
      </c>
      <c r="D553" s="15">
        <v>0.58333333333333337</v>
      </c>
      <c r="E553" s="16">
        <v>0.6</v>
      </c>
      <c r="F553" s="15">
        <f t="shared" si="202"/>
        <v>0.57638888888888895</v>
      </c>
      <c r="G553" s="16">
        <f t="shared" si="203"/>
        <v>0.51</v>
      </c>
      <c r="H553" s="15">
        <f t="shared" si="204"/>
        <v>0.58333333333333337</v>
      </c>
      <c r="I553" s="16">
        <f t="shared" si="205"/>
        <v>0.40200000000000002</v>
      </c>
      <c r="J553" s="15">
        <f t="shared" si="206"/>
        <v>0.58125000000000004</v>
      </c>
      <c r="K553" s="22">
        <f t="shared" si="207"/>
        <v>0.38400000000000001</v>
      </c>
      <c r="L553" s="13"/>
      <c r="M553" s="24">
        <f t="shared" si="214"/>
        <v>44335</v>
      </c>
      <c r="N553" s="60" t="s">
        <v>12</v>
      </c>
      <c r="O553" s="60">
        <v>0.58333333333333337</v>
      </c>
      <c r="P553" s="16" t="str">
        <f t="shared" si="198"/>
        <v>-</v>
      </c>
      <c r="Q553" s="15">
        <f t="shared" si="208"/>
        <v>0.57638888888888895</v>
      </c>
      <c r="R553" s="16" t="str">
        <f t="shared" si="199"/>
        <v>-</v>
      </c>
      <c r="S553" s="15">
        <f t="shared" si="215"/>
        <v>0.58333333333333337</v>
      </c>
      <c r="T553" s="16" t="str">
        <f t="shared" si="200"/>
        <v>-</v>
      </c>
      <c r="U553" s="15">
        <f t="shared" si="216"/>
        <v>0.58125000000000004</v>
      </c>
      <c r="V553" s="22" t="str">
        <f t="shared" si="201"/>
        <v>-</v>
      </c>
      <c r="X553" s="18"/>
      <c r="Y553" s="29"/>
    </row>
    <row r="554" spans="2:25" x14ac:dyDescent="0.25">
      <c r="B554" s="24">
        <f t="shared" si="209"/>
        <v>44335</v>
      </c>
      <c r="C554" s="60" t="s">
        <v>13</v>
      </c>
      <c r="D554" s="15">
        <v>0.85277777777777775</v>
      </c>
      <c r="E554" s="16">
        <v>2.5</v>
      </c>
      <c r="F554" s="15">
        <f t="shared" si="202"/>
        <v>0.84583333333333333</v>
      </c>
      <c r="G554" s="16">
        <f t="shared" si="203"/>
        <v>2.125</v>
      </c>
      <c r="H554" s="15">
        <f t="shared" si="204"/>
        <v>0.83472222222222214</v>
      </c>
      <c r="I554" s="16">
        <f t="shared" si="205"/>
        <v>1.675</v>
      </c>
      <c r="J554" s="15">
        <f t="shared" si="206"/>
        <v>0.83541666666666659</v>
      </c>
      <c r="K554" s="22">
        <f t="shared" si="207"/>
        <v>1.6</v>
      </c>
      <c r="L554" s="13"/>
      <c r="M554" s="24">
        <f t="shared" si="214"/>
        <v>44335</v>
      </c>
      <c r="N554" s="60" t="s">
        <v>13</v>
      </c>
      <c r="O554" s="60">
        <v>0.85277777777777775</v>
      </c>
      <c r="P554" s="16" t="str">
        <f t="shared" si="198"/>
        <v>-</v>
      </c>
      <c r="Q554" s="15">
        <f t="shared" si="208"/>
        <v>0.84583333333333333</v>
      </c>
      <c r="R554" s="16" t="str">
        <f t="shared" si="199"/>
        <v>-</v>
      </c>
      <c r="S554" s="15">
        <f t="shared" si="215"/>
        <v>0.83472222222222214</v>
      </c>
      <c r="T554" s="16" t="str">
        <f t="shared" si="200"/>
        <v>-</v>
      </c>
      <c r="U554" s="15">
        <f t="shared" si="216"/>
        <v>0.83541666666666659</v>
      </c>
      <c r="V554" s="22" t="str">
        <f t="shared" si="201"/>
        <v>-</v>
      </c>
      <c r="X554" s="18"/>
    </row>
    <row r="555" spans="2:25" x14ac:dyDescent="0.25">
      <c r="B555" s="24">
        <f t="shared" si="209"/>
        <v>44336</v>
      </c>
      <c r="C555" s="60" t="s">
        <v>12</v>
      </c>
      <c r="D555" s="15">
        <v>0.10277777777777779</v>
      </c>
      <c r="E555" s="16">
        <v>0.5</v>
      </c>
      <c r="F555" s="15">
        <f t="shared" si="202"/>
        <v>9.583333333333334E-2</v>
      </c>
      <c r="G555" s="16">
        <f t="shared" si="203"/>
        <v>0.42499999999999999</v>
      </c>
      <c r="H555" s="15">
        <f t="shared" si="204"/>
        <v>0.10277777777777779</v>
      </c>
      <c r="I555" s="16">
        <f t="shared" si="205"/>
        <v>0.33500000000000002</v>
      </c>
      <c r="J555" s="15">
        <f t="shared" si="206"/>
        <v>0.10069444444444445</v>
      </c>
      <c r="K555" s="22">
        <f t="shared" si="207"/>
        <v>0.32</v>
      </c>
      <c r="L555" s="13"/>
      <c r="M555" s="24">
        <f t="shared" si="214"/>
        <v>44336</v>
      </c>
      <c r="N555" s="60" t="s">
        <v>12</v>
      </c>
      <c r="O555" s="60">
        <v>0.10277777777777779</v>
      </c>
      <c r="P555" s="16" t="str">
        <f t="shared" si="198"/>
        <v>-</v>
      </c>
      <c r="Q555" s="15">
        <f t="shared" si="208"/>
        <v>9.583333333333334E-2</v>
      </c>
      <c r="R555" s="16" t="str">
        <f t="shared" si="199"/>
        <v>-</v>
      </c>
      <c r="S555" s="15">
        <f t="shared" si="215"/>
        <v>0.10277777777777779</v>
      </c>
      <c r="T555" s="16" t="str">
        <f t="shared" si="200"/>
        <v>-</v>
      </c>
      <c r="U555" s="15">
        <f t="shared" si="216"/>
        <v>0.10069444444444445</v>
      </c>
      <c r="V555" s="22" t="str">
        <f t="shared" si="201"/>
        <v>-</v>
      </c>
      <c r="X555" s="18"/>
      <c r="Y555" s="29"/>
    </row>
    <row r="556" spans="2:25" x14ac:dyDescent="0.25">
      <c r="B556" s="24">
        <f t="shared" si="209"/>
        <v>44336</v>
      </c>
      <c r="C556" s="60" t="s">
        <v>13</v>
      </c>
      <c r="D556" s="15">
        <v>0.37986111111111115</v>
      </c>
      <c r="E556" s="16">
        <v>2.4</v>
      </c>
      <c r="F556" s="15">
        <f t="shared" si="202"/>
        <v>0.37291666666666673</v>
      </c>
      <c r="G556" s="16">
        <f t="shared" si="203"/>
        <v>2.04</v>
      </c>
      <c r="H556" s="15">
        <f t="shared" si="204"/>
        <v>0.3618055555555556</v>
      </c>
      <c r="I556" s="16">
        <f t="shared" si="205"/>
        <v>1.6080000000000001</v>
      </c>
      <c r="J556" s="15">
        <f t="shared" si="206"/>
        <v>0.36250000000000004</v>
      </c>
      <c r="K556" s="22">
        <f t="shared" si="207"/>
        <v>1.536</v>
      </c>
      <c r="L556" s="13"/>
      <c r="M556" s="24">
        <f t="shared" si="214"/>
        <v>44336</v>
      </c>
      <c r="N556" s="60" t="s">
        <v>13</v>
      </c>
      <c r="O556" s="60">
        <v>0.37986111111111115</v>
      </c>
      <c r="P556" s="16" t="str">
        <f t="shared" si="198"/>
        <v>-</v>
      </c>
      <c r="Q556" s="15">
        <f t="shared" si="208"/>
        <v>0.37291666666666673</v>
      </c>
      <c r="R556" s="16" t="str">
        <f t="shared" si="199"/>
        <v>-</v>
      </c>
      <c r="S556" s="15">
        <f t="shared" si="215"/>
        <v>0.3618055555555556</v>
      </c>
      <c r="T556" s="16" t="str">
        <f t="shared" si="200"/>
        <v>-</v>
      </c>
      <c r="U556" s="15">
        <f t="shared" si="216"/>
        <v>0.36250000000000004</v>
      </c>
      <c r="V556" s="22" t="str">
        <f t="shared" si="201"/>
        <v>-</v>
      </c>
      <c r="X556" s="18"/>
      <c r="Y556" s="29"/>
    </row>
    <row r="557" spans="2:25" x14ac:dyDescent="0.25">
      <c r="B557" s="24">
        <f t="shared" si="209"/>
        <v>44336</v>
      </c>
      <c r="C557" s="60" t="s">
        <v>12</v>
      </c>
      <c r="D557" s="15">
        <v>0.625</v>
      </c>
      <c r="E557" s="16">
        <v>0.7</v>
      </c>
      <c r="F557" s="15">
        <f t="shared" si="202"/>
        <v>0.61805555555555558</v>
      </c>
      <c r="G557" s="16">
        <f t="shared" si="203"/>
        <v>0.59499999999999997</v>
      </c>
      <c r="H557" s="15">
        <f t="shared" si="204"/>
        <v>0.625</v>
      </c>
      <c r="I557" s="16">
        <f t="shared" si="205"/>
        <v>0.46899999999999997</v>
      </c>
      <c r="J557" s="15">
        <f t="shared" si="206"/>
        <v>0.62291666666666667</v>
      </c>
      <c r="K557" s="22">
        <f t="shared" si="207"/>
        <v>0.44799999999999995</v>
      </c>
      <c r="L557" s="13"/>
      <c r="M557" s="24">
        <f t="shared" si="214"/>
        <v>44336</v>
      </c>
      <c r="N557" s="60" t="s">
        <v>12</v>
      </c>
      <c r="O557" s="60">
        <v>0.625</v>
      </c>
      <c r="P557" s="16" t="str">
        <f t="shared" si="198"/>
        <v>-</v>
      </c>
      <c r="Q557" s="15">
        <f t="shared" si="208"/>
        <v>0.61805555555555558</v>
      </c>
      <c r="R557" s="16" t="str">
        <f t="shared" si="199"/>
        <v>-</v>
      </c>
      <c r="S557" s="15">
        <f t="shared" si="215"/>
        <v>0.625</v>
      </c>
      <c r="T557" s="16" t="str">
        <f t="shared" si="200"/>
        <v>-</v>
      </c>
      <c r="U557" s="15">
        <f t="shared" si="216"/>
        <v>0.62291666666666667</v>
      </c>
      <c r="V557" s="22" t="str">
        <f t="shared" si="201"/>
        <v>-</v>
      </c>
      <c r="X557" s="18"/>
      <c r="Y557" s="29"/>
    </row>
    <row r="558" spans="2:25" x14ac:dyDescent="0.25">
      <c r="B558" s="24">
        <f t="shared" si="209"/>
        <v>44336</v>
      </c>
      <c r="C558" s="60" t="s">
        <v>13</v>
      </c>
      <c r="D558" s="15">
        <v>0.89236111111111116</v>
      </c>
      <c r="E558" s="16">
        <v>2.5</v>
      </c>
      <c r="F558" s="15">
        <f t="shared" si="202"/>
        <v>0.88541666666666674</v>
      </c>
      <c r="G558" s="16">
        <f t="shared" si="203"/>
        <v>2.125</v>
      </c>
      <c r="H558" s="15">
        <f t="shared" si="204"/>
        <v>0.87430555555555556</v>
      </c>
      <c r="I558" s="16">
        <f t="shared" si="205"/>
        <v>1.675</v>
      </c>
      <c r="J558" s="15">
        <f t="shared" si="206"/>
        <v>0.875</v>
      </c>
      <c r="K558" s="22">
        <f t="shared" si="207"/>
        <v>1.6</v>
      </c>
      <c r="L558" s="13"/>
      <c r="M558" s="24">
        <f t="shared" si="214"/>
        <v>44336</v>
      </c>
      <c r="N558" s="60" t="s">
        <v>13</v>
      </c>
      <c r="O558" s="60">
        <v>0.89236111111111116</v>
      </c>
      <c r="P558" s="16" t="str">
        <f t="shared" si="198"/>
        <v>-</v>
      </c>
      <c r="Q558" s="15">
        <f t="shared" si="208"/>
        <v>0.88541666666666674</v>
      </c>
      <c r="R558" s="16" t="str">
        <f t="shared" si="199"/>
        <v>-</v>
      </c>
      <c r="S558" s="15">
        <f t="shared" si="215"/>
        <v>0.87430555555555556</v>
      </c>
      <c r="T558" s="16" t="str">
        <f t="shared" si="200"/>
        <v>-</v>
      </c>
      <c r="U558" s="15">
        <f t="shared" si="216"/>
        <v>0.875</v>
      </c>
      <c r="V558" s="22" t="str">
        <f t="shared" si="201"/>
        <v>-</v>
      </c>
      <c r="X558" s="18"/>
      <c r="Y558" s="29"/>
    </row>
    <row r="559" spans="2:25" x14ac:dyDescent="0.25">
      <c r="B559" s="24">
        <f t="shared" si="209"/>
        <v>44337</v>
      </c>
      <c r="C559" s="60" t="s">
        <v>12</v>
      </c>
      <c r="D559" s="15">
        <v>0.1423611111111111</v>
      </c>
      <c r="E559" s="16">
        <v>0.5</v>
      </c>
      <c r="F559" s="15">
        <f t="shared" si="202"/>
        <v>0.13541666666666666</v>
      </c>
      <c r="G559" s="16">
        <f t="shared" si="203"/>
        <v>0.42499999999999999</v>
      </c>
      <c r="H559" s="15">
        <f t="shared" si="204"/>
        <v>0.1423611111111111</v>
      </c>
      <c r="I559" s="16">
        <f t="shared" si="205"/>
        <v>0.33500000000000002</v>
      </c>
      <c r="J559" s="15">
        <f t="shared" si="206"/>
        <v>0.14027777777777778</v>
      </c>
      <c r="K559" s="22">
        <f t="shared" si="207"/>
        <v>0.32</v>
      </c>
      <c r="L559" s="13"/>
      <c r="M559" s="24">
        <f t="shared" si="214"/>
        <v>44337</v>
      </c>
      <c r="N559" s="60" t="s">
        <v>12</v>
      </c>
      <c r="O559" s="60">
        <v>0.1423611111111111</v>
      </c>
      <c r="P559" s="16" t="str">
        <f t="shared" si="198"/>
        <v>-</v>
      </c>
      <c r="Q559" s="15">
        <f t="shared" si="208"/>
        <v>0.13541666666666666</v>
      </c>
      <c r="R559" s="16" t="str">
        <f t="shared" si="199"/>
        <v>-</v>
      </c>
      <c r="S559" s="15">
        <f t="shared" si="215"/>
        <v>0.1423611111111111</v>
      </c>
      <c r="T559" s="16" t="str">
        <f t="shared" si="200"/>
        <v>-</v>
      </c>
      <c r="U559" s="15">
        <f t="shared" si="216"/>
        <v>0.14027777777777778</v>
      </c>
      <c r="V559" s="22" t="str">
        <f t="shared" si="201"/>
        <v>-</v>
      </c>
      <c r="X559" s="18"/>
      <c r="Y559" s="29"/>
    </row>
    <row r="560" spans="2:25" x14ac:dyDescent="0.25">
      <c r="B560" s="24">
        <f t="shared" si="209"/>
        <v>44337</v>
      </c>
      <c r="C560" s="60" t="s">
        <v>13</v>
      </c>
      <c r="D560" s="15">
        <v>0.42152777777777778</v>
      </c>
      <c r="E560" s="16">
        <v>2.5</v>
      </c>
      <c r="F560" s="15">
        <f t="shared" si="202"/>
        <v>0.41458333333333336</v>
      </c>
      <c r="G560" s="16">
        <f t="shared" si="203"/>
        <v>2.125</v>
      </c>
      <c r="H560" s="15">
        <f t="shared" si="204"/>
        <v>0.40347222222222223</v>
      </c>
      <c r="I560" s="16">
        <f t="shared" si="205"/>
        <v>1.675</v>
      </c>
      <c r="J560" s="15">
        <f t="shared" si="206"/>
        <v>0.40416666666666667</v>
      </c>
      <c r="K560" s="22">
        <f t="shared" si="207"/>
        <v>1.6</v>
      </c>
      <c r="L560" s="13"/>
      <c r="M560" s="24">
        <f t="shared" si="214"/>
        <v>44337</v>
      </c>
      <c r="N560" s="60" t="s">
        <v>13</v>
      </c>
      <c r="O560" s="60">
        <v>0.42152777777777778</v>
      </c>
      <c r="P560" s="16" t="str">
        <f t="shared" si="198"/>
        <v>-</v>
      </c>
      <c r="Q560" s="15">
        <f t="shared" si="208"/>
        <v>0.41458333333333336</v>
      </c>
      <c r="R560" s="16" t="str">
        <f t="shared" si="199"/>
        <v>-</v>
      </c>
      <c r="S560" s="15">
        <f t="shared" si="215"/>
        <v>0.40347222222222223</v>
      </c>
      <c r="T560" s="16" t="str">
        <f t="shared" si="200"/>
        <v>-</v>
      </c>
      <c r="U560" s="15">
        <f t="shared" si="216"/>
        <v>0.40416666666666667</v>
      </c>
      <c r="V560" s="22" t="str">
        <f t="shared" si="201"/>
        <v>-</v>
      </c>
      <c r="X560" s="18"/>
      <c r="Y560" s="29"/>
    </row>
    <row r="561" spans="2:25" x14ac:dyDescent="0.25">
      <c r="B561" s="24">
        <f t="shared" si="209"/>
        <v>44337</v>
      </c>
      <c r="C561" s="60" t="s">
        <v>12</v>
      </c>
      <c r="D561" s="15">
        <v>0.67083333333333339</v>
      </c>
      <c r="E561" s="16">
        <v>0.6</v>
      </c>
      <c r="F561" s="15">
        <f t="shared" si="202"/>
        <v>0.66388888888888897</v>
      </c>
      <c r="G561" s="16">
        <f t="shared" si="203"/>
        <v>0.51</v>
      </c>
      <c r="H561" s="15">
        <f t="shared" si="204"/>
        <v>0.67083333333333339</v>
      </c>
      <c r="I561" s="16">
        <f t="shared" si="205"/>
        <v>0.40200000000000002</v>
      </c>
      <c r="J561" s="15">
        <f t="shared" si="206"/>
        <v>0.66875000000000007</v>
      </c>
      <c r="K561" s="22">
        <f t="shared" si="207"/>
        <v>0.38400000000000001</v>
      </c>
      <c r="L561" s="13"/>
      <c r="M561" s="24">
        <f t="shared" si="214"/>
        <v>44337</v>
      </c>
      <c r="N561" s="60" t="s">
        <v>12</v>
      </c>
      <c r="O561" s="60">
        <v>0.67083333333333339</v>
      </c>
      <c r="P561" s="16" t="str">
        <f t="shared" si="198"/>
        <v>-</v>
      </c>
      <c r="Q561" s="15">
        <f t="shared" si="208"/>
        <v>0.66388888888888897</v>
      </c>
      <c r="R561" s="16" t="str">
        <f t="shared" si="199"/>
        <v>-</v>
      </c>
      <c r="S561" s="15">
        <f t="shared" si="215"/>
        <v>0.67083333333333339</v>
      </c>
      <c r="T561" s="16" t="str">
        <f t="shared" si="200"/>
        <v>-</v>
      </c>
      <c r="U561" s="15">
        <f t="shared" si="216"/>
        <v>0.66875000000000007</v>
      </c>
      <c r="V561" s="22" t="str">
        <f t="shared" si="201"/>
        <v>-</v>
      </c>
      <c r="X561" s="18"/>
    </row>
    <row r="562" spans="2:25" x14ac:dyDescent="0.25">
      <c r="B562" s="24">
        <f t="shared" si="209"/>
        <v>44337</v>
      </c>
      <c r="C562" s="60" t="s">
        <v>13</v>
      </c>
      <c r="D562" s="15">
        <v>0.93472222222222223</v>
      </c>
      <c r="E562" s="16">
        <v>2.5</v>
      </c>
      <c r="F562" s="15">
        <f t="shared" si="202"/>
        <v>0.92777777777777781</v>
      </c>
      <c r="G562" s="16">
        <f t="shared" si="203"/>
        <v>2.125</v>
      </c>
      <c r="H562" s="15">
        <f t="shared" si="204"/>
        <v>0.91666666666666663</v>
      </c>
      <c r="I562" s="16">
        <f t="shared" si="205"/>
        <v>1.675</v>
      </c>
      <c r="J562" s="15">
        <f t="shared" si="206"/>
        <v>0.91736111111111107</v>
      </c>
      <c r="K562" s="22">
        <f t="shared" si="207"/>
        <v>1.6</v>
      </c>
      <c r="L562" s="13"/>
      <c r="M562" s="24">
        <f t="shared" si="214"/>
        <v>44337</v>
      </c>
      <c r="N562" s="60" t="s">
        <v>13</v>
      </c>
      <c r="O562" s="60">
        <v>0.93472222222222223</v>
      </c>
      <c r="P562" s="16" t="str">
        <f t="shared" si="198"/>
        <v>-</v>
      </c>
      <c r="Q562" s="15">
        <f t="shared" si="208"/>
        <v>0.92777777777777781</v>
      </c>
      <c r="R562" s="16" t="str">
        <f t="shared" si="199"/>
        <v>-</v>
      </c>
      <c r="S562" s="15">
        <f t="shared" si="215"/>
        <v>0.91666666666666663</v>
      </c>
      <c r="T562" s="16" t="str">
        <f t="shared" si="200"/>
        <v>-</v>
      </c>
      <c r="U562" s="15">
        <f t="shared" si="216"/>
        <v>0.91736111111111107</v>
      </c>
      <c r="V562" s="22" t="str">
        <f t="shared" si="201"/>
        <v>-</v>
      </c>
      <c r="X562" s="18"/>
      <c r="Y562" s="29"/>
    </row>
    <row r="563" spans="2:25" x14ac:dyDescent="0.25">
      <c r="B563" s="24">
        <f t="shared" si="209"/>
        <v>44338</v>
      </c>
      <c r="C563" s="60" t="s">
        <v>12</v>
      </c>
      <c r="D563" s="15">
        <v>0.18472222222222223</v>
      </c>
      <c r="E563" s="16">
        <v>0.4</v>
      </c>
      <c r="F563" s="15">
        <f t="shared" si="202"/>
        <v>0.17777777777777778</v>
      </c>
      <c r="G563" s="16">
        <f t="shared" si="203"/>
        <v>0.34</v>
      </c>
      <c r="H563" s="15">
        <f t="shared" si="204"/>
        <v>0.18472222222222223</v>
      </c>
      <c r="I563" s="16">
        <f t="shared" si="205"/>
        <v>0.26800000000000002</v>
      </c>
      <c r="J563" s="15">
        <f t="shared" si="206"/>
        <v>0.18263888888888891</v>
      </c>
      <c r="K563" s="22">
        <f t="shared" si="207"/>
        <v>0.25600000000000001</v>
      </c>
      <c r="L563" s="13"/>
      <c r="M563" s="24">
        <f t="shared" si="214"/>
        <v>44338</v>
      </c>
      <c r="N563" s="60" t="s">
        <v>12</v>
      </c>
      <c r="O563" s="60">
        <v>0.18472222222222223</v>
      </c>
      <c r="P563" s="16" t="str">
        <f t="shared" si="198"/>
        <v>-</v>
      </c>
      <c r="Q563" s="15">
        <f t="shared" si="208"/>
        <v>0.17777777777777778</v>
      </c>
      <c r="R563" s="16" t="str">
        <f t="shared" si="199"/>
        <v>-</v>
      </c>
      <c r="S563" s="15">
        <f t="shared" si="215"/>
        <v>0.18472222222222223</v>
      </c>
      <c r="T563" s="16" t="str">
        <f t="shared" si="200"/>
        <v>-</v>
      </c>
      <c r="U563" s="15">
        <f t="shared" si="216"/>
        <v>0.18263888888888891</v>
      </c>
      <c r="V563" s="22" t="str">
        <f t="shared" si="201"/>
        <v>-</v>
      </c>
      <c r="X563" s="18"/>
      <c r="Y563" s="29"/>
    </row>
    <row r="564" spans="2:25" x14ac:dyDescent="0.25">
      <c r="B564" s="24">
        <f t="shared" si="209"/>
        <v>44338</v>
      </c>
      <c r="C564" s="60" t="s">
        <v>13</v>
      </c>
      <c r="D564" s="15">
        <v>0.46319444444444446</v>
      </c>
      <c r="E564" s="16">
        <v>2.7</v>
      </c>
      <c r="F564" s="15">
        <f t="shared" si="202"/>
        <v>0.45625000000000004</v>
      </c>
      <c r="G564" s="16">
        <f t="shared" si="203"/>
        <v>2.2949999999999999</v>
      </c>
      <c r="H564" s="15">
        <f t="shared" si="204"/>
        <v>0.44513888888888892</v>
      </c>
      <c r="I564" s="16">
        <f t="shared" si="205"/>
        <v>1.8090000000000002</v>
      </c>
      <c r="J564" s="15">
        <f t="shared" si="206"/>
        <v>0.44583333333333336</v>
      </c>
      <c r="K564" s="22">
        <f t="shared" si="207"/>
        <v>1.7280000000000002</v>
      </c>
      <c r="L564" s="13"/>
      <c r="M564" s="24">
        <f t="shared" si="214"/>
        <v>44338</v>
      </c>
      <c r="N564" s="60" t="s">
        <v>13</v>
      </c>
      <c r="O564" s="60">
        <v>0.46319444444444446</v>
      </c>
      <c r="P564" s="16" t="str">
        <f t="shared" si="198"/>
        <v>-</v>
      </c>
      <c r="Q564" s="15">
        <f t="shared" si="208"/>
        <v>0.45625000000000004</v>
      </c>
      <c r="R564" s="16" t="str">
        <f t="shared" si="199"/>
        <v>-</v>
      </c>
      <c r="S564" s="15">
        <f t="shared" si="215"/>
        <v>0.44513888888888892</v>
      </c>
      <c r="T564" s="16" t="str">
        <f t="shared" si="200"/>
        <v>-</v>
      </c>
      <c r="U564" s="15">
        <f t="shared" si="216"/>
        <v>0.44583333333333336</v>
      </c>
      <c r="V564" s="22" t="str">
        <f t="shared" si="201"/>
        <v>-</v>
      </c>
      <c r="X564" s="18"/>
      <c r="Y564" s="29"/>
    </row>
    <row r="565" spans="2:25" x14ac:dyDescent="0.25">
      <c r="B565" s="24">
        <f t="shared" si="209"/>
        <v>44338</v>
      </c>
      <c r="C565" s="60" t="s">
        <v>12</v>
      </c>
      <c r="D565" s="15">
        <v>0.71736111111111101</v>
      </c>
      <c r="E565" s="16">
        <v>0.5</v>
      </c>
      <c r="F565" s="15">
        <f t="shared" si="202"/>
        <v>0.71041666666666659</v>
      </c>
      <c r="G565" s="16">
        <f t="shared" si="203"/>
        <v>0.42499999999999999</v>
      </c>
      <c r="H565" s="15">
        <f t="shared" si="204"/>
        <v>0.71736111111111101</v>
      </c>
      <c r="I565" s="16">
        <f t="shared" si="205"/>
        <v>0.33500000000000002</v>
      </c>
      <c r="J565" s="15">
        <f t="shared" si="206"/>
        <v>0.71527777777777768</v>
      </c>
      <c r="K565" s="22">
        <f t="shared" si="207"/>
        <v>0.32</v>
      </c>
      <c r="L565" s="13"/>
      <c r="M565" s="24">
        <f t="shared" si="214"/>
        <v>44338</v>
      </c>
      <c r="N565" s="60" t="s">
        <v>12</v>
      </c>
      <c r="O565" s="60">
        <v>0.71736111111111101</v>
      </c>
      <c r="P565" s="16" t="str">
        <f t="shared" si="198"/>
        <v>-</v>
      </c>
      <c r="Q565" s="15">
        <f t="shared" si="208"/>
        <v>0.71041666666666659</v>
      </c>
      <c r="R565" s="16" t="str">
        <f t="shared" si="199"/>
        <v>-</v>
      </c>
      <c r="S565" s="15">
        <f t="shared" si="215"/>
        <v>0.71736111111111101</v>
      </c>
      <c r="T565" s="16" t="str">
        <f t="shared" si="200"/>
        <v>-</v>
      </c>
      <c r="U565" s="15">
        <f t="shared" si="216"/>
        <v>0.71527777777777768</v>
      </c>
      <c r="V565" s="22" t="str">
        <f t="shared" si="201"/>
        <v>-</v>
      </c>
      <c r="X565" s="18"/>
    </row>
    <row r="566" spans="2:25" x14ac:dyDescent="0.25">
      <c r="B566" s="24">
        <f t="shared" si="209"/>
        <v>44338</v>
      </c>
      <c r="C566" s="60" t="s">
        <v>13</v>
      </c>
      <c r="D566" s="15">
        <v>0.97777777777777775</v>
      </c>
      <c r="E566" s="16">
        <v>2.6</v>
      </c>
      <c r="F566" s="15">
        <f t="shared" si="202"/>
        <v>0.97083333333333333</v>
      </c>
      <c r="G566" s="16">
        <f t="shared" si="203"/>
        <v>2.21</v>
      </c>
      <c r="H566" s="15">
        <f t="shared" si="204"/>
        <v>0.95972222222222214</v>
      </c>
      <c r="I566" s="16">
        <f t="shared" si="205"/>
        <v>1.7420000000000002</v>
      </c>
      <c r="J566" s="15">
        <f t="shared" si="206"/>
        <v>0.96041666666666659</v>
      </c>
      <c r="K566" s="22">
        <f t="shared" si="207"/>
        <v>1.6640000000000001</v>
      </c>
      <c r="L566" s="13"/>
      <c r="M566" s="24">
        <f t="shared" si="214"/>
        <v>44338</v>
      </c>
      <c r="N566" s="60" t="s">
        <v>13</v>
      </c>
      <c r="O566" s="60">
        <v>0.97777777777777775</v>
      </c>
      <c r="P566" s="16" t="str">
        <f t="shared" si="198"/>
        <v>-</v>
      </c>
      <c r="Q566" s="15">
        <f t="shared" si="208"/>
        <v>0.97083333333333333</v>
      </c>
      <c r="R566" s="16" t="str">
        <f t="shared" si="199"/>
        <v>-</v>
      </c>
      <c r="S566" s="15">
        <f t="shared" si="215"/>
        <v>0.95972222222222214</v>
      </c>
      <c r="T566" s="16" t="str">
        <f t="shared" si="200"/>
        <v>-</v>
      </c>
      <c r="U566" s="15">
        <f t="shared" si="216"/>
        <v>0.96041666666666659</v>
      </c>
      <c r="V566" s="22" t="str">
        <f t="shared" si="201"/>
        <v>-</v>
      </c>
      <c r="X566" s="18"/>
      <c r="Y566" s="29"/>
    </row>
    <row r="567" spans="2:25" x14ac:dyDescent="0.25">
      <c r="B567" s="24">
        <f t="shared" si="209"/>
        <v>44339</v>
      </c>
      <c r="C567" s="60" t="s">
        <v>12</v>
      </c>
      <c r="D567" s="15">
        <v>0.22777777777777777</v>
      </c>
      <c r="E567" s="16">
        <v>0.3</v>
      </c>
      <c r="F567" s="15">
        <f t="shared" si="202"/>
        <v>0.22083333333333333</v>
      </c>
      <c r="G567" s="16">
        <f t="shared" si="203"/>
        <v>0.255</v>
      </c>
      <c r="H567" s="15">
        <f t="shared" si="204"/>
        <v>0.22777777777777777</v>
      </c>
      <c r="I567" s="16">
        <f t="shared" si="205"/>
        <v>0.20100000000000001</v>
      </c>
      <c r="J567" s="15">
        <f t="shared" si="206"/>
        <v>0.22569444444444445</v>
      </c>
      <c r="K567" s="22">
        <f t="shared" si="207"/>
        <v>0.192</v>
      </c>
      <c r="L567" s="13"/>
      <c r="M567" s="24">
        <f t="shared" si="214"/>
        <v>44339</v>
      </c>
      <c r="N567" s="60" t="s">
        <v>12</v>
      </c>
      <c r="O567" s="60">
        <v>0.22777777777777777</v>
      </c>
      <c r="P567" s="16" t="str">
        <f t="shared" si="198"/>
        <v>-</v>
      </c>
      <c r="Q567" s="15">
        <f t="shared" si="208"/>
        <v>0.22083333333333333</v>
      </c>
      <c r="R567" s="16" t="str">
        <f t="shared" si="199"/>
        <v>-</v>
      </c>
      <c r="S567" s="15">
        <f t="shared" si="215"/>
        <v>0.22777777777777777</v>
      </c>
      <c r="T567" s="16" t="str">
        <f t="shared" si="200"/>
        <v>-</v>
      </c>
      <c r="U567" s="15">
        <f t="shared" si="216"/>
        <v>0.22569444444444445</v>
      </c>
      <c r="V567" s="22" t="str">
        <f t="shared" si="201"/>
        <v>-</v>
      </c>
      <c r="X567" s="18"/>
      <c r="Y567" s="29"/>
    </row>
    <row r="568" spans="2:25" x14ac:dyDescent="0.25">
      <c r="B568" s="24">
        <f t="shared" si="209"/>
        <v>44339</v>
      </c>
      <c r="C568" s="60" t="s">
        <v>13</v>
      </c>
      <c r="D568" s="15">
        <v>0.50486111111111109</v>
      </c>
      <c r="E568" s="16">
        <v>2.9</v>
      </c>
      <c r="F568" s="15">
        <f t="shared" si="202"/>
        <v>0.49791666666666667</v>
      </c>
      <c r="G568" s="16">
        <f t="shared" si="203"/>
        <v>2.4649999999999999</v>
      </c>
      <c r="H568" s="15">
        <f t="shared" si="204"/>
        <v>0.48680555555555555</v>
      </c>
      <c r="I568" s="16">
        <f t="shared" si="205"/>
        <v>1.9430000000000001</v>
      </c>
      <c r="J568" s="15">
        <f t="shared" si="206"/>
        <v>0.48749999999999999</v>
      </c>
      <c r="K568" s="22">
        <f t="shared" si="207"/>
        <v>1.8559999999999999</v>
      </c>
      <c r="L568" s="13"/>
      <c r="M568" s="24">
        <f t="shared" si="214"/>
        <v>44339</v>
      </c>
      <c r="N568" s="60" t="s">
        <v>13</v>
      </c>
      <c r="O568" s="60">
        <v>0.50486111111111109</v>
      </c>
      <c r="P568" s="16" t="str">
        <f t="shared" si="198"/>
        <v>-</v>
      </c>
      <c r="Q568" s="15">
        <f t="shared" si="208"/>
        <v>0.49791666666666667</v>
      </c>
      <c r="R568" s="16" t="str">
        <f t="shared" si="199"/>
        <v>-</v>
      </c>
      <c r="S568" s="15">
        <f t="shared" si="215"/>
        <v>0.48680555555555555</v>
      </c>
      <c r="T568" s="16" t="str">
        <f t="shared" si="200"/>
        <v>-</v>
      </c>
      <c r="U568" s="15">
        <f t="shared" si="216"/>
        <v>0.48749999999999999</v>
      </c>
      <c r="V568" s="22" t="str">
        <f t="shared" si="201"/>
        <v>-</v>
      </c>
      <c r="X568" s="18"/>
      <c r="Y568" s="29"/>
    </row>
    <row r="569" spans="2:25" x14ac:dyDescent="0.25">
      <c r="B569" s="24">
        <f t="shared" si="209"/>
        <v>44339</v>
      </c>
      <c r="C569" s="60" t="s">
        <v>12</v>
      </c>
      <c r="D569" s="15">
        <v>0.76111111111111107</v>
      </c>
      <c r="E569" s="16">
        <v>0.3</v>
      </c>
      <c r="F569" s="15">
        <f t="shared" si="202"/>
        <v>0.75416666666666665</v>
      </c>
      <c r="G569" s="16">
        <f t="shared" si="203"/>
        <v>0.255</v>
      </c>
      <c r="H569" s="15">
        <f t="shared" si="204"/>
        <v>0.76111111111111107</v>
      </c>
      <c r="I569" s="16">
        <f t="shared" si="205"/>
        <v>0.20100000000000001</v>
      </c>
      <c r="J569" s="15">
        <f t="shared" si="206"/>
        <v>0.75902777777777775</v>
      </c>
      <c r="K569" s="22">
        <f t="shared" si="207"/>
        <v>0.192</v>
      </c>
      <c r="L569" s="13"/>
      <c r="M569" s="24">
        <f t="shared" si="214"/>
        <v>44339</v>
      </c>
      <c r="N569" s="60" t="s">
        <v>12</v>
      </c>
      <c r="O569" s="60">
        <v>0.76111111111111107</v>
      </c>
      <c r="P569" s="16" t="str">
        <f t="shared" si="198"/>
        <v>-</v>
      </c>
      <c r="Q569" s="15">
        <f t="shared" si="208"/>
        <v>0.75416666666666665</v>
      </c>
      <c r="R569" s="16" t="str">
        <f t="shared" si="199"/>
        <v>-</v>
      </c>
      <c r="S569" s="15">
        <f t="shared" si="215"/>
        <v>0.76111111111111107</v>
      </c>
      <c r="T569" s="16" t="str">
        <f t="shared" si="200"/>
        <v>-</v>
      </c>
      <c r="U569" s="15">
        <f t="shared" si="216"/>
        <v>0.75902777777777775</v>
      </c>
      <c r="V569" s="22" t="str">
        <f t="shared" si="201"/>
        <v>-</v>
      </c>
      <c r="X569" s="18"/>
    </row>
    <row r="570" spans="2:25" x14ac:dyDescent="0.25">
      <c r="B570" s="24">
        <f t="shared" si="209"/>
        <v>44340</v>
      </c>
      <c r="C570" s="60" t="s">
        <v>13</v>
      </c>
      <c r="D570" s="15">
        <v>2.013888888888889E-2</v>
      </c>
      <c r="E570" s="16">
        <v>2.7</v>
      </c>
      <c r="F570" s="15">
        <f t="shared" si="202"/>
        <v>1.3194444444444446E-2</v>
      </c>
      <c r="G570" s="16">
        <f t="shared" si="203"/>
        <v>2.2949999999999999</v>
      </c>
      <c r="H570" s="15">
        <f t="shared" si="204"/>
        <v>2.0833333333333329E-3</v>
      </c>
      <c r="I570" s="16">
        <f t="shared" si="205"/>
        <v>1.8090000000000002</v>
      </c>
      <c r="J570" s="15">
        <f t="shared" si="206"/>
        <v>2.7777777777777783E-3</v>
      </c>
      <c r="K570" s="22">
        <f t="shared" si="207"/>
        <v>1.7280000000000002</v>
      </c>
      <c r="L570" s="13"/>
      <c r="M570" s="24">
        <f t="shared" si="214"/>
        <v>44340</v>
      </c>
      <c r="N570" s="60" t="s">
        <v>13</v>
      </c>
      <c r="O570" s="60">
        <v>2.013888888888889E-2</v>
      </c>
      <c r="P570" s="16" t="str">
        <f t="shared" si="198"/>
        <v>-</v>
      </c>
      <c r="Q570" s="15">
        <f t="shared" si="208"/>
        <v>1.3194444444444446E-2</v>
      </c>
      <c r="R570" s="16" t="str">
        <f t="shared" si="199"/>
        <v>-</v>
      </c>
      <c r="S570" s="15">
        <f t="shared" si="215"/>
        <v>2.0833333333333329E-3</v>
      </c>
      <c r="T570" s="16" t="str">
        <f t="shared" si="200"/>
        <v>-</v>
      </c>
      <c r="U570" s="15">
        <f t="shared" si="216"/>
        <v>2.7777777777777783E-3</v>
      </c>
      <c r="V570" s="22" t="str">
        <f t="shared" si="201"/>
        <v>-</v>
      </c>
      <c r="X570" s="18"/>
      <c r="Y570" s="29"/>
    </row>
    <row r="571" spans="2:25" x14ac:dyDescent="0.25">
      <c r="B571" s="24">
        <f t="shared" si="209"/>
        <v>44340</v>
      </c>
      <c r="C571" s="60" t="s">
        <v>12</v>
      </c>
      <c r="D571" s="15">
        <v>0.27013888888888887</v>
      </c>
      <c r="E571" s="16">
        <v>0.2</v>
      </c>
      <c r="F571" s="15">
        <f t="shared" si="202"/>
        <v>0.26319444444444445</v>
      </c>
      <c r="G571" s="16">
        <f t="shared" si="203"/>
        <v>0.17</v>
      </c>
      <c r="H571" s="15">
        <f t="shared" si="204"/>
        <v>0.27013888888888887</v>
      </c>
      <c r="I571" s="16">
        <f t="shared" si="205"/>
        <v>0.13400000000000001</v>
      </c>
      <c r="J571" s="15">
        <f t="shared" si="206"/>
        <v>0.26805555555555555</v>
      </c>
      <c r="K571" s="22">
        <f t="shared" si="207"/>
        <v>0.128</v>
      </c>
      <c r="L571" s="13"/>
      <c r="M571" s="24">
        <f t="shared" si="214"/>
        <v>44340</v>
      </c>
      <c r="N571" s="60" t="s">
        <v>12</v>
      </c>
      <c r="O571" s="60">
        <v>0.27013888888888887</v>
      </c>
      <c r="P571" s="16" t="str">
        <f t="shared" si="198"/>
        <v>-</v>
      </c>
      <c r="Q571" s="15">
        <f t="shared" si="208"/>
        <v>0.26319444444444445</v>
      </c>
      <c r="R571" s="16" t="str">
        <f t="shared" si="199"/>
        <v>-</v>
      </c>
      <c r="S571" s="15">
        <f t="shared" si="215"/>
        <v>0.27013888888888887</v>
      </c>
      <c r="T571" s="16" t="str">
        <f t="shared" si="200"/>
        <v>-</v>
      </c>
      <c r="U571" s="15">
        <f t="shared" si="216"/>
        <v>0.26805555555555555</v>
      </c>
      <c r="V571" s="22" t="str">
        <f t="shared" si="201"/>
        <v>-</v>
      </c>
      <c r="X571" s="18"/>
      <c r="Y571" s="29"/>
    </row>
    <row r="572" spans="2:25" x14ac:dyDescent="0.25">
      <c r="B572" s="24">
        <f t="shared" si="209"/>
        <v>44340</v>
      </c>
      <c r="C572" s="60" t="s">
        <v>13</v>
      </c>
      <c r="D572" s="15">
        <v>0.5444444444444444</v>
      </c>
      <c r="E572" s="16">
        <v>3.1</v>
      </c>
      <c r="F572" s="15">
        <f t="shared" si="202"/>
        <v>0.53749999999999998</v>
      </c>
      <c r="G572" s="16">
        <f t="shared" si="203"/>
        <v>2.6349999999999998</v>
      </c>
      <c r="H572" s="15">
        <f t="shared" si="204"/>
        <v>0.5263888888888888</v>
      </c>
      <c r="I572" s="16">
        <f t="shared" si="205"/>
        <v>2.0770000000000004</v>
      </c>
      <c r="J572" s="15">
        <f t="shared" si="206"/>
        <v>0.52708333333333324</v>
      </c>
      <c r="K572" s="22">
        <f t="shared" si="207"/>
        <v>1.9840000000000002</v>
      </c>
      <c r="L572" s="13"/>
      <c r="M572" s="24">
        <f t="shared" si="214"/>
        <v>44340</v>
      </c>
      <c r="N572" s="60" t="s">
        <v>13</v>
      </c>
      <c r="O572" s="60">
        <v>0.5444444444444444</v>
      </c>
      <c r="P572" s="16">
        <f t="shared" si="198"/>
        <v>3.1</v>
      </c>
      <c r="Q572" s="15">
        <f t="shared" si="208"/>
        <v>0.53749999999999998</v>
      </c>
      <c r="R572" s="16">
        <f t="shared" si="199"/>
        <v>2.6349999999999998</v>
      </c>
      <c r="S572" s="15">
        <f t="shared" si="215"/>
        <v>0.5263888888888888</v>
      </c>
      <c r="T572" s="16">
        <f t="shared" si="200"/>
        <v>2.0770000000000004</v>
      </c>
      <c r="U572" s="15">
        <f t="shared" si="216"/>
        <v>0.52708333333333324</v>
      </c>
      <c r="V572" s="22">
        <f t="shared" si="201"/>
        <v>1.9840000000000002</v>
      </c>
      <c r="X572" s="18"/>
      <c r="Y572" s="29"/>
    </row>
    <row r="573" spans="2:25" x14ac:dyDescent="0.25">
      <c r="B573" s="24">
        <f t="shared" si="209"/>
        <v>44340</v>
      </c>
      <c r="C573" s="60" t="s">
        <v>12</v>
      </c>
      <c r="D573" s="15">
        <v>0.80138888888888893</v>
      </c>
      <c r="E573" s="16">
        <v>0</v>
      </c>
      <c r="F573" s="15">
        <f t="shared" si="202"/>
        <v>0.79444444444444451</v>
      </c>
      <c r="G573" s="16">
        <f t="shared" si="203"/>
        <v>0</v>
      </c>
      <c r="H573" s="15">
        <f t="shared" si="204"/>
        <v>0.80138888888888893</v>
      </c>
      <c r="I573" s="16">
        <f t="shared" si="205"/>
        <v>0</v>
      </c>
      <c r="J573" s="15">
        <f t="shared" si="206"/>
        <v>0.7993055555555556</v>
      </c>
      <c r="K573" s="22">
        <f t="shared" si="207"/>
        <v>0</v>
      </c>
      <c r="L573" s="13"/>
      <c r="M573" s="24">
        <f t="shared" si="214"/>
        <v>44340</v>
      </c>
      <c r="N573" s="60" t="s">
        <v>12</v>
      </c>
      <c r="O573" s="60">
        <v>0.80138888888888893</v>
      </c>
      <c r="P573" s="16" t="str">
        <f t="shared" si="198"/>
        <v>-</v>
      </c>
      <c r="Q573" s="15">
        <f t="shared" si="208"/>
        <v>0.79444444444444451</v>
      </c>
      <c r="R573" s="16" t="str">
        <f t="shared" si="199"/>
        <v>-</v>
      </c>
      <c r="S573" s="15">
        <f t="shared" si="215"/>
        <v>0.80138888888888893</v>
      </c>
      <c r="T573" s="16" t="str">
        <f t="shared" si="200"/>
        <v>-</v>
      </c>
      <c r="U573" s="15">
        <f t="shared" si="216"/>
        <v>0.7993055555555556</v>
      </c>
      <c r="V573" s="22" t="str">
        <f t="shared" si="201"/>
        <v>-</v>
      </c>
      <c r="X573" s="18"/>
    </row>
    <row r="574" spans="2:25" x14ac:dyDescent="0.25">
      <c r="B574" s="24">
        <f t="shared" si="209"/>
        <v>44341</v>
      </c>
      <c r="C574" s="60" t="s">
        <v>13</v>
      </c>
      <c r="D574" s="15">
        <v>6.1805555555555558E-2</v>
      </c>
      <c r="E574" s="16">
        <v>2.8</v>
      </c>
      <c r="F574" s="15">
        <f t="shared" si="202"/>
        <v>5.486111111111111E-2</v>
      </c>
      <c r="G574" s="16">
        <f t="shared" si="203"/>
        <v>2.38</v>
      </c>
      <c r="H574" s="15">
        <f t="shared" si="204"/>
        <v>4.3749999999999997E-2</v>
      </c>
      <c r="I574" s="16">
        <f t="shared" si="205"/>
        <v>1.8759999999999999</v>
      </c>
      <c r="J574" s="15">
        <f t="shared" si="206"/>
        <v>4.4444444444444446E-2</v>
      </c>
      <c r="K574" s="22">
        <f t="shared" si="207"/>
        <v>1.7919999999999998</v>
      </c>
      <c r="L574" s="13"/>
      <c r="M574" s="24">
        <f t="shared" si="214"/>
        <v>44341</v>
      </c>
      <c r="N574" s="60" t="s">
        <v>13</v>
      </c>
      <c r="O574" s="60">
        <v>6.1805555555555558E-2</v>
      </c>
      <c r="P574" s="16" t="str">
        <f t="shared" si="198"/>
        <v>-</v>
      </c>
      <c r="Q574" s="15">
        <f t="shared" si="208"/>
        <v>5.486111111111111E-2</v>
      </c>
      <c r="R574" s="16" t="str">
        <f t="shared" si="199"/>
        <v>-</v>
      </c>
      <c r="S574" s="15">
        <f t="shared" si="215"/>
        <v>4.3749999999999997E-2</v>
      </c>
      <c r="T574" s="16" t="str">
        <f t="shared" si="200"/>
        <v>-</v>
      </c>
      <c r="U574" s="15">
        <f t="shared" si="216"/>
        <v>4.4444444444444446E-2</v>
      </c>
      <c r="V574" s="22" t="str">
        <f t="shared" si="201"/>
        <v>-</v>
      </c>
      <c r="X574" s="18"/>
      <c r="Y574" s="29"/>
    </row>
    <row r="575" spans="2:25" x14ac:dyDescent="0.25">
      <c r="B575" s="24">
        <f t="shared" si="209"/>
        <v>44341</v>
      </c>
      <c r="C575" s="60" t="s">
        <v>12</v>
      </c>
      <c r="D575" s="15">
        <v>0.30902777777777779</v>
      </c>
      <c r="E575" s="16">
        <v>0</v>
      </c>
      <c r="F575" s="15">
        <f t="shared" si="202"/>
        <v>0.30208333333333337</v>
      </c>
      <c r="G575" s="16">
        <f t="shared" si="203"/>
        <v>0</v>
      </c>
      <c r="H575" s="15">
        <f t="shared" si="204"/>
        <v>0.30902777777777779</v>
      </c>
      <c r="I575" s="16">
        <f t="shared" si="205"/>
        <v>0</v>
      </c>
      <c r="J575" s="15">
        <f t="shared" si="206"/>
        <v>0.30694444444444446</v>
      </c>
      <c r="K575" s="22">
        <f t="shared" si="207"/>
        <v>0</v>
      </c>
      <c r="L575" s="13"/>
      <c r="M575" s="24">
        <f t="shared" si="214"/>
        <v>44341</v>
      </c>
      <c r="N575" s="60" t="s">
        <v>12</v>
      </c>
      <c r="O575" s="60">
        <v>0.30902777777777779</v>
      </c>
      <c r="P575" s="16" t="str">
        <f t="shared" si="198"/>
        <v>-</v>
      </c>
      <c r="Q575" s="15">
        <f t="shared" si="208"/>
        <v>0.30208333333333337</v>
      </c>
      <c r="R575" s="16" t="str">
        <f t="shared" si="199"/>
        <v>-</v>
      </c>
      <c r="S575" s="15">
        <f t="shared" si="215"/>
        <v>0.30902777777777779</v>
      </c>
      <c r="T575" s="16" t="str">
        <f t="shared" si="200"/>
        <v>-</v>
      </c>
      <c r="U575" s="15">
        <f t="shared" si="216"/>
        <v>0.30694444444444446</v>
      </c>
      <c r="V575" s="22" t="str">
        <f t="shared" si="201"/>
        <v>-</v>
      </c>
      <c r="X575" s="18"/>
      <c r="Y575" s="29"/>
    </row>
    <row r="576" spans="2:25" x14ac:dyDescent="0.25">
      <c r="B576" s="24">
        <f t="shared" si="209"/>
        <v>44341</v>
      </c>
      <c r="C576" s="60" t="s">
        <v>13</v>
      </c>
      <c r="D576" s="15">
        <v>0.58263888888888882</v>
      </c>
      <c r="E576" s="16">
        <v>3.3</v>
      </c>
      <c r="F576" s="15">
        <f t="shared" si="202"/>
        <v>0.5756944444444444</v>
      </c>
      <c r="G576" s="16">
        <f t="shared" si="203"/>
        <v>2.8049999999999997</v>
      </c>
      <c r="H576" s="15">
        <f t="shared" si="204"/>
        <v>0.56458333333333321</v>
      </c>
      <c r="I576" s="16">
        <f t="shared" si="205"/>
        <v>2.2109999999999999</v>
      </c>
      <c r="J576" s="15">
        <f t="shared" si="206"/>
        <v>0.56527777777777766</v>
      </c>
      <c r="K576" s="22">
        <f t="shared" si="207"/>
        <v>2.1120000000000001</v>
      </c>
      <c r="L576" s="13"/>
      <c r="M576" s="24">
        <f t="shared" si="214"/>
        <v>44341</v>
      </c>
      <c r="N576" s="60" t="s">
        <v>13</v>
      </c>
      <c r="O576" s="60">
        <v>0.58263888888888882</v>
      </c>
      <c r="P576" s="16">
        <f t="shared" si="198"/>
        <v>3.3</v>
      </c>
      <c r="Q576" s="15">
        <f t="shared" si="208"/>
        <v>0.5756944444444444</v>
      </c>
      <c r="R576" s="16">
        <f t="shared" si="199"/>
        <v>2.8049999999999997</v>
      </c>
      <c r="S576" s="15">
        <f t="shared" ref="S576:S596" si="217">IF(N576="Alta",O576-$H$9,O576-$I$9)</f>
        <v>0.56458333333333321</v>
      </c>
      <c r="T576" s="16">
        <f t="shared" si="200"/>
        <v>2.2109999999999999</v>
      </c>
      <c r="U576" s="15">
        <f t="shared" ref="U576:U596" si="218">IF(N576="Alta",O576-$J$9,O576-$K$9)</f>
        <v>0.56527777777777766</v>
      </c>
      <c r="V576" s="22">
        <f t="shared" si="201"/>
        <v>2.1120000000000001</v>
      </c>
      <c r="X576" s="18"/>
      <c r="Y576" s="29"/>
    </row>
    <row r="577" spans="2:25" x14ac:dyDescent="0.25">
      <c r="B577" s="24">
        <f t="shared" si="209"/>
        <v>44341</v>
      </c>
      <c r="C577" s="60" t="s">
        <v>12</v>
      </c>
      <c r="D577" s="15">
        <v>0.83819444444444446</v>
      </c>
      <c r="E577" s="16">
        <v>-0.1</v>
      </c>
      <c r="F577" s="15">
        <f t="shared" si="202"/>
        <v>0.83125000000000004</v>
      </c>
      <c r="G577" s="16">
        <f t="shared" si="203"/>
        <v>-8.5000000000000006E-2</v>
      </c>
      <c r="H577" s="15">
        <f t="shared" si="204"/>
        <v>0.83819444444444446</v>
      </c>
      <c r="I577" s="16">
        <f t="shared" si="205"/>
        <v>-6.7000000000000004E-2</v>
      </c>
      <c r="J577" s="15">
        <f t="shared" si="206"/>
        <v>0.83611111111111114</v>
      </c>
      <c r="K577" s="22">
        <f t="shared" si="207"/>
        <v>-6.4000000000000001E-2</v>
      </c>
      <c r="L577" s="13"/>
      <c r="M577" s="24">
        <f t="shared" si="214"/>
        <v>44341</v>
      </c>
      <c r="N577" s="60" t="s">
        <v>12</v>
      </c>
      <c r="O577" s="60">
        <v>0.83819444444444446</v>
      </c>
      <c r="P577" s="16">
        <f t="shared" si="198"/>
        <v>-0.1</v>
      </c>
      <c r="Q577" s="15">
        <f t="shared" si="208"/>
        <v>0.83125000000000004</v>
      </c>
      <c r="R577" s="16">
        <f t="shared" si="199"/>
        <v>-8.5000000000000006E-2</v>
      </c>
      <c r="S577" s="15">
        <f t="shared" si="217"/>
        <v>0.83819444444444446</v>
      </c>
      <c r="T577" s="16">
        <f t="shared" si="200"/>
        <v>-6.7000000000000004E-2</v>
      </c>
      <c r="U577" s="15">
        <f t="shared" si="218"/>
        <v>0.83611111111111114</v>
      </c>
      <c r="V577" s="22">
        <f t="shared" si="201"/>
        <v>-6.4000000000000001E-2</v>
      </c>
      <c r="X577" s="18"/>
    </row>
    <row r="578" spans="2:25" x14ac:dyDescent="0.25">
      <c r="B578" s="24">
        <f t="shared" si="209"/>
        <v>44342</v>
      </c>
      <c r="C578" s="60" t="s">
        <v>13</v>
      </c>
      <c r="D578" s="15">
        <v>0.1013888888888889</v>
      </c>
      <c r="E578" s="16">
        <v>2.9</v>
      </c>
      <c r="F578" s="15">
        <f t="shared" si="202"/>
        <v>9.4444444444444456E-2</v>
      </c>
      <c r="G578" s="16">
        <f t="shared" si="203"/>
        <v>2.4649999999999999</v>
      </c>
      <c r="H578" s="15">
        <f t="shared" si="204"/>
        <v>8.3333333333333343E-2</v>
      </c>
      <c r="I578" s="16">
        <f t="shared" si="205"/>
        <v>1.9430000000000001</v>
      </c>
      <c r="J578" s="15">
        <f t="shared" si="206"/>
        <v>8.4027777777777785E-2</v>
      </c>
      <c r="K578" s="22">
        <f t="shared" si="207"/>
        <v>1.8559999999999999</v>
      </c>
      <c r="L578" s="13"/>
      <c r="M578" s="24">
        <f>IF(HOUR(O578)&lt;HOUR(O577),M577+1,M577)</f>
        <v>44342</v>
      </c>
      <c r="N578" s="60" t="s">
        <v>13</v>
      </c>
      <c r="O578" s="60">
        <v>0.1013888888888889</v>
      </c>
      <c r="P578" s="16" t="str">
        <f t="shared" si="198"/>
        <v>-</v>
      </c>
      <c r="Q578" s="15">
        <f t="shared" si="208"/>
        <v>9.4444444444444456E-2</v>
      </c>
      <c r="R578" s="16" t="str">
        <f t="shared" si="199"/>
        <v>-</v>
      </c>
      <c r="S578" s="15">
        <f t="shared" si="217"/>
        <v>8.3333333333333343E-2</v>
      </c>
      <c r="T578" s="16" t="str">
        <f t="shared" ref="T578" si="219">IF(I578&gt;=$T$4,I578,IF(I578&lt;=$T$8,I578,"-"))</f>
        <v>-</v>
      </c>
      <c r="U578" s="15">
        <f t="shared" si="218"/>
        <v>8.4027777777777785E-2</v>
      </c>
      <c r="V578" s="22" t="str">
        <f t="shared" ref="V578" si="220">IF(K578&gt;=$V$4,K578,IF(K578&lt;=$V$8,K578,"-"))</f>
        <v>-</v>
      </c>
      <c r="X578" s="18"/>
      <c r="Y578" s="29"/>
    </row>
    <row r="579" spans="2:25" x14ac:dyDescent="0.25">
      <c r="B579" s="24">
        <f t="shared" si="209"/>
        <v>44342</v>
      </c>
      <c r="C579" s="60" t="s">
        <v>12</v>
      </c>
      <c r="D579" s="15">
        <v>0.34652777777777777</v>
      </c>
      <c r="E579" s="16">
        <v>-0.1</v>
      </c>
      <c r="F579" s="15">
        <f t="shared" si="202"/>
        <v>0.33958333333333335</v>
      </c>
      <c r="G579" s="16">
        <f t="shared" si="203"/>
        <v>-8.5000000000000006E-2</v>
      </c>
      <c r="H579" s="15">
        <f t="shared" si="204"/>
        <v>0.34652777777777777</v>
      </c>
      <c r="I579" s="16">
        <f t="shared" si="205"/>
        <v>-6.7000000000000004E-2</v>
      </c>
      <c r="J579" s="15">
        <f t="shared" si="206"/>
        <v>0.34444444444444444</v>
      </c>
      <c r="K579" s="22">
        <f t="shared" si="207"/>
        <v>-6.4000000000000001E-2</v>
      </c>
      <c r="L579" s="13"/>
      <c r="M579" s="24">
        <f t="shared" ref="M579:M596" si="221">IF(HOUR(O579)&lt;HOUR(O578),M578+1,M578)</f>
        <v>44342</v>
      </c>
      <c r="N579" s="60" t="s">
        <v>12</v>
      </c>
      <c r="O579" s="60">
        <v>0.34652777777777777</v>
      </c>
      <c r="P579" s="16">
        <f t="shared" si="198"/>
        <v>-0.1</v>
      </c>
      <c r="Q579" s="15">
        <f t="shared" si="208"/>
        <v>0.33958333333333335</v>
      </c>
      <c r="R579" s="16">
        <f t="shared" si="199"/>
        <v>-8.5000000000000006E-2</v>
      </c>
      <c r="S579" s="15">
        <f t="shared" si="217"/>
        <v>0.34652777777777777</v>
      </c>
      <c r="T579" s="16">
        <f t="shared" si="200"/>
        <v>-6.7000000000000004E-2</v>
      </c>
      <c r="U579" s="15">
        <f t="shared" si="218"/>
        <v>0.34444444444444444</v>
      </c>
      <c r="V579" s="22">
        <f t="shared" si="201"/>
        <v>-6.4000000000000001E-2</v>
      </c>
      <c r="X579" s="18"/>
      <c r="Y579" s="29"/>
    </row>
    <row r="580" spans="2:25" x14ac:dyDescent="0.25">
      <c r="B580" s="24">
        <f t="shared" si="209"/>
        <v>44342</v>
      </c>
      <c r="C580" s="60" t="s">
        <v>13</v>
      </c>
      <c r="D580" s="15">
        <v>0.62013888888888891</v>
      </c>
      <c r="E580" s="16">
        <v>3.4</v>
      </c>
      <c r="F580" s="15">
        <f t="shared" si="202"/>
        <v>0.61319444444444449</v>
      </c>
      <c r="G580" s="16">
        <f t="shared" si="203"/>
        <v>2.8899999999999997</v>
      </c>
      <c r="H580" s="15">
        <f t="shared" si="204"/>
        <v>0.6020833333333333</v>
      </c>
      <c r="I580" s="16">
        <f t="shared" si="205"/>
        <v>2.278</v>
      </c>
      <c r="J580" s="15">
        <f t="shared" si="206"/>
        <v>0.60277777777777775</v>
      </c>
      <c r="K580" s="22">
        <f t="shared" si="207"/>
        <v>2.1760000000000002</v>
      </c>
      <c r="L580" s="13"/>
      <c r="M580" s="24">
        <f t="shared" si="221"/>
        <v>44342</v>
      </c>
      <c r="N580" s="60" t="s">
        <v>13</v>
      </c>
      <c r="O580" s="60">
        <v>0.62013888888888891</v>
      </c>
      <c r="P580" s="16">
        <f t="shared" si="198"/>
        <v>3.4</v>
      </c>
      <c r="Q580" s="15">
        <f t="shared" si="208"/>
        <v>0.61319444444444449</v>
      </c>
      <c r="R580" s="16">
        <f t="shared" si="199"/>
        <v>2.8899999999999997</v>
      </c>
      <c r="S580" s="15">
        <f t="shared" si="217"/>
        <v>0.6020833333333333</v>
      </c>
      <c r="T580" s="16">
        <f t="shared" si="200"/>
        <v>2.278</v>
      </c>
      <c r="U580" s="15">
        <f t="shared" si="218"/>
        <v>0.60277777777777775</v>
      </c>
      <c r="V580" s="22">
        <f t="shared" si="201"/>
        <v>2.1760000000000002</v>
      </c>
      <c r="X580" s="18"/>
      <c r="Y580" s="29"/>
    </row>
    <row r="581" spans="2:25" x14ac:dyDescent="0.25">
      <c r="B581" s="24">
        <f t="shared" si="209"/>
        <v>44342</v>
      </c>
      <c r="C581" s="60" t="s">
        <v>12</v>
      </c>
      <c r="D581" s="15">
        <v>0.87430555555555556</v>
      </c>
      <c r="E581" s="16">
        <v>-0.3</v>
      </c>
      <c r="F581" s="15">
        <f t="shared" si="202"/>
        <v>0.86736111111111114</v>
      </c>
      <c r="G581" s="16">
        <f t="shared" si="203"/>
        <v>-0.255</v>
      </c>
      <c r="H581" s="15">
        <f t="shared" si="204"/>
        <v>0.87430555555555556</v>
      </c>
      <c r="I581" s="16">
        <f t="shared" si="205"/>
        <v>-0.20100000000000001</v>
      </c>
      <c r="J581" s="15">
        <f t="shared" si="206"/>
        <v>0.87222222222222223</v>
      </c>
      <c r="K581" s="22">
        <f t="shared" si="207"/>
        <v>-0.192</v>
      </c>
      <c r="L581" s="13"/>
      <c r="M581" s="24">
        <f t="shared" si="221"/>
        <v>44342</v>
      </c>
      <c r="N581" s="60" t="s">
        <v>12</v>
      </c>
      <c r="O581" s="60">
        <v>0.87430555555555556</v>
      </c>
      <c r="P581" s="16">
        <f t="shared" si="198"/>
        <v>-0.3</v>
      </c>
      <c r="Q581" s="15">
        <f t="shared" si="208"/>
        <v>0.86736111111111114</v>
      </c>
      <c r="R581" s="16">
        <f t="shared" si="199"/>
        <v>-0.255</v>
      </c>
      <c r="S581" s="15">
        <f t="shared" si="217"/>
        <v>0.87430555555555556</v>
      </c>
      <c r="T581" s="16">
        <f t="shared" si="200"/>
        <v>-0.20100000000000001</v>
      </c>
      <c r="U581" s="15">
        <f t="shared" si="218"/>
        <v>0.87222222222222223</v>
      </c>
      <c r="V581" s="22">
        <f t="shared" si="201"/>
        <v>-0.192</v>
      </c>
      <c r="X581" s="18"/>
    </row>
    <row r="582" spans="2:25" x14ac:dyDescent="0.25">
      <c r="B582" s="24">
        <f t="shared" si="209"/>
        <v>44343</v>
      </c>
      <c r="C582" s="60" t="s">
        <v>13</v>
      </c>
      <c r="D582" s="15">
        <v>0.13958333333333334</v>
      </c>
      <c r="E582" s="16">
        <v>3</v>
      </c>
      <c r="F582" s="15">
        <f t="shared" si="202"/>
        <v>0.13263888888888889</v>
      </c>
      <c r="G582" s="16">
        <f t="shared" si="203"/>
        <v>2.5499999999999998</v>
      </c>
      <c r="H582" s="15">
        <f t="shared" si="204"/>
        <v>0.12152777777777778</v>
      </c>
      <c r="I582" s="16">
        <f t="shared" si="205"/>
        <v>2.0100000000000002</v>
      </c>
      <c r="J582" s="15">
        <f t="shared" si="206"/>
        <v>0.12222222222222223</v>
      </c>
      <c r="K582" s="22">
        <f t="shared" si="207"/>
        <v>1.92</v>
      </c>
      <c r="L582" s="13"/>
      <c r="M582" s="24">
        <f t="shared" si="221"/>
        <v>44343</v>
      </c>
      <c r="N582" s="60" t="s">
        <v>13</v>
      </c>
      <c r="O582" s="60">
        <v>0.13958333333333334</v>
      </c>
      <c r="P582" s="16" t="str">
        <f t="shared" si="198"/>
        <v>-</v>
      </c>
      <c r="Q582" s="15">
        <f t="shared" si="208"/>
        <v>0.13263888888888889</v>
      </c>
      <c r="R582" s="16" t="str">
        <f t="shared" si="199"/>
        <v>-</v>
      </c>
      <c r="S582" s="15">
        <f t="shared" si="217"/>
        <v>0.12152777777777778</v>
      </c>
      <c r="T582" s="16" t="str">
        <f t="shared" si="200"/>
        <v>-</v>
      </c>
      <c r="U582" s="15">
        <f t="shared" si="218"/>
        <v>0.12222222222222223</v>
      </c>
      <c r="V582" s="22" t="str">
        <f t="shared" si="201"/>
        <v>-</v>
      </c>
      <c r="X582" s="18"/>
      <c r="Y582" s="29"/>
    </row>
    <row r="583" spans="2:25" x14ac:dyDescent="0.25">
      <c r="B583" s="24">
        <f t="shared" si="209"/>
        <v>44343</v>
      </c>
      <c r="C583" s="60" t="s">
        <v>12</v>
      </c>
      <c r="D583" s="15">
        <v>0.38263888888888892</v>
      </c>
      <c r="E583" s="16">
        <v>-0.2</v>
      </c>
      <c r="F583" s="15">
        <f t="shared" si="202"/>
        <v>0.3756944444444445</v>
      </c>
      <c r="G583" s="16">
        <f t="shared" si="203"/>
        <v>-0.17</v>
      </c>
      <c r="H583" s="15">
        <f t="shared" si="204"/>
        <v>0.38263888888888892</v>
      </c>
      <c r="I583" s="16">
        <f t="shared" si="205"/>
        <v>-0.13400000000000001</v>
      </c>
      <c r="J583" s="15">
        <f t="shared" si="206"/>
        <v>0.38055555555555559</v>
      </c>
      <c r="K583" s="22">
        <f t="shared" si="207"/>
        <v>-0.128</v>
      </c>
      <c r="L583" s="13"/>
      <c r="M583" s="24">
        <f t="shared" si="221"/>
        <v>44343</v>
      </c>
      <c r="N583" s="60" t="s">
        <v>12</v>
      </c>
      <c r="O583" s="60">
        <v>0.38263888888888892</v>
      </c>
      <c r="P583" s="16">
        <f t="shared" si="198"/>
        <v>-0.2</v>
      </c>
      <c r="Q583" s="15">
        <f t="shared" si="208"/>
        <v>0.3756944444444445</v>
      </c>
      <c r="R583" s="16">
        <f t="shared" si="199"/>
        <v>-0.17</v>
      </c>
      <c r="S583" s="15">
        <f t="shared" si="217"/>
        <v>0.38263888888888892</v>
      </c>
      <c r="T583" s="16">
        <f t="shared" si="200"/>
        <v>-0.13400000000000001</v>
      </c>
      <c r="U583" s="15">
        <f t="shared" si="218"/>
        <v>0.38055555555555559</v>
      </c>
      <c r="V583" s="22">
        <f t="shared" si="201"/>
        <v>-0.128</v>
      </c>
      <c r="X583" s="18"/>
      <c r="Y583" s="29"/>
    </row>
    <row r="584" spans="2:25" x14ac:dyDescent="0.25">
      <c r="B584" s="24">
        <f t="shared" si="209"/>
        <v>44343</v>
      </c>
      <c r="C584" s="60" t="s">
        <v>13</v>
      </c>
      <c r="D584" s="15">
        <v>0.65625</v>
      </c>
      <c r="E584" s="16">
        <v>3.5</v>
      </c>
      <c r="F584" s="15">
        <f t="shared" si="202"/>
        <v>0.64930555555555558</v>
      </c>
      <c r="G584" s="16">
        <f t="shared" si="203"/>
        <v>2.9750000000000001</v>
      </c>
      <c r="H584" s="15">
        <f t="shared" si="204"/>
        <v>0.6381944444444444</v>
      </c>
      <c r="I584" s="16">
        <f t="shared" si="205"/>
        <v>2.3450000000000002</v>
      </c>
      <c r="J584" s="15">
        <f t="shared" si="206"/>
        <v>0.63888888888888884</v>
      </c>
      <c r="K584" s="22">
        <f t="shared" si="207"/>
        <v>2.2400000000000002</v>
      </c>
      <c r="L584" s="13"/>
      <c r="M584" s="24">
        <f t="shared" si="221"/>
        <v>44343</v>
      </c>
      <c r="N584" s="60" t="s">
        <v>13</v>
      </c>
      <c r="O584" s="60">
        <v>0.65625</v>
      </c>
      <c r="P584" s="16">
        <f t="shared" si="198"/>
        <v>3.5</v>
      </c>
      <c r="Q584" s="15">
        <f t="shared" si="208"/>
        <v>0.64930555555555558</v>
      </c>
      <c r="R584" s="16">
        <f t="shared" si="199"/>
        <v>2.9750000000000001</v>
      </c>
      <c r="S584" s="15">
        <f t="shared" si="217"/>
        <v>0.6381944444444444</v>
      </c>
      <c r="T584" s="16">
        <f t="shared" si="200"/>
        <v>2.3450000000000002</v>
      </c>
      <c r="U584" s="15">
        <f t="shared" si="218"/>
        <v>0.63888888888888884</v>
      </c>
      <c r="V584" s="22">
        <f t="shared" si="201"/>
        <v>2.2400000000000002</v>
      </c>
      <c r="X584" s="18"/>
      <c r="Y584" s="29"/>
    </row>
    <row r="585" spans="2:25" x14ac:dyDescent="0.25">
      <c r="B585" s="24">
        <f t="shared" si="209"/>
        <v>44343</v>
      </c>
      <c r="C585" s="60" t="s">
        <v>12</v>
      </c>
      <c r="D585" s="15">
        <v>0.90902777777777777</v>
      </c>
      <c r="E585" s="16">
        <v>-0.4</v>
      </c>
      <c r="F585" s="15">
        <f t="shared" si="202"/>
        <v>0.90208333333333335</v>
      </c>
      <c r="G585" s="16">
        <f t="shared" si="203"/>
        <v>-0.34</v>
      </c>
      <c r="H585" s="15">
        <f t="shared" si="204"/>
        <v>0.90902777777777777</v>
      </c>
      <c r="I585" s="16">
        <f t="shared" si="205"/>
        <v>-0.26800000000000002</v>
      </c>
      <c r="J585" s="15">
        <f t="shared" si="206"/>
        <v>0.90694444444444444</v>
      </c>
      <c r="K585" s="22">
        <f t="shared" si="207"/>
        <v>-0.25600000000000001</v>
      </c>
      <c r="L585" s="13"/>
      <c r="M585" s="24">
        <f t="shared" si="221"/>
        <v>44343</v>
      </c>
      <c r="N585" s="60" t="s">
        <v>12</v>
      </c>
      <c r="O585" s="60">
        <v>0.90902777777777777</v>
      </c>
      <c r="P585" s="16">
        <f t="shared" si="198"/>
        <v>-0.4</v>
      </c>
      <c r="Q585" s="15">
        <f t="shared" si="208"/>
        <v>0.90208333333333335</v>
      </c>
      <c r="R585" s="16">
        <f t="shared" si="199"/>
        <v>-0.34</v>
      </c>
      <c r="S585" s="15">
        <f t="shared" si="217"/>
        <v>0.90902777777777777</v>
      </c>
      <c r="T585" s="16">
        <f t="shared" si="200"/>
        <v>-0.26800000000000002</v>
      </c>
      <c r="U585" s="15">
        <f t="shared" si="218"/>
        <v>0.90694444444444444</v>
      </c>
      <c r="V585" s="22">
        <f t="shared" si="201"/>
        <v>-0.25600000000000001</v>
      </c>
      <c r="X585" s="18"/>
      <c r="Y585" s="29"/>
    </row>
    <row r="586" spans="2:25" x14ac:dyDescent="0.25">
      <c r="B586" s="24">
        <f t="shared" si="209"/>
        <v>44344</v>
      </c>
      <c r="C586" s="60" t="s">
        <v>13</v>
      </c>
      <c r="D586" s="15">
        <v>0.17708333333333334</v>
      </c>
      <c r="E586" s="16">
        <v>3</v>
      </c>
      <c r="F586" s="15">
        <f t="shared" si="202"/>
        <v>0.1701388888888889</v>
      </c>
      <c r="G586" s="16">
        <f t="shared" si="203"/>
        <v>2.5499999999999998</v>
      </c>
      <c r="H586" s="15">
        <f t="shared" si="204"/>
        <v>0.1590277777777778</v>
      </c>
      <c r="I586" s="16">
        <f t="shared" si="205"/>
        <v>2.0100000000000002</v>
      </c>
      <c r="J586" s="15">
        <f t="shared" si="206"/>
        <v>0.15972222222222224</v>
      </c>
      <c r="K586" s="22">
        <f t="shared" si="207"/>
        <v>1.92</v>
      </c>
      <c r="L586" s="13"/>
      <c r="M586" s="24">
        <f t="shared" si="221"/>
        <v>44344</v>
      </c>
      <c r="N586" s="60" t="s">
        <v>13</v>
      </c>
      <c r="O586" s="60">
        <v>0.17708333333333334</v>
      </c>
      <c r="P586" s="16" t="str">
        <f t="shared" si="198"/>
        <v>-</v>
      </c>
      <c r="Q586" s="15">
        <f t="shared" si="208"/>
        <v>0.1701388888888889</v>
      </c>
      <c r="R586" s="16" t="str">
        <f t="shared" si="199"/>
        <v>-</v>
      </c>
      <c r="S586" s="15">
        <f t="shared" si="217"/>
        <v>0.1590277777777778</v>
      </c>
      <c r="T586" s="16" t="str">
        <f t="shared" si="200"/>
        <v>-</v>
      </c>
      <c r="U586" s="15">
        <f t="shared" si="218"/>
        <v>0.15972222222222224</v>
      </c>
      <c r="V586" s="22" t="str">
        <f t="shared" si="201"/>
        <v>-</v>
      </c>
      <c r="X586" s="18"/>
    </row>
    <row r="587" spans="2:25" x14ac:dyDescent="0.25">
      <c r="B587" s="24">
        <f t="shared" si="209"/>
        <v>44344</v>
      </c>
      <c r="C587" s="60" t="s">
        <v>12</v>
      </c>
      <c r="D587" s="15">
        <v>0.41805555555555557</v>
      </c>
      <c r="E587" s="16">
        <v>-0.2</v>
      </c>
      <c r="F587" s="15">
        <f t="shared" si="202"/>
        <v>0.41111111111111115</v>
      </c>
      <c r="G587" s="16">
        <f t="shared" si="203"/>
        <v>-0.17</v>
      </c>
      <c r="H587" s="15">
        <f t="shared" si="204"/>
        <v>0.41805555555555557</v>
      </c>
      <c r="I587" s="16">
        <f t="shared" si="205"/>
        <v>-0.13400000000000001</v>
      </c>
      <c r="J587" s="15">
        <f t="shared" si="206"/>
        <v>0.41597222222222224</v>
      </c>
      <c r="K587" s="22">
        <f t="shared" si="207"/>
        <v>-0.128</v>
      </c>
      <c r="L587" s="13"/>
      <c r="M587" s="24">
        <f t="shared" si="221"/>
        <v>44344</v>
      </c>
      <c r="N587" s="60" t="s">
        <v>12</v>
      </c>
      <c r="O587" s="60">
        <v>0.41805555555555557</v>
      </c>
      <c r="P587" s="16">
        <f t="shared" si="198"/>
        <v>-0.2</v>
      </c>
      <c r="Q587" s="15">
        <f t="shared" si="208"/>
        <v>0.41111111111111115</v>
      </c>
      <c r="R587" s="16">
        <f t="shared" si="199"/>
        <v>-0.17</v>
      </c>
      <c r="S587" s="15">
        <f t="shared" si="217"/>
        <v>0.41805555555555557</v>
      </c>
      <c r="T587" s="16">
        <f t="shared" si="200"/>
        <v>-0.13400000000000001</v>
      </c>
      <c r="U587" s="15">
        <f t="shared" si="218"/>
        <v>0.41597222222222224</v>
      </c>
      <c r="V587" s="22">
        <f t="shared" si="201"/>
        <v>-0.128</v>
      </c>
      <c r="X587" s="18"/>
      <c r="Y587" s="29"/>
    </row>
    <row r="588" spans="2:25" x14ac:dyDescent="0.25">
      <c r="B588" s="24">
        <f t="shared" si="209"/>
        <v>44344</v>
      </c>
      <c r="C588" s="60" t="s">
        <v>13</v>
      </c>
      <c r="D588" s="15">
        <v>0.69166666666666676</v>
      </c>
      <c r="E588" s="16">
        <v>3.4</v>
      </c>
      <c r="F588" s="15">
        <f t="shared" si="202"/>
        <v>0.68472222222222234</v>
      </c>
      <c r="G588" s="16">
        <f t="shared" si="203"/>
        <v>2.8899999999999997</v>
      </c>
      <c r="H588" s="15">
        <f t="shared" si="204"/>
        <v>0.67361111111111116</v>
      </c>
      <c r="I588" s="16">
        <f t="shared" si="205"/>
        <v>2.278</v>
      </c>
      <c r="J588" s="15">
        <f t="shared" si="206"/>
        <v>0.6743055555555556</v>
      </c>
      <c r="K588" s="22">
        <f t="shared" si="207"/>
        <v>2.1760000000000002</v>
      </c>
      <c r="L588" s="13"/>
      <c r="M588" s="24">
        <f t="shared" si="221"/>
        <v>44344</v>
      </c>
      <c r="N588" s="60" t="s">
        <v>13</v>
      </c>
      <c r="O588" s="60">
        <v>0.69166666666666676</v>
      </c>
      <c r="P588" s="16">
        <f t="shared" si="198"/>
        <v>3.4</v>
      </c>
      <c r="Q588" s="15">
        <f t="shared" si="208"/>
        <v>0.68472222222222234</v>
      </c>
      <c r="R588" s="16">
        <f t="shared" si="199"/>
        <v>2.8899999999999997</v>
      </c>
      <c r="S588" s="15">
        <f t="shared" si="217"/>
        <v>0.67361111111111116</v>
      </c>
      <c r="T588" s="16">
        <f t="shared" si="200"/>
        <v>2.278</v>
      </c>
      <c r="U588" s="15">
        <f t="shared" si="218"/>
        <v>0.6743055555555556</v>
      </c>
      <c r="V588" s="22">
        <f t="shared" si="201"/>
        <v>2.1760000000000002</v>
      </c>
      <c r="X588" s="18"/>
      <c r="Y588" s="29"/>
    </row>
    <row r="589" spans="2:25" x14ac:dyDescent="0.25">
      <c r="B589" s="24">
        <f t="shared" si="209"/>
        <v>44344</v>
      </c>
      <c r="C589" s="60" t="s">
        <v>12</v>
      </c>
      <c r="D589" s="15">
        <v>0.94305555555555554</v>
      </c>
      <c r="E589" s="16">
        <v>-0.3</v>
      </c>
      <c r="F589" s="15">
        <f t="shared" si="202"/>
        <v>0.93611111111111112</v>
      </c>
      <c r="G589" s="16">
        <f t="shared" si="203"/>
        <v>-0.255</v>
      </c>
      <c r="H589" s="15">
        <f t="shared" si="204"/>
        <v>0.94305555555555554</v>
      </c>
      <c r="I589" s="16">
        <f t="shared" si="205"/>
        <v>-0.20100000000000001</v>
      </c>
      <c r="J589" s="15">
        <f t="shared" si="206"/>
        <v>0.94097222222222221</v>
      </c>
      <c r="K589" s="22">
        <f t="shared" si="207"/>
        <v>-0.192</v>
      </c>
      <c r="L589" s="13"/>
      <c r="M589" s="24">
        <f t="shared" si="221"/>
        <v>44344</v>
      </c>
      <c r="N589" s="60" t="s">
        <v>12</v>
      </c>
      <c r="O589" s="60">
        <v>0.94305555555555554</v>
      </c>
      <c r="P589" s="16">
        <f t="shared" si="198"/>
        <v>-0.3</v>
      </c>
      <c r="Q589" s="15">
        <f t="shared" si="208"/>
        <v>0.93611111111111112</v>
      </c>
      <c r="R589" s="16">
        <f t="shared" si="199"/>
        <v>-0.255</v>
      </c>
      <c r="S589" s="15">
        <f t="shared" si="217"/>
        <v>0.94305555555555554</v>
      </c>
      <c r="T589" s="16">
        <f t="shared" si="200"/>
        <v>-0.20100000000000001</v>
      </c>
      <c r="U589" s="15">
        <f t="shared" si="218"/>
        <v>0.94097222222222221</v>
      </c>
      <c r="V589" s="22">
        <f t="shared" si="201"/>
        <v>-0.192</v>
      </c>
      <c r="X589" s="18"/>
      <c r="Y589" s="29"/>
    </row>
    <row r="590" spans="2:25" x14ac:dyDescent="0.25">
      <c r="B590" s="24">
        <f t="shared" si="209"/>
        <v>44345</v>
      </c>
      <c r="C590" s="60" t="s">
        <v>13</v>
      </c>
      <c r="D590" s="15">
        <v>0.21458333333333335</v>
      </c>
      <c r="E590" s="16">
        <v>3</v>
      </c>
      <c r="F590" s="15">
        <f t="shared" si="202"/>
        <v>0.2076388888888889</v>
      </c>
      <c r="G590" s="16">
        <f t="shared" si="203"/>
        <v>2.5499999999999998</v>
      </c>
      <c r="H590" s="15">
        <f t="shared" si="204"/>
        <v>0.1965277777777778</v>
      </c>
      <c r="I590" s="16">
        <f t="shared" si="205"/>
        <v>2.0100000000000002</v>
      </c>
      <c r="J590" s="15">
        <f t="shared" si="206"/>
        <v>0.19722222222222224</v>
      </c>
      <c r="K590" s="22">
        <f t="shared" si="207"/>
        <v>1.92</v>
      </c>
      <c r="L590" s="13"/>
      <c r="M590" s="24">
        <f t="shared" si="221"/>
        <v>44345</v>
      </c>
      <c r="N590" s="60" t="s">
        <v>13</v>
      </c>
      <c r="O590" s="60">
        <v>0.21458333333333335</v>
      </c>
      <c r="P590" s="16" t="str">
        <f t="shared" ref="P590:P653" si="222">IF(E590&gt;=$P$4,E590,IF(E590&lt;=$P$8,E590,"-"))</f>
        <v>-</v>
      </c>
      <c r="Q590" s="15">
        <f t="shared" si="208"/>
        <v>0.2076388888888889</v>
      </c>
      <c r="R590" s="16" t="str">
        <f t="shared" si="199"/>
        <v>-</v>
      </c>
      <c r="S590" s="15">
        <f t="shared" si="217"/>
        <v>0.1965277777777778</v>
      </c>
      <c r="T590" s="16" t="str">
        <f t="shared" si="200"/>
        <v>-</v>
      </c>
      <c r="U590" s="15">
        <f t="shared" si="218"/>
        <v>0.19722222222222224</v>
      </c>
      <c r="V590" s="22" t="str">
        <f t="shared" si="201"/>
        <v>-</v>
      </c>
      <c r="X590" s="18"/>
    </row>
    <row r="591" spans="2:25" x14ac:dyDescent="0.25">
      <c r="B591" s="24">
        <f t="shared" si="209"/>
        <v>44345</v>
      </c>
      <c r="C591" s="60" t="s">
        <v>12</v>
      </c>
      <c r="D591" s="15">
        <v>0.45347222222222222</v>
      </c>
      <c r="E591" s="16">
        <v>-0.1</v>
      </c>
      <c r="F591" s="15">
        <f t="shared" si="202"/>
        <v>0.4465277777777778</v>
      </c>
      <c r="G591" s="16">
        <f t="shared" si="203"/>
        <v>-8.5000000000000006E-2</v>
      </c>
      <c r="H591" s="15">
        <f t="shared" si="204"/>
        <v>0.45347222222222222</v>
      </c>
      <c r="I591" s="16">
        <f t="shared" si="205"/>
        <v>-6.7000000000000004E-2</v>
      </c>
      <c r="J591" s="15">
        <f t="shared" si="206"/>
        <v>0.4513888888888889</v>
      </c>
      <c r="K591" s="22">
        <f t="shared" si="207"/>
        <v>-6.4000000000000001E-2</v>
      </c>
      <c r="L591" s="13"/>
      <c r="M591" s="24">
        <f t="shared" si="221"/>
        <v>44345</v>
      </c>
      <c r="N591" s="60" t="s">
        <v>12</v>
      </c>
      <c r="O591" s="60">
        <v>0.45347222222222222</v>
      </c>
      <c r="P591" s="16">
        <f t="shared" si="222"/>
        <v>-0.1</v>
      </c>
      <c r="Q591" s="15">
        <f t="shared" si="208"/>
        <v>0.4465277777777778</v>
      </c>
      <c r="R591" s="16">
        <f t="shared" si="199"/>
        <v>-8.5000000000000006E-2</v>
      </c>
      <c r="S591" s="15">
        <f t="shared" si="217"/>
        <v>0.45347222222222222</v>
      </c>
      <c r="T591" s="16">
        <f t="shared" si="200"/>
        <v>-6.7000000000000004E-2</v>
      </c>
      <c r="U591" s="15">
        <f t="shared" si="218"/>
        <v>0.4513888888888889</v>
      </c>
      <c r="V591" s="22">
        <f t="shared" si="201"/>
        <v>-6.4000000000000001E-2</v>
      </c>
      <c r="X591" s="18"/>
      <c r="Y591" s="29"/>
    </row>
    <row r="592" spans="2:25" x14ac:dyDescent="0.25">
      <c r="B592" s="24">
        <f t="shared" si="209"/>
        <v>44345</v>
      </c>
      <c r="C592" s="60" t="s">
        <v>13</v>
      </c>
      <c r="D592" s="15">
        <v>0.72777777777777775</v>
      </c>
      <c r="E592" s="16">
        <v>3.4</v>
      </c>
      <c r="F592" s="15">
        <f t="shared" si="202"/>
        <v>0.72083333333333333</v>
      </c>
      <c r="G592" s="16">
        <f t="shared" si="203"/>
        <v>2.8899999999999997</v>
      </c>
      <c r="H592" s="15">
        <f t="shared" si="204"/>
        <v>0.70972222222222214</v>
      </c>
      <c r="I592" s="16">
        <f t="shared" si="205"/>
        <v>2.278</v>
      </c>
      <c r="J592" s="15">
        <f t="shared" si="206"/>
        <v>0.71041666666666659</v>
      </c>
      <c r="K592" s="22">
        <f t="shared" si="207"/>
        <v>2.1760000000000002</v>
      </c>
      <c r="L592" s="13"/>
      <c r="M592" s="24">
        <f t="shared" si="221"/>
        <v>44345</v>
      </c>
      <c r="N592" s="60" t="s">
        <v>13</v>
      </c>
      <c r="O592" s="60">
        <v>0.72777777777777775</v>
      </c>
      <c r="P592" s="16">
        <f t="shared" si="222"/>
        <v>3.4</v>
      </c>
      <c r="Q592" s="15">
        <f t="shared" si="208"/>
        <v>0.72083333333333333</v>
      </c>
      <c r="R592" s="16">
        <f t="shared" si="199"/>
        <v>2.8899999999999997</v>
      </c>
      <c r="S592" s="15">
        <f t="shared" si="217"/>
        <v>0.70972222222222214</v>
      </c>
      <c r="T592" s="16">
        <f t="shared" si="200"/>
        <v>2.278</v>
      </c>
      <c r="U592" s="15">
        <f t="shared" si="218"/>
        <v>0.71041666666666659</v>
      </c>
      <c r="V592" s="22">
        <f t="shared" si="201"/>
        <v>2.1760000000000002</v>
      </c>
      <c r="X592" s="18"/>
      <c r="Y592" s="29"/>
    </row>
    <row r="593" spans="2:25" x14ac:dyDescent="0.25">
      <c r="B593" s="24">
        <f t="shared" si="209"/>
        <v>44345</v>
      </c>
      <c r="C593" s="60" t="s">
        <v>12</v>
      </c>
      <c r="D593" s="15">
        <v>0.9770833333333333</v>
      </c>
      <c r="E593" s="16">
        <v>-0.3</v>
      </c>
      <c r="F593" s="15">
        <f t="shared" si="202"/>
        <v>0.97013888888888888</v>
      </c>
      <c r="G593" s="16">
        <f t="shared" si="203"/>
        <v>-0.255</v>
      </c>
      <c r="H593" s="15">
        <f t="shared" si="204"/>
        <v>0.9770833333333333</v>
      </c>
      <c r="I593" s="16">
        <f t="shared" si="205"/>
        <v>-0.20100000000000001</v>
      </c>
      <c r="J593" s="15">
        <f t="shared" si="206"/>
        <v>0.97499999999999998</v>
      </c>
      <c r="K593" s="22">
        <f t="shared" si="207"/>
        <v>-0.192</v>
      </c>
      <c r="L593" s="13"/>
      <c r="M593" s="24">
        <f t="shared" si="221"/>
        <v>44345</v>
      </c>
      <c r="N593" s="60" t="s">
        <v>12</v>
      </c>
      <c r="O593" s="60">
        <v>0.9770833333333333</v>
      </c>
      <c r="P593" s="16">
        <f t="shared" si="222"/>
        <v>-0.3</v>
      </c>
      <c r="Q593" s="15">
        <f t="shared" si="208"/>
        <v>0.97013888888888888</v>
      </c>
      <c r="R593" s="16">
        <f t="shared" si="199"/>
        <v>-0.255</v>
      </c>
      <c r="S593" s="15">
        <f t="shared" si="217"/>
        <v>0.9770833333333333</v>
      </c>
      <c r="T593" s="16">
        <f t="shared" si="200"/>
        <v>-0.20100000000000001</v>
      </c>
      <c r="U593" s="15">
        <f t="shared" si="218"/>
        <v>0.97499999999999998</v>
      </c>
      <c r="V593" s="22">
        <f t="shared" si="201"/>
        <v>-0.192</v>
      </c>
      <c r="X593" s="18"/>
      <c r="Y593" s="29"/>
    </row>
    <row r="594" spans="2:25" x14ac:dyDescent="0.25">
      <c r="B594" s="24">
        <f t="shared" si="209"/>
        <v>44346</v>
      </c>
      <c r="C594" s="60" t="s">
        <v>13</v>
      </c>
      <c r="D594" s="15">
        <v>0.25208333333333333</v>
      </c>
      <c r="E594" s="16">
        <v>3</v>
      </c>
      <c r="F594" s="15">
        <f t="shared" si="202"/>
        <v>0.24513888888888888</v>
      </c>
      <c r="G594" s="16">
        <f t="shared" si="203"/>
        <v>2.5499999999999998</v>
      </c>
      <c r="H594" s="15">
        <f t="shared" si="204"/>
        <v>0.23402777777777778</v>
      </c>
      <c r="I594" s="16">
        <f t="shared" si="205"/>
        <v>2.0100000000000002</v>
      </c>
      <c r="J594" s="15">
        <f t="shared" si="206"/>
        <v>0.23472222222222222</v>
      </c>
      <c r="K594" s="22">
        <f t="shared" si="207"/>
        <v>1.92</v>
      </c>
      <c r="L594" s="13"/>
      <c r="M594" s="24">
        <f t="shared" si="221"/>
        <v>44346</v>
      </c>
      <c r="N594" s="60" t="s">
        <v>13</v>
      </c>
      <c r="O594" s="60">
        <v>0.25208333333333333</v>
      </c>
      <c r="P594" s="16" t="str">
        <f t="shared" si="222"/>
        <v>-</v>
      </c>
      <c r="Q594" s="15">
        <f t="shared" si="208"/>
        <v>0.24513888888888888</v>
      </c>
      <c r="R594" s="16" t="str">
        <f t="shared" ref="R594:R657" si="223">IF(G594&gt;=$R$4,G594,IF(G594&lt;=$R$8,G594,"-"))</f>
        <v>-</v>
      </c>
      <c r="S594" s="15">
        <f t="shared" si="217"/>
        <v>0.23402777777777778</v>
      </c>
      <c r="T594" s="16" t="str">
        <f t="shared" ref="T594:T657" si="224">IF(I594&gt;=$T$4,I594,IF(I594&lt;=$T$8,I594,"-"))</f>
        <v>-</v>
      </c>
      <c r="U594" s="15">
        <f t="shared" si="218"/>
        <v>0.23472222222222222</v>
      </c>
      <c r="V594" s="22" t="str">
        <f t="shared" ref="V594:V657" si="225">IF(K594&gt;=$V$4,K594,IF(K594&lt;=$V$8,K594,"-"))</f>
        <v>-</v>
      </c>
      <c r="X594" s="18"/>
    </row>
    <row r="595" spans="2:25" x14ac:dyDescent="0.25">
      <c r="B595" s="24">
        <f t="shared" si="209"/>
        <v>44346</v>
      </c>
      <c r="C595" s="60" t="s">
        <v>12</v>
      </c>
      <c r="D595" s="15">
        <v>0.48958333333333331</v>
      </c>
      <c r="E595" s="16">
        <v>0</v>
      </c>
      <c r="F595" s="15">
        <f t="shared" ref="F595:F658" si="226">IF(C595="Alta",D595-$F$9,D595-$G$9)</f>
        <v>0.4826388888888889</v>
      </c>
      <c r="G595" s="16">
        <f t="shared" ref="G595:G658" si="227">E595*$F$8</f>
        <v>0</v>
      </c>
      <c r="H595" s="15">
        <f t="shared" ref="H595:H658" si="228">IF(C595="Alta",D595-$H$9,D595-$I$9)</f>
        <v>0.48958333333333331</v>
      </c>
      <c r="I595" s="16">
        <f t="shared" ref="I595:I658" si="229">E595*$H$8</f>
        <v>0</v>
      </c>
      <c r="J595" s="15">
        <f t="shared" ref="J595:J658" si="230">IF(C595="Alta",D595-$J$9,D595-$K$9)</f>
        <v>0.48749999999999999</v>
      </c>
      <c r="K595" s="22">
        <f t="shared" ref="K595:K658" si="231">E595*$J$8</f>
        <v>0</v>
      </c>
      <c r="L595" s="13"/>
      <c r="M595" s="24">
        <f t="shared" si="221"/>
        <v>44346</v>
      </c>
      <c r="N595" s="60" t="s">
        <v>12</v>
      </c>
      <c r="O595" s="60">
        <v>0.48958333333333331</v>
      </c>
      <c r="P595" s="16" t="str">
        <f t="shared" si="222"/>
        <v>-</v>
      </c>
      <c r="Q595" s="15">
        <f t="shared" ref="Q595:Q658" si="232">IF(N595="Alta",O595-$F$9,O595-$G$9)</f>
        <v>0.4826388888888889</v>
      </c>
      <c r="R595" s="16" t="str">
        <f t="shared" si="223"/>
        <v>-</v>
      </c>
      <c r="S595" s="15">
        <f t="shared" si="217"/>
        <v>0.48958333333333331</v>
      </c>
      <c r="T595" s="16" t="str">
        <f t="shared" si="224"/>
        <v>-</v>
      </c>
      <c r="U595" s="15">
        <f t="shared" si="218"/>
        <v>0.48749999999999999</v>
      </c>
      <c r="V595" s="22" t="str">
        <f t="shared" si="225"/>
        <v>-</v>
      </c>
      <c r="X595" s="18"/>
      <c r="Y595" s="29"/>
    </row>
    <row r="596" spans="2:25" x14ac:dyDescent="0.25">
      <c r="B596" s="24">
        <f t="shared" ref="B596:B659" si="233">IF(HOUR(D596)&lt;HOUR(D595),B595+1,B595)</f>
        <v>44346</v>
      </c>
      <c r="C596" s="60" t="s">
        <v>13</v>
      </c>
      <c r="D596" s="15">
        <v>0.7631944444444444</v>
      </c>
      <c r="E596" s="16">
        <v>3.2</v>
      </c>
      <c r="F596" s="15">
        <f t="shared" si="226"/>
        <v>0.75624999999999998</v>
      </c>
      <c r="G596" s="16">
        <f t="shared" si="227"/>
        <v>2.72</v>
      </c>
      <c r="H596" s="15">
        <f t="shared" si="228"/>
        <v>0.7451388888888888</v>
      </c>
      <c r="I596" s="16">
        <f t="shared" si="229"/>
        <v>2.1440000000000001</v>
      </c>
      <c r="J596" s="15">
        <f t="shared" si="230"/>
        <v>0.74583333333333324</v>
      </c>
      <c r="K596" s="22">
        <f t="shared" si="231"/>
        <v>2.048</v>
      </c>
      <c r="L596" s="13"/>
      <c r="M596" s="24">
        <f t="shared" si="221"/>
        <v>44346</v>
      </c>
      <c r="N596" s="60" t="s">
        <v>13</v>
      </c>
      <c r="O596" s="60">
        <v>0.7631944444444444</v>
      </c>
      <c r="P596" s="16">
        <f t="shared" si="222"/>
        <v>3.2</v>
      </c>
      <c r="Q596" s="15">
        <f t="shared" si="232"/>
        <v>0.75624999999999998</v>
      </c>
      <c r="R596" s="16">
        <f t="shared" si="223"/>
        <v>2.72</v>
      </c>
      <c r="S596" s="15">
        <f t="shared" si="217"/>
        <v>0.7451388888888888</v>
      </c>
      <c r="T596" s="16">
        <f t="shared" si="224"/>
        <v>2.1440000000000001</v>
      </c>
      <c r="U596" s="15">
        <f t="shared" si="218"/>
        <v>0.74583333333333324</v>
      </c>
      <c r="V596" s="22">
        <f t="shared" si="225"/>
        <v>2.048</v>
      </c>
      <c r="X596" s="18"/>
      <c r="Y596" s="29"/>
    </row>
    <row r="597" spans="2:25" x14ac:dyDescent="0.25">
      <c r="B597" s="24">
        <f t="shared" si="233"/>
        <v>44347</v>
      </c>
      <c r="C597" s="60" t="s">
        <v>12</v>
      </c>
      <c r="D597" s="15">
        <v>1.1111111111111112E-2</v>
      </c>
      <c r="E597" s="16">
        <v>-0.1</v>
      </c>
      <c r="F597" s="15">
        <f t="shared" si="226"/>
        <v>4.1666666666666675E-3</v>
      </c>
      <c r="G597" s="16">
        <f t="shared" si="227"/>
        <v>-8.5000000000000006E-2</v>
      </c>
      <c r="H597" s="15">
        <f t="shared" si="228"/>
        <v>1.1111111111111112E-2</v>
      </c>
      <c r="I597" s="16">
        <f t="shared" si="229"/>
        <v>-6.7000000000000004E-2</v>
      </c>
      <c r="J597" s="15">
        <f t="shared" si="230"/>
        <v>9.0277777777777787E-3</v>
      </c>
      <c r="K597" s="22">
        <f t="shared" si="231"/>
        <v>-6.4000000000000001E-2</v>
      </c>
      <c r="L597" s="13"/>
      <c r="M597" s="24">
        <f>IF(HOUR(O597)&lt;HOUR(O596),M596+1,M596)</f>
        <v>44347</v>
      </c>
      <c r="N597" s="60" t="s">
        <v>12</v>
      </c>
      <c r="O597" s="60">
        <v>1.1111111111111112E-2</v>
      </c>
      <c r="P597" s="16">
        <f t="shared" si="222"/>
        <v>-0.1</v>
      </c>
      <c r="Q597" s="15">
        <f t="shared" si="232"/>
        <v>4.1666666666666675E-3</v>
      </c>
      <c r="R597" s="16">
        <f t="shared" si="223"/>
        <v>-8.5000000000000006E-2</v>
      </c>
      <c r="S597" s="15">
        <f t="shared" ref="S597" si="234">IF(N597="Alta",O597-$H$9,O597-$I$9)</f>
        <v>1.1111111111111112E-2</v>
      </c>
      <c r="T597" s="16">
        <f t="shared" ref="T597" si="235">IF(I597&gt;=$T$4,I597,IF(I597&lt;=$T$8,I597,"-"))</f>
        <v>-6.7000000000000004E-2</v>
      </c>
      <c r="U597" s="15">
        <f t="shared" ref="U597" si="236">IF(N597="Alta",O597-$J$9,O597-$K$9)</f>
        <v>9.0277777777777787E-3</v>
      </c>
      <c r="V597" s="22">
        <f t="shared" ref="V597" si="237">IF(K597&gt;=$V$4,K597,IF(K597&lt;=$V$8,K597,"-"))</f>
        <v>-6.4000000000000001E-2</v>
      </c>
      <c r="X597" s="18"/>
      <c r="Y597" s="29"/>
    </row>
    <row r="598" spans="2:25" x14ac:dyDescent="0.25">
      <c r="B598" s="24">
        <f t="shared" si="233"/>
        <v>44347</v>
      </c>
      <c r="C598" s="60" t="s">
        <v>13</v>
      </c>
      <c r="D598" s="15">
        <v>0.28958333333333336</v>
      </c>
      <c r="E598" s="16">
        <v>2.9</v>
      </c>
      <c r="F598" s="15">
        <f t="shared" si="226"/>
        <v>0.28263888888888894</v>
      </c>
      <c r="G598" s="16">
        <f t="shared" si="227"/>
        <v>2.4649999999999999</v>
      </c>
      <c r="H598" s="15">
        <f t="shared" si="228"/>
        <v>0.27152777777777781</v>
      </c>
      <c r="I598" s="16">
        <f t="shared" si="229"/>
        <v>1.9430000000000001</v>
      </c>
      <c r="J598" s="15">
        <f t="shared" si="230"/>
        <v>0.27222222222222225</v>
      </c>
      <c r="K598" s="22">
        <f t="shared" si="231"/>
        <v>1.8559999999999999</v>
      </c>
      <c r="L598" s="13"/>
      <c r="M598" s="24">
        <f t="shared" ref="M598:M612" si="238">IF(HOUR(O598)&lt;HOUR(O597),M597+1,M597)</f>
        <v>44347</v>
      </c>
      <c r="N598" s="60" t="s">
        <v>13</v>
      </c>
      <c r="O598" s="60">
        <v>0.28958333333333336</v>
      </c>
      <c r="P598" s="16" t="str">
        <f t="shared" si="222"/>
        <v>-</v>
      </c>
      <c r="Q598" s="15">
        <f t="shared" si="232"/>
        <v>0.28263888888888894</v>
      </c>
      <c r="R598" s="16" t="str">
        <f t="shared" si="223"/>
        <v>-</v>
      </c>
      <c r="S598" s="15">
        <f t="shared" ref="S598:S629" si="239">IF(N598="Alta",O598-$H$9,O598-$I$9)</f>
        <v>0.27152777777777781</v>
      </c>
      <c r="T598" s="16" t="str">
        <f t="shared" si="224"/>
        <v>-</v>
      </c>
      <c r="U598" s="15">
        <f t="shared" ref="U598:U629" si="240">IF(N598="Alta",O598-$J$9,O598-$K$9)</f>
        <v>0.27222222222222225</v>
      </c>
      <c r="V598" s="22" t="str">
        <f t="shared" si="225"/>
        <v>-</v>
      </c>
      <c r="X598" s="18"/>
    </row>
    <row r="599" spans="2:25" x14ac:dyDescent="0.25">
      <c r="B599" s="24">
        <f t="shared" si="233"/>
        <v>44347</v>
      </c>
      <c r="C599" s="60" t="s">
        <v>12</v>
      </c>
      <c r="D599" s="15">
        <v>0.52638888888888891</v>
      </c>
      <c r="E599" s="16">
        <v>0.2</v>
      </c>
      <c r="F599" s="15">
        <f t="shared" si="226"/>
        <v>0.51944444444444449</v>
      </c>
      <c r="G599" s="16">
        <f t="shared" si="227"/>
        <v>0.17</v>
      </c>
      <c r="H599" s="15">
        <f t="shared" si="228"/>
        <v>0.52638888888888891</v>
      </c>
      <c r="I599" s="16">
        <f t="shared" si="229"/>
        <v>0.13400000000000001</v>
      </c>
      <c r="J599" s="15">
        <f t="shared" si="230"/>
        <v>0.52430555555555558</v>
      </c>
      <c r="K599" s="22">
        <f t="shared" si="231"/>
        <v>0.128</v>
      </c>
      <c r="L599" s="13"/>
      <c r="M599" s="24">
        <f t="shared" si="238"/>
        <v>44347</v>
      </c>
      <c r="N599" s="60" t="s">
        <v>12</v>
      </c>
      <c r="O599" s="60">
        <v>0.52638888888888891</v>
      </c>
      <c r="P599" s="16" t="str">
        <f t="shared" si="222"/>
        <v>-</v>
      </c>
      <c r="Q599" s="15">
        <f t="shared" si="232"/>
        <v>0.51944444444444449</v>
      </c>
      <c r="R599" s="16" t="str">
        <f t="shared" si="223"/>
        <v>-</v>
      </c>
      <c r="S599" s="15">
        <f t="shared" si="239"/>
        <v>0.52638888888888891</v>
      </c>
      <c r="T599" s="16" t="str">
        <f t="shared" si="224"/>
        <v>-</v>
      </c>
      <c r="U599" s="15">
        <f t="shared" si="240"/>
        <v>0.52430555555555558</v>
      </c>
      <c r="V599" s="22" t="str">
        <f t="shared" si="225"/>
        <v>-</v>
      </c>
      <c r="X599" s="18"/>
      <c r="Y599" s="29"/>
    </row>
    <row r="600" spans="2:25" x14ac:dyDescent="0.25">
      <c r="B600" s="24">
        <f t="shared" si="233"/>
        <v>44347</v>
      </c>
      <c r="C600" s="60" t="s">
        <v>13</v>
      </c>
      <c r="D600" s="15">
        <v>0.7993055555555556</v>
      </c>
      <c r="E600" s="16">
        <v>3</v>
      </c>
      <c r="F600" s="15">
        <f t="shared" si="226"/>
        <v>0.79236111111111118</v>
      </c>
      <c r="G600" s="16">
        <f t="shared" si="227"/>
        <v>2.5499999999999998</v>
      </c>
      <c r="H600" s="15">
        <f t="shared" si="228"/>
        <v>0.78125</v>
      </c>
      <c r="I600" s="16">
        <f t="shared" si="229"/>
        <v>2.0100000000000002</v>
      </c>
      <c r="J600" s="15">
        <f t="shared" si="230"/>
        <v>0.78194444444444444</v>
      </c>
      <c r="K600" s="22">
        <f t="shared" si="231"/>
        <v>1.92</v>
      </c>
      <c r="L600" s="13"/>
      <c r="M600" s="24">
        <f t="shared" si="238"/>
        <v>44347</v>
      </c>
      <c r="N600" s="60" t="s">
        <v>13</v>
      </c>
      <c r="O600" s="60">
        <v>0.7993055555555556</v>
      </c>
      <c r="P600" s="16" t="str">
        <f t="shared" si="222"/>
        <v>-</v>
      </c>
      <c r="Q600" s="15">
        <f t="shared" si="232"/>
        <v>0.79236111111111118</v>
      </c>
      <c r="R600" s="16" t="str">
        <f t="shared" si="223"/>
        <v>-</v>
      </c>
      <c r="S600" s="15">
        <f t="shared" si="239"/>
        <v>0.78125</v>
      </c>
      <c r="T600" s="16" t="str">
        <f t="shared" si="224"/>
        <v>-</v>
      </c>
      <c r="U600" s="15">
        <f t="shared" si="240"/>
        <v>0.78194444444444444</v>
      </c>
      <c r="V600" s="22" t="str">
        <f t="shared" si="225"/>
        <v>-</v>
      </c>
      <c r="X600" s="18"/>
      <c r="Y600" s="29"/>
    </row>
    <row r="601" spans="2:25" x14ac:dyDescent="0.25">
      <c r="B601" s="24">
        <f t="shared" si="233"/>
        <v>44348</v>
      </c>
      <c r="C601" s="60" t="s">
        <v>12</v>
      </c>
      <c r="D601" s="15">
        <v>4.6527777777777779E-2</v>
      </c>
      <c r="E601" s="16">
        <v>0.1</v>
      </c>
      <c r="F601" s="15">
        <f t="shared" si="226"/>
        <v>3.9583333333333331E-2</v>
      </c>
      <c r="G601" s="16">
        <f t="shared" si="227"/>
        <v>8.5000000000000006E-2</v>
      </c>
      <c r="H601" s="15">
        <f t="shared" si="228"/>
        <v>4.6527777777777779E-2</v>
      </c>
      <c r="I601" s="16">
        <f t="shared" si="229"/>
        <v>6.7000000000000004E-2</v>
      </c>
      <c r="J601" s="15">
        <f t="shared" si="230"/>
        <v>4.4444444444444446E-2</v>
      </c>
      <c r="K601" s="22">
        <f t="shared" si="231"/>
        <v>6.4000000000000001E-2</v>
      </c>
      <c r="L601" s="13"/>
      <c r="M601" s="24">
        <f t="shared" si="238"/>
        <v>44348</v>
      </c>
      <c r="N601" s="60" t="s">
        <v>12</v>
      </c>
      <c r="O601" s="60">
        <v>4.6527777777777779E-2</v>
      </c>
      <c r="P601" s="16" t="str">
        <f t="shared" si="222"/>
        <v>-</v>
      </c>
      <c r="Q601" s="15">
        <f t="shared" si="232"/>
        <v>3.9583333333333331E-2</v>
      </c>
      <c r="R601" s="16" t="str">
        <f t="shared" si="223"/>
        <v>-</v>
      </c>
      <c r="S601" s="15">
        <f t="shared" si="239"/>
        <v>4.6527777777777779E-2</v>
      </c>
      <c r="T601" s="16" t="str">
        <f t="shared" si="224"/>
        <v>-</v>
      </c>
      <c r="U601" s="15">
        <f t="shared" si="240"/>
        <v>4.4444444444444446E-2</v>
      </c>
      <c r="V601" s="22" t="str">
        <f t="shared" si="225"/>
        <v>-</v>
      </c>
      <c r="X601" s="18"/>
      <c r="Y601" s="29"/>
    </row>
    <row r="602" spans="2:25" x14ac:dyDescent="0.25">
      <c r="B602" s="24">
        <f t="shared" si="233"/>
        <v>44348</v>
      </c>
      <c r="C602" s="60" t="s">
        <v>13</v>
      </c>
      <c r="D602" s="15">
        <v>0.32777777777777778</v>
      </c>
      <c r="E602" s="16">
        <v>2.8</v>
      </c>
      <c r="F602" s="15">
        <f t="shared" si="226"/>
        <v>0.32083333333333336</v>
      </c>
      <c r="G602" s="16">
        <f t="shared" si="227"/>
        <v>2.38</v>
      </c>
      <c r="H602" s="15">
        <f t="shared" si="228"/>
        <v>0.30972222222222223</v>
      </c>
      <c r="I602" s="16">
        <f t="shared" si="229"/>
        <v>1.8759999999999999</v>
      </c>
      <c r="J602" s="15">
        <f t="shared" si="230"/>
        <v>0.31041666666666667</v>
      </c>
      <c r="K602" s="22">
        <f t="shared" si="231"/>
        <v>1.7919999999999998</v>
      </c>
      <c r="L602" s="13"/>
      <c r="M602" s="24">
        <f t="shared" si="238"/>
        <v>44348</v>
      </c>
      <c r="N602" s="60" t="s">
        <v>13</v>
      </c>
      <c r="O602" s="60">
        <v>0.32777777777777778</v>
      </c>
      <c r="P602" s="16" t="str">
        <f t="shared" si="222"/>
        <v>-</v>
      </c>
      <c r="Q602" s="15">
        <f t="shared" si="232"/>
        <v>0.32083333333333336</v>
      </c>
      <c r="R602" s="16" t="str">
        <f t="shared" si="223"/>
        <v>-</v>
      </c>
      <c r="S602" s="15">
        <f t="shared" si="239"/>
        <v>0.30972222222222223</v>
      </c>
      <c r="T602" s="16" t="str">
        <f t="shared" si="224"/>
        <v>-</v>
      </c>
      <c r="U602" s="15">
        <f t="shared" si="240"/>
        <v>0.31041666666666667</v>
      </c>
      <c r="V602" s="22" t="str">
        <f t="shared" si="225"/>
        <v>-</v>
      </c>
      <c r="X602" s="18"/>
    </row>
    <row r="603" spans="2:25" x14ac:dyDescent="0.25">
      <c r="B603" s="24">
        <f t="shared" si="233"/>
        <v>44348</v>
      </c>
      <c r="C603" s="60" t="s">
        <v>12</v>
      </c>
      <c r="D603" s="15">
        <v>0.56527777777777777</v>
      </c>
      <c r="E603" s="16">
        <v>0.4</v>
      </c>
      <c r="F603" s="15">
        <f t="shared" si="226"/>
        <v>0.55833333333333335</v>
      </c>
      <c r="G603" s="16">
        <f t="shared" si="227"/>
        <v>0.34</v>
      </c>
      <c r="H603" s="15">
        <f t="shared" si="228"/>
        <v>0.56527777777777777</v>
      </c>
      <c r="I603" s="16">
        <f t="shared" si="229"/>
        <v>0.26800000000000002</v>
      </c>
      <c r="J603" s="15">
        <f t="shared" si="230"/>
        <v>0.56319444444444444</v>
      </c>
      <c r="K603" s="22">
        <f t="shared" si="231"/>
        <v>0.25600000000000001</v>
      </c>
      <c r="L603" s="13"/>
      <c r="M603" s="24">
        <f t="shared" si="238"/>
        <v>44348</v>
      </c>
      <c r="N603" s="60" t="s">
        <v>12</v>
      </c>
      <c r="O603" s="60">
        <v>0.56527777777777777</v>
      </c>
      <c r="P603" s="16" t="str">
        <f t="shared" si="222"/>
        <v>-</v>
      </c>
      <c r="Q603" s="15">
        <f t="shared" si="232"/>
        <v>0.55833333333333335</v>
      </c>
      <c r="R603" s="16" t="str">
        <f t="shared" si="223"/>
        <v>-</v>
      </c>
      <c r="S603" s="15">
        <f t="shared" si="239"/>
        <v>0.56527777777777777</v>
      </c>
      <c r="T603" s="16" t="str">
        <f t="shared" si="224"/>
        <v>-</v>
      </c>
      <c r="U603" s="15">
        <f t="shared" si="240"/>
        <v>0.56319444444444444</v>
      </c>
      <c r="V603" s="22" t="str">
        <f t="shared" si="225"/>
        <v>-</v>
      </c>
      <c r="X603" s="18"/>
      <c r="Y603" s="29"/>
    </row>
    <row r="604" spans="2:25" x14ac:dyDescent="0.25">
      <c r="B604" s="24">
        <f t="shared" si="233"/>
        <v>44348</v>
      </c>
      <c r="C604" s="60" t="s">
        <v>13</v>
      </c>
      <c r="D604" s="15">
        <v>0.83680555555555547</v>
      </c>
      <c r="E604" s="16">
        <v>2.8</v>
      </c>
      <c r="F604" s="15">
        <f t="shared" si="226"/>
        <v>0.82986111111111105</v>
      </c>
      <c r="G604" s="16">
        <f t="shared" si="227"/>
        <v>2.38</v>
      </c>
      <c r="H604" s="15">
        <f t="shared" si="228"/>
        <v>0.81874999999999987</v>
      </c>
      <c r="I604" s="16">
        <f t="shared" si="229"/>
        <v>1.8759999999999999</v>
      </c>
      <c r="J604" s="15">
        <f t="shared" si="230"/>
        <v>0.81944444444444431</v>
      </c>
      <c r="K604" s="22">
        <f t="shared" si="231"/>
        <v>1.7919999999999998</v>
      </c>
      <c r="L604" s="13"/>
      <c r="M604" s="24">
        <f t="shared" si="238"/>
        <v>44348</v>
      </c>
      <c r="N604" s="60" t="s">
        <v>13</v>
      </c>
      <c r="O604" s="60">
        <v>0.83680555555555547</v>
      </c>
      <c r="P604" s="16" t="str">
        <f t="shared" si="222"/>
        <v>-</v>
      </c>
      <c r="Q604" s="15">
        <f t="shared" si="232"/>
        <v>0.82986111111111105</v>
      </c>
      <c r="R604" s="16" t="str">
        <f t="shared" si="223"/>
        <v>-</v>
      </c>
      <c r="S604" s="15">
        <f t="shared" si="239"/>
        <v>0.81874999999999987</v>
      </c>
      <c r="T604" s="16" t="str">
        <f t="shared" si="224"/>
        <v>-</v>
      </c>
      <c r="U604" s="15">
        <f t="shared" si="240"/>
        <v>0.81944444444444431</v>
      </c>
      <c r="V604" s="22" t="str">
        <f t="shared" si="225"/>
        <v>-</v>
      </c>
      <c r="X604" s="18"/>
      <c r="Y604" s="29"/>
    </row>
    <row r="605" spans="2:25" x14ac:dyDescent="0.25">
      <c r="B605" s="24">
        <f t="shared" si="233"/>
        <v>44349</v>
      </c>
      <c r="C605" s="60" t="s">
        <v>12</v>
      </c>
      <c r="D605" s="15">
        <v>8.3333333333333329E-2</v>
      </c>
      <c r="E605" s="16">
        <v>0.3</v>
      </c>
      <c r="F605" s="15">
        <f t="shared" si="226"/>
        <v>7.6388888888888881E-2</v>
      </c>
      <c r="G605" s="16">
        <f t="shared" si="227"/>
        <v>0.255</v>
      </c>
      <c r="H605" s="15">
        <f t="shared" si="228"/>
        <v>8.3333333333333329E-2</v>
      </c>
      <c r="I605" s="16">
        <f t="shared" si="229"/>
        <v>0.20100000000000001</v>
      </c>
      <c r="J605" s="15">
        <f t="shared" si="230"/>
        <v>8.1249999999999989E-2</v>
      </c>
      <c r="K605" s="22">
        <f t="shared" si="231"/>
        <v>0.192</v>
      </c>
      <c r="L605" s="13"/>
      <c r="M605" s="24">
        <f t="shared" si="238"/>
        <v>44349</v>
      </c>
      <c r="N605" s="60" t="s">
        <v>12</v>
      </c>
      <c r="O605" s="60">
        <v>8.3333333333333329E-2</v>
      </c>
      <c r="P605" s="16" t="str">
        <f t="shared" si="222"/>
        <v>-</v>
      </c>
      <c r="Q605" s="15">
        <f t="shared" si="232"/>
        <v>7.6388888888888881E-2</v>
      </c>
      <c r="R605" s="16" t="str">
        <f t="shared" si="223"/>
        <v>-</v>
      </c>
      <c r="S605" s="15">
        <f t="shared" si="239"/>
        <v>8.3333333333333329E-2</v>
      </c>
      <c r="T605" s="16" t="str">
        <f t="shared" si="224"/>
        <v>-</v>
      </c>
      <c r="U605" s="15">
        <f t="shared" si="240"/>
        <v>8.1249999999999989E-2</v>
      </c>
      <c r="V605" s="22" t="str">
        <f t="shared" si="225"/>
        <v>-</v>
      </c>
      <c r="X605" s="18"/>
      <c r="Y605" s="29"/>
    </row>
    <row r="606" spans="2:25" x14ac:dyDescent="0.25">
      <c r="B606" s="24">
        <f t="shared" si="233"/>
        <v>44349</v>
      </c>
      <c r="C606" s="60" t="s">
        <v>13</v>
      </c>
      <c r="D606" s="15">
        <v>0.36736111111111108</v>
      </c>
      <c r="E606" s="16">
        <v>2.7</v>
      </c>
      <c r="F606" s="15">
        <f t="shared" si="226"/>
        <v>0.36041666666666666</v>
      </c>
      <c r="G606" s="16">
        <f t="shared" si="227"/>
        <v>2.2949999999999999</v>
      </c>
      <c r="H606" s="15">
        <f t="shared" si="228"/>
        <v>0.34930555555555554</v>
      </c>
      <c r="I606" s="16">
        <f t="shared" si="229"/>
        <v>1.8090000000000002</v>
      </c>
      <c r="J606" s="15">
        <f t="shared" si="230"/>
        <v>0.35</v>
      </c>
      <c r="K606" s="22">
        <f t="shared" si="231"/>
        <v>1.7280000000000002</v>
      </c>
      <c r="L606" s="13"/>
      <c r="M606" s="24">
        <f t="shared" si="238"/>
        <v>44349</v>
      </c>
      <c r="N606" s="60" t="s">
        <v>13</v>
      </c>
      <c r="O606" s="60">
        <v>0.36736111111111108</v>
      </c>
      <c r="P606" s="16" t="str">
        <f t="shared" si="222"/>
        <v>-</v>
      </c>
      <c r="Q606" s="15">
        <f t="shared" si="232"/>
        <v>0.36041666666666666</v>
      </c>
      <c r="R606" s="16" t="str">
        <f t="shared" si="223"/>
        <v>-</v>
      </c>
      <c r="S606" s="15">
        <f t="shared" si="239"/>
        <v>0.34930555555555554</v>
      </c>
      <c r="T606" s="16" t="str">
        <f t="shared" si="224"/>
        <v>-</v>
      </c>
      <c r="U606" s="15">
        <f t="shared" si="240"/>
        <v>0.35</v>
      </c>
      <c r="V606" s="22" t="str">
        <f t="shared" si="225"/>
        <v>-</v>
      </c>
      <c r="X606" s="18"/>
    </row>
    <row r="607" spans="2:25" x14ac:dyDescent="0.25">
      <c r="B607" s="24">
        <f t="shared" si="233"/>
        <v>44349</v>
      </c>
      <c r="C607" s="60" t="s">
        <v>12</v>
      </c>
      <c r="D607" s="15">
        <v>0.60625000000000007</v>
      </c>
      <c r="E607" s="16">
        <v>0.5</v>
      </c>
      <c r="F607" s="15">
        <f t="shared" si="226"/>
        <v>0.59930555555555565</v>
      </c>
      <c r="G607" s="16">
        <f t="shared" si="227"/>
        <v>0.42499999999999999</v>
      </c>
      <c r="H607" s="15">
        <f t="shared" si="228"/>
        <v>0.60625000000000007</v>
      </c>
      <c r="I607" s="16">
        <f t="shared" si="229"/>
        <v>0.33500000000000002</v>
      </c>
      <c r="J607" s="15">
        <f t="shared" si="230"/>
        <v>0.60416666666666674</v>
      </c>
      <c r="K607" s="22">
        <f t="shared" si="231"/>
        <v>0.32</v>
      </c>
      <c r="L607" s="13"/>
      <c r="M607" s="24">
        <f t="shared" si="238"/>
        <v>44349</v>
      </c>
      <c r="N607" s="60" t="s">
        <v>12</v>
      </c>
      <c r="O607" s="60">
        <v>0.60625000000000007</v>
      </c>
      <c r="P607" s="16" t="str">
        <f t="shared" si="222"/>
        <v>-</v>
      </c>
      <c r="Q607" s="15">
        <f t="shared" si="232"/>
        <v>0.59930555555555565</v>
      </c>
      <c r="R607" s="16" t="str">
        <f t="shared" si="223"/>
        <v>-</v>
      </c>
      <c r="S607" s="15">
        <f t="shared" si="239"/>
        <v>0.60625000000000007</v>
      </c>
      <c r="T607" s="16" t="str">
        <f t="shared" si="224"/>
        <v>-</v>
      </c>
      <c r="U607" s="15">
        <f t="shared" si="240"/>
        <v>0.60416666666666674</v>
      </c>
      <c r="V607" s="22" t="str">
        <f t="shared" si="225"/>
        <v>-</v>
      </c>
      <c r="X607" s="18"/>
      <c r="Y607" s="29"/>
    </row>
    <row r="608" spans="2:25" x14ac:dyDescent="0.25">
      <c r="B608" s="24">
        <f t="shared" si="233"/>
        <v>44349</v>
      </c>
      <c r="C608" s="60" t="s">
        <v>13</v>
      </c>
      <c r="D608" s="15">
        <v>0.875</v>
      </c>
      <c r="E608" s="16">
        <v>2.6</v>
      </c>
      <c r="F608" s="15">
        <f t="shared" si="226"/>
        <v>0.86805555555555558</v>
      </c>
      <c r="G608" s="16">
        <f t="shared" si="227"/>
        <v>2.21</v>
      </c>
      <c r="H608" s="15">
        <f t="shared" si="228"/>
        <v>0.8569444444444444</v>
      </c>
      <c r="I608" s="16">
        <f t="shared" si="229"/>
        <v>1.7420000000000002</v>
      </c>
      <c r="J608" s="15">
        <f t="shared" si="230"/>
        <v>0.85763888888888884</v>
      </c>
      <c r="K608" s="22">
        <f t="shared" si="231"/>
        <v>1.6640000000000001</v>
      </c>
      <c r="L608" s="13"/>
      <c r="M608" s="24">
        <f t="shared" si="238"/>
        <v>44349</v>
      </c>
      <c r="N608" s="60" t="s">
        <v>13</v>
      </c>
      <c r="O608" s="60">
        <v>0.875</v>
      </c>
      <c r="P608" s="16" t="str">
        <f t="shared" si="222"/>
        <v>-</v>
      </c>
      <c r="Q608" s="15">
        <f t="shared" si="232"/>
        <v>0.86805555555555558</v>
      </c>
      <c r="R608" s="16" t="str">
        <f t="shared" si="223"/>
        <v>-</v>
      </c>
      <c r="S608" s="15">
        <f t="shared" si="239"/>
        <v>0.8569444444444444</v>
      </c>
      <c r="T608" s="16" t="str">
        <f t="shared" si="224"/>
        <v>-</v>
      </c>
      <c r="U608" s="15">
        <f t="shared" si="240"/>
        <v>0.85763888888888884</v>
      </c>
      <c r="V608" s="22" t="str">
        <f t="shared" si="225"/>
        <v>-</v>
      </c>
      <c r="X608" s="18"/>
      <c r="Y608" s="29"/>
    </row>
    <row r="609" spans="2:25" x14ac:dyDescent="0.25">
      <c r="B609" s="24">
        <f t="shared" si="233"/>
        <v>44350</v>
      </c>
      <c r="C609" s="60" t="s">
        <v>12</v>
      </c>
      <c r="D609" s="15">
        <v>0.12222222222222223</v>
      </c>
      <c r="E609" s="16">
        <v>0.4</v>
      </c>
      <c r="F609" s="15">
        <f t="shared" si="226"/>
        <v>0.11527777777777778</v>
      </c>
      <c r="G609" s="16">
        <f t="shared" si="227"/>
        <v>0.34</v>
      </c>
      <c r="H609" s="15">
        <f t="shared" si="228"/>
        <v>0.12222222222222223</v>
      </c>
      <c r="I609" s="16">
        <f t="shared" si="229"/>
        <v>0.26800000000000002</v>
      </c>
      <c r="J609" s="15">
        <f t="shared" si="230"/>
        <v>0.12013888888888889</v>
      </c>
      <c r="K609" s="22">
        <f t="shared" si="231"/>
        <v>0.25600000000000001</v>
      </c>
      <c r="L609" s="13"/>
      <c r="M609" s="24">
        <f t="shared" si="238"/>
        <v>44350</v>
      </c>
      <c r="N609" s="60" t="s">
        <v>12</v>
      </c>
      <c r="O609" s="60">
        <v>0.12222222222222223</v>
      </c>
      <c r="P609" s="16" t="str">
        <f t="shared" si="222"/>
        <v>-</v>
      </c>
      <c r="Q609" s="15">
        <f t="shared" si="232"/>
        <v>0.11527777777777778</v>
      </c>
      <c r="R609" s="16" t="str">
        <f t="shared" si="223"/>
        <v>-</v>
      </c>
      <c r="S609" s="15">
        <f t="shared" si="239"/>
        <v>0.12222222222222223</v>
      </c>
      <c r="T609" s="16" t="str">
        <f t="shared" si="224"/>
        <v>-</v>
      </c>
      <c r="U609" s="15">
        <f t="shared" si="240"/>
        <v>0.12013888888888889</v>
      </c>
      <c r="V609" s="22" t="str">
        <f t="shared" si="225"/>
        <v>-</v>
      </c>
      <c r="X609" s="18"/>
      <c r="Y609" s="29"/>
    </row>
    <row r="610" spans="2:25" x14ac:dyDescent="0.25">
      <c r="B610" s="24">
        <f t="shared" si="233"/>
        <v>44350</v>
      </c>
      <c r="C610" s="60" t="s">
        <v>13</v>
      </c>
      <c r="D610" s="15">
        <v>0.40763888888888888</v>
      </c>
      <c r="E610" s="16">
        <v>2.6</v>
      </c>
      <c r="F610" s="15">
        <f t="shared" si="226"/>
        <v>0.40069444444444446</v>
      </c>
      <c r="G610" s="16">
        <f t="shared" si="227"/>
        <v>2.21</v>
      </c>
      <c r="H610" s="15">
        <f t="shared" si="228"/>
        <v>0.38958333333333334</v>
      </c>
      <c r="I610" s="16">
        <f t="shared" si="229"/>
        <v>1.7420000000000002</v>
      </c>
      <c r="J610" s="15">
        <f t="shared" si="230"/>
        <v>0.39027777777777778</v>
      </c>
      <c r="K610" s="22">
        <f t="shared" si="231"/>
        <v>1.6640000000000001</v>
      </c>
      <c r="L610" s="13"/>
      <c r="M610" s="24">
        <f t="shared" si="238"/>
        <v>44350</v>
      </c>
      <c r="N610" s="60" t="s">
        <v>13</v>
      </c>
      <c r="O610" s="60">
        <v>0.40763888888888888</v>
      </c>
      <c r="P610" s="16" t="str">
        <f t="shared" si="222"/>
        <v>-</v>
      </c>
      <c r="Q610" s="15">
        <f t="shared" si="232"/>
        <v>0.40069444444444446</v>
      </c>
      <c r="R610" s="16" t="str">
        <f t="shared" si="223"/>
        <v>-</v>
      </c>
      <c r="S610" s="15">
        <f t="shared" si="239"/>
        <v>0.38958333333333334</v>
      </c>
      <c r="T610" s="16" t="str">
        <f t="shared" si="224"/>
        <v>-</v>
      </c>
      <c r="U610" s="15">
        <f t="shared" si="240"/>
        <v>0.39027777777777778</v>
      </c>
      <c r="V610" s="22" t="str">
        <f t="shared" si="225"/>
        <v>-</v>
      </c>
      <c r="X610" s="18"/>
    </row>
    <row r="611" spans="2:25" x14ac:dyDescent="0.25">
      <c r="B611" s="24">
        <f t="shared" si="233"/>
        <v>44350</v>
      </c>
      <c r="C611" s="60" t="s">
        <v>12</v>
      </c>
      <c r="D611" s="15">
        <v>0.65138888888888891</v>
      </c>
      <c r="E611" s="16">
        <v>0.7</v>
      </c>
      <c r="F611" s="15">
        <f t="shared" si="226"/>
        <v>0.64444444444444449</v>
      </c>
      <c r="G611" s="16">
        <f t="shared" si="227"/>
        <v>0.59499999999999997</v>
      </c>
      <c r="H611" s="15">
        <f t="shared" si="228"/>
        <v>0.65138888888888891</v>
      </c>
      <c r="I611" s="16">
        <f t="shared" si="229"/>
        <v>0.46899999999999997</v>
      </c>
      <c r="J611" s="15">
        <f t="shared" si="230"/>
        <v>0.64930555555555558</v>
      </c>
      <c r="K611" s="22">
        <f t="shared" si="231"/>
        <v>0.44799999999999995</v>
      </c>
      <c r="L611" s="13"/>
      <c r="M611" s="24">
        <f t="shared" si="238"/>
        <v>44350</v>
      </c>
      <c r="N611" s="60" t="s">
        <v>12</v>
      </c>
      <c r="O611" s="60">
        <v>0.65138888888888891</v>
      </c>
      <c r="P611" s="16" t="str">
        <f t="shared" si="222"/>
        <v>-</v>
      </c>
      <c r="Q611" s="15">
        <f t="shared" si="232"/>
        <v>0.64444444444444449</v>
      </c>
      <c r="R611" s="16" t="str">
        <f t="shared" si="223"/>
        <v>-</v>
      </c>
      <c r="S611" s="15">
        <f t="shared" si="239"/>
        <v>0.65138888888888891</v>
      </c>
      <c r="T611" s="16" t="str">
        <f t="shared" si="224"/>
        <v>-</v>
      </c>
      <c r="U611" s="15">
        <f t="shared" si="240"/>
        <v>0.64930555555555558</v>
      </c>
      <c r="V611" s="22" t="str">
        <f t="shared" si="225"/>
        <v>-</v>
      </c>
      <c r="X611" s="18"/>
      <c r="Y611" s="29"/>
    </row>
    <row r="612" spans="2:25" x14ac:dyDescent="0.25">
      <c r="B612" s="24">
        <f t="shared" si="233"/>
        <v>44350</v>
      </c>
      <c r="C612" s="60" t="s">
        <v>13</v>
      </c>
      <c r="D612" s="15">
        <v>0.9145833333333333</v>
      </c>
      <c r="E612" s="16">
        <v>2.5</v>
      </c>
      <c r="F612" s="15">
        <f t="shared" si="226"/>
        <v>0.90763888888888888</v>
      </c>
      <c r="G612" s="16">
        <f t="shared" si="227"/>
        <v>2.125</v>
      </c>
      <c r="H612" s="15">
        <f t="shared" si="228"/>
        <v>0.8965277777777777</v>
      </c>
      <c r="I612" s="16">
        <f t="shared" si="229"/>
        <v>1.675</v>
      </c>
      <c r="J612" s="15">
        <f t="shared" si="230"/>
        <v>0.89722222222222214</v>
      </c>
      <c r="K612" s="22">
        <f t="shared" si="231"/>
        <v>1.6</v>
      </c>
      <c r="L612" s="13"/>
      <c r="M612" s="24">
        <f t="shared" si="238"/>
        <v>44350</v>
      </c>
      <c r="N612" s="60" t="s">
        <v>13</v>
      </c>
      <c r="O612" s="60">
        <v>0.9145833333333333</v>
      </c>
      <c r="P612" s="16" t="str">
        <f t="shared" si="222"/>
        <v>-</v>
      </c>
      <c r="Q612" s="15">
        <f t="shared" si="232"/>
        <v>0.90763888888888888</v>
      </c>
      <c r="R612" s="16" t="str">
        <f t="shared" si="223"/>
        <v>-</v>
      </c>
      <c r="S612" s="15">
        <f t="shared" si="239"/>
        <v>0.8965277777777777</v>
      </c>
      <c r="T612" s="16" t="str">
        <f t="shared" si="224"/>
        <v>-</v>
      </c>
      <c r="U612" s="15">
        <f t="shared" si="240"/>
        <v>0.89722222222222214</v>
      </c>
      <c r="V612" s="22" t="str">
        <f t="shared" si="225"/>
        <v>-</v>
      </c>
      <c r="X612" s="18"/>
      <c r="Y612" s="29"/>
    </row>
    <row r="613" spans="2:25" x14ac:dyDescent="0.25">
      <c r="B613" s="24">
        <f t="shared" si="233"/>
        <v>44351</v>
      </c>
      <c r="C613" s="60" t="s">
        <v>12</v>
      </c>
      <c r="D613" s="15">
        <v>0.16388888888888889</v>
      </c>
      <c r="E613" s="16">
        <v>0.6</v>
      </c>
      <c r="F613" s="15">
        <f t="shared" si="226"/>
        <v>0.15694444444444444</v>
      </c>
      <c r="G613" s="16">
        <f t="shared" si="227"/>
        <v>0.51</v>
      </c>
      <c r="H613" s="15">
        <f t="shared" si="228"/>
        <v>0.16388888888888889</v>
      </c>
      <c r="I613" s="16">
        <f t="shared" si="229"/>
        <v>0.40200000000000002</v>
      </c>
      <c r="J613" s="15">
        <f t="shared" si="230"/>
        <v>0.16180555555555556</v>
      </c>
      <c r="K613" s="22">
        <f t="shared" si="231"/>
        <v>0.38400000000000001</v>
      </c>
      <c r="L613" s="13"/>
      <c r="M613" s="24">
        <f>IF(HOUR(O613)&lt;HOUR(O612),M612+1,M612)</f>
        <v>44351</v>
      </c>
      <c r="N613" s="60" t="s">
        <v>12</v>
      </c>
      <c r="O613" s="60">
        <v>0.16388888888888889</v>
      </c>
      <c r="P613" s="16" t="str">
        <f t="shared" si="222"/>
        <v>-</v>
      </c>
      <c r="Q613" s="15">
        <f t="shared" si="232"/>
        <v>0.15694444444444444</v>
      </c>
      <c r="R613" s="16" t="str">
        <f t="shared" si="223"/>
        <v>-</v>
      </c>
      <c r="S613" s="15">
        <f t="shared" si="239"/>
        <v>0.16388888888888889</v>
      </c>
      <c r="T613" s="16" t="str">
        <f t="shared" ref="T613" si="241">IF(I613&gt;=$T$4,I613,IF(I613&lt;=$T$8,I613,"-"))</f>
        <v>-</v>
      </c>
      <c r="U613" s="15">
        <f t="shared" si="240"/>
        <v>0.16180555555555556</v>
      </c>
      <c r="V613" s="22" t="str">
        <f t="shared" ref="V613" si="242">IF(K613&gt;=$V$4,K613,IF(K613&lt;=$V$8,K613,"-"))</f>
        <v>-</v>
      </c>
      <c r="X613" s="18"/>
      <c r="Y613" s="29"/>
    </row>
    <row r="614" spans="2:25" x14ac:dyDescent="0.25">
      <c r="B614" s="24">
        <f t="shared" si="233"/>
        <v>44351</v>
      </c>
      <c r="C614" s="60" t="s">
        <v>13</v>
      </c>
      <c r="D614" s="15">
        <v>0.44722222222222219</v>
      </c>
      <c r="E614" s="16">
        <v>2.6</v>
      </c>
      <c r="F614" s="15">
        <f t="shared" si="226"/>
        <v>0.44027777777777777</v>
      </c>
      <c r="G614" s="16">
        <f t="shared" si="227"/>
        <v>2.21</v>
      </c>
      <c r="H614" s="15">
        <f t="shared" si="228"/>
        <v>0.42916666666666664</v>
      </c>
      <c r="I614" s="16">
        <f t="shared" si="229"/>
        <v>1.7420000000000002</v>
      </c>
      <c r="J614" s="15">
        <f t="shared" si="230"/>
        <v>0.42986111111111108</v>
      </c>
      <c r="K614" s="22">
        <f t="shared" si="231"/>
        <v>1.6640000000000001</v>
      </c>
      <c r="L614" s="13"/>
      <c r="M614" s="24">
        <f t="shared" ref="M614:M639" si="243">IF(HOUR(O614)&lt;HOUR(O613),M613+1,M613)</f>
        <v>44351</v>
      </c>
      <c r="N614" s="60" t="s">
        <v>13</v>
      </c>
      <c r="O614" s="60">
        <v>0.44722222222222219</v>
      </c>
      <c r="P614" s="16" t="str">
        <f t="shared" si="222"/>
        <v>-</v>
      </c>
      <c r="Q614" s="15">
        <f t="shared" si="232"/>
        <v>0.44027777777777777</v>
      </c>
      <c r="R614" s="16" t="str">
        <f t="shared" si="223"/>
        <v>-</v>
      </c>
      <c r="S614" s="15">
        <f t="shared" si="239"/>
        <v>0.42916666666666664</v>
      </c>
      <c r="T614" s="16" t="str">
        <f t="shared" si="224"/>
        <v>-</v>
      </c>
      <c r="U614" s="15">
        <f t="shared" si="240"/>
        <v>0.42986111111111108</v>
      </c>
      <c r="V614" s="22" t="str">
        <f t="shared" si="225"/>
        <v>-</v>
      </c>
      <c r="X614" s="18"/>
    </row>
    <row r="615" spans="2:25" x14ac:dyDescent="0.25">
      <c r="B615" s="24">
        <f t="shared" si="233"/>
        <v>44351</v>
      </c>
      <c r="C615" s="60" t="s">
        <v>12</v>
      </c>
      <c r="D615" s="15">
        <v>0.6972222222222223</v>
      </c>
      <c r="E615" s="16">
        <v>0.7</v>
      </c>
      <c r="F615" s="15">
        <f t="shared" si="226"/>
        <v>0.69027777777777788</v>
      </c>
      <c r="G615" s="16">
        <f t="shared" si="227"/>
        <v>0.59499999999999997</v>
      </c>
      <c r="H615" s="15">
        <f t="shared" si="228"/>
        <v>0.6972222222222223</v>
      </c>
      <c r="I615" s="16">
        <f t="shared" si="229"/>
        <v>0.46899999999999997</v>
      </c>
      <c r="J615" s="15">
        <f t="shared" si="230"/>
        <v>0.69513888888888897</v>
      </c>
      <c r="K615" s="22">
        <f t="shared" si="231"/>
        <v>0.44799999999999995</v>
      </c>
      <c r="L615" s="13"/>
      <c r="M615" s="24">
        <f t="shared" si="243"/>
        <v>44351</v>
      </c>
      <c r="N615" s="60" t="s">
        <v>12</v>
      </c>
      <c r="O615" s="60">
        <v>0.6972222222222223</v>
      </c>
      <c r="P615" s="16" t="str">
        <f t="shared" si="222"/>
        <v>-</v>
      </c>
      <c r="Q615" s="15">
        <f t="shared" si="232"/>
        <v>0.69027777777777788</v>
      </c>
      <c r="R615" s="16" t="str">
        <f t="shared" si="223"/>
        <v>-</v>
      </c>
      <c r="S615" s="15">
        <f t="shared" si="239"/>
        <v>0.6972222222222223</v>
      </c>
      <c r="T615" s="16" t="str">
        <f t="shared" si="224"/>
        <v>-</v>
      </c>
      <c r="U615" s="15">
        <f t="shared" si="240"/>
        <v>0.69513888888888897</v>
      </c>
      <c r="V615" s="22" t="str">
        <f t="shared" si="225"/>
        <v>-</v>
      </c>
      <c r="X615" s="18"/>
      <c r="Y615" s="29"/>
    </row>
    <row r="616" spans="2:25" x14ac:dyDescent="0.25">
      <c r="B616" s="24">
        <f t="shared" si="233"/>
        <v>44351</v>
      </c>
      <c r="C616" s="60" t="s">
        <v>13</v>
      </c>
      <c r="D616" s="15">
        <v>0.95416666666666661</v>
      </c>
      <c r="E616" s="16">
        <v>2.4</v>
      </c>
      <c r="F616" s="15">
        <f t="shared" si="226"/>
        <v>0.94722222222222219</v>
      </c>
      <c r="G616" s="16">
        <f t="shared" si="227"/>
        <v>2.04</v>
      </c>
      <c r="H616" s="15">
        <f t="shared" si="228"/>
        <v>0.93611111111111101</v>
      </c>
      <c r="I616" s="16">
        <f t="shared" si="229"/>
        <v>1.6080000000000001</v>
      </c>
      <c r="J616" s="15">
        <f t="shared" si="230"/>
        <v>0.93680555555555545</v>
      </c>
      <c r="K616" s="22">
        <f t="shared" si="231"/>
        <v>1.536</v>
      </c>
      <c r="L616" s="13"/>
      <c r="M616" s="24">
        <f t="shared" si="243"/>
        <v>44351</v>
      </c>
      <c r="N616" s="60" t="s">
        <v>13</v>
      </c>
      <c r="O616" s="60">
        <v>0.95416666666666661</v>
      </c>
      <c r="P616" s="16" t="str">
        <f t="shared" si="222"/>
        <v>-</v>
      </c>
      <c r="Q616" s="15">
        <f t="shared" si="232"/>
        <v>0.94722222222222219</v>
      </c>
      <c r="R616" s="16" t="str">
        <f t="shared" si="223"/>
        <v>-</v>
      </c>
      <c r="S616" s="15">
        <f t="shared" si="239"/>
        <v>0.93611111111111101</v>
      </c>
      <c r="T616" s="16" t="str">
        <f t="shared" si="224"/>
        <v>-</v>
      </c>
      <c r="U616" s="15">
        <f t="shared" si="240"/>
        <v>0.93680555555555545</v>
      </c>
      <c r="V616" s="22" t="str">
        <f t="shared" si="225"/>
        <v>-</v>
      </c>
      <c r="X616" s="18"/>
      <c r="Y616" s="29"/>
    </row>
    <row r="617" spans="2:25" x14ac:dyDescent="0.25">
      <c r="B617" s="24">
        <f t="shared" si="233"/>
        <v>44352</v>
      </c>
      <c r="C617" s="60" t="s">
        <v>12</v>
      </c>
      <c r="D617" s="15">
        <v>0.20555555555555557</v>
      </c>
      <c r="E617" s="16">
        <v>0.6</v>
      </c>
      <c r="F617" s="15">
        <f t="shared" si="226"/>
        <v>0.19861111111111113</v>
      </c>
      <c r="G617" s="16">
        <f t="shared" si="227"/>
        <v>0.51</v>
      </c>
      <c r="H617" s="15">
        <f t="shared" si="228"/>
        <v>0.20555555555555557</v>
      </c>
      <c r="I617" s="16">
        <f t="shared" si="229"/>
        <v>0.40200000000000002</v>
      </c>
      <c r="J617" s="15">
        <f t="shared" si="230"/>
        <v>0.20347222222222225</v>
      </c>
      <c r="K617" s="22">
        <f t="shared" si="231"/>
        <v>0.38400000000000001</v>
      </c>
      <c r="L617" s="13"/>
      <c r="M617" s="24">
        <f t="shared" si="243"/>
        <v>44352</v>
      </c>
      <c r="N617" s="60" t="s">
        <v>12</v>
      </c>
      <c r="O617" s="60">
        <v>0.20555555555555557</v>
      </c>
      <c r="P617" s="16" t="str">
        <f t="shared" si="222"/>
        <v>-</v>
      </c>
      <c r="Q617" s="15">
        <f t="shared" si="232"/>
        <v>0.19861111111111113</v>
      </c>
      <c r="R617" s="16" t="str">
        <f t="shared" si="223"/>
        <v>-</v>
      </c>
      <c r="S617" s="15">
        <f t="shared" si="239"/>
        <v>0.20555555555555557</v>
      </c>
      <c r="T617" s="16" t="str">
        <f t="shared" si="224"/>
        <v>-</v>
      </c>
      <c r="U617" s="15">
        <f t="shared" si="240"/>
        <v>0.20347222222222225</v>
      </c>
      <c r="V617" s="22" t="str">
        <f t="shared" si="225"/>
        <v>-</v>
      </c>
      <c r="X617" s="18"/>
      <c r="Y617" s="29"/>
    </row>
    <row r="618" spans="2:25" x14ac:dyDescent="0.25">
      <c r="B618" s="24">
        <f t="shared" si="233"/>
        <v>44352</v>
      </c>
      <c r="C618" s="60" t="s">
        <v>13</v>
      </c>
      <c r="D618" s="15">
        <v>0.48541666666666666</v>
      </c>
      <c r="E618" s="16">
        <v>2.6</v>
      </c>
      <c r="F618" s="15">
        <f t="shared" si="226"/>
        <v>0.47847222222222224</v>
      </c>
      <c r="G618" s="16">
        <f t="shared" si="227"/>
        <v>2.21</v>
      </c>
      <c r="H618" s="15">
        <f t="shared" si="228"/>
        <v>0.46736111111111112</v>
      </c>
      <c r="I618" s="16">
        <f t="shared" si="229"/>
        <v>1.7420000000000002</v>
      </c>
      <c r="J618" s="15">
        <f t="shared" si="230"/>
        <v>0.46805555555555556</v>
      </c>
      <c r="K618" s="22">
        <f t="shared" si="231"/>
        <v>1.6640000000000001</v>
      </c>
      <c r="L618" s="13"/>
      <c r="M618" s="24">
        <f t="shared" si="243"/>
        <v>44352</v>
      </c>
      <c r="N618" s="60" t="s">
        <v>13</v>
      </c>
      <c r="O618" s="60">
        <v>0.48541666666666666</v>
      </c>
      <c r="P618" s="16" t="str">
        <f t="shared" si="222"/>
        <v>-</v>
      </c>
      <c r="Q618" s="15">
        <f t="shared" si="232"/>
        <v>0.47847222222222224</v>
      </c>
      <c r="R618" s="16" t="str">
        <f t="shared" si="223"/>
        <v>-</v>
      </c>
      <c r="S618" s="15">
        <f t="shared" si="239"/>
        <v>0.46736111111111112</v>
      </c>
      <c r="T618" s="16" t="str">
        <f t="shared" si="224"/>
        <v>-</v>
      </c>
      <c r="U618" s="15">
        <f t="shared" si="240"/>
        <v>0.46805555555555556</v>
      </c>
      <c r="V618" s="22" t="str">
        <f t="shared" si="225"/>
        <v>-</v>
      </c>
      <c r="X618" s="18"/>
    </row>
    <row r="619" spans="2:25" x14ac:dyDescent="0.25">
      <c r="B619" s="24">
        <f t="shared" si="233"/>
        <v>44352</v>
      </c>
      <c r="C619" s="60" t="s">
        <v>12</v>
      </c>
      <c r="D619" s="15">
        <v>0.73958333333333337</v>
      </c>
      <c r="E619" s="16">
        <v>0.7</v>
      </c>
      <c r="F619" s="15">
        <f t="shared" si="226"/>
        <v>0.73263888888888895</v>
      </c>
      <c r="G619" s="16">
        <f t="shared" si="227"/>
        <v>0.59499999999999997</v>
      </c>
      <c r="H619" s="15">
        <f t="shared" si="228"/>
        <v>0.73958333333333337</v>
      </c>
      <c r="I619" s="16">
        <f t="shared" si="229"/>
        <v>0.46899999999999997</v>
      </c>
      <c r="J619" s="15">
        <f t="shared" si="230"/>
        <v>0.73750000000000004</v>
      </c>
      <c r="K619" s="22">
        <f t="shared" si="231"/>
        <v>0.44799999999999995</v>
      </c>
      <c r="L619" s="13"/>
      <c r="M619" s="24">
        <f t="shared" si="243"/>
        <v>44352</v>
      </c>
      <c r="N619" s="60" t="s">
        <v>12</v>
      </c>
      <c r="O619" s="60">
        <v>0.73958333333333337</v>
      </c>
      <c r="P619" s="16" t="str">
        <f t="shared" si="222"/>
        <v>-</v>
      </c>
      <c r="Q619" s="15">
        <f t="shared" si="232"/>
        <v>0.73263888888888895</v>
      </c>
      <c r="R619" s="16" t="str">
        <f t="shared" si="223"/>
        <v>-</v>
      </c>
      <c r="S619" s="15">
        <f t="shared" si="239"/>
        <v>0.73958333333333337</v>
      </c>
      <c r="T619" s="16" t="str">
        <f t="shared" si="224"/>
        <v>-</v>
      </c>
      <c r="U619" s="15">
        <f t="shared" si="240"/>
        <v>0.73750000000000004</v>
      </c>
      <c r="V619" s="22" t="str">
        <f t="shared" si="225"/>
        <v>-</v>
      </c>
      <c r="X619" s="18"/>
      <c r="Y619" s="29"/>
    </row>
    <row r="620" spans="2:25" x14ac:dyDescent="0.25">
      <c r="B620" s="24">
        <f t="shared" si="233"/>
        <v>44352</v>
      </c>
      <c r="C620" s="60" t="s">
        <v>13</v>
      </c>
      <c r="D620" s="15">
        <v>0.99375000000000002</v>
      </c>
      <c r="E620" s="16">
        <v>2.2999999999999998</v>
      </c>
      <c r="F620" s="15">
        <f t="shared" si="226"/>
        <v>0.9868055555555556</v>
      </c>
      <c r="G620" s="16">
        <f t="shared" si="227"/>
        <v>1.9549999999999998</v>
      </c>
      <c r="H620" s="15">
        <f t="shared" si="228"/>
        <v>0.97569444444444442</v>
      </c>
      <c r="I620" s="16">
        <f t="shared" si="229"/>
        <v>1.5409999999999999</v>
      </c>
      <c r="J620" s="15">
        <f t="shared" si="230"/>
        <v>0.97638888888888886</v>
      </c>
      <c r="K620" s="22">
        <f t="shared" si="231"/>
        <v>1.472</v>
      </c>
      <c r="L620" s="13"/>
      <c r="M620" s="24">
        <f t="shared" si="243"/>
        <v>44352</v>
      </c>
      <c r="N620" s="60" t="s">
        <v>13</v>
      </c>
      <c r="O620" s="60">
        <v>0.99375000000000002</v>
      </c>
      <c r="P620" s="16" t="str">
        <f t="shared" si="222"/>
        <v>-</v>
      </c>
      <c r="Q620" s="15">
        <f t="shared" si="232"/>
        <v>0.9868055555555556</v>
      </c>
      <c r="R620" s="16" t="str">
        <f t="shared" si="223"/>
        <v>-</v>
      </c>
      <c r="S620" s="15">
        <f t="shared" si="239"/>
        <v>0.97569444444444442</v>
      </c>
      <c r="T620" s="16" t="str">
        <f t="shared" si="224"/>
        <v>-</v>
      </c>
      <c r="U620" s="15">
        <f t="shared" si="240"/>
        <v>0.97638888888888886</v>
      </c>
      <c r="V620" s="22" t="str">
        <f t="shared" si="225"/>
        <v>-</v>
      </c>
      <c r="X620" s="18"/>
      <c r="Y620" s="29"/>
    </row>
    <row r="621" spans="2:25" x14ac:dyDescent="0.25">
      <c r="B621" s="24">
        <f t="shared" si="233"/>
        <v>44353</v>
      </c>
      <c r="C621" s="60" t="s">
        <v>12</v>
      </c>
      <c r="D621" s="15">
        <v>0.24444444444444446</v>
      </c>
      <c r="E621" s="16">
        <v>0.6</v>
      </c>
      <c r="F621" s="15">
        <f t="shared" si="226"/>
        <v>0.23750000000000002</v>
      </c>
      <c r="G621" s="16">
        <f t="shared" si="227"/>
        <v>0.51</v>
      </c>
      <c r="H621" s="15">
        <f t="shared" si="228"/>
        <v>0.24444444444444446</v>
      </c>
      <c r="I621" s="16">
        <f t="shared" si="229"/>
        <v>0.40200000000000002</v>
      </c>
      <c r="J621" s="15">
        <f t="shared" si="230"/>
        <v>0.24236111111111114</v>
      </c>
      <c r="K621" s="22">
        <f t="shared" si="231"/>
        <v>0.38400000000000001</v>
      </c>
      <c r="L621" s="13"/>
      <c r="M621" s="24">
        <f t="shared" si="243"/>
        <v>44353</v>
      </c>
      <c r="N621" s="60" t="s">
        <v>12</v>
      </c>
      <c r="O621" s="60">
        <v>0.24444444444444446</v>
      </c>
      <c r="P621" s="16" t="str">
        <f t="shared" si="222"/>
        <v>-</v>
      </c>
      <c r="Q621" s="15">
        <f t="shared" si="232"/>
        <v>0.23750000000000002</v>
      </c>
      <c r="R621" s="16" t="str">
        <f t="shared" si="223"/>
        <v>-</v>
      </c>
      <c r="S621" s="15">
        <f t="shared" si="239"/>
        <v>0.24444444444444446</v>
      </c>
      <c r="T621" s="16" t="str">
        <f t="shared" si="224"/>
        <v>-</v>
      </c>
      <c r="U621" s="15">
        <f t="shared" si="240"/>
        <v>0.24236111111111114</v>
      </c>
      <c r="V621" s="22" t="str">
        <f t="shared" si="225"/>
        <v>-</v>
      </c>
      <c r="X621" s="18"/>
      <c r="Y621" s="29"/>
    </row>
    <row r="622" spans="2:25" x14ac:dyDescent="0.25">
      <c r="B622" s="24">
        <f t="shared" si="233"/>
        <v>44353</v>
      </c>
      <c r="C622" s="60" t="s">
        <v>13</v>
      </c>
      <c r="D622" s="15">
        <v>0.52013888888888882</v>
      </c>
      <c r="E622" s="16">
        <v>2.6</v>
      </c>
      <c r="F622" s="15">
        <f t="shared" si="226"/>
        <v>0.5131944444444444</v>
      </c>
      <c r="G622" s="16">
        <f t="shared" si="227"/>
        <v>2.21</v>
      </c>
      <c r="H622" s="15">
        <f t="shared" si="228"/>
        <v>0.50208333333333321</v>
      </c>
      <c r="I622" s="16">
        <f t="shared" si="229"/>
        <v>1.7420000000000002</v>
      </c>
      <c r="J622" s="15">
        <f t="shared" si="230"/>
        <v>0.50277777777777766</v>
      </c>
      <c r="K622" s="22">
        <f t="shared" si="231"/>
        <v>1.6640000000000001</v>
      </c>
      <c r="L622" s="13"/>
      <c r="M622" s="24">
        <f t="shared" si="243"/>
        <v>44353</v>
      </c>
      <c r="N622" s="60" t="s">
        <v>13</v>
      </c>
      <c r="O622" s="60">
        <v>0.52013888888888882</v>
      </c>
      <c r="P622" s="16" t="str">
        <f t="shared" si="222"/>
        <v>-</v>
      </c>
      <c r="Q622" s="15">
        <f t="shared" si="232"/>
        <v>0.5131944444444444</v>
      </c>
      <c r="R622" s="16" t="str">
        <f t="shared" si="223"/>
        <v>-</v>
      </c>
      <c r="S622" s="15">
        <f t="shared" si="239"/>
        <v>0.50208333333333321</v>
      </c>
      <c r="T622" s="16" t="str">
        <f t="shared" si="224"/>
        <v>-</v>
      </c>
      <c r="U622" s="15">
        <f t="shared" si="240"/>
        <v>0.50277777777777766</v>
      </c>
      <c r="V622" s="22" t="str">
        <f t="shared" si="225"/>
        <v>-</v>
      </c>
      <c r="X622" s="18"/>
    </row>
    <row r="623" spans="2:25" x14ac:dyDescent="0.25">
      <c r="B623" s="24">
        <f t="shared" si="233"/>
        <v>44353</v>
      </c>
      <c r="C623" s="60" t="s">
        <v>12</v>
      </c>
      <c r="D623" s="15">
        <v>0.77638888888888891</v>
      </c>
      <c r="E623" s="16">
        <v>0.6</v>
      </c>
      <c r="F623" s="15">
        <f t="shared" si="226"/>
        <v>0.76944444444444449</v>
      </c>
      <c r="G623" s="16">
        <f t="shared" si="227"/>
        <v>0.51</v>
      </c>
      <c r="H623" s="15">
        <f t="shared" si="228"/>
        <v>0.77638888888888891</v>
      </c>
      <c r="I623" s="16">
        <f t="shared" si="229"/>
        <v>0.40200000000000002</v>
      </c>
      <c r="J623" s="15">
        <f t="shared" si="230"/>
        <v>0.77430555555555558</v>
      </c>
      <c r="K623" s="22">
        <f t="shared" si="231"/>
        <v>0.38400000000000001</v>
      </c>
      <c r="L623" s="13"/>
      <c r="M623" s="24">
        <f t="shared" si="243"/>
        <v>44353</v>
      </c>
      <c r="N623" s="60" t="s">
        <v>12</v>
      </c>
      <c r="O623" s="60">
        <v>0.77638888888888891</v>
      </c>
      <c r="P623" s="16" t="str">
        <f t="shared" si="222"/>
        <v>-</v>
      </c>
      <c r="Q623" s="15">
        <f t="shared" si="232"/>
        <v>0.76944444444444449</v>
      </c>
      <c r="R623" s="16" t="str">
        <f t="shared" si="223"/>
        <v>-</v>
      </c>
      <c r="S623" s="15">
        <f t="shared" si="239"/>
        <v>0.77638888888888891</v>
      </c>
      <c r="T623" s="16" t="str">
        <f t="shared" si="224"/>
        <v>-</v>
      </c>
      <c r="U623" s="15">
        <f t="shared" si="240"/>
        <v>0.77430555555555558</v>
      </c>
      <c r="V623" s="22" t="str">
        <f t="shared" si="225"/>
        <v>-</v>
      </c>
      <c r="X623" s="18"/>
      <c r="Y623" s="29"/>
    </row>
    <row r="624" spans="2:25" x14ac:dyDescent="0.25">
      <c r="B624" s="24">
        <f t="shared" si="233"/>
        <v>44354</v>
      </c>
      <c r="C624" s="60" t="s">
        <v>13</v>
      </c>
      <c r="D624" s="15">
        <v>3.0555555555555555E-2</v>
      </c>
      <c r="E624" s="16">
        <v>2.2999999999999998</v>
      </c>
      <c r="F624" s="15">
        <f t="shared" si="226"/>
        <v>2.361111111111111E-2</v>
      </c>
      <c r="G624" s="16">
        <f t="shared" si="227"/>
        <v>1.9549999999999998</v>
      </c>
      <c r="H624" s="15">
        <f t="shared" si="228"/>
        <v>1.2499999999999997E-2</v>
      </c>
      <c r="I624" s="16">
        <f t="shared" si="229"/>
        <v>1.5409999999999999</v>
      </c>
      <c r="J624" s="15">
        <f t="shared" si="230"/>
        <v>1.3194444444444443E-2</v>
      </c>
      <c r="K624" s="22">
        <f t="shared" si="231"/>
        <v>1.472</v>
      </c>
      <c r="L624" s="13"/>
      <c r="M624" s="24">
        <f t="shared" si="243"/>
        <v>44354</v>
      </c>
      <c r="N624" s="60" t="s">
        <v>13</v>
      </c>
      <c r="O624" s="60">
        <v>3.0555555555555555E-2</v>
      </c>
      <c r="P624" s="16" t="str">
        <f t="shared" si="222"/>
        <v>-</v>
      </c>
      <c r="Q624" s="15">
        <f t="shared" si="232"/>
        <v>2.361111111111111E-2</v>
      </c>
      <c r="R624" s="16" t="str">
        <f t="shared" si="223"/>
        <v>-</v>
      </c>
      <c r="S624" s="15">
        <f t="shared" si="239"/>
        <v>1.2499999999999997E-2</v>
      </c>
      <c r="T624" s="16" t="str">
        <f t="shared" si="224"/>
        <v>-</v>
      </c>
      <c r="U624" s="15">
        <f t="shared" si="240"/>
        <v>1.3194444444444443E-2</v>
      </c>
      <c r="V624" s="22" t="str">
        <f t="shared" si="225"/>
        <v>-</v>
      </c>
      <c r="X624" s="18"/>
      <c r="Y624" s="29"/>
    </row>
    <row r="625" spans="2:25" x14ac:dyDescent="0.25">
      <c r="B625" s="24">
        <f t="shared" si="233"/>
        <v>44354</v>
      </c>
      <c r="C625" s="60" t="s">
        <v>12</v>
      </c>
      <c r="D625" s="15">
        <v>0.27986111111111112</v>
      </c>
      <c r="E625" s="16">
        <v>0.6</v>
      </c>
      <c r="F625" s="15">
        <f t="shared" si="226"/>
        <v>0.2729166666666667</v>
      </c>
      <c r="G625" s="16">
        <f t="shared" si="227"/>
        <v>0.51</v>
      </c>
      <c r="H625" s="15">
        <f t="shared" si="228"/>
        <v>0.27986111111111112</v>
      </c>
      <c r="I625" s="16">
        <f t="shared" si="229"/>
        <v>0.40200000000000002</v>
      </c>
      <c r="J625" s="15">
        <f t="shared" si="230"/>
        <v>0.27777777777777779</v>
      </c>
      <c r="K625" s="22">
        <f t="shared" si="231"/>
        <v>0.38400000000000001</v>
      </c>
      <c r="L625" s="13"/>
      <c r="M625" s="24">
        <f t="shared" si="243"/>
        <v>44354</v>
      </c>
      <c r="N625" s="60" t="s">
        <v>12</v>
      </c>
      <c r="O625" s="60">
        <v>0.27986111111111112</v>
      </c>
      <c r="P625" s="16" t="str">
        <f t="shared" si="222"/>
        <v>-</v>
      </c>
      <c r="Q625" s="15">
        <f t="shared" si="232"/>
        <v>0.2729166666666667</v>
      </c>
      <c r="R625" s="16" t="str">
        <f t="shared" si="223"/>
        <v>-</v>
      </c>
      <c r="S625" s="15">
        <f t="shared" si="239"/>
        <v>0.27986111111111112</v>
      </c>
      <c r="T625" s="16" t="str">
        <f t="shared" si="224"/>
        <v>-</v>
      </c>
      <c r="U625" s="15">
        <f t="shared" si="240"/>
        <v>0.27777777777777779</v>
      </c>
      <c r="V625" s="22" t="str">
        <f t="shared" si="225"/>
        <v>-</v>
      </c>
      <c r="X625" s="18"/>
      <c r="Y625" s="29"/>
    </row>
    <row r="626" spans="2:25" x14ac:dyDescent="0.25">
      <c r="B626" s="24">
        <f t="shared" si="233"/>
        <v>44354</v>
      </c>
      <c r="C626" s="60" t="s">
        <v>13</v>
      </c>
      <c r="D626" s="15">
        <v>0.55138888888888882</v>
      </c>
      <c r="E626" s="16">
        <v>2.7</v>
      </c>
      <c r="F626" s="15">
        <f t="shared" si="226"/>
        <v>0.5444444444444444</v>
      </c>
      <c r="G626" s="16">
        <f t="shared" si="227"/>
        <v>2.2949999999999999</v>
      </c>
      <c r="H626" s="15">
        <f t="shared" si="228"/>
        <v>0.53333333333333321</v>
      </c>
      <c r="I626" s="16">
        <f t="shared" si="229"/>
        <v>1.8090000000000002</v>
      </c>
      <c r="J626" s="15">
        <f t="shared" si="230"/>
        <v>0.53402777777777766</v>
      </c>
      <c r="K626" s="22">
        <f t="shared" si="231"/>
        <v>1.7280000000000002</v>
      </c>
      <c r="L626" s="13"/>
      <c r="M626" s="24">
        <f t="shared" si="243"/>
        <v>44354</v>
      </c>
      <c r="N626" s="60" t="s">
        <v>13</v>
      </c>
      <c r="O626" s="60">
        <v>0.55138888888888882</v>
      </c>
      <c r="P626" s="16" t="str">
        <f t="shared" si="222"/>
        <v>-</v>
      </c>
      <c r="Q626" s="15">
        <f t="shared" si="232"/>
        <v>0.5444444444444444</v>
      </c>
      <c r="R626" s="16" t="str">
        <f t="shared" si="223"/>
        <v>-</v>
      </c>
      <c r="S626" s="15">
        <f t="shared" si="239"/>
        <v>0.53333333333333321</v>
      </c>
      <c r="T626" s="16" t="str">
        <f t="shared" si="224"/>
        <v>-</v>
      </c>
      <c r="U626" s="15">
        <f t="shared" si="240"/>
        <v>0.53402777777777766</v>
      </c>
      <c r="V626" s="22" t="str">
        <f t="shared" si="225"/>
        <v>-</v>
      </c>
      <c r="X626" s="18"/>
    </row>
    <row r="627" spans="2:25" x14ac:dyDescent="0.25">
      <c r="B627" s="24">
        <f t="shared" si="233"/>
        <v>44354</v>
      </c>
      <c r="C627" s="60" t="s">
        <v>12</v>
      </c>
      <c r="D627" s="15">
        <v>0.80902777777777779</v>
      </c>
      <c r="E627" s="16">
        <v>0.5</v>
      </c>
      <c r="F627" s="15">
        <f t="shared" si="226"/>
        <v>0.80208333333333337</v>
      </c>
      <c r="G627" s="16">
        <f t="shared" si="227"/>
        <v>0.42499999999999999</v>
      </c>
      <c r="H627" s="15">
        <f t="shared" si="228"/>
        <v>0.80902777777777779</v>
      </c>
      <c r="I627" s="16">
        <f t="shared" si="229"/>
        <v>0.33500000000000002</v>
      </c>
      <c r="J627" s="15">
        <f t="shared" si="230"/>
        <v>0.80694444444444446</v>
      </c>
      <c r="K627" s="22">
        <f t="shared" si="231"/>
        <v>0.32</v>
      </c>
      <c r="L627" s="13"/>
      <c r="M627" s="24">
        <f t="shared" si="243"/>
        <v>44354</v>
      </c>
      <c r="N627" s="60" t="s">
        <v>12</v>
      </c>
      <c r="O627" s="60">
        <v>0.80902777777777779</v>
      </c>
      <c r="P627" s="16" t="str">
        <f t="shared" si="222"/>
        <v>-</v>
      </c>
      <c r="Q627" s="15">
        <f t="shared" si="232"/>
        <v>0.80208333333333337</v>
      </c>
      <c r="R627" s="16" t="str">
        <f t="shared" si="223"/>
        <v>-</v>
      </c>
      <c r="S627" s="15">
        <f t="shared" si="239"/>
        <v>0.80902777777777779</v>
      </c>
      <c r="T627" s="16" t="str">
        <f t="shared" si="224"/>
        <v>-</v>
      </c>
      <c r="U627" s="15">
        <f t="shared" si="240"/>
        <v>0.80694444444444446</v>
      </c>
      <c r="V627" s="22" t="str">
        <f t="shared" si="225"/>
        <v>-</v>
      </c>
      <c r="X627" s="18"/>
      <c r="Y627" s="29"/>
    </row>
    <row r="628" spans="2:25" x14ac:dyDescent="0.25">
      <c r="B628" s="24">
        <f t="shared" si="233"/>
        <v>44355</v>
      </c>
      <c r="C628" s="60" t="s">
        <v>13</v>
      </c>
      <c r="D628" s="15">
        <v>6.458333333333334E-2</v>
      </c>
      <c r="E628" s="16">
        <v>2.4</v>
      </c>
      <c r="F628" s="15">
        <f t="shared" si="226"/>
        <v>5.7638888888888892E-2</v>
      </c>
      <c r="G628" s="16">
        <f t="shared" si="227"/>
        <v>2.04</v>
      </c>
      <c r="H628" s="15">
        <f t="shared" si="228"/>
        <v>4.6527777777777779E-2</v>
      </c>
      <c r="I628" s="16">
        <f t="shared" si="229"/>
        <v>1.6080000000000001</v>
      </c>
      <c r="J628" s="15">
        <f t="shared" si="230"/>
        <v>4.7222222222222228E-2</v>
      </c>
      <c r="K628" s="22">
        <f t="shared" si="231"/>
        <v>1.536</v>
      </c>
      <c r="L628" s="13"/>
      <c r="M628" s="24">
        <f t="shared" si="243"/>
        <v>44355</v>
      </c>
      <c r="N628" s="60" t="s">
        <v>13</v>
      </c>
      <c r="O628" s="60">
        <v>6.458333333333334E-2</v>
      </c>
      <c r="P628" s="16" t="str">
        <f t="shared" si="222"/>
        <v>-</v>
      </c>
      <c r="Q628" s="15">
        <f t="shared" si="232"/>
        <v>5.7638888888888892E-2</v>
      </c>
      <c r="R628" s="16" t="str">
        <f t="shared" si="223"/>
        <v>-</v>
      </c>
      <c r="S628" s="15">
        <f t="shared" si="239"/>
        <v>4.6527777777777779E-2</v>
      </c>
      <c r="T628" s="16" t="str">
        <f t="shared" si="224"/>
        <v>-</v>
      </c>
      <c r="U628" s="15">
        <f t="shared" si="240"/>
        <v>4.7222222222222228E-2</v>
      </c>
      <c r="V628" s="22" t="str">
        <f t="shared" si="225"/>
        <v>-</v>
      </c>
      <c r="X628" s="18"/>
      <c r="Y628" s="29"/>
    </row>
    <row r="629" spans="2:25" x14ac:dyDescent="0.25">
      <c r="B629" s="24">
        <f t="shared" si="233"/>
        <v>44355</v>
      </c>
      <c r="C629" s="60" t="s">
        <v>12</v>
      </c>
      <c r="D629" s="15">
        <v>0.31111111111111112</v>
      </c>
      <c r="E629" s="16">
        <v>0.6</v>
      </c>
      <c r="F629" s="15">
        <f t="shared" si="226"/>
        <v>0.3041666666666667</v>
      </c>
      <c r="G629" s="16">
        <f t="shared" si="227"/>
        <v>0.51</v>
      </c>
      <c r="H629" s="15">
        <f t="shared" si="228"/>
        <v>0.31111111111111112</v>
      </c>
      <c r="I629" s="16">
        <f t="shared" si="229"/>
        <v>0.40200000000000002</v>
      </c>
      <c r="J629" s="15">
        <f t="shared" si="230"/>
        <v>0.30902777777777779</v>
      </c>
      <c r="K629" s="22">
        <f t="shared" si="231"/>
        <v>0.38400000000000001</v>
      </c>
      <c r="L629" s="13"/>
      <c r="M629" s="24">
        <f t="shared" si="243"/>
        <v>44355</v>
      </c>
      <c r="N629" s="60" t="s">
        <v>12</v>
      </c>
      <c r="O629" s="60">
        <v>0.31111111111111112</v>
      </c>
      <c r="P629" s="16" t="str">
        <f t="shared" si="222"/>
        <v>-</v>
      </c>
      <c r="Q629" s="15">
        <f t="shared" si="232"/>
        <v>0.3041666666666667</v>
      </c>
      <c r="R629" s="16" t="str">
        <f t="shared" si="223"/>
        <v>-</v>
      </c>
      <c r="S629" s="15">
        <f t="shared" si="239"/>
        <v>0.31111111111111112</v>
      </c>
      <c r="T629" s="16" t="str">
        <f t="shared" si="224"/>
        <v>-</v>
      </c>
      <c r="U629" s="15">
        <f t="shared" si="240"/>
        <v>0.30902777777777779</v>
      </c>
      <c r="V629" s="22" t="str">
        <f t="shared" si="225"/>
        <v>-</v>
      </c>
      <c r="X629" s="18"/>
      <c r="Y629" s="29"/>
    </row>
    <row r="630" spans="2:25" x14ac:dyDescent="0.25">
      <c r="B630" s="24">
        <f t="shared" si="233"/>
        <v>44355</v>
      </c>
      <c r="C630" s="60" t="s">
        <v>13</v>
      </c>
      <c r="D630" s="15">
        <v>0.57986111111111105</v>
      </c>
      <c r="E630" s="16">
        <v>2.8</v>
      </c>
      <c r="F630" s="15">
        <f t="shared" si="226"/>
        <v>0.57291666666666663</v>
      </c>
      <c r="G630" s="16">
        <f t="shared" si="227"/>
        <v>2.38</v>
      </c>
      <c r="H630" s="15">
        <f t="shared" si="228"/>
        <v>0.56180555555555545</v>
      </c>
      <c r="I630" s="16">
        <f t="shared" si="229"/>
        <v>1.8759999999999999</v>
      </c>
      <c r="J630" s="15">
        <f t="shared" si="230"/>
        <v>0.56249999999999989</v>
      </c>
      <c r="K630" s="22">
        <f t="shared" si="231"/>
        <v>1.7919999999999998</v>
      </c>
      <c r="L630" s="13"/>
      <c r="M630" s="24">
        <f t="shared" si="243"/>
        <v>44355</v>
      </c>
      <c r="N630" s="60" t="s">
        <v>13</v>
      </c>
      <c r="O630" s="60">
        <v>0.57986111111111105</v>
      </c>
      <c r="P630" s="16" t="str">
        <f t="shared" si="222"/>
        <v>-</v>
      </c>
      <c r="Q630" s="15">
        <f t="shared" si="232"/>
        <v>0.57291666666666663</v>
      </c>
      <c r="R630" s="16" t="str">
        <f t="shared" si="223"/>
        <v>-</v>
      </c>
      <c r="S630" s="15">
        <f t="shared" ref="S630:S650" si="244">IF(N630="Alta",O630-$H$9,O630-$I$9)</f>
        <v>0.56180555555555545</v>
      </c>
      <c r="T630" s="16" t="str">
        <f t="shared" si="224"/>
        <v>-</v>
      </c>
      <c r="U630" s="15">
        <f t="shared" ref="U630:U650" si="245">IF(N630="Alta",O630-$J$9,O630-$K$9)</f>
        <v>0.56249999999999989</v>
      </c>
      <c r="V630" s="22" t="str">
        <f t="shared" si="225"/>
        <v>-</v>
      </c>
      <c r="X630" s="18"/>
    </row>
    <row r="631" spans="2:25" x14ac:dyDescent="0.25">
      <c r="B631" s="24">
        <f t="shared" si="233"/>
        <v>44355</v>
      </c>
      <c r="C631" s="60" t="s">
        <v>12</v>
      </c>
      <c r="D631" s="15">
        <v>0.83750000000000002</v>
      </c>
      <c r="E631" s="16">
        <v>0.4</v>
      </c>
      <c r="F631" s="15">
        <f t="shared" si="226"/>
        <v>0.8305555555555556</v>
      </c>
      <c r="G631" s="16">
        <f t="shared" si="227"/>
        <v>0.34</v>
      </c>
      <c r="H631" s="15">
        <f t="shared" si="228"/>
        <v>0.83750000000000002</v>
      </c>
      <c r="I631" s="16">
        <f t="shared" si="229"/>
        <v>0.26800000000000002</v>
      </c>
      <c r="J631" s="15">
        <f t="shared" si="230"/>
        <v>0.8354166666666667</v>
      </c>
      <c r="K631" s="22">
        <f t="shared" si="231"/>
        <v>0.25600000000000001</v>
      </c>
      <c r="L631" s="13"/>
      <c r="M631" s="24">
        <f t="shared" si="243"/>
        <v>44355</v>
      </c>
      <c r="N631" s="60" t="s">
        <v>12</v>
      </c>
      <c r="O631" s="60">
        <v>0.83750000000000002</v>
      </c>
      <c r="P631" s="16" t="str">
        <f t="shared" si="222"/>
        <v>-</v>
      </c>
      <c r="Q631" s="15">
        <f t="shared" si="232"/>
        <v>0.8305555555555556</v>
      </c>
      <c r="R631" s="16" t="str">
        <f t="shared" si="223"/>
        <v>-</v>
      </c>
      <c r="S631" s="15">
        <f t="shared" si="244"/>
        <v>0.83750000000000002</v>
      </c>
      <c r="T631" s="16" t="str">
        <f t="shared" si="224"/>
        <v>-</v>
      </c>
      <c r="U631" s="15">
        <f t="shared" si="245"/>
        <v>0.8354166666666667</v>
      </c>
      <c r="V631" s="22" t="str">
        <f t="shared" si="225"/>
        <v>-</v>
      </c>
      <c r="X631" s="18"/>
      <c r="Y631" s="29"/>
    </row>
    <row r="632" spans="2:25" x14ac:dyDescent="0.25">
      <c r="B632" s="24">
        <f t="shared" si="233"/>
        <v>44356</v>
      </c>
      <c r="C632" s="60" t="s">
        <v>13</v>
      </c>
      <c r="D632" s="15">
        <v>9.5833333333333326E-2</v>
      </c>
      <c r="E632" s="16">
        <v>2.4</v>
      </c>
      <c r="F632" s="15">
        <f t="shared" si="226"/>
        <v>8.8888888888888878E-2</v>
      </c>
      <c r="G632" s="16">
        <f t="shared" si="227"/>
        <v>2.04</v>
      </c>
      <c r="H632" s="15">
        <f t="shared" si="228"/>
        <v>7.7777777777777765E-2</v>
      </c>
      <c r="I632" s="16">
        <f t="shared" si="229"/>
        <v>1.6080000000000001</v>
      </c>
      <c r="J632" s="15">
        <f t="shared" si="230"/>
        <v>7.8472222222222221E-2</v>
      </c>
      <c r="K632" s="22">
        <f t="shared" si="231"/>
        <v>1.536</v>
      </c>
      <c r="L632" s="13"/>
      <c r="M632" s="24">
        <f t="shared" si="243"/>
        <v>44356</v>
      </c>
      <c r="N632" s="60" t="s">
        <v>13</v>
      </c>
      <c r="O632" s="60">
        <v>9.5833333333333326E-2</v>
      </c>
      <c r="P632" s="16" t="str">
        <f t="shared" si="222"/>
        <v>-</v>
      </c>
      <c r="Q632" s="15">
        <f t="shared" si="232"/>
        <v>8.8888888888888878E-2</v>
      </c>
      <c r="R632" s="16" t="str">
        <f t="shared" si="223"/>
        <v>-</v>
      </c>
      <c r="S632" s="15">
        <f t="shared" si="244"/>
        <v>7.7777777777777765E-2</v>
      </c>
      <c r="T632" s="16" t="str">
        <f t="shared" si="224"/>
        <v>-</v>
      </c>
      <c r="U632" s="15">
        <f t="shared" si="245"/>
        <v>7.8472222222222221E-2</v>
      </c>
      <c r="V632" s="22" t="str">
        <f t="shared" si="225"/>
        <v>-</v>
      </c>
      <c r="X632" s="18"/>
      <c r="Y632" s="29"/>
    </row>
    <row r="633" spans="2:25" x14ac:dyDescent="0.25">
      <c r="B633" s="24">
        <f t="shared" si="233"/>
        <v>44356</v>
      </c>
      <c r="C633" s="60" t="s">
        <v>12</v>
      </c>
      <c r="D633" s="15">
        <v>0.33958333333333335</v>
      </c>
      <c r="E633" s="16">
        <v>0.5</v>
      </c>
      <c r="F633" s="15">
        <f t="shared" si="226"/>
        <v>0.33263888888888893</v>
      </c>
      <c r="G633" s="16">
        <f t="shared" si="227"/>
        <v>0.42499999999999999</v>
      </c>
      <c r="H633" s="15">
        <f t="shared" si="228"/>
        <v>0.33958333333333335</v>
      </c>
      <c r="I633" s="16">
        <f t="shared" si="229"/>
        <v>0.33500000000000002</v>
      </c>
      <c r="J633" s="15">
        <f t="shared" si="230"/>
        <v>0.33750000000000002</v>
      </c>
      <c r="K633" s="22">
        <f t="shared" si="231"/>
        <v>0.32</v>
      </c>
      <c r="L633" s="13"/>
      <c r="M633" s="24">
        <f t="shared" si="243"/>
        <v>44356</v>
      </c>
      <c r="N633" s="60" t="s">
        <v>12</v>
      </c>
      <c r="O633" s="60">
        <v>0.33958333333333335</v>
      </c>
      <c r="P633" s="16" t="str">
        <f t="shared" si="222"/>
        <v>-</v>
      </c>
      <c r="Q633" s="15">
        <f t="shared" si="232"/>
        <v>0.33263888888888893</v>
      </c>
      <c r="R633" s="16" t="str">
        <f t="shared" si="223"/>
        <v>-</v>
      </c>
      <c r="S633" s="15">
        <f t="shared" si="244"/>
        <v>0.33958333333333335</v>
      </c>
      <c r="T633" s="16" t="str">
        <f t="shared" si="224"/>
        <v>-</v>
      </c>
      <c r="U633" s="15">
        <f t="shared" si="245"/>
        <v>0.33750000000000002</v>
      </c>
      <c r="V633" s="22" t="str">
        <f t="shared" si="225"/>
        <v>-</v>
      </c>
      <c r="X633" s="18"/>
      <c r="Y633" s="29"/>
    </row>
    <row r="634" spans="2:25" x14ac:dyDescent="0.25">
      <c r="B634" s="24">
        <f t="shared" si="233"/>
        <v>44356</v>
      </c>
      <c r="C634" s="60" t="s">
        <v>13</v>
      </c>
      <c r="D634" s="15">
        <v>0.60763888888888895</v>
      </c>
      <c r="E634" s="16">
        <v>2.8</v>
      </c>
      <c r="F634" s="15">
        <f t="shared" si="226"/>
        <v>0.60069444444444453</v>
      </c>
      <c r="G634" s="16">
        <f t="shared" si="227"/>
        <v>2.38</v>
      </c>
      <c r="H634" s="15">
        <f t="shared" si="228"/>
        <v>0.58958333333333335</v>
      </c>
      <c r="I634" s="16">
        <f t="shared" si="229"/>
        <v>1.8759999999999999</v>
      </c>
      <c r="J634" s="15">
        <f t="shared" si="230"/>
        <v>0.59027777777777779</v>
      </c>
      <c r="K634" s="22">
        <f t="shared" si="231"/>
        <v>1.7919999999999998</v>
      </c>
      <c r="L634" s="13"/>
      <c r="M634" s="24">
        <f t="shared" si="243"/>
        <v>44356</v>
      </c>
      <c r="N634" s="60" t="s">
        <v>13</v>
      </c>
      <c r="O634" s="60">
        <v>0.60763888888888895</v>
      </c>
      <c r="P634" s="16" t="str">
        <f t="shared" si="222"/>
        <v>-</v>
      </c>
      <c r="Q634" s="15">
        <f t="shared" si="232"/>
        <v>0.60069444444444453</v>
      </c>
      <c r="R634" s="16" t="str">
        <f t="shared" si="223"/>
        <v>-</v>
      </c>
      <c r="S634" s="15">
        <f t="shared" si="244"/>
        <v>0.58958333333333335</v>
      </c>
      <c r="T634" s="16" t="str">
        <f t="shared" si="224"/>
        <v>-</v>
      </c>
      <c r="U634" s="15">
        <f t="shared" si="245"/>
        <v>0.59027777777777779</v>
      </c>
      <c r="V634" s="22" t="str">
        <f t="shared" si="225"/>
        <v>-</v>
      </c>
      <c r="X634" s="18"/>
    </row>
    <row r="635" spans="2:25" x14ac:dyDescent="0.25">
      <c r="B635" s="24">
        <f t="shared" si="233"/>
        <v>44356</v>
      </c>
      <c r="C635" s="60" t="s">
        <v>12</v>
      </c>
      <c r="D635" s="15">
        <v>0.86458333333333337</v>
      </c>
      <c r="E635" s="16">
        <v>0.3</v>
      </c>
      <c r="F635" s="15">
        <f t="shared" si="226"/>
        <v>0.85763888888888895</v>
      </c>
      <c r="G635" s="16">
        <f t="shared" si="227"/>
        <v>0.255</v>
      </c>
      <c r="H635" s="15">
        <f t="shared" si="228"/>
        <v>0.86458333333333337</v>
      </c>
      <c r="I635" s="16">
        <f t="shared" si="229"/>
        <v>0.20100000000000001</v>
      </c>
      <c r="J635" s="15">
        <f t="shared" si="230"/>
        <v>0.86250000000000004</v>
      </c>
      <c r="K635" s="22">
        <f t="shared" si="231"/>
        <v>0.192</v>
      </c>
      <c r="L635" s="13"/>
      <c r="M635" s="24">
        <f t="shared" si="243"/>
        <v>44356</v>
      </c>
      <c r="N635" s="60" t="s">
        <v>12</v>
      </c>
      <c r="O635" s="60">
        <v>0.86458333333333337</v>
      </c>
      <c r="P635" s="16" t="str">
        <f t="shared" si="222"/>
        <v>-</v>
      </c>
      <c r="Q635" s="15">
        <f t="shared" si="232"/>
        <v>0.85763888888888895</v>
      </c>
      <c r="R635" s="16" t="str">
        <f t="shared" si="223"/>
        <v>-</v>
      </c>
      <c r="S635" s="15">
        <f t="shared" si="244"/>
        <v>0.86458333333333337</v>
      </c>
      <c r="T635" s="16" t="str">
        <f t="shared" si="224"/>
        <v>-</v>
      </c>
      <c r="U635" s="15">
        <f t="shared" si="245"/>
        <v>0.86250000000000004</v>
      </c>
      <c r="V635" s="22" t="str">
        <f t="shared" si="225"/>
        <v>-</v>
      </c>
      <c r="X635" s="18"/>
      <c r="Y635" s="29"/>
    </row>
    <row r="636" spans="2:25" x14ac:dyDescent="0.25">
      <c r="B636" s="24">
        <f t="shared" si="233"/>
        <v>44357</v>
      </c>
      <c r="C636" s="60" t="s">
        <v>13</v>
      </c>
      <c r="D636" s="15">
        <v>0.12569444444444444</v>
      </c>
      <c r="E636" s="16">
        <v>2.5</v>
      </c>
      <c r="F636" s="15">
        <f t="shared" si="226"/>
        <v>0.11874999999999999</v>
      </c>
      <c r="G636" s="16">
        <f t="shared" si="227"/>
        <v>2.125</v>
      </c>
      <c r="H636" s="15">
        <f t="shared" si="228"/>
        <v>0.10763888888888888</v>
      </c>
      <c r="I636" s="16">
        <f t="shared" si="229"/>
        <v>1.675</v>
      </c>
      <c r="J636" s="15">
        <f t="shared" si="230"/>
        <v>0.10833333333333334</v>
      </c>
      <c r="K636" s="22">
        <f t="shared" si="231"/>
        <v>1.6</v>
      </c>
      <c r="L636" s="13"/>
      <c r="M636" s="24">
        <f t="shared" si="243"/>
        <v>44357</v>
      </c>
      <c r="N636" s="60" t="s">
        <v>13</v>
      </c>
      <c r="O636" s="60">
        <v>0.12569444444444444</v>
      </c>
      <c r="P636" s="16" t="str">
        <f t="shared" si="222"/>
        <v>-</v>
      </c>
      <c r="Q636" s="15">
        <f t="shared" si="232"/>
        <v>0.11874999999999999</v>
      </c>
      <c r="R636" s="16" t="str">
        <f t="shared" si="223"/>
        <v>-</v>
      </c>
      <c r="S636" s="15">
        <f t="shared" si="244"/>
        <v>0.10763888888888888</v>
      </c>
      <c r="T636" s="16" t="str">
        <f t="shared" si="224"/>
        <v>-</v>
      </c>
      <c r="U636" s="15">
        <f t="shared" si="245"/>
        <v>0.10833333333333334</v>
      </c>
      <c r="V636" s="22" t="str">
        <f t="shared" si="225"/>
        <v>-</v>
      </c>
      <c r="X636" s="18"/>
      <c r="Y636" s="29"/>
    </row>
    <row r="637" spans="2:25" x14ac:dyDescent="0.25">
      <c r="B637" s="24">
        <f t="shared" si="233"/>
        <v>44357</v>
      </c>
      <c r="C637" s="60" t="s">
        <v>12</v>
      </c>
      <c r="D637" s="15">
        <v>0.3666666666666667</v>
      </c>
      <c r="E637" s="16">
        <v>0.5</v>
      </c>
      <c r="F637" s="15">
        <f t="shared" si="226"/>
        <v>0.35972222222222228</v>
      </c>
      <c r="G637" s="16">
        <f t="shared" si="227"/>
        <v>0.42499999999999999</v>
      </c>
      <c r="H637" s="15">
        <f t="shared" si="228"/>
        <v>0.3666666666666667</v>
      </c>
      <c r="I637" s="16">
        <f t="shared" si="229"/>
        <v>0.33500000000000002</v>
      </c>
      <c r="J637" s="15">
        <f t="shared" si="230"/>
        <v>0.36458333333333337</v>
      </c>
      <c r="K637" s="22">
        <f t="shared" si="231"/>
        <v>0.32</v>
      </c>
      <c r="L637" s="13"/>
      <c r="M637" s="24">
        <f t="shared" si="243"/>
        <v>44357</v>
      </c>
      <c r="N637" s="60" t="s">
        <v>12</v>
      </c>
      <c r="O637" s="60">
        <v>0.3666666666666667</v>
      </c>
      <c r="P637" s="16" t="str">
        <f t="shared" si="222"/>
        <v>-</v>
      </c>
      <c r="Q637" s="15">
        <f t="shared" si="232"/>
        <v>0.35972222222222228</v>
      </c>
      <c r="R637" s="16" t="str">
        <f t="shared" si="223"/>
        <v>-</v>
      </c>
      <c r="S637" s="15">
        <f t="shared" si="244"/>
        <v>0.3666666666666667</v>
      </c>
      <c r="T637" s="16" t="str">
        <f t="shared" si="224"/>
        <v>-</v>
      </c>
      <c r="U637" s="15">
        <f t="shared" si="245"/>
        <v>0.36458333333333337</v>
      </c>
      <c r="V637" s="22" t="str">
        <f t="shared" si="225"/>
        <v>-</v>
      </c>
      <c r="X637" s="18"/>
      <c r="Y637" s="29"/>
    </row>
    <row r="638" spans="2:25" x14ac:dyDescent="0.25">
      <c r="B638" s="24">
        <f t="shared" si="233"/>
        <v>44357</v>
      </c>
      <c r="C638" s="60" t="s">
        <v>13</v>
      </c>
      <c r="D638" s="15">
        <v>0.63472222222222219</v>
      </c>
      <c r="E638" s="16">
        <v>2.9</v>
      </c>
      <c r="F638" s="15">
        <f t="shared" si="226"/>
        <v>0.62777777777777777</v>
      </c>
      <c r="G638" s="16">
        <f t="shared" si="227"/>
        <v>2.4649999999999999</v>
      </c>
      <c r="H638" s="15">
        <f t="shared" si="228"/>
        <v>0.61666666666666659</v>
      </c>
      <c r="I638" s="16">
        <f t="shared" si="229"/>
        <v>1.9430000000000001</v>
      </c>
      <c r="J638" s="15">
        <f t="shared" si="230"/>
        <v>0.61736111111111103</v>
      </c>
      <c r="K638" s="22">
        <f t="shared" si="231"/>
        <v>1.8559999999999999</v>
      </c>
      <c r="L638" s="13"/>
      <c r="M638" s="24">
        <f t="shared" si="243"/>
        <v>44357</v>
      </c>
      <c r="N638" s="60" t="s">
        <v>13</v>
      </c>
      <c r="O638" s="60">
        <v>0.63472222222222219</v>
      </c>
      <c r="P638" s="16" t="str">
        <f t="shared" si="222"/>
        <v>-</v>
      </c>
      <c r="Q638" s="15">
        <f t="shared" si="232"/>
        <v>0.62777777777777777</v>
      </c>
      <c r="R638" s="16" t="str">
        <f t="shared" si="223"/>
        <v>-</v>
      </c>
      <c r="S638" s="15">
        <f t="shared" si="244"/>
        <v>0.61666666666666659</v>
      </c>
      <c r="T638" s="16" t="str">
        <f t="shared" si="224"/>
        <v>-</v>
      </c>
      <c r="U638" s="15">
        <f t="shared" si="245"/>
        <v>0.61736111111111103</v>
      </c>
      <c r="V638" s="22" t="str">
        <f t="shared" si="225"/>
        <v>-</v>
      </c>
      <c r="X638" s="18"/>
    </row>
    <row r="639" spans="2:25" x14ac:dyDescent="0.25">
      <c r="B639" s="24">
        <f t="shared" si="233"/>
        <v>44357</v>
      </c>
      <c r="C639" s="60" t="s">
        <v>12</v>
      </c>
      <c r="D639" s="15">
        <v>0.89027777777777783</v>
      </c>
      <c r="E639" s="16">
        <v>0.3</v>
      </c>
      <c r="F639" s="15">
        <f t="shared" si="226"/>
        <v>0.88333333333333341</v>
      </c>
      <c r="G639" s="16">
        <f t="shared" si="227"/>
        <v>0.255</v>
      </c>
      <c r="H639" s="15">
        <f t="shared" si="228"/>
        <v>0.89027777777777783</v>
      </c>
      <c r="I639" s="16">
        <f t="shared" si="229"/>
        <v>0.20100000000000001</v>
      </c>
      <c r="J639" s="15">
        <f t="shared" si="230"/>
        <v>0.88819444444444451</v>
      </c>
      <c r="K639" s="22">
        <f t="shared" si="231"/>
        <v>0.192</v>
      </c>
      <c r="L639" s="13"/>
      <c r="M639" s="24">
        <f t="shared" si="243"/>
        <v>44357</v>
      </c>
      <c r="N639" s="60" t="s">
        <v>12</v>
      </c>
      <c r="O639" s="60">
        <v>0.89027777777777783</v>
      </c>
      <c r="P639" s="16" t="str">
        <f t="shared" si="222"/>
        <v>-</v>
      </c>
      <c r="Q639" s="15">
        <f t="shared" si="232"/>
        <v>0.88333333333333341</v>
      </c>
      <c r="R639" s="16" t="str">
        <f t="shared" si="223"/>
        <v>-</v>
      </c>
      <c r="S639" s="15">
        <f t="shared" si="244"/>
        <v>0.89027777777777783</v>
      </c>
      <c r="T639" s="16" t="str">
        <f t="shared" si="224"/>
        <v>-</v>
      </c>
      <c r="U639" s="15">
        <f t="shared" si="245"/>
        <v>0.88819444444444451</v>
      </c>
      <c r="V639" s="22" t="str">
        <f t="shared" si="225"/>
        <v>-</v>
      </c>
      <c r="X639" s="18"/>
      <c r="Y639" s="29"/>
    </row>
    <row r="640" spans="2:25" x14ac:dyDescent="0.25">
      <c r="B640" s="24">
        <f t="shared" si="233"/>
        <v>44358</v>
      </c>
      <c r="C640" s="60" t="s">
        <v>13</v>
      </c>
      <c r="D640" s="15">
        <v>0.15416666666666667</v>
      </c>
      <c r="E640" s="16">
        <v>2.5</v>
      </c>
      <c r="F640" s="15">
        <f t="shared" si="226"/>
        <v>0.14722222222222223</v>
      </c>
      <c r="G640" s="16">
        <f t="shared" si="227"/>
        <v>2.125</v>
      </c>
      <c r="H640" s="15">
        <f t="shared" si="228"/>
        <v>0.13611111111111113</v>
      </c>
      <c r="I640" s="16">
        <f t="shared" si="229"/>
        <v>1.675</v>
      </c>
      <c r="J640" s="15">
        <f t="shared" si="230"/>
        <v>0.13680555555555557</v>
      </c>
      <c r="K640" s="22">
        <f t="shared" si="231"/>
        <v>1.6</v>
      </c>
      <c r="L640" s="13"/>
      <c r="M640" s="24">
        <f>IF(HOUR(O640)&lt;HOUR(O639),M639+1,M639)</f>
        <v>44358</v>
      </c>
      <c r="N640" s="60" t="s">
        <v>13</v>
      </c>
      <c r="O640" s="60">
        <v>0.15416666666666667</v>
      </c>
      <c r="P640" s="16" t="str">
        <f t="shared" si="222"/>
        <v>-</v>
      </c>
      <c r="Q640" s="15">
        <f t="shared" si="232"/>
        <v>0.14722222222222223</v>
      </c>
      <c r="R640" s="16" t="str">
        <f t="shared" si="223"/>
        <v>-</v>
      </c>
      <c r="S640" s="15">
        <f t="shared" si="244"/>
        <v>0.13611111111111113</v>
      </c>
      <c r="T640" s="16" t="str">
        <f t="shared" ref="T640" si="246">IF(I640&gt;=$T$4,I640,IF(I640&lt;=$T$8,I640,"-"))</f>
        <v>-</v>
      </c>
      <c r="U640" s="15">
        <f t="shared" si="245"/>
        <v>0.13680555555555557</v>
      </c>
      <c r="V640" s="22" t="str">
        <f t="shared" ref="V640" si="247">IF(K640&gt;=$V$4,K640,IF(K640&lt;=$V$8,K640,"-"))</f>
        <v>-</v>
      </c>
      <c r="X640" s="18"/>
      <c r="Y640" s="29"/>
    </row>
    <row r="641" spans="2:25" x14ac:dyDescent="0.25">
      <c r="B641" s="24">
        <f t="shared" si="233"/>
        <v>44358</v>
      </c>
      <c r="C641" s="60" t="s">
        <v>12</v>
      </c>
      <c r="D641" s="15">
        <v>0.39374999999999999</v>
      </c>
      <c r="E641" s="16">
        <v>0.5</v>
      </c>
      <c r="F641" s="15">
        <f t="shared" si="226"/>
        <v>0.38680555555555557</v>
      </c>
      <c r="G641" s="16">
        <f t="shared" si="227"/>
        <v>0.42499999999999999</v>
      </c>
      <c r="H641" s="15">
        <f t="shared" si="228"/>
        <v>0.39374999999999999</v>
      </c>
      <c r="I641" s="16">
        <f t="shared" si="229"/>
        <v>0.33500000000000002</v>
      </c>
      <c r="J641" s="15">
        <f t="shared" si="230"/>
        <v>0.39166666666666666</v>
      </c>
      <c r="K641" s="22">
        <f t="shared" si="231"/>
        <v>0.32</v>
      </c>
      <c r="L641" s="13"/>
      <c r="M641" s="24">
        <f t="shared" ref="M641:M650" si="248">IF(HOUR(O641)&lt;HOUR(O640),M640+1,M640)</f>
        <v>44358</v>
      </c>
      <c r="N641" s="60" t="s">
        <v>12</v>
      </c>
      <c r="O641" s="60">
        <v>0.39374999999999999</v>
      </c>
      <c r="P641" s="16" t="str">
        <f t="shared" si="222"/>
        <v>-</v>
      </c>
      <c r="Q641" s="15">
        <f t="shared" si="232"/>
        <v>0.38680555555555557</v>
      </c>
      <c r="R641" s="16" t="str">
        <f t="shared" si="223"/>
        <v>-</v>
      </c>
      <c r="S641" s="15">
        <f t="shared" si="244"/>
        <v>0.39374999999999999</v>
      </c>
      <c r="T641" s="16" t="str">
        <f t="shared" si="224"/>
        <v>-</v>
      </c>
      <c r="U641" s="15">
        <f t="shared" si="245"/>
        <v>0.39166666666666666</v>
      </c>
      <c r="V641" s="22" t="str">
        <f t="shared" si="225"/>
        <v>-</v>
      </c>
      <c r="X641" s="18"/>
      <c r="Y641" s="29"/>
    </row>
    <row r="642" spans="2:25" x14ac:dyDescent="0.25">
      <c r="B642" s="24">
        <f t="shared" si="233"/>
        <v>44358</v>
      </c>
      <c r="C642" s="60" t="s">
        <v>13</v>
      </c>
      <c r="D642" s="15">
        <v>0.66180555555555554</v>
      </c>
      <c r="E642" s="16">
        <v>2.9</v>
      </c>
      <c r="F642" s="15">
        <f t="shared" si="226"/>
        <v>0.65486111111111112</v>
      </c>
      <c r="G642" s="16">
        <f t="shared" si="227"/>
        <v>2.4649999999999999</v>
      </c>
      <c r="H642" s="15">
        <f t="shared" si="228"/>
        <v>0.64374999999999993</v>
      </c>
      <c r="I642" s="16">
        <f t="shared" si="229"/>
        <v>1.9430000000000001</v>
      </c>
      <c r="J642" s="15">
        <f t="shared" si="230"/>
        <v>0.64444444444444438</v>
      </c>
      <c r="K642" s="22">
        <f t="shared" si="231"/>
        <v>1.8559999999999999</v>
      </c>
      <c r="L642" s="13"/>
      <c r="M642" s="24">
        <f t="shared" si="248"/>
        <v>44358</v>
      </c>
      <c r="N642" s="60" t="s">
        <v>13</v>
      </c>
      <c r="O642" s="60">
        <v>0.66180555555555554</v>
      </c>
      <c r="P642" s="16" t="str">
        <f t="shared" si="222"/>
        <v>-</v>
      </c>
      <c r="Q642" s="15">
        <f t="shared" si="232"/>
        <v>0.65486111111111112</v>
      </c>
      <c r="R642" s="16" t="str">
        <f t="shared" si="223"/>
        <v>-</v>
      </c>
      <c r="S642" s="15">
        <f t="shared" si="244"/>
        <v>0.64374999999999993</v>
      </c>
      <c r="T642" s="16" t="str">
        <f t="shared" si="224"/>
        <v>-</v>
      </c>
      <c r="U642" s="15">
        <f t="shared" si="245"/>
        <v>0.64444444444444438</v>
      </c>
      <c r="V642" s="22" t="str">
        <f t="shared" si="225"/>
        <v>-</v>
      </c>
      <c r="X642" s="18"/>
    </row>
    <row r="643" spans="2:25" x14ac:dyDescent="0.25">
      <c r="B643" s="24">
        <f t="shared" si="233"/>
        <v>44358</v>
      </c>
      <c r="C643" s="60" t="s">
        <v>12</v>
      </c>
      <c r="D643" s="15">
        <v>0.9159722222222223</v>
      </c>
      <c r="E643" s="16">
        <v>0.2</v>
      </c>
      <c r="F643" s="15">
        <f t="shared" si="226"/>
        <v>0.90902777777777788</v>
      </c>
      <c r="G643" s="16">
        <f t="shared" si="227"/>
        <v>0.17</v>
      </c>
      <c r="H643" s="15">
        <f t="shared" si="228"/>
        <v>0.9159722222222223</v>
      </c>
      <c r="I643" s="16">
        <f t="shared" si="229"/>
        <v>0.13400000000000001</v>
      </c>
      <c r="J643" s="15">
        <f t="shared" si="230"/>
        <v>0.91388888888888897</v>
      </c>
      <c r="K643" s="22">
        <f t="shared" si="231"/>
        <v>0.128</v>
      </c>
      <c r="L643" s="13"/>
      <c r="M643" s="24">
        <f t="shared" si="248"/>
        <v>44358</v>
      </c>
      <c r="N643" s="60" t="s">
        <v>12</v>
      </c>
      <c r="O643" s="60">
        <v>0.9159722222222223</v>
      </c>
      <c r="P643" s="16" t="str">
        <f t="shared" si="222"/>
        <v>-</v>
      </c>
      <c r="Q643" s="15">
        <f t="shared" si="232"/>
        <v>0.90902777777777788</v>
      </c>
      <c r="R643" s="16" t="str">
        <f t="shared" si="223"/>
        <v>-</v>
      </c>
      <c r="S643" s="15">
        <f t="shared" si="244"/>
        <v>0.9159722222222223</v>
      </c>
      <c r="T643" s="16" t="str">
        <f t="shared" si="224"/>
        <v>-</v>
      </c>
      <c r="U643" s="15">
        <f t="shared" si="245"/>
        <v>0.91388888888888897</v>
      </c>
      <c r="V643" s="22" t="str">
        <f t="shared" si="225"/>
        <v>-</v>
      </c>
      <c r="X643" s="18"/>
      <c r="Y643" s="29"/>
    </row>
    <row r="644" spans="2:25" x14ac:dyDescent="0.25">
      <c r="B644" s="24">
        <f t="shared" si="233"/>
        <v>44359</v>
      </c>
      <c r="C644" s="60" t="s">
        <v>13</v>
      </c>
      <c r="D644" s="15">
        <v>0.18194444444444444</v>
      </c>
      <c r="E644" s="16">
        <v>2.6</v>
      </c>
      <c r="F644" s="15">
        <f t="shared" si="226"/>
        <v>0.17499999999999999</v>
      </c>
      <c r="G644" s="16">
        <f t="shared" si="227"/>
        <v>2.21</v>
      </c>
      <c r="H644" s="15">
        <f t="shared" si="228"/>
        <v>0.16388888888888889</v>
      </c>
      <c r="I644" s="16">
        <f t="shared" si="229"/>
        <v>1.7420000000000002</v>
      </c>
      <c r="J644" s="15">
        <f t="shared" si="230"/>
        <v>0.16458333333333333</v>
      </c>
      <c r="K644" s="22">
        <f t="shared" si="231"/>
        <v>1.6640000000000001</v>
      </c>
      <c r="L644" s="13"/>
      <c r="M644" s="24">
        <f t="shared" si="248"/>
        <v>44359</v>
      </c>
      <c r="N644" s="60" t="s">
        <v>13</v>
      </c>
      <c r="O644" s="60">
        <v>0.18194444444444444</v>
      </c>
      <c r="P644" s="16" t="str">
        <f t="shared" si="222"/>
        <v>-</v>
      </c>
      <c r="Q644" s="15">
        <f t="shared" si="232"/>
        <v>0.17499999999999999</v>
      </c>
      <c r="R644" s="16" t="str">
        <f t="shared" si="223"/>
        <v>-</v>
      </c>
      <c r="S644" s="15">
        <f t="shared" si="244"/>
        <v>0.16388888888888889</v>
      </c>
      <c r="T644" s="16" t="str">
        <f t="shared" si="224"/>
        <v>-</v>
      </c>
      <c r="U644" s="15">
        <f t="shared" si="245"/>
        <v>0.16458333333333333</v>
      </c>
      <c r="V644" s="22" t="str">
        <f t="shared" si="225"/>
        <v>-</v>
      </c>
      <c r="X644" s="18"/>
      <c r="Y644" s="29"/>
    </row>
    <row r="645" spans="2:25" x14ac:dyDescent="0.25">
      <c r="B645" s="24">
        <f t="shared" si="233"/>
        <v>44359</v>
      </c>
      <c r="C645" s="60" t="s">
        <v>12</v>
      </c>
      <c r="D645" s="15">
        <v>0.4201388888888889</v>
      </c>
      <c r="E645" s="16">
        <v>0.5</v>
      </c>
      <c r="F645" s="15">
        <f t="shared" si="226"/>
        <v>0.41319444444444448</v>
      </c>
      <c r="G645" s="16">
        <f t="shared" si="227"/>
        <v>0.42499999999999999</v>
      </c>
      <c r="H645" s="15">
        <f t="shared" si="228"/>
        <v>0.4201388888888889</v>
      </c>
      <c r="I645" s="16">
        <f t="shared" si="229"/>
        <v>0.33500000000000002</v>
      </c>
      <c r="J645" s="15">
        <f t="shared" si="230"/>
        <v>0.41805555555555557</v>
      </c>
      <c r="K645" s="22">
        <f t="shared" si="231"/>
        <v>0.32</v>
      </c>
      <c r="L645" s="13"/>
      <c r="M645" s="24">
        <f t="shared" si="248"/>
        <v>44359</v>
      </c>
      <c r="N645" s="60" t="s">
        <v>12</v>
      </c>
      <c r="O645" s="60">
        <v>0.4201388888888889</v>
      </c>
      <c r="P645" s="16" t="str">
        <f t="shared" si="222"/>
        <v>-</v>
      </c>
      <c r="Q645" s="15">
        <f t="shared" si="232"/>
        <v>0.41319444444444448</v>
      </c>
      <c r="R645" s="16" t="str">
        <f t="shared" si="223"/>
        <v>-</v>
      </c>
      <c r="S645" s="15">
        <f t="shared" si="244"/>
        <v>0.4201388888888889</v>
      </c>
      <c r="T645" s="16" t="str">
        <f t="shared" si="224"/>
        <v>-</v>
      </c>
      <c r="U645" s="15">
        <f t="shared" si="245"/>
        <v>0.41805555555555557</v>
      </c>
      <c r="V645" s="22" t="str">
        <f t="shared" si="225"/>
        <v>-</v>
      </c>
      <c r="X645" s="18"/>
      <c r="Y645" s="29"/>
    </row>
    <row r="646" spans="2:25" x14ac:dyDescent="0.25">
      <c r="B646" s="24">
        <f t="shared" si="233"/>
        <v>44359</v>
      </c>
      <c r="C646" s="60" t="s">
        <v>13</v>
      </c>
      <c r="D646" s="15">
        <v>0.68888888888888899</v>
      </c>
      <c r="E646" s="16">
        <v>2.9</v>
      </c>
      <c r="F646" s="15">
        <f t="shared" si="226"/>
        <v>0.68194444444444458</v>
      </c>
      <c r="G646" s="16">
        <f t="shared" si="227"/>
        <v>2.4649999999999999</v>
      </c>
      <c r="H646" s="15">
        <f t="shared" si="228"/>
        <v>0.67083333333333339</v>
      </c>
      <c r="I646" s="16">
        <f t="shared" si="229"/>
        <v>1.9430000000000001</v>
      </c>
      <c r="J646" s="15">
        <f t="shared" si="230"/>
        <v>0.67152777777777783</v>
      </c>
      <c r="K646" s="22">
        <f t="shared" si="231"/>
        <v>1.8559999999999999</v>
      </c>
      <c r="L646" s="13"/>
      <c r="M646" s="24">
        <f t="shared" si="248"/>
        <v>44359</v>
      </c>
      <c r="N646" s="60" t="s">
        <v>13</v>
      </c>
      <c r="O646" s="60">
        <v>0.68888888888888899</v>
      </c>
      <c r="P646" s="16" t="str">
        <f t="shared" si="222"/>
        <v>-</v>
      </c>
      <c r="Q646" s="15">
        <f t="shared" si="232"/>
        <v>0.68194444444444458</v>
      </c>
      <c r="R646" s="16" t="str">
        <f t="shared" si="223"/>
        <v>-</v>
      </c>
      <c r="S646" s="15">
        <f t="shared" si="244"/>
        <v>0.67083333333333339</v>
      </c>
      <c r="T646" s="16" t="str">
        <f t="shared" si="224"/>
        <v>-</v>
      </c>
      <c r="U646" s="15">
        <f t="shared" si="245"/>
        <v>0.67152777777777783</v>
      </c>
      <c r="V646" s="22" t="str">
        <f t="shared" si="225"/>
        <v>-</v>
      </c>
      <c r="X646" s="18"/>
    </row>
    <row r="647" spans="2:25" x14ac:dyDescent="0.25">
      <c r="B647" s="24">
        <f t="shared" si="233"/>
        <v>44359</v>
      </c>
      <c r="C647" s="60" t="s">
        <v>12</v>
      </c>
      <c r="D647" s="15">
        <v>0.94166666666666676</v>
      </c>
      <c r="E647" s="16">
        <v>0.2</v>
      </c>
      <c r="F647" s="15">
        <f t="shared" si="226"/>
        <v>0.93472222222222234</v>
      </c>
      <c r="G647" s="16">
        <f t="shared" si="227"/>
        <v>0.17</v>
      </c>
      <c r="H647" s="15">
        <f t="shared" si="228"/>
        <v>0.94166666666666676</v>
      </c>
      <c r="I647" s="16">
        <f t="shared" si="229"/>
        <v>0.13400000000000001</v>
      </c>
      <c r="J647" s="15">
        <f t="shared" si="230"/>
        <v>0.93958333333333344</v>
      </c>
      <c r="K647" s="22">
        <f t="shared" si="231"/>
        <v>0.128</v>
      </c>
      <c r="L647" s="13"/>
      <c r="M647" s="24">
        <f t="shared" si="248"/>
        <v>44359</v>
      </c>
      <c r="N647" s="60" t="s">
        <v>12</v>
      </c>
      <c r="O647" s="60">
        <v>0.94166666666666676</v>
      </c>
      <c r="P647" s="16" t="str">
        <f t="shared" si="222"/>
        <v>-</v>
      </c>
      <c r="Q647" s="15">
        <f t="shared" si="232"/>
        <v>0.93472222222222234</v>
      </c>
      <c r="R647" s="16" t="str">
        <f t="shared" si="223"/>
        <v>-</v>
      </c>
      <c r="S647" s="15">
        <f t="shared" si="244"/>
        <v>0.94166666666666676</v>
      </c>
      <c r="T647" s="16" t="str">
        <f t="shared" si="224"/>
        <v>-</v>
      </c>
      <c r="U647" s="15">
        <f t="shared" si="245"/>
        <v>0.93958333333333344</v>
      </c>
      <c r="V647" s="22" t="str">
        <f t="shared" si="225"/>
        <v>-</v>
      </c>
      <c r="X647" s="18"/>
      <c r="Y647" s="29"/>
    </row>
    <row r="648" spans="2:25" x14ac:dyDescent="0.25">
      <c r="B648" s="24">
        <f t="shared" si="233"/>
        <v>44360</v>
      </c>
      <c r="C648" s="60" t="s">
        <v>13</v>
      </c>
      <c r="D648" s="15">
        <v>0.20972222222222223</v>
      </c>
      <c r="E648" s="16">
        <v>2.6</v>
      </c>
      <c r="F648" s="15">
        <f t="shared" si="226"/>
        <v>0.20277777777777778</v>
      </c>
      <c r="G648" s="16">
        <f t="shared" si="227"/>
        <v>2.21</v>
      </c>
      <c r="H648" s="15">
        <f t="shared" si="228"/>
        <v>0.19166666666666668</v>
      </c>
      <c r="I648" s="16">
        <f t="shared" si="229"/>
        <v>1.7420000000000002</v>
      </c>
      <c r="J648" s="15">
        <f t="shared" si="230"/>
        <v>0.19236111111111112</v>
      </c>
      <c r="K648" s="22">
        <f t="shared" si="231"/>
        <v>1.6640000000000001</v>
      </c>
      <c r="L648" s="13"/>
      <c r="M648" s="24">
        <f t="shared" si="248"/>
        <v>44360</v>
      </c>
      <c r="N648" s="60" t="s">
        <v>13</v>
      </c>
      <c r="O648" s="60">
        <v>0.20972222222222223</v>
      </c>
      <c r="P648" s="16" t="str">
        <f t="shared" si="222"/>
        <v>-</v>
      </c>
      <c r="Q648" s="15">
        <f t="shared" si="232"/>
        <v>0.20277777777777778</v>
      </c>
      <c r="R648" s="16" t="str">
        <f t="shared" si="223"/>
        <v>-</v>
      </c>
      <c r="S648" s="15">
        <f t="shared" si="244"/>
        <v>0.19166666666666668</v>
      </c>
      <c r="T648" s="16" t="str">
        <f t="shared" si="224"/>
        <v>-</v>
      </c>
      <c r="U648" s="15">
        <f t="shared" si="245"/>
        <v>0.19236111111111112</v>
      </c>
      <c r="V648" s="22" t="str">
        <f t="shared" si="225"/>
        <v>-</v>
      </c>
      <c r="X648" s="18"/>
      <c r="Y648" s="29"/>
    </row>
    <row r="649" spans="2:25" x14ac:dyDescent="0.25">
      <c r="B649" s="24">
        <f t="shared" si="233"/>
        <v>44360</v>
      </c>
      <c r="C649" s="60" t="s">
        <v>12</v>
      </c>
      <c r="D649" s="15">
        <v>0.44722222222222219</v>
      </c>
      <c r="E649" s="16">
        <v>0.4</v>
      </c>
      <c r="F649" s="15">
        <f t="shared" si="226"/>
        <v>0.44027777777777777</v>
      </c>
      <c r="G649" s="16">
        <f t="shared" si="227"/>
        <v>0.34</v>
      </c>
      <c r="H649" s="15">
        <f t="shared" si="228"/>
        <v>0.44722222222222219</v>
      </c>
      <c r="I649" s="16">
        <f t="shared" si="229"/>
        <v>0.26800000000000002</v>
      </c>
      <c r="J649" s="15">
        <f t="shared" si="230"/>
        <v>0.44513888888888886</v>
      </c>
      <c r="K649" s="22">
        <f t="shared" si="231"/>
        <v>0.25600000000000001</v>
      </c>
      <c r="L649" s="13"/>
      <c r="M649" s="24">
        <f t="shared" si="248"/>
        <v>44360</v>
      </c>
      <c r="N649" s="60" t="s">
        <v>12</v>
      </c>
      <c r="O649" s="60">
        <v>0.44722222222222219</v>
      </c>
      <c r="P649" s="16" t="str">
        <f t="shared" si="222"/>
        <v>-</v>
      </c>
      <c r="Q649" s="15">
        <f t="shared" si="232"/>
        <v>0.44027777777777777</v>
      </c>
      <c r="R649" s="16" t="str">
        <f t="shared" si="223"/>
        <v>-</v>
      </c>
      <c r="S649" s="15">
        <f t="shared" si="244"/>
        <v>0.44722222222222219</v>
      </c>
      <c r="T649" s="16" t="str">
        <f t="shared" si="224"/>
        <v>-</v>
      </c>
      <c r="U649" s="15">
        <f t="shared" si="245"/>
        <v>0.44513888888888886</v>
      </c>
      <c r="V649" s="22" t="str">
        <f t="shared" si="225"/>
        <v>-</v>
      </c>
      <c r="X649" s="18"/>
      <c r="Y649" s="29"/>
    </row>
    <row r="650" spans="2:25" x14ac:dyDescent="0.25">
      <c r="B650" s="24">
        <f t="shared" si="233"/>
        <v>44360</v>
      </c>
      <c r="C650" s="60" t="s">
        <v>13</v>
      </c>
      <c r="D650" s="15">
        <v>0.71597222222222223</v>
      </c>
      <c r="E650" s="16">
        <v>2.9</v>
      </c>
      <c r="F650" s="15">
        <f t="shared" si="226"/>
        <v>0.70902777777777781</v>
      </c>
      <c r="G650" s="16">
        <f t="shared" si="227"/>
        <v>2.4649999999999999</v>
      </c>
      <c r="H650" s="15">
        <f t="shared" si="228"/>
        <v>0.69791666666666663</v>
      </c>
      <c r="I650" s="16">
        <f t="shared" si="229"/>
        <v>1.9430000000000001</v>
      </c>
      <c r="J650" s="15">
        <f t="shared" si="230"/>
        <v>0.69861111111111107</v>
      </c>
      <c r="K650" s="22">
        <f t="shared" si="231"/>
        <v>1.8559999999999999</v>
      </c>
      <c r="L650" s="13"/>
      <c r="M650" s="24">
        <f t="shared" si="248"/>
        <v>44360</v>
      </c>
      <c r="N650" s="60" t="s">
        <v>13</v>
      </c>
      <c r="O650" s="60">
        <v>0.71597222222222223</v>
      </c>
      <c r="P650" s="16" t="str">
        <f t="shared" si="222"/>
        <v>-</v>
      </c>
      <c r="Q650" s="15">
        <f t="shared" si="232"/>
        <v>0.70902777777777781</v>
      </c>
      <c r="R650" s="16" t="str">
        <f t="shared" si="223"/>
        <v>-</v>
      </c>
      <c r="S650" s="15">
        <f t="shared" si="244"/>
        <v>0.69791666666666663</v>
      </c>
      <c r="T650" s="16" t="str">
        <f t="shared" si="224"/>
        <v>-</v>
      </c>
      <c r="U650" s="15">
        <f t="shared" si="245"/>
        <v>0.69861111111111107</v>
      </c>
      <c r="V650" s="22" t="str">
        <f t="shared" si="225"/>
        <v>-</v>
      </c>
      <c r="X650" s="18"/>
      <c r="Y650" s="29"/>
    </row>
    <row r="651" spans="2:25" x14ac:dyDescent="0.25">
      <c r="B651" s="24">
        <f t="shared" si="233"/>
        <v>44360</v>
      </c>
      <c r="C651" s="60" t="s">
        <v>12</v>
      </c>
      <c r="D651" s="15">
        <v>0.96666666666666667</v>
      </c>
      <c r="E651" s="16">
        <v>0.2</v>
      </c>
      <c r="F651" s="15">
        <f t="shared" si="226"/>
        <v>0.95972222222222225</v>
      </c>
      <c r="G651" s="16">
        <f t="shared" si="227"/>
        <v>0.17</v>
      </c>
      <c r="H651" s="15">
        <f t="shared" si="228"/>
        <v>0.96666666666666667</v>
      </c>
      <c r="I651" s="16">
        <f t="shared" si="229"/>
        <v>0.13400000000000001</v>
      </c>
      <c r="J651" s="15">
        <f t="shared" si="230"/>
        <v>0.96458333333333335</v>
      </c>
      <c r="K651" s="22">
        <f t="shared" si="231"/>
        <v>0.128</v>
      </c>
      <c r="L651" s="13"/>
      <c r="M651" s="24">
        <f>IF(HOUR(O651)&lt;HOUR(O650),M650+1,M650)</f>
        <v>44360</v>
      </c>
      <c r="N651" s="60" t="s">
        <v>12</v>
      </c>
      <c r="O651" s="60">
        <v>0.96666666666666667</v>
      </c>
      <c r="P651" s="16" t="str">
        <f t="shared" si="222"/>
        <v>-</v>
      </c>
      <c r="Q651" s="15">
        <f t="shared" si="232"/>
        <v>0.95972222222222225</v>
      </c>
      <c r="R651" s="16" t="s">
        <v>27</v>
      </c>
      <c r="S651" s="15">
        <v>0.98611111111111116</v>
      </c>
      <c r="T651" s="16" t="s">
        <v>27</v>
      </c>
      <c r="U651" s="15">
        <v>0.9868055555555556</v>
      </c>
      <c r="V651" s="22" t="s">
        <v>27</v>
      </c>
      <c r="X651" s="18"/>
    </row>
    <row r="652" spans="2:25" x14ac:dyDescent="0.25">
      <c r="B652" s="24">
        <f t="shared" si="233"/>
        <v>44361</v>
      </c>
      <c r="C652" s="60" t="s">
        <v>13</v>
      </c>
      <c r="D652" s="15">
        <v>0.23819444444444446</v>
      </c>
      <c r="E652" s="16">
        <v>2.6</v>
      </c>
      <c r="F652" s="15">
        <f t="shared" si="226"/>
        <v>0.23125000000000001</v>
      </c>
      <c r="G652" s="16">
        <f t="shared" si="227"/>
        <v>2.21</v>
      </c>
      <c r="H652" s="15">
        <f t="shared" si="228"/>
        <v>0.22013888888888891</v>
      </c>
      <c r="I652" s="16">
        <f t="shared" si="229"/>
        <v>1.7420000000000002</v>
      </c>
      <c r="J652" s="15">
        <f t="shared" si="230"/>
        <v>0.22083333333333335</v>
      </c>
      <c r="K652" s="22">
        <f t="shared" si="231"/>
        <v>1.6640000000000001</v>
      </c>
      <c r="L652" s="13"/>
      <c r="M652" s="24">
        <f t="shared" ref="M652:M709" si="249">IF(HOUR(O652)&lt;HOUR(O651),M651+1,M651)</f>
        <v>44361</v>
      </c>
      <c r="N652" s="60" t="s">
        <v>13</v>
      </c>
      <c r="O652" s="60">
        <v>0.23819444444444446</v>
      </c>
      <c r="P652" s="16" t="str">
        <f t="shared" si="222"/>
        <v>-</v>
      </c>
      <c r="Q652" s="15">
        <f t="shared" si="232"/>
        <v>0.23125000000000001</v>
      </c>
      <c r="R652" s="16" t="str">
        <f t="shared" si="223"/>
        <v>-</v>
      </c>
      <c r="S652" s="15">
        <f t="shared" ref="S652:S684" si="250">IF(N652="Alta",O652-$H$9,O652-$I$9)</f>
        <v>0.22013888888888891</v>
      </c>
      <c r="T652" s="16" t="str">
        <f t="shared" si="224"/>
        <v>-</v>
      </c>
      <c r="U652" s="15">
        <f t="shared" ref="U652:U684" si="251">IF(N652="Alta",O652-$J$9,O652-$K$9)</f>
        <v>0.22083333333333335</v>
      </c>
      <c r="V652" s="22" t="str">
        <f t="shared" si="225"/>
        <v>-</v>
      </c>
      <c r="X652" s="18"/>
      <c r="Y652" s="29"/>
    </row>
    <row r="653" spans="2:25" x14ac:dyDescent="0.25">
      <c r="B653" s="24">
        <f t="shared" si="233"/>
        <v>44361</v>
      </c>
      <c r="C653" s="60" t="s">
        <v>12</v>
      </c>
      <c r="D653" s="15">
        <v>0.47500000000000003</v>
      </c>
      <c r="E653" s="16">
        <v>0.5</v>
      </c>
      <c r="F653" s="15">
        <f t="shared" si="226"/>
        <v>0.46805555555555561</v>
      </c>
      <c r="G653" s="16">
        <f t="shared" si="227"/>
        <v>0.42499999999999999</v>
      </c>
      <c r="H653" s="15">
        <f t="shared" si="228"/>
        <v>0.47500000000000003</v>
      </c>
      <c r="I653" s="16">
        <f t="shared" si="229"/>
        <v>0.33500000000000002</v>
      </c>
      <c r="J653" s="15">
        <f t="shared" si="230"/>
        <v>0.47291666666666671</v>
      </c>
      <c r="K653" s="22">
        <f t="shared" si="231"/>
        <v>0.32</v>
      </c>
      <c r="L653" s="13"/>
      <c r="M653" s="24">
        <f t="shared" si="249"/>
        <v>44361</v>
      </c>
      <c r="N653" s="60" t="s">
        <v>12</v>
      </c>
      <c r="O653" s="60">
        <v>0.47500000000000003</v>
      </c>
      <c r="P653" s="16" t="str">
        <f t="shared" si="222"/>
        <v>-</v>
      </c>
      <c r="Q653" s="15">
        <f t="shared" si="232"/>
        <v>0.46805555555555561</v>
      </c>
      <c r="R653" s="16" t="str">
        <f t="shared" si="223"/>
        <v>-</v>
      </c>
      <c r="S653" s="15">
        <f t="shared" si="250"/>
        <v>0.47500000000000003</v>
      </c>
      <c r="T653" s="16" t="str">
        <f t="shared" si="224"/>
        <v>-</v>
      </c>
      <c r="U653" s="15">
        <f t="shared" si="251"/>
        <v>0.47291666666666671</v>
      </c>
      <c r="V653" s="22" t="str">
        <f t="shared" si="225"/>
        <v>-</v>
      </c>
      <c r="X653" s="18"/>
      <c r="Y653" s="29"/>
    </row>
    <row r="654" spans="2:25" x14ac:dyDescent="0.25">
      <c r="B654" s="24">
        <f t="shared" si="233"/>
        <v>44361</v>
      </c>
      <c r="C654" s="60" t="s">
        <v>13</v>
      </c>
      <c r="D654" s="15">
        <v>0.74375000000000002</v>
      </c>
      <c r="E654" s="16">
        <v>2.9</v>
      </c>
      <c r="F654" s="15">
        <f t="shared" si="226"/>
        <v>0.7368055555555556</v>
      </c>
      <c r="G654" s="16">
        <f t="shared" si="227"/>
        <v>2.4649999999999999</v>
      </c>
      <c r="H654" s="15">
        <f t="shared" si="228"/>
        <v>0.72569444444444442</v>
      </c>
      <c r="I654" s="16">
        <f t="shared" si="229"/>
        <v>1.9430000000000001</v>
      </c>
      <c r="J654" s="15">
        <f t="shared" si="230"/>
        <v>0.72638888888888886</v>
      </c>
      <c r="K654" s="22">
        <f t="shared" si="231"/>
        <v>1.8559999999999999</v>
      </c>
      <c r="L654" s="13"/>
      <c r="M654" s="24">
        <f t="shared" si="249"/>
        <v>44361</v>
      </c>
      <c r="N654" s="60" t="s">
        <v>13</v>
      </c>
      <c r="O654" s="60">
        <v>0.74375000000000002</v>
      </c>
      <c r="P654" s="16" t="str">
        <f t="shared" ref="P654:P717" si="252">IF(E654&gt;=$P$4,E654,IF(E654&lt;=$P$8,E654,"-"))</f>
        <v>-</v>
      </c>
      <c r="Q654" s="15">
        <f t="shared" si="232"/>
        <v>0.7368055555555556</v>
      </c>
      <c r="R654" s="16" t="str">
        <f t="shared" si="223"/>
        <v>-</v>
      </c>
      <c r="S654" s="15">
        <f t="shared" si="250"/>
        <v>0.72569444444444442</v>
      </c>
      <c r="T654" s="16" t="str">
        <f t="shared" si="224"/>
        <v>-</v>
      </c>
      <c r="U654" s="15">
        <f t="shared" si="251"/>
        <v>0.72638888888888886</v>
      </c>
      <c r="V654" s="22" t="str">
        <f t="shared" si="225"/>
        <v>-</v>
      </c>
      <c r="X654" s="18"/>
      <c r="Y654" s="29"/>
    </row>
    <row r="655" spans="2:25" x14ac:dyDescent="0.25">
      <c r="B655" s="24">
        <f t="shared" si="233"/>
        <v>44361</v>
      </c>
      <c r="C655" s="60" t="s">
        <v>12</v>
      </c>
      <c r="D655" s="15">
        <v>0.99375000000000002</v>
      </c>
      <c r="E655" s="16">
        <v>0.2</v>
      </c>
      <c r="F655" s="15">
        <f t="shared" si="226"/>
        <v>0.9868055555555556</v>
      </c>
      <c r="G655" s="16">
        <f t="shared" si="227"/>
        <v>0.17</v>
      </c>
      <c r="H655" s="15">
        <f t="shared" si="228"/>
        <v>0.99375000000000002</v>
      </c>
      <c r="I655" s="16">
        <f t="shared" si="229"/>
        <v>0.13400000000000001</v>
      </c>
      <c r="J655" s="15">
        <f t="shared" si="230"/>
        <v>0.9916666666666667</v>
      </c>
      <c r="K655" s="22">
        <f t="shared" si="231"/>
        <v>0.128</v>
      </c>
      <c r="L655" s="13"/>
      <c r="M655" s="24">
        <f t="shared" si="249"/>
        <v>44361</v>
      </c>
      <c r="N655" s="60" t="s">
        <v>12</v>
      </c>
      <c r="O655" s="60">
        <v>0.99375000000000002</v>
      </c>
      <c r="P655" s="16" t="str">
        <f t="shared" si="252"/>
        <v>-</v>
      </c>
      <c r="Q655" s="15">
        <f t="shared" si="232"/>
        <v>0.9868055555555556</v>
      </c>
      <c r="R655" s="16" t="str">
        <f t="shared" si="223"/>
        <v>-</v>
      </c>
      <c r="S655" s="15">
        <f t="shared" si="250"/>
        <v>0.99375000000000002</v>
      </c>
      <c r="T655" s="16" t="str">
        <f t="shared" si="224"/>
        <v>-</v>
      </c>
      <c r="U655" s="15">
        <f t="shared" si="251"/>
        <v>0.9916666666666667</v>
      </c>
      <c r="V655" s="22" t="str">
        <f t="shared" si="225"/>
        <v>-</v>
      </c>
      <c r="X655" s="18"/>
    </row>
    <row r="656" spans="2:25" x14ac:dyDescent="0.25">
      <c r="B656" s="24">
        <f t="shared" si="233"/>
        <v>44362</v>
      </c>
      <c r="C656" s="60" t="s">
        <v>13</v>
      </c>
      <c r="D656" s="15">
        <v>0.26666666666666666</v>
      </c>
      <c r="E656" s="16">
        <v>2.6</v>
      </c>
      <c r="F656" s="15">
        <f t="shared" si="226"/>
        <v>0.25972222222222224</v>
      </c>
      <c r="G656" s="16">
        <f t="shared" si="227"/>
        <v>2.21</v>
      </c>
      <c r="H656" s="15">
        <f t="shared" si="228"/>
        <v>0.24861111111111112</v>
      </c>
      <c r="I656" s="16">
        <f t="shared" si="229"/>
        <v>1.7420000000000002</v>
      </c>
      <c r="J656" s="15">
        <f t="shared" si="230"/>
        <v>0.24930555555555556</v>
      </c>
      <c r="K656" s="22">
        <f t="shared" si="231"/>
        <v>1.6640000000000001</v>
      </c>
      <c r="L656" s="13"/>
      <c r="M656" s="24">
        <f t="shared" si="249"/>
        <v>44362</v>
      </c>
      <c r="N656" s="60" t="s">
        <v>13</v>
      </c>
      <c r="O656" s="60">
        <v>0.26666666666666666</v>
      </c>
      <c r="P656" s="16" t="str">
        <f t="shared" si="252"/>
        <v>-</v>
      </c>
      <c r="Q656" s="15">
        <f t="shared" si="232"/>
        <v>0.25972222222222224</v>
      </c>
      <c r="R656" s="16" t="str">
        <f t="shared" si="223"/>
        <v>-</v>
      </c>
      <c r="S656" s="15">
        <f t="shared" si="250"/>
        <v>0.24861111111111112</v>
      </c>
      <c r="T656" s="16" t="str">
        <f t="shared" si="224"/>
        <v>-</v>
      </c>
      <c r="U656" s="15">
        <f t="shared" si="251"/>
        <v>0.24930555555555556</v>
      </c>
      <c r="V656" s="22" t="str">
        <f t="shared" si="225"/>
        <v>-</v>
      </c>
      <c r="X656" s="18"/>
      <c r="Y656" s="29"/>
    </row>
    <row r="657" spans="2:25" x14ac:dyDescent="0.25">
      <c r="B657" s="24">
        <f t="shared" si="233"/>
        <v>44362</v>
      </c>
      <c r="C657" s="60" t="s">
        <v>12</v>
      </c>
      <c r="D657" s="15">
        <v>0.50416666666666665</v>
      </c>
      <c r="E657" s="16">
        <v>0.5</v>
      </c>
      <c r="F657" s="15">
        <f t="shared" si="226"/>
        <v>0.49722222222222223</v>
      </c>
      <c r="G657" s="16">
        <f t="shared" si="227"/>
        <v>0.42499999999999999</v>
      </c>
      <c r="H657" s="15">
        <f t="shared" si="228"/>
        <v>0.50416666666666665</v>
      </c>
      <c r="I657" s="16">
        <f t="shared" si="229"/>
        <v>0.33500000000000002</v>
      </c>
      <c r="J657" s="15">
        <f t="shared" si="230"/>
        <v>0.50208333333333333</v>
      </c>
      <c r="K657" s="22">
        <f t="shared" si="231"/>
        <v>0.32</v>
      </c>
      <c r="L657" s="13"/>
      <c r="M657" s="24">
        <f t="shared" si="249"/>
        <v>44362</v>
      </c>
      <c r="N657" s="60" t="s">
        <v>12</v>
      </c>
      <c r="O657" s="60">
        <v>0.50416666666666665</v>
      </c>
      <c r="P657" s="16" t="str">
        <f t="shared" si="252"/>
        <v>-</v>
      </c>
      <c r="Q657" s="15">
        <f t="shared" si="232"/>
        <v>0.49722222222222223</v>
      </c>
      <c r="R657" s="16" t="str">
        <f t="shared" si="223"/>
        <v>-</v>
      </c>
      <c r="S657" s="15">
        <f t="shared" si="250"/>
        <v>0.50416666666666665</v>
      </c>
      <c r="T657" s="16" t="str">
        <f t="shared" si="224"/>
        <v>-</v>
      </c>
      <c r="U657" s="15">
        <f t="shared" si="251"/>
        <v>0.50208333333333333</v>
      </c>
      <c r="V657" s="22" t="str">
        <f t="shared" si="225"/>
        <v>-</v>
      </c>
      <c r="X657" s="18"/>
      <c r="Y657" s="29"/>
    </row>
    <row r="658" spans="2:25" x14ac:dyDescent="0.25">
      <c r="B658" s="24">
        <f t="shared" si="233"/>
        <v>44362</v>
      </c>
      <c r="C658" s="60" t="s">
        <v>13</v>
      </c>
      <c r="D658" s="15">
        <v>0.7729166666666667</v>
      </c>
      <c r="E658" s="16">
        <v>2.8</v>
      </c>
      <c r="F658" s="15">
        <f t="shared" si="226"/>
        <v>0.76597222222222228</v>
      </c>
      <c r="G658" s="16">
        <f t="shared" si="227"/>
        <v>2.38</v>
      </c>
      <c r="H658" s="15">
        <f t="shared" si="228"/>
        <v>0.75486111111111109</v>
      </c>
      <c r="I658" s="16">
        <f t="shared" si="229"/>
        <v>1.8759999999999999</v>
      </c>
      <c r="J658" s="15">
        <f t="shared" si="230"/>
        <v>0.75555555555555554</v>
      </c>
      <c r="K658" s="22">
        <f t="shared" si="231"/>
        <v>1.7919999999999998</v>
      </c>
      <c r="L658" s="13"/>
      <c r="M658" s="24">
        <f t="shared" si="249"/>
        <v>44362</v>
      </c>
      <c r="N658" s="60" t="s">
        <v>13</v>
      </c>
      <c r="O658" s="60">
        <v>0.7729166666666667</v>
      </c>
      <c r="P658" s="16" t="str">
        <f t="shared" si="252"/>
        <v>-</v>
      </c>
      <c r="Q658" s="15">
        <f t="shared" si="232"/>
        <v>0.76597222222222228</v>
      </c>
      <c r="R658" s="16" t="str">
        <f t="shared" ref="R658:R722" si="253">IF(G658&gt;=$R$4,G658,IF(G658&lt;=$R$8,G658,"-"))</f>
        <v>-</v>
      </c>
      <c r="S658" s="15">
        <f t="shared" si="250"/>
        <v>0.75486111111111109</v>
      </c>
      <c r="T658" s="16" t="str">
        <f t="shared" ref="T658:T722" si="254">IF(I658&gt;=$T$4,I658,IF(I658&lt;=$T$8,I658,"-"))</f>
        <v>-</v>
      </c>
      <c r="U658" s="15">
        <f t="shared" si="251"/>
        <v>0.75555555555555554</v>
      </c>
      <c r="V658" s="22" t="str">
        <f t="shared" ref="V658:V722" si="255">IF(K658&gt;=$V$4,K658,IF(K658&lt;=$V$8,K658,"-"))</f>
        <v>-</v>
      </c>
      <c r="X658" s="18"/>
      <c r="Y658" s="29"/>
    </row>
    <row r="659" spans="2:25" x14ac:dyDescent="0.25">
      <c r="B659" s="24">
        <f t="shared" si="233"/>
        <v>44363</v>
      </c>
      <c r="C659" s="60" t="s">
        <v>12</v>
      </c>
      <c r="D659" s="15">
        <v>2.1527777777777781E-2</v>
      </c>
      <c r="E659" s="16">
        <v>0.3</v>
      </c>
      <c r="F659" s="15">
        <f t="shared" ref="F659:F723" si="256">IF(C659="Alta",D659-$F$9,D659-$G$9)</f>
        <v>1.4583333333333337E-2</v>
      </c>
      <c r="G659" s="16">
        <f t="shared" ref="G659:G723" si="257">E659*$F$8</f>
        <v>0.255</v>
      </c>
      <c r="H659" s="15">
        <f t="shared" ref="H659:H723" si="258">IF(C659="Alta",D659-$H$9,D659-$I$9)</f>
        <v>2.1527777777777781E-2</v>
      </c>
      <c r="I659" s="16">
        <f t="shared" ref="I659:I723" si="259">E659*$H$8</f>
        <v>0.20100000000000001</v>
      </c>
      <c r="J659" s="15">
        <f t="shared" ref="J659:J723" si="260">IF(C659="Alta",D659-$J$9,D659-$K$9)</f>
        <v>1.9444444444444448E-2</v>
      </c>
      <c r="K659" s="22">
        <f t="shared" ref="K659:K723" si="261">E659*$J$8</f>
        <v>0.192</v>
      </c>
      <c r="L659" s="13"/>
      <c r="M659" s="24">
        <f t="shared" si="249"/>
        <v>44363</v>
      </c>
      <c r="N659" s="60" t="s">
        <v>12</v>
      </c>
      <c r="O659" s="60">
        <v>2.1527777777777781E-2</v>
      </c>
      <c r="P659" s="16" t="str">
        <f t="shared" si="252"/>
        <v>-</v>
      </c>
      <c r="Q659" s="15">
        <f t="shared" ref="Q659:Q723" si="262">IF(N659="Alta",O659-$F$9,O659-$G$9)</f>
        <v>1.4583333333333337E-2</v>
      </c>
      <c r="R659" s="16" t="str">
        <f t="shared" si="253"/>
        <v>-</v>
      </c>
      <c r="S659" s="15">
        <f t="shared" si="250"/>
        <v>2.1527777777777781E-2</v>
      </c>
      <c r="T659" s="16" t="str">
        <f t="shared" si="254"/>
        <v>-</v>
      </c>
      <c r="U659" s="15">
        <f t="shared" si="251"/>
        <v>1.9444444444444448E-2</v>
      </c>
      <c r="V659" s="22" t="str">
        <f t="shared" si="255"/>
        <v>-</v>
      </c>
      <c r="X659" s="18"/>
    </row>
    <row r="660" spans="2:25" x14ac:dyDescent="0.25">
      <c r="B660" s="24">
        <f t="shared" ref="B660:B724" si="263">IF(HOUR(D660)&lt;HOUR(D659),B659+1,B659)</f>
        <v>44363</v>
      </c>
      <c r="C660" s="60" t="s">
        <v>13</v>
      </c>
      <c r="D660" s="15">
        <v>0.29652777777777778</v>
      </c>
      <c r="E660" s="16">
        <v>2.6</v>
      </c>
      <c r="F660" s="15">
        <f t="shared" si="256"/>
        <v>0.28958333333333336</v>
      </c>
      <c r="G660" s="16">
        <f t="shared" si="257"/>
        <v>2.21</v>
      </c>
      <c r="H660" s="15">
        <f t="shared" si="258"/>
        <v>0.27847222222222223</v>
      </c>
      <c r="I660" s="16">
        <f t="shared" si="259"/>
        <v>1.7420000000000002</v>
      </c>
      <c r="J660" s="15">
        <f t="shared" si="260"/>
        <v>0.27916666666666667</v>
      </c>
      <c r="K660" s="22">
        <f t="shared" si="261"/>
        <v>1.6640000000000001</v>
      </c>
      <c r="L660" s="13"/>
      <c r="M660" s="24">
        <f t="shared" si="249"/>
        <v>44363</v>
      </c>
      <c r="N660" s="60" t="s">
        <v>13</v>
      </c>
      <c r="O660" s="60">
        <v>0.29652777777777778</v>
      </c>
      <c r="P660" s="16" t="str">
        <f t="shared" si="252"/>
        <v>-</v>
      </c>
      <c r="Q660" s="15">
        <f t="shared" si="262"/>
        <v>0.28958333333333336</v>
      </c>
      <c r="R660" s="16" t="str">
        <f t="shared" si="253"/>
        <v>-</v>
      </c>
      <c r="S660" s="15">
        <f t="shared" si="250"/>
        <v>0.27847222222222223</v>
      </c>
      <c r="T660" s="16" t="str">
        <f t="shared" si="254"/>
        <v>-</v>
      </c>
      <c r="U660" s="15">
        <f t="shared" si="251"/>
        <v>0.27916666666666667</v>
      </c>
      <c r="V660" s="22" t="str">
        <f t="shared" si="255"/>
        <v>-</v>
      </c>
      <c r="X660" s="18"/>
      <c r="Y660" s="29"/>
    </row>
    <row r="661" spans="2:25" x14ac:dyDescent="0.25">
      <c r="B661" s="24">
        <f t="shared" si="263"/>
        <v>44363</v>
      </c>
      <c r="C661" s="60" t="s">
        <v>12</v>
      </c>
      <c r="D661" s="15">
        <v>0.53611111111111109</v>
      </c>
      <c r="E661" s="16">
        <v>0.5</v>
      </c>
      <c r="F661" s="15">
        <f t="shared" si="256"/>
        <v>0.52916666666666667</v>
      </c>
      <c r="G661" s="16">
        <f t="shared" si="257"/>
        <v>0.42499999999999999</v>
      </c>
      <c r="H661" s="15">
        <f t="shared" si="258"/>
        <v>0.53611111111111109</v>
      </c>
      <c r="I661" s="16">
        <f t="shared" si="259"/>
        <v>0.33500000000000002</v>
      </c>
      <c r="J661" s="15">
        <f t="shared" si="260"/>
        <v>0.53402777777777777</v>
      </c>
      <c r="K661" s="22">
        <f t="shared" si="261"/>
        <v>0.32</v>
      </c>
      <c r="L661" s="13"/>
      <c r="M661" s="24">
        <f t="shared" si="249"/>
        <v>44363</v>
      </c>
      <c r="N661" s="60" t="s">
        <v>12</v>
      </c>
      <c r="O661" s="60">
        <v>0.53611111111111109</v>
      </c>
      <c r="P661" s="16" t="str">
        <f t="shared" si="252"/>
        <v>-</v>
      </c>
      <c r="Q661" s="15">
        <f t="shared" si="262"/>
        <v>0.52916666666666667</v>
      </c>
      <c r="R661" s="16" t="str">
        <f t="shared" si="253"/>
        <v>-</v>
      </c>
      <c r="S661" s="15">
        <f t="shared" si="250"/>
        <v>0.53611111111111109</v>
      </c>
      <c r="T661" s="16" t="str">
        <f t="shared" si="254"/>
        <v>-</v>
      </c>
      <c r="U661" s="15">
        <f t="shared" si="251"/>
        <v>0.53402777777777777</v>
      </c>
      <c r="V661" s="22" t="str">
        <f t="shared" si="255"/>
        <v>-</v>
      </c>
      <c r="X661" s="18"/>
    </row>
    <row r="662" spans="2:25" x14ac:dyDescent="0.25">
      <c r="B662" s="24">
        <f t="shared" si="263"/>
        <v>44363</v>
      </c>
      <c r="C662" s="60" t="s">
        <v>13</v>
      </c>
      <c r="D662" s="15">
        <v>0.80347222222222225</v>
      </c>
      <c r="E662" s="16">
        <v>2.7</v>
      </c>
      <c r="F662" s="15">
        <f t="shared" si="256"/>
        <v>0.79652777777777783</v>
      </c>
      <c r="G662" s="16">
        <f t="shared" si="257"/>
        <v>2.2949999999999999</v>
      </c>
      <c r="H662" s="15">
        <f t="shared" si="258"/>
        <v>0.78541666666666665</v>
      </c>
      <c r="I662" s="16">
        <f t="shared" si="259"/>
        <v>1.8090000000000002</v>
      </c>
      <c r="J662" s="15">
        <f t="shared" si="260"/>
        <v>0.78611111111111109</v>
      </c>
      <c r="K662" s="22">
        <f t="shared" si="261"/>
        <v>1.7280000000000002</v>
      </c>
      <c r="L662" s="13"/>
      <c r="M662" s="24">
        <f t="shared" si="249"/>
        <v>44363</v>
      </c>
      <c r="N662" s="60" t="s">
        <v>13</v>
      </c>
      <c r="O662" s="60">
        <v>0.80347222222222225</v>
      </c>
      <c r="P662" s="16" t="str">
        <f t="shared" si="252"/>
        <v>-</v>
      </c>
      <c r="Q662" s="15">
        <f t="shared" si="262"/>
        <v>0.79652777777777783</v>
      </c>
      <c r="R662" s="16" t="str">
        <f t="shared" si="253"/>
        <v>-</v>
      </c>
      <c r="S662" s="15">
        <f t="shared" si="250"/>
        <v>0.78541666666666665</v>
      </c>
      <c r="T662" s="16" t="str">
        <f t="shared" si="254"/>
        <v>-</v>
      </c>
      <c r="U662" s="15">
        <f t="shared" si="251"/>
        <v>0.78611111111111109</v>
      </c>
      <c r="V662" s="22" t="str">
        <f t="shared" si="255"/>
        <v>-</v>
      </c>
      <c r="X662" s="18"/>
      <c r="Y662" s="29"/>
    </row>
    <row r="663" spans="2:25" x14ac:dyDescent="0.25">
      <c r="B663" s="24">
        <f t="shared" si="263"/>
        <v>44364</v>
      </c>
      <c r="C663" s="60" t="s">
        <v>12</v>
      </c>
      <c r="D663" s="15">
        <v>5.1388888888888894E-2</v>
      </c>
      <c r="E663" s="16">
        <v>0.3</v>
      </c>
      <c r="F663" s="15">
        <f t="shared" si="256"/>
        <v>4.4444444444444453E-2</v>
      </c>
      <c r="G663" s="16">
        <f t="shared" si="257"/>
        <v>0.255</v>
      </c>
      <c r="H663" s="15">
        <f t="shared" si="258"/>
        <v>5.1388888888888894E-2</v>
      </c>
      <c r="I663" s="16">
        <f t="shared" si="259"/>
        <v>0.20100000000000001</v>
      </c>
      <c r="J663" s="15">
        <f t="shared" si="260"/>
        <v>4.9305555555555561E-2</v>
      </c>
      <c r="K663" s="22">
        <f t="shared" si="261"/>
        <v>0.192</v>
      </c>
      <c r="L663" s="13"/>
      <c r="M663" s="24">
        <f t="shared" si="249"/>
        <v>44364</v>
      </c>
      <c r="N663" s="60" t="s">
        <v>12</v>
      </c>
      <c r="O663" s="60">
        <v>5.1388888888888894E-2</v>
      </c>
      <c r="P663" s="16" t="str">
        <f t="shared" si="252"/>
        <v>-</v>
      </c>
      <c r="Q663" s="15">
        <f t="shared" si="262"/>
        <v>4.4444444444444453E-2</v>
      </c>
      <c r="R663" s="16" t="str">
        <f t="shared" si="253"/>
        <v>-</v>
      </c>
      <c r="S663" s="15">
        <f t="shared" si="250"/>
        <v>5.1388888888888894E-2</v>
      </c>
      <c r="T663" s="16" t="str">
        <f t="shared" si="254"/>
        <v>-</v>
      </c>
      <c r="U663" s="15">
        <f t="shared" si="251"/>
        <v>4.9305555555555561E-2</v>
      </c>
      <c r="V663" s="22" t="str">
        <f t="shared" si="255"/>
        <v>-</v>
      </c>
      <c r="X663" s="18"/>
      <c r="Y663" s="29"/>
    </row>
    <row r="664" spans="2:25" x14ac:dyDescent="0.25">
      <c r="B664" s="24">
        <f t="shared" si="263"/>
        <v>44364</v>
      </c>
      <c r="C664" s="60" t="s">
        <v>13</v>
      </c>
      <c r="D664" s="15">
        <v>0.32847222222222222</v>
      </c>
      <c r="E664" s="16">
        <v>2.6</v>
      </c>
      <c r="F664" s="15">
        <f t="shared" si="256"/>
        <v>0.3215277777777778</v>
      </c>
      <c r="G664" s="16">
        <f t="shared" si="257"/>
        <v>2.21</v>
      </c>
      <c r="H664" s="15">
        <f t="shared" si="258"/>
        <v>0.31041666666666667</v>
      </c>
      <c r="I664" s="16">
        <f t="shared" si="259"/>
        <v>1.7420000000000002</v>
      </c>
      <c r="J664" s="15">
        <f t="shared" si="260"/>
        <v>0.31111111111111112</v>
      </c>
      <c r="K664" s="22">
        <f t="shared" si="261"/>
        <v>1.6640000000000001</v>
      </c>
      <c r="L664" s="13"/>
      <c r="M664" s="24">
        <f t="shared" si="249"/>
        <v>44364</v>
      </c>
      <c r="N664" s="60" t="s">
        <v>13</v>
      </c>
      <c r="O664" s="60">
        <v>0.32847222222222222</v>
      </c>
      <c r="P664" s="16" t="str">
        <f t="shared" si="252"/>
        <v>-</v>
      </c>
      <c r="Q664" s="15">
        <f t="shared" si="262"/>
        <v>0.3215277777777778</v>
      </c>
      <c r="R664" s="16" t="str">
        <f t="shared" si="253"/>
        <v>-</v>
      </c>
      <c r="S664" s="15">
        <f t="shared" si="250"/>
        <v>0.31041666666666667</v>
      </c>
      <c r="T664" s="16" t="str">
        <f t="shared" si="254"/>
        <v>-</v>
      </c>
      <c r="U664" s="15">
        <f t="shared" si="251"/>
        <v>0.31111111111111112</v>
      </c>
      <c r="V664" s="22" t="str">
        <f t="shared" si="255"/>
        <v>-</v>
      </c>
      <c r="X664" s="18"/>
    </row>
    <row r="665" spans="2:25" x14ac:dyDescent="0.25">
      <c r="B665" s="24">
        <f t="shared" si="263"/>
        <v>44364</v>
      </c>
      <c r="C665" s="60" t="s">
        <v>12</v>
      </c>
      <c r="D665" s="15">
        <v>0.5708333333333333</v>
      </c>
      <c r="E665" s="16">
        <v>0.5</v>
      </c>
      <c r="F665" s="15">
        <f t="shared" si="256"/>
        <v>0.56388888888888888</v>
      </c>
      <c r="G665" s="16">
        <f t="shared" si="257"/>
        <v>0.42499999999999999</v>
      </c>
      <c r="H665" s="15">
        <f t="shared" si="258"/>
        <v>0.5708333333333333</v>
      </c>
      <c r="I665" s="16">
        <f t="shared" si="259"/>
        <v>0.33500000000000002</v>
      </c>
      <c r="J665" s="15">
        <f t="shared" si="260"/>
        <v>0.56874999999999998</v>
      </c>
      <c r="K665" s="22">
        <f t="shared" si="261"/>
        <v>0.32</v>
      </c>
      <c r="L665" s="13"/>
      <c r="M665" s="24">
        <f t="shared" si="249"/>
        <v>44364</v>
      </c>
      <c r="N665" s="60" t="s">
        <v>12</v>
      </c>
      <c r="O665" s="60">
        <v>0.5708333333333333</v>
      </c>
      <c r="P665" s="16" t="str">
        <f t="shared" si="252"/>
        <v>-</v>
      </c>
      <c r="Q665" s="15">
        <f t="shared" si="262"/>
        <v>0.56388888888888888</v>
      </c>
      <c r="R665" s="16" t="str">
        <f t="shared" si="253"/>
        <v>-</v>
      </c>
      <c r="S665" s="15">
        <f t="shared" si="250"/>
        <v>0.5708333333333333</v>
      </c>
      <c r="T665" s="16" t="str">
        <f t="shared" si="254"/>
        <v>-</v>
      </c>
      <c r="U665" s="15">
        <f t="shared" si="251"/>
        <v>0.56874999999999998</v>
      </c>
      <c r="V665" s="22" t="str">
        <f t="shared" si="255"/>
        <v>-</v>
      </c>
      <c r="X665" s="18"/>
      <c r="Y665" s="29"/>
    </row>
    <row r="666" spans="2:25" x14ac:dyDescent="0.25">
      <c r="B666" s="24">
        <f t="shared" si="263"/>
        <v>44364</v>
      </c>
      <c r="C666" s="60" t="s">
        <v>13</v>
      </c>
      <c r="D666" s="15">
        <v>0.83680555555555547</v>
      </c>
      <c r="E666" s="16">
        <v>2.6</v>
      </c>
      <c r="F666" s="15">
        <f t="shared" si="256"/>
        <v>0.82986111111111105</v>
      </c>
      <c r="G666" s="16">
        <f t="shared" si="257"/>
        <v>2.21</v>
      </c>
      <c r="H666" s="15">
        <f t="shared" si="258"/>
        <v>0.81874999999999987</v>
      </c>
      <c r="I666" s="16">
        <f t="shared" si="259"/>
        <v>1.7420000000000002</v>
      </c>
      <c r="J666" s="15">
        <f t="shared" si="260"/>
        <v>0.81944444444444431</v>
      </c>
      <c r="K666" s="22">
        <f t="shared" si="261"/>
        <v>1.6640000000000001</v>
      </c>
      <c r="L666" s="13"/>
      <c r="M666" s="24">
        <f t="shared" si="249"/>
        <v>44364</v>
      </c>
      <c r="N666" s="60" t="s">
        <v>13</v>
      </c>
      <c r="O666" s="60">
        <v>0.83680555555555547</v>
      </c>
      <c r="P666" s="16" t="str">
        <f t="shared" si="252"/>
        <v>-</v>
      </c>
      <c r="Q666" s="15">
        <f t="shared" si="262"/>
        <v>0.82986111111111105</v>
      </c>
      <c r="R666" s="16" t="str">
        <f t="shared" si="253"/>
        <v>-</v>
      </c>
      <c r="S666" s="15">
        <f t="shared" si="250"/>
        <v>0.81874999999999987</v>
      </c>
      <c r="T666" s="16" t="str">
        <f t="shared" si="254"/>
        <v>-</v>
      </c>
      <c r="U666" s="15">
        <f t="shared" si="251"/>
        <v>0.81944444444444431</v>
      </c>
      <c r="V666" s="22" t="str">
        <f t="shared" si="255"/>
        <v>-</v>
      </c>
      <c r="X666" s="18"/>
      <c r="Y666" s="29"/>
    </row>
    <row r="667" spans="2:25" x14ac:dyDescent="0.25">
      <c r="B667" s="24">
        <f t="shared" si="263"/>
        <v>44365</v>
      </c>
      <c r="C667" s="60" t="s">
        <v>12</v>
      </c>
      <c r="D667" s="15">
        <v>8.4722222222222213E-2</v>
      </c>
      <c r="E667" s="16">
        <v>0.3</v>
      </c>
      <c r="F667" s="15">
        <f t="shared" si="256"/>
        <v>7.7777777777777765E-2</v>
      </c>
      <c r="G667" s="16">
        <f t="shared" si="257"/>
        <v>0.255</v>
      </c>
      <c r="H667" s="15">
        <f t="shared" si="258"/>
        <v>8.4722222222222213E-2</v>
      </c>
      <c r="I667" s="16">
        <f t="shared" si="259"/>
        <v>0.20100000000000001</v>
      </c>
      <c r="J667" s="15">
        <f t="shared" si="260"/>
        <v>8.2638888888888873E-2</v>
      </c>
      <c r="K667" s="22">
        <f t="shared" si="261"/>
        <v>0.192</v>
      </c>
      <c r="L667" s="13"/>
      <c r="M667" s="24">
        <f t="shared" si="249"/>
        <v>44365</v>
      </c>
      <c r="N667" s="60" t="s">
        <v>12</v>
      </c>
      <c r="O667" s="60">
        <v>8.4722222222222213E-2</v>
      </c>
      <c r="P667" s="16" t="str">
        <f t="shared" si="252"/>
        <v>-</v>
      </c>
      <c r="Q667" s="15">
        <f t="shared" si="262"/>
        <v>7.7777777777777765E-2</v>
      </c>
      <c r="R667" s="16" t="str">
        <f t="shared" si="253"/>
        <v>-</v>
      </c>
      <c r="S667" s="15">
        <f t="shared" si="250"/>
        <v>8.4722222222222213E-2</v>
      </c>
      <c r="T667" s="16" t="str">
        <f t="shared" si="254"/>
        <v>-</v>
      </c>
      <c r="U667" s="15">
        <f t="shared" si="251"/>
        <v>8.2638888888888873E-2</v>
      </c>
      <c r="V667" s="22" t="str">
        <f t="shared" si="255"/>
        <v>-</v>
      </c>
      <c r="X667" s="18"/>
      <c r="Y667" s="29"/>
    </row>
    <row r="668" spans="2:25" x14ac:dyDescent="0.25">
      <c r="B668" s="24">
        <f t="shared" si="263"/>
        <v>44365</v>
      </c>
      <c r="C668" s="60" t="s">
        <v>13</v>
      </c>
      <c r="D668" s="15">
        <v>0.36319444444444443</v>
      </c>
      <c r="E668" s="16">
        <v>2.7</v>
      </c>
      <c r="F668" s="15">
        <f t="shared" si="256"/>
        <v>0.35625000000000001</v>
      </c>
      <c r="G668" s="16">
        <f t="shared" si="257"/>
        <v>2.2949999999999999</v>
      </c>
      <c r="H668" s="15">
        <f t="shared" si="258"/>
        <v>0.34513888888888888</v>
      </c>
      <c r="I668" s="16">
        <f t="shared" si="259"/>
        <v>1.8090000000000002</v>
      </c>
      <c r="J668" s="15">
        <f t="shared" si="260"/>
        <v>0.34583333333333333</v>
      </c>
      <c r="K668" s="22">
        <f t="shared" si="261"/>
        <v>1.7280000000000002</v>
      </c>
      <c r="L668" s="13"/>
      <c r="M668" s="24">
        <f t="shared" si="249"/>
        <v>44365</v>
      </c>
      <c r="N668" s="60" t="s">
        <v>13</v>
      </c>
      <c r="O668" s="60">
        <v>0.36319444444444443</v>
      </c>
      <c r="P668" s="16" t="str">
        <f t="shared" si="252"/>
        <v>-</v>
      </c>
      <c r="Q668" s="15">
        <f t="shared" si="262"/>
        <v>0.35625000000000001</v>
      </c>
      <c r="R668" s="16" t="str">
        <f t="shared" si="253"/>
        <v>-</v>
      </c>
      <c r="S668" s="15">
        <f t="shared" si="250"/>
        <v>0.34513888888888888</v>
      </c>
      <c r="T668" s="16" t="str">
        <f t="shared" si="254"/>
        <v>-</v>
      </c>
      <c r="U668" s="15">
        <f t="shared" si="251"/>
        <v>0.34583333333333333</v>
      </c>
      <c r="V668" s="22" t="str">
        <f t="shared" si="255"/>
        <v>-</v>
      </c>
      <c r="X668" s="18"/>
    </row>
    <row r="669" spans="2:25" x14ac:dyDescent="0.25">
      <c r="B669" s="24">
        <f t="shared" si="263"/>
        <v>44365</v>
      </c>
      <c r="C669" s="60" t="s">
        <v>12</v>
      </c>
      <c r="D669" s="15">
        <v>0.60972222222222217</v>
      </c>
      <c r="E669" s="16">
        <v>0.5</v>
      </c>
      <c r="F669" s="15">
        <f t="shared" si="256"/>
        <v>0.60277777777777775</v>
      </c>
      <c r="G669" s="16">
        <f t="shared" si="257"/>
        <v>0.42499999999999999</v>
      </c>
      <c r="H669" s="15">
        <f t="shared" si="258"/>
        <v>0.60972222222222217</v>
      </c>
      <c r="I669" s="16">
        <f t="shared" si="259"/>
        <v>0.33500000000000002</v>
      </c>
      <c r="J669" s="15">
        <f t="shared" si="260"/>
        <v>0.60763888888888884</v>
      </c>
      <c r="K669" s="22">
        <f t="shared" si="261"/>
        <v>0.32</v>
      </c>
      <c r="L669" s="13"/>
      <c r="M669" s="24">
        <f t="shared" si="249"/>
        <v>44365</v>
      </c>
      <c r="N669" s="60" t="s">
        <v>12</v>
      </c>
      <c r="O669" s="60">
        <v>0.60972222222222217</v>
      </c>
      <c r="P669" s="16" t="str">
        <f t="shared" si="252"/>
        <v>-</v>
      </c>
      <c r="Q669" s="15">
        <f t="shared" si="262"/>
        <v>0.60277777777777775</v>
      </c>
      <c r="R669" s="16" t="str">
        <f t="shared" si="253"/>
        <v>-</v>
      </c>
      <c r="S669" s="15">
        <f t="shared" si="250"/>
        <v>0.60972222222222217</v>
      </c>
      <c r="T669" s="16" t="str">
        <f t="shared" si="254"/>
        <v>-</v>
      </c>
      <c r="U669" s="15">
        <f t="shared" si="251"/>
        <v>0.60763888888888884</v>
      </c>
      <c r="V669" s="22" t="str">
        <f t="shared" si="255"/>
        <v>-</v>
      </c>
      <c r="X669" s="18"/>
      <c r="Y669" s="29"/>
    </row>
    <row r="670" spans="2:25" x14ac:dyDescent="0.25">
      <c r="B670" s="24">
        <f t="shared" si="263"/>
        <v>44365</v>
      </c>
      <c r="C670" s="60" t="s">
        <v>13</v>
      </c>
      <c r="D670" s="15">
        <v>0.87361111111111101</v>
      </c>
      <c r="E670" s="16">
        <v>2.6</v>
      </c>
      <c r="F670" s="15">
        <f t="shared" si="256"/>
        <v>0.86666666666666659</v>
      </c>
      <c r="G670" s="16">
        <f t="shared" si="257"/>
        <v>2.21</v>
      </c>
      <c r="H670" s="15">
        <f t="shared" si="258"/>
        <v>0.8555555555555554</v>
      </c>
      <c r="I670" s="16">
        <f t="shared" si="259"/>
        <v>1.7420000000000002</v>
      </c>
      <c r="J670" s="15">
        <f t="shared" si="260"/>
        <v>0.85624999999999984</v>
      </c>
      <c r="K670" s="22">
        <f t="shared" si="261"/>
        <v>1.6640000000000001</v>
      </c>
      <c r="L670" s="13"/>
      <c r="M670" s="24">
        <f t="shared" si="249"/>
        <v>44365</v>
      </c>
      <c r="N670" s="60" t="s">
        <v>13</v>
      </c>
      <c r="O670" s="60">
        <v>0.87361111111111101</v>
      </c>
      <c r="P670" s="16" t="str">
        <f t="shared" si="252"/>
        <v>-</v>
      </c>
      <c r="Q670" s="15">
        <f t="shared" si="262"/>
        <v>0.86666666666666659</v>
      </c>
      <c r="R670" s="16" t="str">
        <f t="shared" si="253"/>
        <v>-</v>
      </c>
      <c r="S670" s="15">
        <f t="shared" si="250"/>
        <v>0.8555555555555554</v>
      </c>
      <c r="T670" s="16" t="str">
        <f t="shared" si="254"/>
        <v>-</v>
      </c>
      <c r="U670" s="15">
        <f t="shared" si="251"/>
        <v>0.85624999999999984</v>
      </c>
      <c r="V670" s="22" t="str">
        <f t="shared" si="255"/>
        <v>-</v>
      </c>
      <c r="X670" s="18"/>
      <c r="Y670" s="29"/>
    </row>
    <row r="671" spans="2:25" x14ac:dyDescent="0.25">
      <c r="B671" s="24">
        <f t="shared" si="263"/>
        <v>44366</v>
      </c>
      <c r="C671" s="60" t="s">
        <v>12</v>
      </c>
      <c r="D671" s="15">
        <v>0.12152777777777778</v>
      </c>
      <c r="E671" s="16">
        <v>0.4</v>
      </c>
      <c r="F671" s="15">
        <f t="shared" si="256"/>
        <v>0.11458333333333333</v>
      </c>
      <c r="G671" s="16">
        <f t="shared" si="257"/>
        <v>0.34</v>
      </c>
      <c r="H671" s="15">
        <f t="shared" si="258"/>
        <v>0.12152777777777778</v>
      </c>
      <c r="I671" s="16">
        <f t="shared" si="259"/>
        <v>0.26800000000000002</v>
      </c>
      <c r="J671" s="15">
        <f t="shared" si="260"/>
        <v>0.11944444444444444</v>
      </c>
      <c r="K671" s="22">
        <f t="shared" si="261"/>
        <v>0.25600000000000001</v>
      </c>
      <c r="L671" s="13"/>
      <c r="M671" s="24">
        <f t="shared" si="249"/>
        <v>44366</v>
      </c>
      <c r="N671" s="60" t="s">
        <v>12</v>
      </c>
      <c r="O671" s="60">
        <v>0.12152777777777778</v>
      </c>
      <c r="P671" s="16" t="str">
        <f t="shared" si="252"/>
        <v>-</v>
      </c>
      <c r="Q671" s="15">
        <f t="shared" si="262"/>
        <v>0.11458333333333333</v>
      </c>
      <c r="R671" s="16" t="str">
        <f t="shared" si="253"/>
        <v>-</v>
      </c>
      <c r="S671" s="15">
        <f t="shared" si="250"/>
        <v>0.12152777777777778</v>
      </c>
      <c r="T671" s="16" t="str">
        <f t="shared" si="254"/>
        <v>-</v>
      </c>
      <c r="U671" s="15">
        <f t="shared" si="251"/>
        <v>0.11944444444444444</v>
      </c>
      <c r="V671" s="22" t="str">
        <f t="shared" si="255"/>
        <v>-</v>
      </c>
      <c r="X671" s="18"/>
      <c r="Y671" s="29"/>
    </row>
    <row r="672" spans="2:25" x14ac:dyDescent="0.25">
      <c r="B672" s="24">
        <f t="shared" si="263"/>
        <v>44366</v>
      </c>
      <c r="C672" s="60" t="s">
        <v>13</v>
      </c>
      <c r="D672" s="15">
        <v>0.40138888888888885</v>
      </c>
      <c r="E672" s="16">
        <v>2.8</v>
      </c>
      <c r="F672" s="15">
        <f t="shared" si="256"/>
        <v>0.39444444444444443</v>
      </c>
      <c r="G672" s="16">
        <f t="shared" si="257"/>
        <v>2.38</v>
      </c>
      <c r="H672" s="15">
        <f t="shared" si="258"/>
        <v>0.3833333333333333</v>
      </c>
      <c r="I672" s="16">
        <f t="shared" si="259"/>
        <v>1.8759999999999999</v>
      </c>
      <c r="J672" s="15">
        <f t="shared" si="260"/>
        <v>0.38402777777777775</v>
      </c>
      <c r="K672" s="22">
        <f t="shared" si="261"/>
        <v>1.7919999999999998</v>
      </c>
      <c r="L672" s="13"/>
      <c r="M672" s="24">
        <f t="shared" si="249"/>
        <v>44366</v>
      </c>
      <c r="N672" s="60" t="s">
        <v>13</v>
      </c>
      <c r="O672" s="60">
        <v>0.40138888888888885</v>
      </c>
      <c r="P672" s="16" t="str">
        <f t="shared" si="252"/>
        <v>-</v>
      </c>
      <c r="Q672" s="15">
        <f t="shared" si="262"/>
        <v>0.39444444444444443</v>
      </c>
      <c r="R672" s="16" t="str">
        <f t="shared" si="253"/>
        <v>-</v>
      </c>
      <c r="S672" s="15">
        <f t="shared" si="250"/>
        <v>0.3833333333333333</v>
      </c>
      <c r="T672" s="16" t="str">
        <f t="shared" si="254"/>
        <v>-</v>
      </c>
      <c r="U672" s="15">
        <f t="shared" si="251"/>
        <v>0.38402777777777775</v>
      </c>
      <c r="V672" s="22" t="str">
        <f t="shared" si="255"/>
        <v>-</v>
      </c>
      <c r="X672" s="18"/>
    </row>
    <row r="673" spans="2:25" x14ac:dyDescent="0.25">
      <c r="B673" s="24">
        <f t="shared" si="263"/>
        <v>44366</v>
      </c>
      <c r="C673" s="60" t="s">
        <v>12</v>
      </c>
      <c r="D673" s="15">
        <v>0.65208333333333335</v>
      </c>
      <c r="E673" s="16">
        <v>0.5</v>
      </c>
      <c r="F673" s="15">
        <f t="shared" si="256"/>
        <v>0.64513888888888893</v>
      </c>
      <c r="G673" s="16">
        <f t="shared" si="257"/>
        <v>0.42499999999999999</v>
      </c>
      <c r="H673" s="15">
        <f t="shared" si="258"/>
        <v>0.65208333333333335</v>
      </c>
      <c r="I673" s="16">
        <f t="shared" si="259"/>
        <v>0.33500000000000002</v>
      </c>
      <c r="J673" s="15">
        <f t="shared" si="260"/>
        <v>0.65</v>
      </c>
      <c r="K673" s="22">
        <f t="shared" si="261"/>
        <v>0.32</v>
      </c>
      <c r="L673" s="13"/>
      <c r="M673" s="24">
        <f t="shared" si="249"/>
        <v>44366</v>
      </c>
      <c r="N673" s="60" t="s">
        <v>12</v>
      </c>
      <c r="O673" s="60">
        <v>0.65208333333333335</v>
      </c>
      <c r="P673" s="16" t="str">
        <f t="shared" si="252"/>
        <v>-</v>
      </c>
      <c r="Q673" s="15">
        <f t="shared" si="262"/>
        <v>0.64513888888888893</v>
      </c>
      <c r="R673" s="16" t="str">
        <f t="shared" si="253"/>
        <v>-</v>
      </c>
      <c r="S673" s="15">
        <f t="shared" si="250"/>
        <v>0.65208333333333335</v>
      </c>
      <c r="T673" s="16" t="str">
        <f t="shared" si="254"/>
        <v>-</v>
      </c>
      <c r="U673" s="15">
        <f t="shared" si="251"/>
        <v>0.65</v>
      </c>
      <c r="V673" s="22" t="str">
        <f t="shared" si="255"/>
        <v>-</v>
      </c>
      <c r="X673" s="18"/>
      <c r="Y673" s="29"/>
    </row>
    <row r="674" spans="2:25" x14ac:dyDescent="0.25">
      <c r="B674" s="24">
        <f t="shared" si="263"/>
        <v>44366</v>
      </c>
      <c r="C674" s="60" t="s">
        <v>13</v>
      </c>
      <c r="D674" s="15">
        <v>0.91319444444444453</v>
      </c>
      <c r="E674" s="16">
        <v>2.6</v>
      </c>
      <c r="F674" s="15">
        <f t="shared" si="256"/>
        <v>0.90625000000000011</v>
      </c>
      <c r="G674" s="16">
        <f t="shared" si="257"/>
        <v>2.21</v>
      </c>
      <c r="H674" s="15">
        <f t="shared" si="258"/>
        <v>0.89513888888888893</v>
      </c>
      <c r="I674" s="16">
        <f t="shared" si="259"/>
        <v>1.7420000000000002</v>
      </c>
      <c r="J674" s="15">
        <f t="shared" si="260"/>
        <v>0.89583333333333337</v>
      </c>
      <c r="K674" s="22">
        <f t="shared" si="261"/>
        <v>1.6640000000000001</v>
      </c>
      <c r="L674" s="13"/>
      <c r="M674" s="24">
        <f t="shared" si="249"/>
        <v>44366</v>
      </c>
      <c r="N674" s="60" t="s">
        <v>13</v>
      </c>
      <c r="O674" s="60">
        <v>0.91319444444444453</v>
      </c>
      <c r="P674" s="16" t="str">
        <f t="shared" si="252"/>
        <v>-</v>
      </c>
      <c r="Q674" s="15">
        <f t="shared" si="262"/>
        <v>0.90625000000000011</v>
      </c>
      <c r="R674" s="16" t="str">
        <f t="shared" si="253"/>
        <v>-</v>
      </c>
      <c r="S674" s="15">
        <f t="shared" si="250"/>
        <v>0.89513888888888893</v>
      </c>
      <c r="T674" s="16" t="str">
        <f t="shared" si="254"/>
        <v>-</v>
      </c>
      <c r="U674" s="15">
        <f t="shared" si="251"/>
        <v>0.89583333333333337</v>
      </c>
      <c r="V674" s="22" t="str">
        <f t="shared" si="255"/>
        <v>-</v>
      </c>
      <c r="X674" s="18"/>
      <c r="Y674" s="29"/>
    </row>
    <row r="675" spans="2:25" x14ac:dyDescent="0.25">
      <c r="B675" s="24">
        <f t="shared" si="263"/>
        <v>44367</v>
      </c>
      <c r="C675" s="60" t="s">
        <v>12</v>
      </c>
      <c r="D675" s="15">
        <v>0.16250000000000001</v>
      </c>
      <c r="E675" s="16">
        <v>0.4</v>
      </c>
      <c r="F675" s="15">
        <f t="shared" si="256"/>
        <v>0.15555555555555556</v>
      </c>
      <c r="G675" s="16">
        <f t="shared" si="257"/>
        <v>0.34</v>
      </c>
      <c r="H675" s="15">
        <f t="shared" si="258"/>
        <v>0.16250000000000001</v>
      </c>
      <c r="I675" s="16">
        <f t="shared" si="259"/>
        <v>0.26800000000000002</v>
      </c>
      <c r="J675" s="15">
        <f t="shared" si="260"/>
        <v>0.16041666666666668</v>
      </c>
      <c r="K675" s="22">
        <f t="shared" si="261"/>
        <v>0.25600000000000001</v>
      </c>
      <c r="L675" s="13"/>
      <c r="M675" s="24">
        <f t="shared" si="249"/>
        <v>44367</v>
      </c>
      <c r="N675" s="60" t="s">
        <v>12</v>
      </c>
      <c r="O675" s="60">
        <v>0.16250000000000001</v>
      </c>
      <c r="P675" s="16" t="str">
        <f t="shared" si="252"/>
        <v>-</v>
      </c>
      <c r="Q675" s="15">
        <f t="shared" si="262"/>
        <v>0.15555555555555556</v>
      </c>
      <c r="R675" s="16" t="str">
        <f t="shared" si="253"/>
        <v>-</v>
      </c>
      <c r="S675" s="15">
        <f t="shared" si="250"/>
        <v>0.16250000000000001</v>
      </c>
      <c r="T675" s="16" t="str">
        <f t="shared" si="254"/>
        <v>-</v>
      </c>
      <c r="U675" s="15">
        <f t="shared" si="251"/>
        <v>0.16041666666666668</v>
      </c>
      <c r="V675" s="22" t="str">
        <f t="shared" si="255"/>
        <v>-</v>
      </c>
      <c r="X675" s="18"/>
      <c r="Y675" s="29"/>
    </row>
    <row r="676" spans="2:25" x14ac:dyDescent="0.25">
      <c r="B676" s="24">
        <f t="shared" si="263"/>
        <v>44367</v>
      </c>
      <c r="C676" s="60" t="s">
        <v>13</v>
      </c>
      <c r="D676" s="15">
        <v>0.44166666666666665</v>
      </c>
      <c r="E676" s="16">
        <v>2.9</v>
      </c>
      <c r="F676" s="15">
        <f t="shared" si="256"/>
        <v>0.43472222222222223</v>
      </c>
      <c r="G676" s="16">
        <f t="shared" si="257"/>
        <v>2.4649999999999999</v>
      </c>
      <c r="H676" s="15">
        <f t="shared" si="258"/>
        <v>0.4236111111111111</v>
      </c>
      <c r="I676" s="16">
        <f t="shared" si="259"/>
        <v>1.9430000000000001</v>
      </c>
      <c r="J676" s="15">
        <f t="shared" si="260"/>
        <v>0.42430555555555555</v>
      </c>
      <c r="K676" s="22">
        <f t="shared" si="261"/>
        <v>1.8559999999999999</v>
      </c>
      <c r="L676" s="13"/>
      <c r="M676" s="24">
        <f t="shared" si="249"/>
        <v>44367</v>
      </c>
      <c r="N676" s="60" t="s">
        <v>13</v>
      </c>
      <c r="O676" s="60">
        <v>0.44166666666666665</v>
      </c>
      <c r="P676" s="16" t="str">
        <f t="shared" si="252"/>
        <v>-</v>
      </c>
      <c r="Q676" s="15">
        <f t="shared" si="262"/>
        <v>0.43472222222222223</v>
      </c>
      <c r="R676" s="16" t="str">
        <f t="shared" si="253"/>
        <v>-</v>
      </c>
      <c r="S676" s="15">
        <f t="shared" si="250"/>
        <v>0.4236111111111111</v>
      </c>
      <c r="T676" s="16" t="str">
        <f t="shared" si="254"/>
        <v>-</v>
      </c>
      <c r="U676" s="15">
        <f t="shared" si="251"/>
        <v>0.42430555555555555</v>
      </c>
      <c r="V676" s="22" t="str">
        <f t="shared" si="255"/>
        <v>-</v>
      </c>
      <c r="X676" s="18"/>
      <c r="Y676" s="29"/>
    </row>
    <row r="677" spans="2:25" x14ac:dyDescent="0.25">
      <c r="B677" s="24">
        <f t="shared" si="263"/>
        <v>44367</v>
      </c>
      <c r="C677" s="60" t="s">
        <v>12</v>
      </c>
      <c r="D677" s="15">
        <v>0.69652777777777775</v>
      </c>
      <c r="E677" s="16">
        <v>0.4</v>
      </c>
      <c r="F677" s="15">
        <f t="shared" si="256"/>
        <v>0.68958333333333333</v>
      </c>
      <c r="G677" s="16">
        <f t="shared" si="257"/>
        <v>0.34</v>
      </c>
      <c r="H677" s="15">
        <f t="shared" si="258"/>
        <v>0.69652777777777775</v>
      </c>
      <c r="I677" s="16">
        <f t="shared" si="259"/>
        <v>0.26800000000000002</v>
      </c>
      <c r="J677" s="15">
        <f t="shared" si="260"/>
        <v>0.69444444444444442</v>
      </c>
      <c r="K677" s="22">
        <f t="shared" si="261"/>
        <v>0.25600000000000001</v>
      </c>
      <c r="L677" s="13"/>
      <c r="M677" s="24">
        <f t="shared" si="249"/>
        <v>44367</v>
      </c>
      <c r="N677" s="60" t="s">
        <v>12</v>
      </c>
      <c r="O677" s="60">
        <v>0.69652777777777775</v>
      </c>
      <c r="P677" s="16" t="str">
        <f t="shared" si="252"/>
        <v>-</v>
      </c>
      <c r="Q677" s="15">
        <f t="shared" si="262"/>
        <v>0.68958333333333333</v>
      </c>
      <c r="R677" s="16" t="str">
        <f t="shared" si="253"/>
        <v>-</v>
      </c>
      <c r="S677" s="15">
        <f t="shared" si="250"/>
        <v>0.69652777777777775</v>
      </c>
      <c r="T677" s="16" t="str">
        <f t="shared" si="254"/>
        <v>-</v>
      </c>
      <c r="U677" s="15">
        <f t="shared" si="251"/>
        <v>0.69444444444444442</v>
      </c>
      <c r="V677" s="22" t="str">
        <f t="shared" si="255"/>
        <v>-</v>
      </c>
      <c r="X677" s="18"/>
      <c r="Y677" s="29"/>
    </row>
    <row r="678" spans="2:25" x14ac:dyDescent="0.25">
      <c r="B678" s="24">
        <f t="shared" si="263"/>
        <v>44367</v>
      </c>
      <c r="C678" s="60" t="s">
        <v>13</v>
      </c>
      <c r="D678" s="15">
        <v>0.9555555555555556</v>
      </c>
      <c r="E678" s="16">
        <v>2.6</v>
      </c>
      <c r="F678" s="15">
        <f t="shared" si="256"/>
        <v>0.94861111111111118</v>
      </c>
      <c r="G678" s="16">
        <f t="shared" si="257"/>
        <v>2.21</v>
      </c>
      <c r="H678" s="15">
        <f t="shared" si="258"/>
        <v>0.9375</v>
      </c>
      <c r="I678" s="16">
        <f t="shared" si="259"/>
        <v>1.7420000000000002</v>
      </c>
      <c r="J678" s="15">
        <f t="shared" si="260"/>
        <v>0.93819444444444444</v>
      </c>
      <c r="K678" s="22">
        <f t="shared" si="261"/>
        <v>1.6640000000000001</v>
      </c>
      <c r="L678" s="13"/>
      <c r="M678" s="24">
        <f t="shared" si="249"/>
        <v>44367</v>
      </c>
      <c r="N678" s="60" t="s">
        <v>13</v>
      </c>
      <c r="O678" s="60">
        <v>0.9555555555555556</v>
      </c>
      <c r="P678" s="16" t="str">
        <f t="shared" si="252"/>
        <v>-</v>
      </c>
      <c r="Q678" s="15">
        <f t="shared" si="262"/>
        <v>0.94861111111111118</v>
      </c>
      <c r="R678" s="16" t="str">
        <f t="shared" si="253"/>
        <v>-</v>
      </c>
      <c r="S678" s="15">
        <f t="shared" si="250"/>
        <v>0.9375</v>
      </c>
      <c r="T678" s="16" t="str">
        <f t="shared" si="254"/>
        <v>-</v>
      </c>
      <c r="U678" s="15">
        <f t="shared" si="251"/>
        <v>0.93819444444444444</v>
      </c>
      <c r="V678" s="22" t="str">
        <f t="shared" si="255"/>
        <v>-</v>
      </c>
      <c r="X678" s="18"/>
      <c r="Y678" s="29"/>
    </row>
    <row r="679" spans="2:25" x14ac:dyDescent="0.25">
      <c r="B679" s="24">
        <f t="shared" si="263"/>
        <v>44368</v>
      </c>
      <c r="C679" s="60" t="s">
        <v>12</v>
      </c>
      <c r="D679" s="15">
        <v>0.20555555555555557</v>
      </c>
      <c r="E679" s="16">
        <v>0.3</v>
      </c>
      <c r="F679" s="15">
        <f t="shared" si="256"/>
        <v>0.19861111111111113</v>
      </c>
      <c r="G679" s="16">
        <f t="shared" si="257"/>
        <v>0.255</v>
      </c>
      <c r="H679" s="15">
        <f t="shared" si="258"/>
        <v>0.20555555555555557</v>
      </c>
      <c r="I679" s="16">
        <f t="shared" si="259"/>
        <v>0.20100000000000001</v>
      </c>
      <c r="J679" s="15">
        <f t="shared" si="260"/>
        <v>0.20347222222222225</v>
      </c>
      <c r="K679" s="22">
        <f t="shared" si="261"/>
        <v>0.192</v>
      </c>
      <c r="L679" s="13"/>
      <c r="M679" s="24">
        <f t="shared" si="249"/>
        <v>44368</v>
      </c>
      <c r="N679" s="60" t="s">
        <v>12</v>
      </c>
      <c r="O679" s="60">
        <v>0.20555555555555557</v>
      </c>
      <c r="P679" s="16" t="str">
        <f t="shared" si="252"/>
        <v>-</v>
      </c>
      <c r="Q679" s="15">
        <f t="shared" si="262"/>
        <v>0.19861111111111113</v>
      </c>
      <c r="R679" s="16" t="str">
        <f t="shared" si="253"/>
        <v>-</v>
      </c>
      <c r="S679" s="15">
        <f t="shared" si="250"/>
        <v>0.20555555555555557</v>
      </c>
      <c r="T679" s="16" t="str">
        <f t="shared" si="254"/>
        <v>-</v>
      </c>
      <c r="U679" s="15">
        <f t="shared" si="251"/>
        <v>0.20347222222222225</v>
      </c>
      <c r="V679" s="22" t="str">
        <f t="shared" si="255"/>
        <v>-</v>
      </c>
      <c r="X679" s="18"/>
    </row>
    <row r="680" spans="2:25" x14ac:dyDescent="0.25">
      <c r="B680" s="24">
        <f t="shared" si="263"/>
        <v>44368</v>
      </c>
      <c r="C680" s="60" t="s">
        <v>13</v>
      </c>
      <c r="D680" s="15">
        <v>0.48333333333333334</v>
      </c>
      <c r="E680" s="16">
        <v>3</v>
      </c>
      <c r="F680" s="15">
        <f t="shared" si="256"/>
        <v>0.47638888888888892</v>
      </c>
      <c r="G680" s="16">
        <f t="shared" si="257"/>
        <v>2.5499999999999998</v>
      </c>
      <c r="H680" s="15">
        <f t="shared" si="258"/>
        <v>0.46527777777777779</v>
      </c>
      <c r="I680" s="16">
        <f t="shared" si="259"/>
        <v>2.0100000000000002</v>
      </c>
      <c r="J680" s="15">
        <f t="shared" si="260"/>
        <v>0.46597222222222223</v>
      </c>
      <c r="K680" s="22">
        <f t="shared" si="261"/>
        <v>1.92</v>
      </c>
      <c r="L680" s="13"/>
      <c r="M680" s="24">
        <f t="shared" si="249"/>
        <v>44368</v>
      </c>
      <c r="N680" s="60" t="s">
        <v>13</v>
      </c>
      <c r="O680" s="60">
        <v>0.48333333333333334</v>
      </c>
      <c r="P680" s="16" t="str">
        <f t="shared" si="252"/>
        <v>-</v>
      </c>
      <c r="Q680" s="15">
        <f t="shared" si="262"/>
        <v>0.47638888888888892</v>
      </c>
      <c r="R680" s="16" t="str">
        <f t="shared" si="253"/>
        <v>-</v>
      </c>
      <c r="S680" s="15">
        <f t="shared" si="250"/>
        <v>0.46527777777777779</v>
      </c>
      <c r="T680" s="16" t="str">
        <f t="shared" si="254"/>
        <v>-</v>
      </c>
      <c r="U680" s="15">
        <f t="shared" si="251"/>
        <v>0.46597222222222223</v>
      </c>
      <c r="V680" s="22" t="str">
        <f t="shared" si="255"/>
        <v>-</v>
      </c>
      <c r="X680" s="18"/>
      <c r="Y680" s="29"/>
    </row>
    <row r="681" spans="2:25" x14ac:dyDescent="0.25">
      <c r="B681" s="24">
        <f t="shared" si="263"/>
        <v>44368</v>
      </c>
      <c r="C681" s="60" t="s">
        <v>12</v>
      </c>
      <c r="D681" s="15">
        <v>0.74097222222222225</v>
      </c>
      <c r="E681" s="16">
        <v>0.3</v>
      </c>
      <c r="F681" s="15">
        <f t="shared" si="256"/>
        <v>0.73402777777777783</v>
      </c>
      <c r="G681" s="16">
        <f t="shared" si="257"/>
        <v>0.255</v>
      </c>
      <c r="H681" s="15">
        <f t="shared" si="258"/>
        <v>0.74097222222222225</v>
      </c>
      <c r="I681" s="16">
        <f t="shared" si="259"/>
        <v>0.20100000000000001</v>
      </c>
      <c r="J681" s="15">
        <f t="shared" si="260"/>
        <v>0.73888888888888893</v>
      </c>
      <c r="K681" s="22">
        <f t="shared" si="261"/>
        <v>0.192</v>
      </c>
      <c r="L681" s="13"/>
      <c r="M681" s="24">
        <f t="shared" si="249"/>
        <v>44368</v>
      </c>
      <c r="N681" s="60" t="s">
        <v>12</v>
      </c>
      <c r="O681" s="60">
        <v>0.74097222222222225</v>
      </c>
      <c r="P681" s="16" t="str">
        <f t="shared" si="252"/>
        <v>-</v>
      </c>
      <c r="Q681" s="15">
        <f t="shared" si="262"/>
        <v>0.73402777777777783</v>
      </c>
      <c r="R681" s="16" t="str">
        <f t="shared" si="253"/>
        <v>-</v>
      </c>
      <c r="S681" s="15">
        <f t="shared" si="250"/>
        <v>0.74097222222222225</v>
      </c>
      <c r="T681" s="16" t="str">
        <f t="shared" si="254"/>
        <v>-</v>
      </c>
      <c r="U681" s="15">
        <f t="shared" si="251"/>
        <v>0.73888888888888893</v>
      </c>
      <c r="V681" s="22" t="str">
        <f t="shared" si="255"/>
        <v>-</v>
      </c>
      <c r="X681" s="18"/>
      <c r="Y681" s="29"/>
    </row>
    <row r="682" spans="2:25" x14ac:dyDescent="0.25">
      <c r="B682" s="24">
        <v>44368</v>
      </c>
      <c r="C682" s="60" t="s">
        <v>13</v>
      </c>
      <c r="D682" s="15"/>
      <c r="E682" s="16"/>
      <c r="F682" s="15">
        <v>0.99305555555555547</v>
      </c>
      <c r="G682" s="16">
        <v>2.2000000000000002</v>
      </c>
      <c r="H682" s="15">
        <v>0.9819444444444444</v>
      </c>
      <c r="I682" s="16">
        <v>1.7</v>
      </c>
      <c r="J682" s="15">
        <v>0.98263888888888884</v>
      </c>
      <c r="K682" s="22">
        <v>1.7</v>
      </c>
      <c r="L682" s="13"/>
      <c r="M682" s="24">
        <v>44368</v>
      </c>
      <c r="N682" s="60" t="s">
        <v>13</v>
      </c>
      <c r="O682" s="60"/>
      <c r="P682" s="16"/>
      <c r="Q682" s="15">
        <v>0.99305555555555547</v>
      </c>
      <c r="R682" s="16" t="s">
        <v>27</v>
      </c>
      <c r="S682" s="15">
        <v>0.9819444444444444</v>
      </c>
      <c r="T682" s="16" t="s">
        <v>27</v>
      </c>
      <c r="U682" s="15">
        <v>0.98263888888888884</v>
      </c>
      <c r="V682" s="22" t="s">
        <v>27</v>
      </c>
      <c r="X682" s="18"/>
      <c r="Y682" s="29"/>
    </row>
    <row r="683" spans="2:25" x14ac:dyDescent="0.25">
      <c r="B683" s="24">
        <f>IF(HOUR(D683)&lt;HOUR(D681),B681+1,B681)</f>
        <v>44369</v>
      </c>
      <c r="C683" s="60" t="s">
        <v>13</v>
      </c>
      <c r="D683" s="15">
        <v>0</v>
      </c>
      <c r="E683" s="16">
        <v>2.6</v>
      </c>
      <c r="F683" s="15"/>
      <c r="G683" s="16"/>
      <c r="H683" s="15"/>
      <c r="I683" s="16"/>
      <c r="J683" s="15"/>
      <c r="K683" s="22"/>
      <c r="L683" s="13"/>
      <c r="M683" s="24">
        <f>IF(HOUR(O683)&lt;HOUR(O681),M681+1,M681)</f>
        <v>44369</v>
      </c>
      <c r="N683" s="60" t="s">
        <v>13</v>
      </c>
      <c r="O683" s="60">
        <v>0</v>
      </c>
      <c r="P683" s="16" t="str">
        <f t="shared" si="252"/>
        <v>-</v>
      </c>
      <c r="Q683" s="15"/>
      <c r="R683" s="16"/>
      <c r="S683" s="15"/>
      <c r="T683" s="16"/>
      <c r="U683" s="15"/>
      <c r="V683" s="22"/>
      <c r="X683" s="18"/>
      <c r="Y683" s="29"/>
    </row>
    <row r="684" spans="2:25" x14ac:dyDescent="0.25">
      <c r="B684" s="24">
        <f t="shared" si="263"/>
        <v>44369</v>
      </c>
      <c r="C684" s="60" t="s">
        <v>12</v>
      </c>
      <c r="D684" s="15">
        <v>0.24930555555555556</v>
      </c>
      <c r="E684" s="16">
        <v>0.2</v>
      </c>
      <c r="F684" s="15">
        <f t="shared" si="256"/>
        <v>0.24236111111111111</v>
      </c>
      <c r="G684" s="16">
        <f t="shared" si="257"/>
        <v>0.17</v>
      </c>
      <c r="H684" s="15">
        <f t="shared" si="258"/>
        <v>0.24930555555555556</v>
      </c>
      <c r="I684" s="16">
        <f t="shared" si="259"/>
        <v>0.13400000000000001</v>
      </c>
      <c r="J684" s="15">
        <f t="shared" si="260"/>
        <v>0.24722222222222223</v>
      </c>
      <c r="K684" s="22">
        <f t="shared" si="261"/>
        <v>0.128</v>
      </c>
      <c r="L684" s="13"/>
      <c r="M684" s="24">
        <f t="shared" si="249"/>
        <v>44369</v>
      </c>
      <c r="N684" s="60" t="s">
        <v>12</v>
      </c>
      <c r="O684" s="60">
        <v>0.24930555555555556</v>
      </c>
      <c r="P684" s="16" t="str">
        <f t="shared" si="252"/>
        <v>-</v>
      </c>
      <c r="Q684" s="15">
        <f t="shared" si="262"/>
        <v>0.24236111111111111</v>
      </c>
      <c r="R684" s="16" t="str">
        <f t="shared" si="253"/>
        <v>-</v>
      </c>
      <c r="S684" s="15">
        <f t="shared" si="250"/>
        <v>0.24930555555555556</v>
      </c>
      <c r="T684" s="16" t="str">
        <f t="shared" si="254"/>
        <v>-</v>
      </c>
      <c r="U684" s="15">
        <f t="shared" si="251"/>
        <v>0.24722222222222223</v>
      </c>
      <c r="V684" s="22" t="str">
        <f t="shared" si="255"/>
        <v>-</v>
      </c>
      <c r="X684" s="18"/>
    </row>
    <row r="685" spans="2:25" x14ac:dyDescent="0.25">
      <c r="B685" s="24">
        <f t="shared" si="263"/>
        <v>44369</v>
      </c>
      <c r="C685" s="60" t="s">
        <v>13</v>
      </c>
      <c r="D685" s="15">
        <v>0.52500000000000002</v>
      </c>
      <c r="E685" s="16">
        <v>3.1</v>
      </c>
      <c r="F685" s="15">
        <f t="shared" si="256"/>
        <v>0.5180555555555556</v>
      </c>
      <c r="G685" s="16">
        <f t="shared" si="257"/>
        <v>2.6349999999999998</v>
      </c>
      <c r="H685" s="15">
        <f t="shared" si="258"/>
        <v>0.50694444444444442</v>
      </c>
      <c r="I685" s="16">
        <f t="shared" si="259"/>
        <v>2.0770000000000004</v>
      </c>
      <c r="J685" s="15">
        <f t="shared" si="260"/>
        <v>0.50763888888888886</v>
      </c>
      <c r="K685" s="22">
        <f t="shared" si="261"/>
        <v>1.9840000000000002</v>
      </c>
      <c r="L685" s="13"/>
      <c r="M685" s="24">
        <f t="shared" si="249"/>
        <v>44369</v>
      </c>
      <c r="N685" s="60" t="s">
        <v>13</v>
      </c>
      <c r="O685" s="60">
        <v>0.52500000000000002</v>
      </c>
      <c r="P685" s="16">
        <f t="shared" si="252"/>
        <v>3.1</v>
      </c>
      <c r="Q685" s="15">
        <f t="shared" si="262"/>
        <v>0.5180555555555556</v>
      </c>
      <c r="R685" s="16">
        <f t="shared" si="253"/>
        <v>2.6349999999999998</v>
      </c>
      <c r="S685" s="15">
        <f t="shared" ref="S685:S709" si="264">IF(N685="Alta",O685-$H$9,O685-$I$9)</f>
        <v>0.50694444444444442</v>
      </c>
      <c r="T685" s="16">
        <f t="shared" si="254"/>
        <v>2.0770000000000004</v>
      </c>
      <c r="U685" s="15">
        <f t="shared" ref="U685:U709" si="265">IF(N685="Alta",O685-$J$9,O685-$K$9)</f>
        <v>0.50763888888888886</v>
      </c>
      <c r="V685" s="22">
        <f t="shared" si="255"/>
        <v>1.9840000000000002</v>
      </c>
      <c r="X685" s="18"/>
      <c r="Y685" s="29"/>
    </row>
    <row r="686" spans="2:25" x14ac:dyDescent="0.25">
      <c r="B686" s="24">
        <f t="shared" si="263"/>
        <v>44369</v>
      </c>
      <c r="C686" s="60" t="s">
        <v>12</v>
      </c>
      <c r="D686" s="15">
        <v>0.78333333333333333</v>
      </c>
      <c r="E686" s="16">
        <v>0.1</v>
      </c>
      <c r="F686" s="15">
        <f t="shared" si="256"/>
        <v>0.77638888888888891</v>
      </c>
      <c r="G686" s="16">
        <f t="shared" si="257"/>
        <v>8.5000000000000006E-2</v>
      </c>
      <c r="H686" s="15">
        <f t="shared" si="258"/>
        <v>0.78333333333333333</v>
      </c>
      <c r="I686" s="16">
        <f t="shared" si="259"/>
        <v>6.7000000000000004E-2</v>
      </c>
      <c r="J686" s="15">
        <f t="shared" si="260"/>
        <v>0.78125</v>
      </c>
      <c r="K686" s="22">
        <f t="shared" si="261"/>
        <v>6.4000000000000001E-2</v>
      </c>
      <c r="L686" s="13"/>
      <c r="M686" s="24">
        <f t="shared" si="249"/>
        <v>44369</v>
      </c>
      <c r="N686" s="60" t="s">
        <v>12</v>
      </c>
      <c r="O686" s="60">
        <v>0.78333333333333333</v>
      </c>
      <c r="P686" s="16" t="str">
        <f t="shared" si="252"/>
        <v>-</v>
      </c>
      <c r="Q686" s="15">
        <f t="shared" si="262"/>
        <v>0.77638888888888891</v>
      </c>
      <c r="R686" s="16" t="str">
        <f t="shared" si="253"/>
        <v>-</v>
      </c>
      <c r="S686" s="15">
        <f t="shared" si="264"/>
        <v>0.78333333333333333</v>
      </c>
      <c r="T686" s="16" t="str">
        <f t="shared" si="254"/>
        <v>-</v>
      </c>
      <c r="U686" s="15">
        <f t="shared" si="265"/>
        <v>0.78125</v>
      </c>
      <c r="V686" s="22" t="str">
        <f t="shared" si="255"/>
        <v>-</v>
      </c>
      <c r="X686" s="18"/>
      <c r="Y686" s="29"/>
    </row>
    <row r="687" spans="2:25" x14ac:dyDescent="0.25">
      <c r="B687" s="24">
        <f t="shared" si="263"/>
        <v>44370</v>
      </c>
      <c r="C687" s="60" t="s">
        <v>13</v>
      </c>
      <c r="D687" s="15">
        <v>4.4444444444444446E-2</v>
      </c>
      <c r="E687" s="16">
        <v>2.7</v>
      </c>
      <c r="F687" s="15">
        <f t="shared" si="256"/>
        <v>3.7500000000000006E-2</v>
      </c>
      <c r="G687" s="16">
        <f t="shared" si="257"/>
        <v>2.2949999999999999</v>
      </c>
      <c r="H687" s="15">
        <f t="shared" si="258"/>
        <v>2.6388888888888889E-2</v>
      </c>
      <c r="I687" s="16">
        <f t="shared" si="259"/>
        <v>1.8090000000000002</v>
      </c>
      <c r="J687" s="15">
        <f t="shared" si="260"/>
        <v>2.7083333333333334E-2</v>
      </c>
      <c r="K687" s="22">
        <f t="shared" si="261"/>
        <v>1.7280000000000002</v>
      </c>
      <c r="L687" s="13"/>
      <c r="M687" s="24">
        <f t="shared" si="249"/>
        <v>44370</v>
      </c>
      <c r="N687" s="60" t="s">
        <v>13</v>
      </c>
      <c r="O687" s="60">
        <v>4.4444444444444446E-2</v>
      </c>
      <c r="P687" s="16" t="str">
        <f t="shared" si="252"/>
        <v>-</v>
      </c>
      <c r="Q687" s="15">
        <f t="shared" si="262"/>
        <v>3.7500000000000006E-2</v>
      </c>
      <c r="R687" s="16" t="str">
        <f t="shared" si="253"/>
        <v>-</v>
      </c>
      <c r="S687" s="15">
        <f t="shared" si="264"/>
        <v>2.6388888888888889E-2</v>
      </c>
      <c r="T687" s="16" t="str">
        <f t="shared" si="254"/>
        <v>-</v>
      </c>
      <c r="U687" s="15">
        <f t="shared" si="265"/>
        <v>2.7083333333333334E-2</v>
      </c>
      <c r="V687" s="22" t="str">
        <f t="shared" si="255"/>
        <v>-</v>
      </c>
      <c r="X687" s="18"/>
      <c r="Y687" s="29"/>
    </row>
    <row r="688" spans="2:25" x14ac:dyDescent="0.25">
      <c r="B688" s="24">
        <f t="shared" si="263"/>
        <v>44370</v>
      </c>
      <c r="C688" s="60" t="s">
        <v>12</v>
      </c>
      <c r="D688" s="15">
        <v>0.29166666666666669</v>
      </c>
      <c r="E688" s="16">
        <v>0.2</v>
      </c>
      <c r="F688" s="15">
        <f t="shared" si="256"/>
        <v>0.28472222222222227</v>
      </c>
      <c r="G688" s="16">
        <f t="shared" si="257"/>
        <v>0.17</v>
      </c>
      <c r="H688" s="15">
        <f t="shared" si="258"/>
        <v>0.29166666666666669</v>
      </c>
      <c r="I688" s="16">
        <f t="shared" si="259"/>
        <v>0.13400000000000001</v>
      </c>
      <c r="J688" s="15">
        <f t="shared" si="260"/>
        <v>0.28958333333333336</v>
      </c>
      <c r="K688" s="22">
        <f t="shared" si="261"/>
        <v>0.128</v>
      </c>
      <c r="L688" s="13"/>
      <c r="M688" s="24">
        <f t="shared" si="249"/>
        <v>44370</v>
      </c>
      <c r="N688" s="60" t="s">
        <v>12</v>
      </c>
      <c r="O688" s="60">
        <v>0.29166666666666669</v>
      </c>
      <c r="P688" s="16" t="str">
        <f t="shared" si="252"/>
        <v>-</v>
      </c>
      <c r="Q688" s="15">
        <f t="shared" si="262"/>
        <v>0.28472222222222227</v>
      </c>
      <c r="R688" s="16" t="str">
        <f t="shared" si="253"/>
        <v>-</v>
      </c>
      <c r="S688" s="15">
        <f t="shared" si="264"/>
        <v>0.29166666666666669</v>
      </c>
      <c r="T688" s="16" t="str">
        <f t="shared" si="254"/>
        <v>-</v>
      </c>
      <c r="U688" s="15">
        <f t="shared" si="265"/>
        <v>0.28958333333333336</v>
      </c>
      <c r="V688" s="22" t="str">
        <f t="shared" si="255"/>
        <v>-</v>
      </c>
      <c r="X688" s="18"/>
    </row>
    <row r="689" spans="2:25" x14ac:dyDescent="0.25">
      <c r="B689" s="24">
        <f t="shared" si="263"/>
        <v>44370</v>
      </c>
      <c r="C689" s="60" t="s">
        <v>13</v>
      </c>
      <c r="D689" s="15">
        <v>0.56666666666666665</v>
      </c>
      <c r="E689" s="16">
        <v>3.2</v>
      </c>
      <c r="F689" s="15">
        <f t="shared" si="256"/>
        <v>0.55972222222222223</v>
      </c>
      <c r="G689" s="16">
        <f t="shared" si="257"/>
        <v>2.72</v>
      </c>
      <c r="H689" s="15">
        <f t="shared" si="258"/>
        <v>0.54861111111111105</v>
      </c>
      <c r="I689" s="16">
        <f t="shared" si="259"/>
        <v>2.1440000000000001</v>
      </c>
      <c r="J689" s="15">
        <f t="shared" si="260"/>
        <v>0.54930555555555549</v>
      </c>
      <c r="K689" s="22">
        <f t="shared" si="261"/>
        <v>2.048</v>
      </c>
      <c r="L689" s="13"/>
      <c r="M689" s="24">
        <f t="shared" si="249"/>
        <v>44370</v>
      </c>
      <c r="N689" s="60" t="s">
        <v>13</v>
      </c>
      <c r="O689" s="60">
        <v>0.56666666666666665</v>
      </c>
      <c r="P689" s="16">
        <f t="shared" si="252"/>
        <v>3.2</v>
      </c>
      <c r="Q689" s="15">
        <f t="shared" si="262"/>
        <v>0.55972222222222223</v>
      </c>
      <c r="R689" s="16">
        <f t="shared" si="253"/>
        <v>2.72</v>
      </c>
      <c r="S689" s="15">
        <f t="shared" si="264"/>
        <v>0.54861111111111105</v>
      </c>
      <c r="T689" s="16">
        <f t="shared" si="254"/>
        <v>2.1440000000000001</v>
      </c>
      <c r="U689" s="15">
        <f t="shared" si="265"/>
        <v>0.54930555555555549</v>
      </c>
      <c r="V689" s="22">
        <f t="shared" si="255"/>
        <v>2.048</v>
      </c>
      <c r="X689" s="18"/>
      <c r="Y689" s="29"/>
    </row>
    <row r="690" spans="2:25" x14ac:dyDescent="0.25">
      <c r="B690" s="24">
        <f t="shared" si="263"/>
        <v>44370</v>
      </c>
      <c r="C690" s="60" t="s">
        <v>12</v>
      </c>
      <c r="D690" s="15">
        <v>0.82291666666666663</v>
      </c>
      <c r="E690" s="16">
        <v>0</v>
      </c>
      <c r="F690" s="15">
        <f t="shared" si="256"/>
        <v>0.81597222222222221</v>
      </c>
      <c r="G690" s="16">
        <f t="shared" si="257"/>
        <v>0</v>
      </c>
      <c r="H690" s="15">
        <f t="shared" si="258"/>
        <v>0.82291666666666663</v>
      </c>
      <c r="I690" s="16">
        <f t="shared" si="259"/>
        <v>0</v>
      </c>
      <c r="J690" s="15">
        <f t="shared" si="260"/>
        <v>0.8208333333333333</v>
      </c>
      <c r="K690" s="22">
        <f t="shared" si="261"/>
        <v>0</v>
      </c>
      <c r="L690" s="13"/>
      <c r="M690" s="24">
        <f t="shared" si="249"/>
        <v>44370</v>
      </c>
      <c r="N690" s="60" t="s">
        <v>12</v>
      </c>
      <c r="O690" s="60">
        <v>0.82291666666666663</v>
      </c>
      <c r="P690" s="16" t="str">
        <f t="shared" si="252"/>
        <v>-</v>
      </c>
      <c r="Q690" s="15">
        <f t="shared" si="262"/>
        <v>0.81597222222222221</v>
      </c>
      <c r="R690" s="16" t="str">
        <f t="shared" si="253"/>
        <v>-</v>
      </c>
      <c r="S690" s="15">
        <f t="shared" si="264"/>
        <v>0.82291666666666663</v>
      </c>
      <c r="T690" s="16" t="str">
        <f t="shared" si="254"/>
        <v>-</v>
      </c>
      <c r="U690" s="15">
        <f t="shared" si="265"/>
        <v>0.8208333333333333</v>
      </c>
      <c r="V690" s="22" t="str">
        <f t="shared" si="255"/>
        <v>-</v>
      </c>
      <c r="X690" s="18"/>
      <c r="Y690" s="29"/>
    </row>
    <row r="691" spans="2:25" x14ac:dyDescent="0.25">
      <c r="B691" s="24">
        <f t="shared" si="263"/>
        <v>44371</v>
      </c>
      <c r="C691" s="60" t="s">
        <v>13</v>
      </c>
      <c r="D691" s="15">
        <v>8.7500000000000008E-2</v>
      </c>
      <c r="E691" s="16">
        <v>2.8</v>
      </c>
      <c r="F691" s="15">
        <f t="shared" si="256"/>
        <v>8.0555555555555561E-2</v>
      </c>
      <c r="G691" s="16">
        <f t="shared" si="257"/>
        <v>2.38</v>
      </c>
      <c r="H691" s="15">
        <f t="shared" si="258"/>
        <v>6.9444444444444448E-2</v>
      </c>
      <c r="I691" s="16">
        <f t="shared" si="259"/>
        <v>1.8759999999999999</v>
      </c>
      <c r="J691" s="15">
        <f t="shared" si="260"/>
        <v>7.013888888888889E-2</v>
      </c>
      <c r="K691" s="22">
        <f t="shared" si="261"/>
        <v>1.7919999999999998</v>
      </c>
      <c r="L691" s="13"/>
      <c r="M691" s="24">
        <f t="shared" si="249"/>
        <v>44371</v>
      </c>
      <c r="N691" s="60" t="s">
        <v>13</v>
      </c>
      <c r="O691" s="60">
        <v>8.7500000000000008E-2</v>
      </c>
      <c r="P691" s="16" t="str">
        <f t="shared" si="252"/>
        <v>-</v>
      </c>
      <c r="Q691" s="15">
        <f t="shared" si="262"/>
        <v>8.0555555555555561E-2</v>
      </c>
      <c r="R691" s="16" t="str">
        <f t="shared" si="253"/>
        <v>-</v>
      </c>
      <c r="S691" s="15">
        <f t="shared" si="264"/>
        <v>6.9444444444444448E-2</v>
      </c>
      <c r="T691" s="16" t="str">
        <f t="shared" si="254"/>
        <v>-</v>
      </c>
      <c r="U691" s="15">
        <f t="shared" si="265"/>
        <v>7.013888888888889E-2</v>
      </c>
      <c r="V691" s="22" t="str">
        <f t="shared" si="255"/>
        <v>-</v>
      </c>
      <c r="X691" s="18"/>
      <c r="Y691" s="29"/>
    </row>
    <row r="692" spans="2:25" x14ac:dyDescent="0.25">
      <c r="B692" s="24">
        <f t="shared" si="263"/>
        <v>44371</v>
      </c>
      <c r="C692" s="60" t="s">
        <v>12</v>
      </c>
      <c r="D692" s="15">
        <v>0.33263888888888887</v>
      </c>
      <c r="E692" s="16">
        <v>0.1</v>
      </c>
      <c r="F692" s="15">
        <f t="shared" si="256"/>
        <v>0.32569444444444445</v>
      </c>
      <c r="G692" s="16">
        <f t="shared" si="257"/>
        <v>8.5000000000000006E-2</v>
      </c>
      <c r="H692" s="15">
        <f t="shared" si="258"/>
        <v>0.33263888888888887</v>
      </c>
      <c r="I692" s="16">
        <f t="shared" si="259"/>
        <v>6.7000000000000004E-2</v>
      </c>
      <c r="J692" s="15">
        <f t="shared" si="260"/>
        <v>0.33055555555555555</v>
      </c>
      <c r="K692" s="22">
        <f t="shared" si="261"/>
        <v>6.4000000000000001E-2</v>
      </c>
      <c r="L692" s="13"/>
      <c r="M692" s="24">
        <f t="shared" si="249"/>
        <v>44371</v>
      </c>
      <c r="N692" s="60" t="s">
        <v>12</v>
      </c>
      <c r="O692" s="60">
        <v>0.33263888888888887</v>
      </c>
      <c r="P692" s="16" t="str">
        <f t="shared" si="252"/>
        <v>-</v>
      </c>
      <c r="Q692" s="15">
        <f t="shared" si="262"/>
        <v>0.32569444444444445</v>
      </c>
      <c r="R692" s="16" t="str">
        <f t="shared" si="253"/>
        <v>-</v>
      </c>
      <c r="S692" s="15">
        <f t="shared" si="264"/>
        <v>0.33263888888888887</v>
      </c>
      <c r="T692" s="16" t="str">
        <f t="shared" si="254"/>
        <v>-</v>
      </c>
      <c r="U692" s="15">
        <f t="shared" si="265"/>
        <v>0.33055555555555555</v>
      </c>
      <c r="V692" s="22" t="str">
        <f t="shared" si="255"/>
        <v>-</v>
      </c>
      <c r="X692" s="18"/>
    </row>
    <row r="693" spans="2:25" x14ac:dyDescent="0.25">
      <c r="B693" s="24">
        <f t="shared" si="263"/>
        <v>44371</v>
      </c>
      <c r="C693" s="60" t="s">
        <v>13</v>
      </c>
      <c r="D693" s="15">
        <v>0.60625000000000007</v>
      </c>
      <c r="E693" s="16">
        <v>3.3</v>
      </c>
      <c r="F693" s="15">
        <f t="shared" si="256"/>
        <v>0.59930555555555565</v>
      </c>
      <c r="G693" s="16">
        <f t="shared" si="257"/>
        <v>2.8049999999999997</v>
      </c>
      <c r="H693" s="15">
        <f t="shared" si="258"/>
        <v>0.58819444444444446</v>
      </c>
      <c r="I693" s="16">
        <f t="shared" si="259"/>
        <v>2.2109999999999999</v>
      </c>
      <c r="J693" s="15">
        <f t="shared" si="260"/>
        <v>0.58888888888888891</v>
      </c>
      <c r="K693" s="22">
        <f t="shared" si="261"/>
        <v>2.1120000000000001</v>
      </c>
      <c r="L693" s="13"/>
      <c r="M693" s="24">
        <f t="shared" si="249"/>
        <v>44371</v>
      </c>
      <c r="N693" s="60" t="s">
        <v>13</v>
      </c>
      <c r="O693" s="60">
        <v>0.60625000000000007</v>
      </c>
      <c r="P693" s="16">
        <f t="shared" si="252"/>
        <v>3.3</v>
      </c>
      <c r="Q693" s="15">
        <f t="shared" si="262"/>
        <v>0.59930555555555565</v>
      </c>
      <c r="R693" s="16">
        <f t="shared" si="253"/>
        <v>2.8049999999999997</v>
      </c>
      <c r="S693" s="15">
        <f t="shared" si="264"/>
        <v>0.58819444444444446</v>
      </c>
      <c r="T693" s="16">
        <f t="shared" si="254"/>
        <v>2.2109999999999999</v>
      </c>
      <c r="U693" s="15">
        <f t="shared" si="265"/>
        <v>0.58888888888888891</v>
      </c>
      <c r="V693" s="22">
        <f t="shared" si="255"/>
        <v>2.1120000000000001</v>
      </c>
      <c r="X693" s="18"/>
      <c r="Y693" s="29"/>
    </row>
    <row r="694" spans="2:25" x14ac:dyDescent="0.25">
      <c r="B694" s="24">
        <f t="shared" si="263"/>
        <v>44371</v>
      </c>
      <c r="C694" s="60" t="s">
        <v>12</v>
      </c>
      <c r="D694" s="15">
        <v>0.86041666666666661</v>
      </c>
      <c r="E694" s="16">
        <v>-0.1</v>
      </c>
      <c r="F694" s="15">
        <f t="shared" si="256"/>
        <v>0.85347222222222219</v>
      </c>
      <c r="G694" s="16">
        <f t="shared" si="257"/>
        <v>-8.5000000000000006E-2</v>
      </c>
      <c r="H694" s="15">
        <f t="shared" si="258"/>
        <v>0.86041666666666661</v>
      </c>
      <c r="I694" s="16">
        <f t="shared" si="259"/>
        <v>-6.7000000000000004E-2</v>
      </c>
      <c r="J694" s="15">
        <f t="shared" si="260"/>
        <v>0.85833333333333328</v>
      </c>
      <c r="K694" s="22">
        <f t="shared" si="261"/>
        <v>-6.4000000000000001E-2</v>
      </c>
      <c r="L694" s="13"/>
      <c r="M694" s="24">
        <f t="shared" si="249"/>
        <v>44371</v>
      </c>
      <c r="N694" s="60" t="s">
        <v>12</v>
      </c>
      <c r="O694" s="60">
        <v>0.86041666666666661</v>
      </c>
      <c r="P694" s="16">
        <f t="shared" si="252"/>
        <v>-0.1</v>
      </c>
      <c r="Q694" s="15">
        <f t="shared" si="262"/>
        <v>0.85347222222222219</v>
      </c>
      <c r="R694" s="16">
        <f t="shared" si="253"/>
        <v>-8.5000000000000006E-2</v>
      </c>
      <c r="S694" s="15">
        <f t="shared" si="264"/>
        <v>0.86041666666666661</v>
      </c>
      <c r="T694" s="16">
        <f t="shared" si="254"/>
        <v>-6.7000000000000004E-2</v>
      </c>
      <c r="U694" s="15">
        <f t="shared" si="265"/>
        <v>0.85833333333333328</v>
      </c>
      <c r="V694" s="22">
        <f t="shared" si="255"/>
        <v>-6.4000000000000001E-2</v>
      </c>
      <c r="X694" s="18"/>
      <c r="Y694" s="29"/>
    </row>
    <row r="695" spans="2:25" x14ac:dyDescent="0.25">
      <c r="B695" s="24">
        <f t="shared" si="263"/>
        <v>44372</v>
      </c>
      <c r="C695" s="60" t="s">
        <v>13</v>
      </c>
      <c r="D695" s="15">
        <v>0.12916666666666668</v>
      </c>
      <c r="E695" s="16">
        <v>2.9</v>
      </c>
      <c r="F695" s="15">
        <f t="shared" si="256"/>
        <v>0.12222222222222223</v>
      </c>
      <c r="G695" s="16">
        <f t="shared" si="257"/>
        <v>2.4649999999999999</v>
      </c>
      <c r="H695" s="15">
        <f t="shared" si="258"/>
        <v>0.11111111111111112</v>
      </c>
      <c r="I695" s="16">
        <f t="shared" si="259"/>
        <v>1.9430000000000001</v>
      </c>
      <c r="J695" s="15">
        <f t="shared" si="260"/>
        <v>0.11180555555555557</v>
      </c>
      <c r="K695" s="22">
        <f t="shared" si="261"/>
        <v>1.8559999999999999</v>
      </c>
      <c r="L695" s="13"/>
      <c r="M695" s="24">
        <f t="shared" si="249"/>
        <v>44372</v>
      </c>
      <c r="N695" s="60" t="s">
        <v>13</v>
      </c>
      <c r="O695" s="60">
        <v>0.12916666666666668</v>
      </c>
      <c r="P695" s="16" t="str">
        <f t="shared" si="252"/>
        <v>-</v>
      </c>
      <c r="Q695" s="15">
        <f t="shared" si="262"/>
        <v>0.12222222222222223</v>
      </c>
      <c r="R695" s="16" t="str">
        <f t="shared" si="253"/>
        <v>-</v>
      </c>
      <c r="S695" s="15">
        <f t="shared" si="264"/>
        <v>0.11111111111111112</v>
      </c>
      <c r="T695" s="16" t="str">
        <f t="shared" si="254"/>
        <v>-</v>
      </c>
      <c r="U695" s="15">
        <f t="shared" si="265"/>
        <v>0.11180555555555557</v>
      </c>
      <c r="V695" s="22" t="str">
        <f t="shared" si="255"/>
        <v>-</v>
      </c>
      <c r="X695" s="18"/>
      <c r="Y695" s="29"/>
    </row>
    <row r="696" spans="2:25" x14ac:dyDescent="0.25">
      <c r="B696" s="24">
        <f t="shared" si="263"/>
        <v>44372</v>
      </c>
      <c r="C696" s="60" t="s">
        <v>12</v>
      </c>
      <c r="D696" s="15">
        <v>0.37083333333333335</v>
      </c>
      <c r="E696" s="16">
        <v>0</v>
      </c>
      <c r="F696" s="15">
        <f t="shared" si="256"/>
        <v>0.36388888888888893</v>
      </c>
      <c r="G696" s="16">
        <f t="shared" si="257"/>
        <v>0</v>
      </c>
      <c r="H696" s="15">
        <f t="shared" si="258"/>
        <v>0.37083333333333335</v>
      </c>
      <c r="I696" s="16">
        <f t="shared" si="259"/>
        <v>0</v>
      </c>
      <c r="J696" s="15">
        <f t="shared" si="260"/>
        <v>0.36875000000000002</v>
      </c>
      <c r="K696" s="22">
        <f t="shared" si="261"/>
        <v>0</v>
      </c>
      <c r="L696" s="13"/>
      <c r="M696" s="24">
        <f t="shared" si="249"/>
        <v>44372</v>
      </c>
      <c r="N696" s="60" t="s">
        <v>12</v>
      </c>
      <c r="O696" s="60">
        <v>0.37083333333333335</v>
      </c>
      <c r="P696" s="16" t="str">
        <f t="shared" si="252"/>
        <v>-</v>
      </c>
      <c r="Q696" s="15">
        <f t="shared" si="262"/>
        <v>0.36388888888888893</v>
      </c>
      <c r="R696" s="16" t="str">
        <f t="shared" si="253"/>
        <v>-</v>
      </c>
      <c r="S696" s="15">
        <f t="shared" si="264"/>
        <v>0.37083333333333335</v>
      </c>
      <c r="T696" s="16" t="str">
        <f t="shared" si="254"/>
        <v>-</v>
      </c>
      <c r="U696" s="15">
        <f t="shared" si="265"/>
        <v>0.36875000000000002</v>
      </c>
      <c r="V696" s="22" t="str">
        <f t="shared" si="255"/>
        <v>-</v>
      </c>
      <c r="X696" s="18"/>
    </row>
    <row r="697" spans="2:25" x14ac:dyDescent="0.25">
      <c r="B697" s="24">
        <f t="shared" si="263"/>
        <v>44372</v>
      </c>
      <c r="C697" s="60" t="s">
        <v>13</v>
      </c>
      <c r="D697" s="15">
        <v>0.64444444444444449</v>
      </c>
      <c r="E697" s="16">
        <v>3.4</v>
      </c>
      <c r="F697" s="15">
        <f t="shared" si="256"/>
        <v>0.63750000000000007</v>
      </c>
      <c r="G697" s="16">
        <f t="shared" si="257"/>
        <v>2.8899999999999997</v>
      </c>
      <c r="H697" s="15">
        <f t="shared" si="258"/>
        <v>0.62638888888888888</v>
      </c>
      <c r="I697" s="16">
        <f t="shared" si="259"/>
        <v>2.278</v>
      </c>
      <c r="J697" s="15">
        <f t="shared" si="260"/>
        <v>0.62708333333333333</v>
      </c>
      <c r="K697" s="22">
        <f t="shared" si="261"/>
        <v>2.1760000000000002</v>
      </c>
      <c r="L697" s="13"/>
      <c r="M697" s="24">
        <f t="shared" si="249"/>
        <v>44372</v>
      </c>
      <c r="N697" s="60" t="s">
        <v>13</v>
      </c>
      <c r="O697" s="60">
        <v>0.64444444444444449</v>
      </c>
      <c r="P697" s="16">
        <f t="shared" si="252"/>
        <v>3.4</v>
      </c>
      <c r="Q697" s="15">
        <f t="shared" si="262"/>
        <v>0.63750000000000007</v>
      </c>
      <c r="R697" s="16">
        <f t="shared" si="253"/>
        <v>2.8899999999999997</v>
      </c>
      <c r="S697" s="15">
        <f t="shared" si="264"/>
        <v>0.62638888888888888</v>
      </c>
      <c r="T697" s="16">
        <f t="shared" si="254"/>
        <v>2.278</v>
      </c>
      <c r="U697" s="15">
        <f t="shared" si="265"/>
        <v>0.62708333333333333</v>
      </c>
      <c r="V697" s="22">
        <f t="shared" si="255"/>
        <v>2.1760000000000002</v>
      </c>
      <c r="X697" s="18"/>
      <c r="Y697" s="29"/>
    </row>
    <row r="698" spans="2:25" x14ac:dyDescent="0.25">
      <c r="B698" s="24">
        <f t="shared" si="263"/>
        <v>44372</v>
      </c>
      <c r="C698" s="60" t="s">
        <v>12</v>
      </c>
      <c r="D698" s="15">
        <v>0.8965277777777777</v>
      </c>
      <c r="E698" s="16">
        <v>-0.2</v>
      </c>
      <c r="F698" s="15">
        <f t="shared" si="256"/>
        <v>0.88958333333333328</v>
      </c>
      <c r="G698" s="16">
        <f t="shared" si="257"/>
        <v>-0.17</v>
      </c>
      <c r="H698" s="15">
        <f t="shared" si="258"/>
        <v>0.8965277777777777</v>
      </c>
      <c r="I698" s="16">
        <f t="shared" si="259"/>
        <v>-0.13400000000000001</v>
      </c>
      <c r="J698" s="15">
        <f t="shared" si="260"/>
        <v>0.89444444444444438</v>
      </c>
      <c r="K698" s="22">
        <f t="shared" si="261"/>
        <v>-0.128</v>
      </c>
      <c r="L698" s="13"/>
      <c r="M698" s="24">
        <f t="shared" si="249"/>
        <v>44372</v>
      </c>
      <c r="N698" s="60" t="s">
        <v>12</v>
      </c>
      <c r="O698" s="60">
        <v>0.8965277777777777</v>
      </c>
      <c r="P698" s="16">
        <f t="shared" si="252"/>
        <v>-0.2</v>
      </c>
      <c r="Q698" s="15">
        <f t="shared" si="262"/>
        <v>0.88958333333333328</v>
      </c>
      <c r="R698" s="16">
        <f t="shared" si="253"/>
        <v>-0.17</v>
      </c>
      <c r="S698" s="15">
        <f t="shared" si="264"/>
        <v>0.8965277777777777</v>
      </c>
      <c r="T698" s="16">
        <f t="shared" si="254"/>
        <v>-0.13400000000000001</v>
      </c>
      <c r="U698" s="15">
        <f t="shared" si="265"/>
        <v>0.89444444444444438</v>
      </c>
      <c r="V698" s="22">
        <f t="shared" si="255"/>
        <v>-0.128</v>
      </c>
      <c r="X698" s="18"/>
      <c r="Y698" s="29"/>
    </row>
    <row r="699" spans="2:25" x14ac:dyDescent="0.25">
      <c r="B699" s="24">
        <f t="shared" si="263"/>
        <v>44373</v>
      </c>
      <c r="C699" s="60" t="s">
        <v>13</v>
      </c>
      <c r="D699" s="15">
        <v>0.16874999999999998</v>
      </c>
      <c r="E699" s="16">
        <v>3</v>
      </c>
      <c r="F699" s="15">
        <f t="shared" si="256"/>
        <v>0.16180555555555554</v>
      </c>
      <c r="G699" s="16">
        <f t="shared" si="257"/>
        <v>2.5499999999999998</v>
      </c>
      <c r="H699" s="15">
        <f t="shared" si="258"/>
        <v>0.15069444444444444</v>
      </c>
      <c r="I699" s="16">
        <f t="shared" si="259"/>
        <v>2.0100000000000002</v>
      </c>
      <c r="J699" s="15">
        <f t="shared" si="260"/>
        <v>0.15138888888888888</v>
      </c>
      <c r="K699" s="22">
        <f t="shared" si="261"/>
        <v>1.92</v>
      </c>
      <c r="L699" s="13"/>
      <c r="M699" s="24">
        <f t="shared" si="249"/>
        <v>44373</v>
      </c>
      <c r="N699" s="60" t="s">
        <v>13</v>
      </c>
      <c r="O699" s="60">
        <v>0.16874999999999998</v>
      </c>
      <c r="P699" s="16" t="str">
        <f t="shared" si="252"/>
        <v>-</v>
      </c>
      <c r="Q699" s="15">
        <f t="shared" si="262"/>
        <v>0.16180555555555554</v>
      </c>
      <c r="R699" s="16" t="str">
        <f t="shared" si="253"/>
        <v>-</v>
      </c>
      <c r="S699" s="15">
        <f t="shared" si="264"/>
        <v>0.15069444444444444</v>
      </c>
      <c r="T699" s="16" t="str">
        <f t="shared" si="254"/>
        <v>-</v>
      </c>
      <c r="U699" s="15">
        <f t="shared" si="265"/>
        <v>0.15138888888888888</v>
      </c>
      <c r="V699" s="22" t="str">
        <f t="shared" si="255"/>
        <v>-</v>
      </c>
      <c r="X699" s="18"/>
      <c r="Y699" s="29"/>
    </row>
    <row r="700" spans="2:25" x14ac:dyDescent="0.25">
      <c r="B700" s="24">
        <f t="shared" si="263"/>
        <v>44373</v>
      </c>
      <c r="C700" s="60" t="s">
        <v>12</v>
      </c>
      <c r="D700" s="15">
        <v>0.40763888888888888</v>
      </c>
      <c r="E700" s="16">
        <v>0</v>
      </c>
      <c r="F700" s="15">
        <f t="shared" si="256"/>
        <v>0.40069444444444446</v>
      </c>
      <c r="G700" s="16">
        <f t="shared" si="257"/>
        <v>0</v>
      </c>
      <c r="H700" s="15">
        <f t="shared" si="258"/>
        <v>0.40763888888888888</v>
      </c>
      <c r="I700" s="16">
        <f t="shared" si="259"/>
        <v>0</v>
      </c>
      <c r="J700" s="15">
        <f t="shared" si="260"/>
        <v>0.40555555555555556</v>
      </c>
      <c r="K700" s="22">
        <f t="shared" si="261"/>
        <v>0</v>
      </c>
      <c r="L700" s="13"/>
      <c r="M700" s="24">
        <f t="shared" si="249"/>
        <v>44373</v>
      </c>
      <c r="N700" s="60" t="s">
        <v>12</v>
      </c>
      <c r="O700" s="60">
        <v>0.40763888888888888</v>
      </c>
      <c r="P700" s="16" t="str">
        <f t="shared" si="252"/>
        <v>-</v>
      </c>
      <c r="Q700" s="15">
        <f t="shared" si="262"/>
        <v>0.40069444444444446</v>
      </c>
      <c r="R700" s="16" t="str">
        <f t="shared" si="253"/>
        <v>-</v>
      </c>
      <c r="S700" s="15">
        <f t="shared" si="264"/>
        <v>0.40763888888888888</v>
      </c>
      <c r="T700" s="16" t="str">
        <f t="shared" si="254"/>
        <v>-</v>
      </c>
      <c r="U700" s="15">
        <f t="shared" si="265"/>
        <v>0.40555555555555556</v>
      </c>
      <c r="V700" s="22" t="str">
        <f t="shared" si="255"/>
        <v>-</v>
      </c>
      <c r="X700" s="18"/>
    </row>
    <row r="701" spans="2:25" x14ac:dyDescent="0.25">
      <c r="B701" s="24">
        <f t="shared" si="263"/>
        <v>44373</v>
      </c>
      <c r="C701" s="60" t="s">
        <v>13</v>
      </c>
      <c r="D701" s="15">
        <v>0.68125000000000002</v>
      </c>
      <c r="E701" s="16">
        <v>3.4</v>
      </c>
      <c r="F701" s="15">
        <f t="shared" si="256"/>
        <v>0.6743055555555556</v>
      </c>
      <c r="G701" s="16">
        <f t="shared" si="257"/>
        <v>2.8899999999999997</v>
      </c>
      <c r="H701" s="15">
        <f t="shared" si="258"/>
        <v>0.66319444444444442</v>
      </c>
      <c r="I701" s="16">
        <f t="shared" si="259"/>
        <v>2.278</v>
      </c>
      <c r="J701" s="15">
        <f t="shared" si="260"/>
        <v>0.66388888888888886</v>
      </c>
      <c r="K701" s="22">
        <f t="shared" si="261"/>
        <v>2.1760000000000002</v>
      </c>
      <c r="L701" s="13"/>
      <c r="M701" s="24">
        <f t="shared" si="249"/>
        <v>44373</v>
      </c>
      <c r="N701" s="60" t="s">
        <v>13</v>
      </c>
      <c r="O701" s="60">
        <v>0.68125000000000002</v>
      </c>
      <c r="P701" s="16">
        <f t="shared" si="252"/>
        <v>3.4</v>
      </c>
      <c r="Q701" s="15">
        <f t="shared" si="262"/>
        <v>0.6743055555555556</v>
      </c>
      <c r="R701" s="16">
        <f t="shared" si="253"/>
        <v>2.8899999999999997</v>
      </c>
      <c r="S701" s="15">
        <f t="shared" si="264"/>
        <v>0.66319444444444442</v>
      </c>
      <c r="T701" s="16">
        <f t="shared" si="254"/>
        <v>2.278</v>
      </c>
      <c r="U701" s="15">
        <f t="shared" si="265"/>
        <v>0.66388888888888886</v>
      </c>
      <c r="V701" s="22">
        <f t="shared" si="255"/>
        <v>2.1760000000000002</v>
      </c>
      <c r="X701" s="18"/>
      <c r="Y701" s="29"/>
    </row>
    <row r="702" spans="2:25" x14ac:dyDescent="0.25">
      <c r="B702" s="24">
        <f t="shared" si="263"/>
        <v>44373</v>
      </c>
      <c r="C702" s="60" t="s">
        <v>12</v>
      </c>
      <c r="D702" s="15">
        <v>0.93125000000000002</v>
      </c>
      <c r="E702" s="16">
        <v>-0.2</v>
      </c>
      <c r="F702" s="15">
        <f t="shared" si="256"/>
        <v>0.9243055555555556</v>
      </c>
      <c r="G702" s="16">
        <f t="shared" si="257"/>
        <v>-0.17</v>
      </c>
      <c r="H702" s="15">
        <f t="shared" si="258"/>
        <v>0.93125000000000002</v>
      </c>
      <c r="I702" s="16">
        <f t="shared" si="259"/>
        <v>-0.13400000000000001</v>
      </c>
      <c r="J702" s="15">
        <f t="shared" si="260"/>
        <v>0.9291666666666667</v>
      </c>
      <c r="K702" s="22">
        <f t="shared" si="261"/>
        <v>-0.128</v>
      </c>
      <c r="L702" s="13"/>
      <c r="M702" s="24">
        <f t="shared" si="249"/>
        <v>44373</v>
      </c>
      <c r="N702" s="60" t="s">
        <v>12</v>
      </c>
      <c r="O702" s="60">
        <v>0.93125000000000002</v>
      </c>
      <c r="P702" s="16">
        <f t="shared" si="252"/>
        <v>-0.2</v>
      </c>
      <c r="Q702" s="15">
        <f t="shared" si="262"/>
        <v>0.9243055555555556</v>
      </c>
      <c r="R702" s="16">
        <f t="shared" si="253"/>
        <v>-0.17</v>
      </c>
      <c r="S702" s="15">
        <f t="shared" si="264"/>
        <v>0.93125000000000002</v>
      </c>
      <c r="T702" s="16">
        <f t="shared" si="254"/>
        <v>-0.13400000000000001</v>
      </c>
      <c r="U702" s="15">
        <f t="shared" si="265"/>
        <v>0.9291666666666667</v>
      </c>
      <c r="V702" s="22">
        <f t="shared" si="255"/>
        <v>-0.128</v>
      </c>
      <c r="X702" s="18"/>
      <c r="Y702" s="29"/>
    </row>
    <row r="703" spans="2:25" x14ac:dyDescent="0.25">
      <c r="B703" s="24">
        <f t="shared" si="263"/>
        <v>44374</v>
      </c>
      <c r="C703" s="60" t="s">
        <v>13</v>
      </c>
      <c r="D703" s="15">
        <v>0.20625000000000002</v>
      </c>
      <c r="E703" s="16">
        <v>3</v>
      </c>
      <c r="F703" s="15">
        <f t="shared" si="256"/>
        <v>0.19930555555555557</v>
      </c>
      <c r="G703" s="16">
        <f t="shared" si="257"/>
        <v>2.5499999999999998</v>
      </c>
      <c r="H703" s="15">
        <f t="shared" si="258"/>
        <v>0.18819444444444447</v>
      </c>
      <c r="I703" s="16">
        <f t="shared" si="259"/>
        <v>2.0100000000000002</v>
      </c>
      <c r="J703" s="15">
        <f t="shared" si="260"/>
        <v>0.18888888888888891</v>
      </c>
      <c r="K703" s="22">
        <f t="shared" si="261"/>
        <v>1.92</v>
      </c>
      <c r="L703" s="13"/>
      <c r="M703" s="24">
        <f t="shared" si="249"/>
        <v>44374</v>
      </c>
      <c r="N703" s="60" t="s">
        <v>13</v>
      </c>
      <c r="O703" s="60">
        <v>0.20625000000000002</v>
      </c>
      <c r="P703" s="16" t="str">
        <f t="shared" si="252"/>
        <v>-</v>
      </c>
      <c r="Q703" s="15">
        <f t="shared" si="262"/>
        <v>0.19930555555555557</v>
      </c>
      <c r="R703" s="16" t="str">
        <f t="shared" si="253"/>
        <v>-</v>
      </c>
      <c r="S703" s="15">
        <f t="shared" si="264"/>
        <v>0.18819444444444447</v>
      </c>
      <c r="T703" s="16" t="str">
        <f t="shared" si="254"/>
        <v>-</v>
      </c>
      <c r="U703" s="15">
        <f t="shared" si="265"/>
        <v>0.18888888888888891</v>
      </c>
      <c r="V703" s="22" t="str">
        <f t="shared" si="255"/>
        <v>-</v>
      </c>
      <c r="X703" s="18"/>
      <c r="Y703" s="29"/>
    </row>
    <row r="704" spans="2:25" x14ac:dyDescent="0.25">
      <c r="B704" s="24">
        <f t="shared" si="263"/>
        <v>44374</v>
      </c>
      <c r="C704" s="60" t="s">
        <v>12</v>
      </c>
      <c r="D704" s="15">
        <v>0.44375000000000003</v>
      </c>
      <c r="E704" s="16">
        <v>0</v>
      </c>
      <c r="F704" s="15">
        <f t="shared" si="256"/>
        <v>0.43680555555555561</v>
      </c>
      <c r="G704" s="16">
        <f t="shared" si="257"/>
        <v>0</v>
      </c>
      <c r="H704" s="15">
        <f t="shared" si="258"/>
        <v>0.44375000000000003</v>
      </c>
      <c r="I704" s="16">
        <f t="shared" si="259"/>
        <v>0</v>
      </c>
      <c r="J704" s="15">
        <f t="shared" si="260"/>
        <v>0.44166666666666671</v>
      </c>
      <c r="K704" s="22">
        <f t="shared" si="261"/>
        <v>0</v>
      </c>
      <c r="L704" s="13"/>
      <c r="M704" s="24">
        <f t="shared" si="249"/>
        <v>44374</v>
      </c>
      <c r="N704" s="60" t="s">
        <v>12</v>
      </c>
      <c r="O704" s="60">
        <v>0.44375000000000003</v>
      </c>
      <c r="P704" s="16" t="str">
        <f t="shared" si="252"/>
        <v>-</v>
      </c>
      <c r="Q704" s="15">
        <f t="shared" si="262"/>
        <v>0.43680555555555561</v>
      </c>
      <c r="R704" s="16" t="str">
        <f t="shared" si="253"/>
        <v>-</v>
      </c>
      <c r="S704" s="15">
        <f t="shared" si="264"/>
        <v>0.44375000000000003</v>
      </c>
      <c r="T704" s="16" t="str">
        <f t="shared" si="254"/>
        <v>-</v>
      </c>
      <c r="U704" s="15">
        <f t="shared" si="265"/>
        <v>0.44166666666666671</v>
      </c>
      <c r="V704" s="22" t="str">
        <f t="shared" si="255"/>
        <v>-</v>
      </c>
      <c r="X704" s="18"/>
    </row>
    <row r="705" spans="2:25" x14ac:dyDescent="0.25">
      <c r="B705" s="24">
        <f t="shared" si="263"/>
        <v>44374</v>
      </c>
      <c r="C705" s="60" t="s">
        <v>13</v>
      </c>
      <c r="D705" s="15">
        <v>0.71666666666666667</v>
      </c>
      <c r="E705" s="16">
        <v>3.3</v>
      </c>
      <c r="F705" s="15">
        <f t="shared" si="256"/>
        <v>0.70972222222222225</v>
      </c>
      <c r="G705" s="16">
        <f t="shared" si="257"/>
        <v>2.8049999999999997</v>
      </c>
      <c r="H705" s="15">
        <f t="shared" si="258"/>
        <v>0.69861111111111107</v>
      </c>
      <c r="I705" s="16">
        <f t="shared" si="259"/>
        <v>2.2109999999999999</v>
      </c>
      <c r="J705" s="15">
        <f t="shared" si="260"/>
        <v>0.69930555555555551</v>
      </c>
      <c r="K705" s="22">
        <f t="shared" si="261"/>
        <v>2.1120000000000001</v>
      </c>
      <c r="L705" s="13"/>
      <c r="M705" s="24">
        <f t="shared" si="249"/>
        <v>44374</v>
      </c>
      <c r="N705" s="60" t="s">
        <v>13</v>
      </c>
      <c r="O705" s="60">
        <v>0.71666666666666667</v>
      </c>
      <c r="P705" s="16">
        <f t="shared" si="252"/>
        <v>3.3</v>
      </c>
      <c r="Q705" s="15">
        <f t="shared" si="262"/>
        <v>0.70972222222222225</v>
      </c>
      <c r="R705" s="16">
        <f t="shared" si="253"/>
        <v>2.8049999999999997</v>
      </c>
      <c r="S705" s="15">
        <f t="shared" si="264"/>
        <v>0.69861111111111107</v>
      </c>
      <c r="T705" s="16">
        <f t="shared" si="254"/>
        <v>2.2109999999999999</v>
      </c>
      <c r="U705" s="15">
        <f t="shared" si="265"/>
        <v>0.69930555555555551</v>
      </c>
      <c r="V705" s="22">
        <f t="shared" si="255"/>
        <v>2.1120000000000001</v>
      </c>
      <c r="X705" s="18"/>
      <c r="Y705" s="29"/>
    </row>
    <row r="706" spans="2:25" x14ac:dyDescent="0.25">
      <c r="B706" s="24">
        <f t="shared" si="263"/>
        <v>44374</v>
      </c>
      <c r="C706" s="60" t="s">
        <v>12</v>
      </c>
      <c r="D706" s="15">
        <v>0.96458333333333324</v>
      </c>
      <c r="E706" s="16">
        <v>-0.2</v>
      </c>
      <c r="F706" s="15">
        <f t="shared" si="256"/>
        <v>0.95763888888888882</v>
      </c>
      <c r="G706" s="16">
        <f t="shared" si="257"/>
        <v>-0.17</v>
      </c>
      <c r="H706" s="15">
        <f t="shared" si="258"/>
        <v>0.96458333333333324</v>
      </c>
      <c r="I706" s="16">
        <f t="shared" si="259"/>
        <v>-0.13400000000000001</v>
      </c>
      <c r="J706" s="15">
        <f t="shared" si="260"/>
        <v>0.96249999999999991</v>
      </c>
      <c r="K706" s="22">
        <f t="shared" si="261"/>
        <v>-0.128</v>
      </c>
      <c r="L706" s="13"/>
      <c r="M706" s="24">
        <f t="shared" si="249"/>
        <v>44374</v>
      </c>
      <c r="N706" s="60" t="s">
        <v>12</v>
      </c>
      <c r="O706" s="60">
        <v>0.96458333333333324</v>
      </c>
      <c r="P706" s="16">
        <f t="shared" si="252"/>
        <v>-0.2</v>
      </c>
      <c r="Q706" s="15">
        <f t="shared" si="262"/>
        <v>0.95763888888888882</v>
      </c>
      <c r="R706" s="16">
        <f t="shared" si="253"/>
        <v>-0.17</v>
      </c>
      <c r="S706" s="15">
        <f t="shared" si="264"/>
        <v>0.96458333333333324</v>
      </c>
      <c r="T706" s="16">
        <f t="shared" si="254"/>
        <v>-0.13400000000000001</v>
      </c>
      <c r="U706" s="15">
        <f t="shared" si="265"/>
        <v>0.96249999999999991</v>
      </c>
      <c r="V706" s="22">
        <f t="shared" si="255"/>
        <v>-0.128</v>
      </c>
      <c r="X706" s="18"/>
      <c r="Y706" s="29"/>
    </row>
    <row r="707" spans="2:25" x14ac:dyDescent="0.25">
      <c r="B707" s="24">
        <f t="shared" si="263"/>
        <v>44375</v>
      </c>
      <c r="C707" s="60" t="s">
        <v>13</v>
      </c>
      <c r="D707" s="15">
        <v>0.24236111111111111</v>
      </c>
      <c r="E707" s="16">
        <v>3</v>
      </c>
      <c r="F707" s="15">
        <f t="shared" si="256"/>
        <v>0.23541666666666666</v>
      </c>
      <c r="G707" s="16">
        <f t="shared" si="257"/>
        <v>2.5499999999999998</v>
      </c>
      <c r="H707" s="15">
        <f t="shared" si="258"/>
        <v>0.22430555555555556</v>
      </c>
      <c r="I707" s="16">
        <f t="shared" si="259"/>
        <v>2.0100000000000002</v>
      </c>
      <c r="J707" s="15">
        <f t="shared" si="260"/>
        <v>0.22500000000000001</v>
      </c>
      <c r="K707" s="22">
        <f t="shared" si="261"/>
        <v>1.92</v>
      </c>
      <c r="L707" s="13"/>
      <c r="M707" s="24">
        <f t="shared" si="249"/>
        <v>44375</v>
      </c>
      <c r="N707" s="60" t="s">
        <v>13</v>
      </c>
      <c r="O707" s="60">
        <v>0.24236111111111111</v>
      </c>
      <c r="P707" s="16" t="str">
        <f t="shared" si="252"/>
        <v>-</v>
      </c>
      <c r="Q707" s="15">
        <f t="shared" si="262"/>
        <v>0.23541666666666666</v>
      </c>
      <c r="R707" s="16" t="str">
        <f t="shared" si="253"/>
        <v>-</v>
      </c>
      <c r="S707" s="15">
        <f t="shared" si="264"/>
        <v>0.22430555555555556</v>
      </c>
      <c r="T707" s="16" t="str">
        <f t="shared" si="254"/>
        <v>-</v>
      </c>
      <c r="U707" s="15">
        <f t="shared" si="265"/>
        <v>0.22500000000000001</v>
      </c>
      <c r="V707" s="22" t="str">
        <f t="shared" si="255"/>
        <v>-</v>
      </c>
      <c r="X707" s="18"/>
      <c r="Y707" s="29"/>
    </row>
    <row r="708" spans="2:25" x14ac:dyDescent="0.25">
      <c r="B708" s="24">
        <f t="shared" si="263"/>
        <v>44375</v>
      </c>
      <c r="C708" s="60" t="s">
        <v>12</v>
      </c>
      <c r="D708" s="15">
        <v>0.47916666666666669</v>
      </c>
      <c r="E708" s="16">
        <v>0.1</v>
      </c>
      <c r="F708" s="15">
        <f t="shared" si="256"/>
        <v>0.47222222222222227</v>
      </c>
      <c r="G708" s="16">
        <f t="shared" si="257"/>
        <v>8.5000000000000006E-2</v>
      </c>
      <c r="H708" s="15">
        <f t="shared" si="258"/>
        <v>0.47916666666666669</v>
      </c>
      <c r="I708" s="16">
        <f t="shared" si="259"/>
        <v>6.7000000000000004E-2</v>
      </c>
      <c r="J708" s="15">
        <f t="shared" si="260"/>
        <v>0.47708333333333336</v>
      </c>
      <c r="K708" s="22">
        <f t="shared" si="261"/>
        <v>6.4000000000000001E-2</v>
      </c>
      <c r="L708" s="13"/>
      <c r="M708" s="24">
        <f t="shared" si="249"/>
        <v>44375</v>
      </c>
      <c r="N708" s="60" t="s">
        <v>12</v>
      </c>
      <c r="O708" s="60">
        <v>0.47916666666666669</v>
      </c>
      <c r="P708" s="16" t="str">
        <f t="shared" si="252"/>
        <v>-</v>
      </c>
      <c r="Q708" s="15">
        <f t="shared" si="262"/>
        <v>0.47222222222222227</v>
      </c>
      <c r="R708" s="16" t="str">
        <f t="shared" si="253"/>
        <v>-</v>
      </c>
      <c r="S708" s="15">
        <f t="shared" si="264"/>
        <v>0.47916666666666669</v>
      </c>
      <c r="T708" s="16" t="str">
        <f t="shared" si="254"/>
        <v>-</v>
      </c>
      <c r="U708" s="15">
        <f t="shared" si="265"/>
        <v>0.47708333333333336</v>
      </c>
      <c r="V708" s="22" t="str">
        <f t="shared" si="255"/>
        <v>-</v>
      </c>
      <c r="X708" s="18"/>
    </row>
    <row r="709" spans="2:25" x14ac:dyDescent="0.25">
      <c r="B709" s="24">
        <f t="shared" si="263"/>
        <v>44375</v>
      </c>
      <c r="C709" s="60" t="s">
        <v>13</v>
      </c>
      <c r="D709" s="15">
        <v>0.75069444444444444</v>
      </c>
      <c r="E709" s="16">
        <v>3.2</v>
      </c>
      <c r="F709" s="15">
        <f t="shared" si="256"/>
        <v>0.74375000000000002</v>
      </c>
      <c r="G709" s="16">
        <f t="shared" si="257"/>
        <v>2.72</v>
      </c>
      <c r="H709" s="15">
        <f t="shared" si="258"/>
        <v>0.73263888888888884</v>
      </c>
      <c r="I709" s="16">
        <f t="shared" si="259"/>
        <v>2.1440000000000001</v>
      </c>
      <c r="J709" s="15">
        <f t="shared" si="260"/>
        <v>0.73333333333333328</v>
      </c>
      <c r="K709" s="22">
        <f t="shared" si="261"/>
        <v>2.048</v>
      </c>
      <c r="L709" s="13"/>
      <c r="M709" s="24">
        <f t="shared" si="249"/>
        <v>44375</v>
      </c>
      <c r="N709" s="60" t="s">
        <v>13</v>
      </c>
      <c r="O709" s="60">
        <v>0.75069444444444444</v>
      </c>
      <c r="P709" s="16">
        <f t="shared" si="252"/>
        <v>3.2</v>
      </c>
      <c r="Q709" s="15">
        <f t="shared" si="262"/>
        <v>0.74375000000000002</v>
      </c>
      <c r="R709" s="16">
        <f t="shared" si="253"/>
        <v>2.72</v>
      </c>
      <c r="S709" s="15">
        <f t="shared" si="264"/>
        <v>0.73263888888888884</v>
      </c>
      <c r="T709" s="16">
        <f t="shared" si="254"/>
        <v>2.1440000000000001</v>
      </c>
      <c r="U709" s="15">
        <f t="shared" si="265"/>
        <v>0.73333333333333328</v>
      </c>
      <c r="V709" s="22">
        <f t="shared" si="255"/>
        <v>2.048</v>
      </c>
      <c r="X709" s="18"/>
      <c r="Y709" s="29"/>
    </row>
    <row r="710" spans="2:25" x14ac:dyDescent="0.25">
      <c r="B710" s="24">
        <f t="shared" si="263"/>
        <v>44375</v>
      </c>
      <c r="C710" s="60" t="s">
        <v>12</v>
      </c>
      <c r="D710" s="15">
        <v>0.99722222222222223</v>
      </c>
      <c r="E710" s="16">
        <v>-0.1</v>
      </c>
      <c r="F710" s="15">
        <f t="shared" si="256"/>
        <v>0.99027777777777781</v>
      </c>
      <c r="G710" s="16">
        <f t="shared" si="257"/>
        <v>-8.5000000000000006E-2</v>
      </c>
      <c r="H710" s="15">
        <f t="shared" si="258"/>
        <v>0.99722222222222223</v>
      </c>
      <c r="I710" s="16">
        <f t="shared" si="259"/>
        <v>-6.7000000000000004E-2</v>
      </c>
      <c r="J710" s="15">
        <f t="shared" si="260"/>
        <v>0.99513888888888891</v>
      </c>
      <c r="K710" s="22">
        <f t="shared" si="261"/>
        <v>-6.4000000000000001E-2</v>
      </c>
      <c r="L710" s="13"/>
      <c r="M710" s="24">
        <f>IF(HOUR(O710)&lt;HOUR(O709),M709+1,M709)</f>
        <v>44375</v>
      </c>
      <c r="N710" s="60" t="s">
        <v>12</v>
      </c>
      <c r="O710" s="60">
        <v>0.99722222222222223</v>
      </c>
      <c r="P710" s="16">
        <f t="shared" si="252"/>
        <v>-0.1</v>
      </c>
      <c r="Q710" s="15">
        <f t="shared" si="262"/>
        <v>0.99027777777777781</v>
      </c>
      <c r="R710" s="16">
        <f t="shared" ref="R710" si="266">IF(G710&gt;=$R$4,G710,IF(G710&lt;=$R$8,G710,"-"))</f>
        <v>-8.5000000000000006E-2</v>
      </c>
      <c r="S710" s="15">
        <f t="shared" ref="S710" si="267">IF(N710="Alta",O710-$H$9,O710-$I$9)</f>
        <v>0.99722222222222223</v>
      </c>
      <c r="T710" s="16">
        <f t="shared" ref="T710" si="268">IF(I710&gt;=$T$4,I710,IF(I710&lt;=$T$8,I710,"-"))</f>
        <v>-6.7000000000000004E-2</v>
      </c>
      <c r="U710" s="15">
        <f t="shared" ref="U710" si="269">IF(N710="Alta",O710-$J$9,O710-$K$9)</f>
        <v>0.99513888888888891</v>
      </c>
      <c r="V710" s="22">
        <f t="shared" ref="V710" si="270">IF(K710&gt;=$V$4,K710,IF(K710&lt;=$V$8,K710,"-"))</f>
        <v>-6.4000000000000001E-2</v>
      </c>
      <c r="X710" s="18"/>
      <c r="Y710" s="29"/>
    </row>
    <row r="711" spans="2:25" x14ac:dyDescent="0.25">
      <c r="B711" s="24">
        <f t="shared" si="263"/>
        <v>44376</v>
      </c>
      <c r="C711" s="60" t="s">
        <v>13</v>
      </c>
      <c r="D711" s="15">
        <v>0.27708333333333335</v>
      </c>
      <c r="E711" s="16">
        <v>3</v>
      </c>
      <c r="F711" s="15">
        <f t="shared" si="256"/>
        <v>0.27013888888888893</v>
      </c>
      <c r="G711" s="16">
        <f t="shared" si="257"/>
        <v>2.5499999999999998</v>
      </c>
      <c r="H711" s="15">
        <f t="shared" si="258"/>
        <v>0.2590277777777778</v>
      </c>
      <c r="I711" s="16">
        <f t="shared" si="259"/>
        <v>2.0100000000000002</v>
      </c>
      <c r="J711" s="15">
        <f t="shared" si="260"/>
        <v>0.25972222222222224</v>
      </c>
      <c r="K711" s="22">
        <f t="shared" si="261"/>
        <v>1.92</v>
      </c>
      <c r="L711" s="13"/>
      <c r="M711" s="24">
        <f t="shared" ref="M711:M713" si="271">IF(HOUR(O711)&lt;HOUR(O710),M710+1,M710)</f>
        <v>44376</v>
      </c>
      <c r="N711" s="60" t="s">
        <v>13</v>
      </c>
      <c r="O711" s="60">
        <v>0.27708333333333335</v>
      </c>
      <c r="P711" s="16" t="str">
        <f t="shared" si="252"/>
        <v>-</v>
      </c>
      <c r="Q711" s="15">
        <f t="shared" si="262"/>
        <v>0.27013888888888893</v>
      </c>
      <c r="R711" s="16" t="str">
        <f t="shared" si="253"/>
        <v>-</v>
      </c>
      <c r="S711" s="15">
        <f>IF(N711="Alta",O711-$H$9,O711-$I$9)</f>
        <v>0.2590277777777778</v>
      </c>
      <c r="T711" s="16" t="str">
        <f t="shared" si="254"/>
        <v>-</v>
      </c>
      <c r="U711" s="15">
        <f>IF(N711="Alta",O711-$J$9,O711-$K$9)</f>
        <v>0.25972222222222224</v>
      </c>
      <c r="V711" s="22" t="str">
        <f t="shared" si="255"/>
        <v>-</v>
      </c>
      <c r="X711" s="18"/>
      <c r="Y711" s="29"/>
    </row>
    <row r="712" spans="2:25" x14ac:dyDescent="0.25">
      <c r="B712" s="24">
        <f t="shared" si="263"/>
        <v>44376</v>
      </c>
      <c r="C712" s="60" t="s">
        <v>12</v>
      </c>
      <c r="D712" s="15">
        <v>0.51388888888888895</v>
      </c>
      <c r="E712" s="16">
        <v>0.2</v>
      </c>
      <c r="F712" s="15">
        <f t="shared" si="256"/>
        <v>0.50694444444444453</v>
      </c>
      <c r="G712" s="16">
        <f t="shared" si="257"/>
        <v>0.17</v>
      </c>
      <c r="H712" s="15">
        <f t="shared" si="258"/>
        <v>0.51388888888888895</v>
      </c>
      <c r="I712" s="16">
        <f t="shared" si="259"/>
        <v>0.13400000000000001</v>
      </c>
      <c r="J712" s="15">
        <f t="shared" si="260"/>
        <v>0.51180555555555562</v>
      </c>
      <c r="K712" s="22">
        <f t="shared" si="261"/>
        <v>0.128</v>
      </c>
      <c r="L712" s="13"/>
      <c r="M712" s="24">
        <f t="shared" si="271"/>
        <v>44376</v>
      </c>
      <c r="N712" s="60" t="s">
        <v>12</v>
      </c>
      <c r="O712" s="60">
        <v>0.51388888888888895</v>
      </c>
      <c r="P712" s="16" t="str">
        <f t="shared" si="252"/>
        <v>-</v>
      </c>
      <c r="Q712" s="15">
        <f t="shared" si="262"/>
        <v>0.50694444444444453</v>
      </c>
      <c r="R712" s="16" t="str">
        <f t="shared" si="253"/>
        <v>-</v>
      </c>
      <c r="S712" s="15">
        <f>IF(N712="Alta",O712-$H$9,O712-$I$9)</f>
        <v>0.51388888888888895</v>
      </c>
      <c r="T712" s="16" t="str">
        <f t="shared" si="254"/>
        <v>-</v>
      </c>
      <c r="U712" s="15">
        <f>IF(N712="Alta",O712-$J$9,O712-$K$9)</f>
        <v>0.51180555555555562</v>
      </c>
      <c r="V712" s="22" t="str">
        <f t="shared" si="255"/>
        <v>-</v>
      </c>
      <c r="X712" s="18"/>
    </row>
    <row r="713" spans="2:25" x14ac:dyDescent="0.25">
      <c r="B713" s="24">
        <f t="shared" si="263"/>
        <v>44376</v>
      </c>
      <c r="C713" s="60" t="s">
        <v>13</v>
      </c>
      <c r="D713" s="15">
        <v>0.78402777777777777</v>
      </c>
      <c r="E713" s="16">
        <v>3</v>
      </c>
      <c r="F713" s="15">
        <f t="shared" si="256"/>
        <v>0.77708333333333335</v>
      </c>
      <c r="G713" s="16">
        <f t="shared" si="257"/>
        <v>2.5499999999999998</v>
      </c>
      <c r="H713" s="15">
        <f t="shared" si="258"/>
        <v>0.76597222222222217</v>
      </c>
      <c r="I713" s="16">
        <f t="shared" si="259"/>
        <v>2.0100000000000002</v>
      </c>
      <c r="J713" s="15">
        <f t="shared" si="260"/>
        <v>0.76666666666666661</v>
      </c>
      <c r="K713" s="22">
        <f t="shared" si="261"/>
        <v>1.92</v>
      </c>
      <c r="L713" s="13"/>
      <c r="M713" s="24">
        <f t="shared" si="271"/>
        <v>44376</v>
      </c>
      <c r="N713" s="60" t="s">
        <v>13</v>
      </c>
      <c r="O713" s="60">
        <v>0.78402777777777777</v>
      </c>
      <c r="P713" s="16" t="str">
        <f t="shared" si="252"/>
        <v>-</v>
      </c>
      <c r="Q713" s="15">
        <f t="shared" si="262"/>
        <v>0.77708333333333335</v>
      </c>
      <c r="R713" s="16" t="str">
        <f t="shared" si="253"/>
        <v>-</v>
      </c>
      <c r="S713" s="15">
        <f>IF(N713="Alta",O713-$H$9,O713-$I$9)</f>
        <v>0.76597222222222217</v>
      </c>
      <c r="T713" s="16" t="str">
        <f t="shared" si="254"/>
        <v>-</v>
      </c>
      <c r="U713" s="15">
        <f>IF(N713="Alta",O713-$J$9,O713-$K$9)</f>
        <v>0.76666666666666661</v>
      </c>
      <c r="V713" s="22" t="str">
        <f t="shared" si="255"/>
        <v>-</v>
      </c>
      <c r="X713" s="18"/>
      <c r="Y713" s="29"/>
    </row>
    <row r="714" spans="2:25" x14ac:dyDescent="0.25">
      <c r="B714" s="24">
        <f t="shared" si="263"/>
        <v>44377</v>
      </c>
      <c r="C714" s="60" t="s">
        <v>12</v>
      </c>
      <c r="D714" s="15">
        <v>3.0555555555555555E-2</v>
      </c>
      <c r="E714" s="16">
        <v>0.1</v>
      </c>
      <c r="F714" s="15">
        <f t="shared" si="256"/>
        <v>2.361111111111111E-2</v>
      </c>
      <c r="G714" s="16">
        <f t="shared" si="257"/>
        <v>8.5000000000000006E-2</v>
      </c>
      <c r="H714" s="15">
        <f t="shared" si="258"/>
        <v>3.0555555555555555E-2</v>
      </c>
      <c r="I714" s="16">
        <f t="shared" si="259"/>
        <v>6.7000000000000004E-2</v>
      </c>
      <c r="J714" s="15">
        <f t="shared" si="260"/>
        <v>2.8472222222222222E-2</v>
      </c>
      <c r="K714" s="22">
        <f t="shared" si="261"/>
        <v>6.4000000000000001E-2</v>
      </c>
      <c r="L714" s="13"/>
      <c r="M714" s="24">
        <f>IF(HOUR(O714)&lt;HOUR(O713),M713+1,M713)</f>
        <v>44377</v>
      </c>
      <c r="N714" s="60" t="s">
        <v>12</v>
      </c>
      <c r="O714" s="60">
        <v>3.0555555555555555E-2</v>
      </c>
      <c r="P714" s="16" t="str">
        <f t="shared" si="252"/>
        <v>-</v>
      </c>
      <c r="Q714" s="15">
        <f t="shared" si="262"/>
        <v>2.361111111111111E-2</v>
      </c>
      <c r="R714" s="16" t="str">
        <f t="shared" si="253"/>
        <v>-</v>
      </c>
      <c r="S714" s="15">
        <v>0.99861111111111101</v>
      </c>
      <c r="T714" s="16" t="s">
        <v>27</v>
      </c>
      <c r="U714" s="15">
        <v>0.99930555555555556</v>
      </c>
      <c r="V714" s="22" t="s">
        <v>27</v>
      </c>
      <c r="X714" s="18"/>
      <c r="Y714" s="29"/>
    </row>
    <row r="715" spans="2:25" x14ac:dyDescent="0.25">
      <c r="B715" s="24">
        <f t="shared" si="263"/>
        <v>44377</v>
      </c>
      <c r="C715" s="60" t="s">
        <v>13</v>
      </c>
      <c r="D715" s="15">
        <v>0.31111111111111112</v>
      </c>
      <c r="E715" s="16">
        <v>2.9</v>
      </c>
      <c r="F715" s="15">
        <f t="shared" si="256"/>
        <v>0.3041666666666667</v>
      </c>
      <c r="G715" s="16">
        <f t="shared" si="257"/>
        <v>2.4649999999999999</v>
      </c>
      <c r="H715" s="15">
        <f t="shared" si="258"/>
        <v>0.29305555555555557</v>
      </c>
      <c r="I715" s="16">
        <f t="shared" si="259"/>
        <v>1.9430000000000001</v>
      </c>
      <c r="J715" s="15">
        <f t="shared" si="260"/>
        <v>0.29375000000000001</v>
      </c>
      <c r="K715" s="22">
        <f t="shared" si="261"/>
        <v>1.8559999999999999</v>
      </c>
      <c r="L715" s="13"/>
      <c r="M715" s="24">
        <f t="shared" ref="M715:M756" si="272">IF(HOUR(O715)&lt;HOUR(O714),M714+1,M714)</f>
        <v>44377</v>
      </c>
      <c r="N715" s="60" t="s">
        <v>13</v>
      </c>
      <c r="O715" s="60">
        <v>0.31111111111111112</v>
      </c>
      <c r="P715" s="16" t="str">
        <f t="shared" si="252"/>
        <v>-</v>
      </c>
      <c r="Q715" s="15">
        <f t="shared" si="262"/>
        <v>0.3041666666666667</v>
      </c>
      <c r="R715" s="16" t="str">
        <f t="shared" si="253"/>
        <v>-</v>
      </c>
      <c r="S715" s="15">
        <f t="shared" ref="S715:S746" si="273">IF(N715="Alta",O715-$H$9,O715-$I$9)</f>
        <v>0.29305555555555557</v>
      </c>
      <c r="T715" s="16" t="str">
        <f t="shared" si="254"/>
        <v>-</v>
      </c>
      <c r="U715" s="15">
        <f t="shared" ref="U715:U746" si="274">IF(N715="Alta",O715-$J$9,O715-$K$9)</f>
        <v>0.29375000000000001</v>
      </c>
      <c r="V715" s="22" t="str">
        <f t="shared" si="255"/>
        <v>-</v>
      </c>
      <c r="X715" s="18"/>
      <c r="Y715" s="29"/>
    </row>
    <row r="716" spans="2:25" x14ac:dyDescent="0.25">
      <c r="B716" s="24">
        <f t="shared" si="263"/>
        <v>44377</v>
      </c>
      <c r="C716" s="60" t="s">
        <v>12</v>
      </c>
      <c r="D716" s="15">
        <v>0.5493055555555556</v>
      </c>
      <c r="E716" s="16">
        <v>0.4</v>
      </c>
      <c r="F716" s="15">
        <f t="shared" si="256"/>
        <v>0.54236111111111118</v>
      </c>
      <c r="G716" s="16">
        <f t="shared" si="257"/>
        <v>0.34</v>
      </c>
      <c r="H716" s="15">
        <f t="shared" si="258"/>
        <v>0.5493055555555556</v>
      </c>
      <c r="I716" s="16">
        <f t="shared" si="259"/>
        <v>0.26800000000000002</v>
      </c>
      <c r="J716" s="15">
        <f t="shared" si="260"/>
        <v>0.54722222222222228</v>
      </c>
      <c r="K716" s="22">
        <f t="shared" si="261"/>
        <v>0.25600000000000001</v>
      </c>
      <c r="L716" s="13"/>
      <c r="M716" s="24">
        <f t="shared" si="272"/>
        <v>44377</v>
      </c>
      <c r="N716" s="60" t="s">
        <v>12</v>
      </c>
      <c r="O716" s="60">
        <v>0.5493055555555556</v>
      </c>
      <c r="P716" s="16" t="str">
        <f t="shared" si="252"/>
        <v>-</v>
      </c>
      <c r="Q716" s="15">
        <f t="shared" si="262"/>
        <v>0.54236111111111118</v>
      </c>
      <c r="R716" s="16" t="str">
        <f t="shared" si="253"/>
        <v>-</v>
      </c>
      <c r="S716" s="15">
        <f t="shared" si="273"/>
        <v>0.5493055555555556</v>
      </c>
      <c r="T716" s="16" t="str">
        <f t="shared" si="254"/>
        <v>-</v>
      </c>
      <c r="U716" s="15">
        <f t="shared" si="274"/>
        <v>0.54722222222222228</v>
      </c>
      <c r="V716" s="22" t="str">
        <f t="shared" si="255"/>
        <v>-</v>
      </c>
      <c r="X716" s="18"/>
    </row>
    <row r="717" spans="2:25" x14ac:dyDescent="0.25">
      <c r="B717" s="24">
        <f t="shared" si="263"/>
        <v>44377</v>
      </c>
      <c r="C717" s="60" t="s">
        <v>13</v>
      </c>
      <c r="D717" s="15">
        <v>0.81736111111111109</v>
      </c>
      <c r="E717" s="16">
        <v>2.8</v>
      </c>
      <c r="F717" s="15">
        <f t="shared" si="256"/>
        <v>0.81041666666666667</v>
      </c>
      <c r="G717" s="16">
        <f t="shared" si="257"/>
        <v>2.38</v>
      </c>
      <c r="H717" s="15">
        <f t="shared" si="258"/>
        <v>0.79930555555555549</v>
      </c>
      <c r="I717" s="16">
        <f t="shared" si="259"/>
        <v>1.8759999999999999</v>
      </c>
      <c r="J717" s="15">
        <f t="shared" si="260"/>
        <v>0.79999999999999993</v>
      </c>
      <c r="K717" s="22">
        <f t="shared" si="261"/>
        <v>1.7919999999999998</v>
      </c>
      <c r="L717" s="13"/>
      <c r="M717" s="24">
        <f t="shared" si="272"/>
        <v>44377</v>
      </c>
      <c r="N717" s="60" t="s">
        <v>13</v>
      </c>
      <c r="O717" s="60">
        <v>0.81736111111111109</v>
      </c>
      <c r="P717" s="16" t="str">
        <f t="shared" si="252"/>
        <v>-</v>
      </c>
      <c r="Q717" s="15">
        <f t="shared" si="262"/>
        <v>0.81041666666666667</v>
      </c>
      <c r="R717" s="16" t="str">
        <f t="shared" si="253"/>
        <v>-</v>
      </c>
      <c r="S717" s="15">
        <f t="shared" si="273"/>
        <v>0.79930555555555549</v>
      </c>
      <c r="T717" s="16" t="str">
        <f t="shared" si="254"/>
        <v>-</v>
      </c>
      <c r="U717" s="15">
        <f t="shared" si="274"/>
        <v>0.79999999999999993</v>
      </c>
      <c r="V717" s="22" t="str">
        <f t="shared" si="255"/>
        <v>-</v>
      </c>
      <c r="X717" s="18"/>
      <c r="Y717" s="29"/>
    </row>
    <row r="718" spans="2:25" x14ac:dyDescent="0.25">
      <c r="B718" s="24">
        <f t="shared" si="263"/>
        <v>44378</v>
      </c>
      <c r="C718" s="60" t="s">
        <v>12</v>
      </c>
      <c r="D718" s="15">
        <v>6.3194444444444442E-2</v>
      </c>
      <c r="E718" s="16">
        <v>0.3</v>
      </c>
      <c r="F718" s="15">
        <f t="shared" si="256"/>
        <v>5.6249999999999994E-2</v>
      </c>
      <c r="G718" s="16">
        <f t="shared" si="257"/>
        <v>0.255</v>
      </c>
      <c r="H718" s="15">
        <f t="shared" si="258"/>
        <v>6.3194444444444442E-2</v>
      </c>
      <c r="I718" s="16">
        <f t="shared" si="259"/>
        <v>0.20100000000000001</v>
      </c>
      <c r="J718" s="15">
        <f t="shared" si="260"/>
        <v>6.1111111111111109E-2</v>
      </c>
      <c r="K718" s="22">
        <f t="shared" si="261"/>
        <v>0.192</v>
      </c>
      <c r="L718" s="13"/>
      <c r="M718" s="24">
        <f t="shared" si="272"/>
        <v>44378</v>
      </c>
      <c r="N718" s="60" t="s">
        <v>12</v>
      </c>
      <c r="O718" s="60">
        <v>6.3194444444444442E-2</v>
      </c>
      <c r="P718" s="16" t="str">
        <f t="shared" ref="P718:P781" si="275">IF(E718&gt;=$P$4,E718,IF(E718&lt;=$P$8,E718,"-"))</f>
        <v>-</v>
      </c>
      <c r="Q718" s="15">
        <f t="shared" si="262"/>
        <v>5.6249999999999994E-2</v>
      </c>
      <c r="R718" s="16" t="str">
        <f t="shared" si="253"/>
        <v>-</v>
      </c>
      <c r="S718" s="15">
        <f t="shared" si="273"/>
        <v>6.3194444444444442E-2</v>
      </c>
      <c r="T718" s="16" t="str">
        <f t="shared" si="254"/>
        <v>-</v>
      </c>
      <c r="U718" s="15">
        <f t="shared" si="274"/>
        <v>6.1111111111111109E-2</v>
      </c>
      <c r="V718" s="22" t="str">
        <f t="shared" si="255"/>
        <v>-</v>
      </c>
      <c r="X718" s="18"/>
      <c r="Y718" s="29"/>
    </row>
    <row r="719" spans="2:25" x14ac:dyDescent="0.25">
      <c r="B719" s="24">
        <f t="shared" si="263"/>
        <v>44378</v>
      </c>
      <c r="C719" s="60" t="s">
        <v>13</v>
      </c>
      <c r="D719" s="15">
        <v>0.34513888888888888</v>
      </c>
      <c r="E719" s="16">
        <v>2.8</v>
      </c>
      <c r="F719" s="15">
        <f t="shared" si="256"/>
        <v>0.33819444444444446</v>
      </c>
      <c r="G719" s="16">
        <f t="shared" si="257"/>
        <v>2.38</v>
      </c>
      <c r="H719" s="15">
        <f t="shared" si="258"/>
        <v>0.32708333333333334</v>
      </c>
      <c r="I719" s="16">
        <f t="shared" si="259"/>
        <v>1.8759999999999999</v>
      </c>
      <c r="J719" s="15">
        <f t="shared" si="260"/>
        <v>0.32777777777777778</v>
      </c>
      <c r="K719" s="22">
        <f t="shared" si="261"/>
        <v>1.7919999999999998</v>
      </c>
      <c r="L719" s="13"/>
      <c r="M719" s="24">
        <f t="shared" si="272"/>
        <v>44378</v>
      </c>
      <c r="N719" s="60" t="s">
        <v>13</v>
      </c>
      <c r="O719" s="60">
        <v>0.34513888888888888</v>
      </c>
      <c r="P719" s="16" t="str">
        <f t="shared" si="275"/>
        <v>-</v>
      </c>
      <c r="Q719" s="15">
        <f t="shared" si="262"/>
        <v>0.33819444444444446</v>
      </c>
      <c r="R719" s="16" t="str">
        <f t="shared" si="253"/>
        <v>-</v>
      </c>
      <c r="S719" s="15">
        <f t="shared" si="273"/>
        <v>0.32708333333333334</v>
      </c>
      <c r="T719" s="16" t="str">
        <f t="shared" si="254"/>
        <v>-</v>
      </c>
      <c r="U719" s="15">
        <f t="shared" si="274"/>
        <v>0.32777777777777778</v>
      </c>
      <c r="V719" s="22" t="str">
        <f t="shared" si="255"/>
        <v>-</v>
      </c>
      <c r="X719" s="18"/>
      <c r="Y719" s="29"/>
    </row>
    <row r="720" spans="2:25" x14ac:dyDescent="0.25">
      <c r="B720" s="24">
        <f t="shared" si="263"/>
        <v>44378</v>
      </c>
      <c r="C720" s="60" t="s">
        <v>12</v>
      </c>
      <c r="D720" s="15">
        <v>0.5854166666666667</v>
      </c>
      <c r="E720" s="16">
        <v>0.5</v>
      </c>
      <c r="F720" s="15">
        <f t="shared" si="256"/>
        <v>0.57847222222222228</v>
      </c>
      <c r="G720" s="16">
        <f t="shared" si="257"/>
        <v>0.42499999999999999</v>
      </c>
      <c r="H720" s="15">
        <f t="shared" si="258"/>
        <v>0.5854166666666667</v>
      </c>
      <c r="I720" s="16">
        <f t="shared" si="259"/>
        <v>0.33500000000000002</v>
      </c>
      <c r="J720" s="15">
        <f t="shared" si="260"/>
        <v>0.58333333333333337</v>
      </c>
      <c r="K720" s="22">
        <f t="shared" si="261"/>
        <v>0.32</v>
      </c>
      <c r="L720" s="13"/>
      <c r="M720" s="24">
        <f t="shared" si="272"/>
        <v>44378</v>
      </c>
      <c r="N720" s="60" t="s">
        <v>12</v>
      </c>
      <c r="O720" s="60">
        <v>0.5854166666666667</v>
      </c>
      <c r="P720" s="16" t="str">
        <f t="shared" si="275"/>
        <v>-</v>
      </c>
      <c r="Q720" s="15">
        <f t="shared" si="262"/>
        <v>0.57847222222222228</v>
      </c>
      <c r="R720" s="16" t="str">
        <f t="shared" si="253"/>
        <v>-</v>
      </c>
      <c r="S720" s="15">
        <f t="shared" si="273"/>
        <v>0.5854166666666667</v>
      </c>
      <c r="T720" s="16" t="str">
        <f t="shared" si="254"/>
        <v>-</v>
      </c>
      <c r="U720" s="15">
        <f t="shared" si="274"/>
        <v>0.58333333333333337</v>
      </c>
      <c r="V720" s="22" t="str">
        <f t="shared" si="255"/>
        <v>-</v>
      </c>
      <c r="X720" s="18"/>
    </row>
    <row r="721" spans="2:25" x14ac:dyDescent="0.25">
      <c r="B721" s="24">
        <f t="shared" si="263"/>
        <v>44378</v>
      </c>
      <c r="C721" s="60" t="s">
        <v>13</v>
      </c>
      <c r="D721" s="15">
        <v>0.85</v>
      </c>
      <c r="E721" s="16">
        <v>2.6</v>
      </c>
      <c r="F721" s="15">
        <f t="shared" si="256"/>
        <v>0.84305555555555556</v>
      </c>
      <c r="G721" s="16">
        <f t="shared" si="257"/>
        <v>2.21</v>
      </c>
      <c r="H721" s="15">
        <f t="shared" si="258"/>
        <v>0.83194444444444438</v>
      </c>
      <c r="I721" s="16">
        <f t="shared" si="259"/>
        <v>1.7420000000000002</v>
      </c>
      <c r="J721" s="15">
        <f t="shared" si="260"/>
        <v>0.83263888888888882</v>
      </c>
      <c r="K721" s="22">
        <f t="shared" si="261"/>
        <v>1.6640000000000001</v>
      </c>
      <c r="L721" s="13"/>
      <c r="M721" s="24">
        <f t="shared" si="272"/>
        <v>44378</v>
      </c>
      <c r="N721" s="60" t="s">
        <v>13</v>
      </c>
      <c r="O721" s="60">
        <v>0.85</v>
      </c>
      <c r="P721" s="16" t="str">
        <f t="shared" si="275"/>
        <v>-</v>
      </c>
      <c r="Q721" s="15">
        <f t="shared" si="262"/>
        <v>0.84305555555555556</v>
      </c>
      <c r="R721" s="16" t="str">
        <f t="shared" si="253"/>
        <v>-</v>
      </c>
      <c r="S721" s="15">
        <f t="shared" si="273"/>
        <v>0.83194444444444438</v>
      </c>
      <c r="T721" s="16" t="str">
        <f t="shared" si="254"/>
        <v>-</v>
      </c>
      <c r="U721" s="15">
        <f t="shared" si="274"/>
        <v>0.83263888888888882</v>
      </c>
      <c r="V721" s="22" t="str">
        <f t="shared" si="255"/>
        <v>-</v>
      </c>
      <c r="X721" s="18"/>
      <c r="Y721" s="29"/>
    </row>
    <row r="722" spans="2:25" x14ac:dyDescent="0.25">
      <c r="B722" s="24">
        <f t="shared" si="263"/>
        <v>44379</v>
      </c>
      <c r="C722" s="60" t="s">
        <v>12</v>
      </c>
      <c r="D722" s="15">
        <v>9.7222222222222224E-2</v>
      </c>
      <c r="E722" s="16">
        <v>0.4</v>
      </c>
      <c r="F722" s="15">
        <f t="shared" si="256"/>
        <v>9.0277777777777776E-2</v>
      </c>
      <c r="G722" s="16">
        <f t="shared" si="257"/>
        <v>0.34</v>
      </c>
      <c r="H722" s="15">
        <f t="shared" si="258"/>
        <v>9.7222222222222224E-2</v>
      </c>
      <c r="I722" s="16">
        <f t="shared" si="259"/>
        <v>0.26800000000000002</v>
      </c>
      <c r="J722" s="15">
        <f t="shared" si="260"/>
        <v>9.5138888888888884E-2</v>
      </c>
      <c r="K722" s="22">
        <f t="shared" si="261"/>
        <v>0.25600000000000001</v>
      </c>
      <c r="L722" s="13"/>
      <c r="M722" s="24">
        <f t="shared" si="272"/>
        <v>44379</v>
      </c>
      <c r="N722" s="60" t="s">
        <v>12</v>
      </c>
      <c r="O722" s="60">
        <v>9.7222222222222224E-2</v>
      </c>
      <c r="P722" s="16" t="str">
        <f t="shared" si="275"/>
        <v>-</v>
      </c>
      <c r="Q722" s="15">
        <f t="shared" si="262"/>
        <v>9.0277777777777776E-2</v>
      </c>
      <c r="R722" s="16" t="str">
        <f t="shared" si="253"/>
        <v>-</v>
      </c>
      <c r="S722" s="15">
        <f t="shared" si="273"/>
        <v>9.7222222222222224E-2</v>
      </c>
      <c r="T722" s="16" t="str">
        <f t="shared" si="254"/>
        <v>-</v>
      </c>
      <c r="U722" s="15">
        <f t="shared" si="274"/>
        <v>9.5138888888888884E-2</v>
      </c>
      <c r="V722" s="22" t="str">
        <f t="shared" si="255"/>
        <v>-</v>
      </c>
      <c r="X722" s="18"/>
      <c r="Y722" s="29"/>
    </row>
    <row r="723" spans="2:25" x14ac:dyDescent="0.25">
      <c r="B723" s="24">
        <f t="shared" si="263"/>
        <v>44379</v>
      </c>
      <c r="C723" s="60" t="s">
        <v>13</v>
      </c>
      <c r="D723" s="15">
        <v>0.37847222222222227</v>
      </c>
      <c r="E723" s="16">
        <v>2.7</v>
      </c>
      <c r="F723" s="15">
        <f t="shared" si="256"/>
        <v>0.37152777777777785</v>
      </c>
      <c r="G723" s="16">
        <f t="shared" si="257"/>
        <v>2.2949999999999999</v>
      </c>
      <c r="H723" s="15">
        <f t="shared" si="258"/>
        <v>0.36041666666666672</v>
      </c>
      <c r="I723" s="16">
        <f t="shared" si="259"/>
        <v>1.8090000000000002</v>
      </c>
      <c r="J723" s="15">
        <f t="shared" si="260"/>
        <v>0.36111111111111116</v>
      </c>
      <c r="K723" s="22">
        <f t="shared" si="261"/>
        <v>1.7280000000000002</v>
      </c>
      <c r="L723" s="13"/>
      <c r="M723" s="24">
        <f t="shared" si="272"/>
        <v>44379</v>
      </c>
      <c r="N723" s="60" t="s">
        <v>13</v>
      </c>
      <c r="O723" s="60">
        <v>0.37847222222222227</v>
      </c>
      <c r="P723" s="16" t="str">
        <f t="shared" si="275"/>
        <v>-</v>
      </c>
      <c r="Q723" s="15">
        <f t="shared" si="262"/>
        <v>0.37152777777777785</v>
      </c>
      <c r="R723" s="16" t="str">
        <f t="shared" ref="R723:R787" si="276">IF(G723&gt;=$R$4,G723,IF(G723&lt;=$R$8,G723,"-"))</f>
        <v>-</v>
      </c>
      <c r="S723" s="15">
        <f t="shared" si="273"/>
        <v>0.36041666666666672</v>
      </c>
      <c r="T723" s="16" t="str">
        <f t="shared" ref="T723:T787" si="277">IF(I723&gt;=$T$4,I723,IF(I723&lt;=$T$8,I723,"-"))</f>
        <v>-</v>
      </c>
      <c r="U723" s="15">
        <f t="shared" si="274"/>
        <v>0.36111111111111116</v>
      </c>
      <c r="V723" s="22" t="str">
        <f t="shared" ref="V723:V787" si="278">IF(K723&gt;=$V$4,K723,IF(K723&lt;=$V$8,K723,"-"))</f>
        <v>-</v>
      </c>
      <c r="X723" s="18"/>
      <c r="Y723" s="29"/>
    </row>
    <row r="724" spans="2:25" x14ac:dyDescent="0.25">
      <c r="B724" s="24">
        <f t="shared" si="263"/>
        <v>44379</v>
      </c>
      <c r="C724" s="60" t="s">
        <v>12</v>
      </c>
      <c r="D724" s="15">
        <v>0.62361111111111112</v>
      </c>
      <c r="E724" s="16">
        <v>0.6</v>
      </c>
      <c r="F724" s="15">
        <f t="shared" ref="F724:F788" si="279">IF(C724="Alta",D724-$F$9,D724-$G$9)</f>
        <v>0.6166666666666667</v>
      </c>
      <c r="G724" s="16">
        <f t="shared" ref="G724:G788" si="280">E724*$F$8</f>
        <v>0.51</v>
      </c>
      <c r="H724" s="15">
        <f t="shared" ref="H724:H788" si="281">IF(C724="Alta",D724-$H$9,D724-$I$9)</f>
        <v>0.62361111111111112</v>
      </c>
      <c r="I724" s="16">
        <f t="shared" ref="I724:I788" si="282">E724*$H$8</f>
        <v>0.40200000000000002</v>
      </c>
      <c r="J724" s="15">
        <f t="shared" ref="J724:J788" si="283">IF(C724="Alta",D724-$J$9,D724-$K$9)</f>
        <v>0.62152777777777779</v>
      </c>
      <c r="K724" s="22">
        <f t="shared" ref="K724:K788" si="284">E724*$J$8</f>
        <v>0.38400000000000001</v>
      </c>
      <c r="L724" s="13"/>
      <c r="M724" s="24">
        <f t="shared" si="272"/>
        <v>44379</v>
      </c>
      <c r="N724" s="60" t="s">
        <v>12</v>
      </c>
      <c r="O724" s="60">
        <v>0.62361111111111112</v>
      </c>
      <c r="P724" s="16" t="str">
        <f t="shared" si="275"/>
        <v>-</v>
      </c>
      <c r="Q724" s="15">
        <f t="shared" ref="Q724:Q788" si="285">IF(N724="Alta",O724-$F$9,O724-$G$9)</f>
        <v>0.6166666666666667</v>
      </c>
      <c r="R724" s="16" t="str">
        <f t="shared" si="276"/>
        <v>-</v>
      </c>
      <c r="S724" s="15">
        <f t="shared" si="273"/>
        <v>0.62361111111111112</v>
      </c>
      <c r="T724" s="16" t="str">
        <f t="shared" si="277"/>
        <v>-</v>
      </c>
      <c r="U724" s="15">
        <f t="shared" si="274"/>
        <v>0.62152777777777779</v>
      </c>
      <c r="V724" s="22" t="str">
        <f t="shared" si="278"/>
        <v>-</v>
      </c>
      <c r="X724" s="18"/>
    </row>
    <row r="725" spans="2:25" x14ac:dyDescent="0.25">
      <c r="B725" s="24">
        <f t="shared" ref="B725:B789" si="286">IF(HOUR(D725)&lt;HOUR(D724),B724+1,B724)</f>
        <v>44379</v>
      </c>
      <c r="C725" s="60" t="s">
        <v>13</v>
      </c>
      <c r="D725" s="15">
        <v>0.8833333333333333</v>
      </c>
      <c r="E725" s="16">
        <v>2.5</v>
      </c>
      <c r="F725" s="15">
        <f t="shared" si="279"/>
        <v>0.87638888888888888</v>
      </c>
      <c r="G725" s="16">
        <f t="shared" si="280"/>
        <v>2.125</v>
      </c>
      <c r="H725" s="15">
        <f t="shared" si="281"/>
        <v>0.8652777777777777</v>
      </c>
      <c r="I725" s="16">
        <f t="shared" si="282"/>
        <v>1.675</v>
      </c>
      <c r="J725" s="15">
        <f t="shared" si="283"/>
        <v>0.86597222222222214</v>
      </c>
      <c r="K725" s="22">
        <f t="shared" si="284"/>
        <v>1.6</v>
      </c>
      <c r="L725" s="13"/>
      <c r="M725" s="24">
        <f t="shared" si="272"/>
        <v>44379</v>
      </c>
      <c r="N725" s="60" t="s">
        <v>13</v>
      </c>
      <c r="O725" s="60">
        <v>0.8833333333333333</v>
      </c>
      <c r="P725" s="16" t="str">
        <f t="shared" si="275"/>
        <v>-</v>
      </c>
      <c r="Q725" s="15">
        <f t="shared" si="285"/>
        <v>0.87638888888888888</v>
      </c>
      <c r="R725" s="16" t="str">
        <f t="shared" si="276"/>
        <v>-</v>
      </c>
      <c r="S725" s="15">
        <f t="shared" si="273"/>
        <v>0.8652777777777777</v>
      </c>
      <c r="T725" s="16" t="str">
        <f t="shared" si="277"/>
        <v>-</v>
      </c>
      <c r="U725" s="15">
        <f t="shared" si="274"/>
        <v>0.86597222222222214</v>
      </c>
      <c r="V725" s="22" t="str">
        <f t="shared" si="278"/>
        <v>-</v>
      </c>
      <c r="X725" s="18"/>
      <c r="Y725" s="29"/>
    </row>
    <row r="726" spans="2:25" x14ac:dyDescent="0.25">
      <c r="B726" s="24">
        <f t="shared" si="286"/>
        <v>44380</v>
      </c>
      <c r="C726" s="60" t="s">
        <v>12</v>
      </c>
      <c r="D726" s="15">
        <v>0.13194444444444445</v>
      </c>
      <c r="E726" s="16">
        <v>0.6</v>
      </c>
      <c r="F726" s="15">
        <f t="shared" si="279"/>
        <v>0.125</v>
      </c>
      <c r="G726" s="16">
        <f t="shared" si="280"/>
        <v>0.51</v>
      </c>
      <c r="H726" s="15">
        <f t="shared" si="281"/>
        <v>0.13194444444444445</v>
      </c>
      <c r="I726" s="16">
        <f t="shared" si="282"/>
        <v>0.40200000000000002</v>
      </c>
      <c r="J726" s="15">
        <f t="shared" si="283"/>
        <v>0.12986111111111112</v>
      </c>
      <c r="K726" s="22">
        <f t="shared" si="284"/>
        <v>0.38400000000000001</v>
      </c>
      <c r="L726" s="13"/>
      <c r="M726" s="24">
        <f t="shared" si="272"/>
        <v>44380</v>
      </c>
      <c r="N726" s="60" t="s">
        <v>12</v>
      </c>
      <c r="O726" s="60">
        <v>0.13194444444444445</v>
      </c>
      <c r="P726" s="16" t="str">
        <f t="shared" si="275"/>
        <v>-</v>
      </c>
      <c r="Q726" s="15">
        <f t="shared" si="285"/>
        <v>0.125</v>
      </c>
      <c r="R726" s="16" t="str">
        <f t="shared" si="276"/>
        <v>-</v>
      </c>
      <c r="S726" s="15">
        <f t="shared" si="273"/>
        <v>0.13194444444444445</v>
      </c>
      <c r="T726" s="16" t="str">
        <f t="shared" si="277"/>
        <v>-</v>
      </c>
      <c r="U726" s="15">
        <f t="shared" si="274"/>
        <v>0.12986111111111112</v>
      </c>
      <c r="V726" s="22" t="str">
        <f t="shared" si="278"/>
        <v>-</v>
      </c>
      <c r="X726" s="18"/>
      <c r="Y726" s="29"/>
    </row>
    <row r="727" spans="2:25" x14ac:dyDescent="0.25">
      <c r="B727" s="24">
        <f t="shared" si="286"/>
        <v>44380</v>
      </c>
      <c r="C727" s="60" t="s">
        <v>13</v>
      </c>
      <c r="D727" s="15">
        <v>0.41250000000000003</v>
      </c>
      <c r="E727" s="16">
        <v>2.6</v>
      </c>
      <c r="F727" s="15">
        <f t="shared" si="279"/>
        <v>0.40555555555555561</v>
      </c>
      <c r="G727" s="16">
        <f t="shared" si="280"/>
        <v>2.21</v>
      </c>
      <c r="H727" s="15">
        <f t="shared" si="281"/>
        <v>0.39444444444444449</v>
      </c>
      <c r="I727" s="16">
        <f t="shared" si="282"/>
        <v>1.7420000000000002</v>
      </c>
      <c r="J727" s="15">
        <f t="shared" si="283"/>
        <v>0.39513888888888893</v>
      </c>
      <c r="K727" s="22">
        <f t="shared" si="284"/>
        <v>1.6640000000000001</v>
      </c>
      <c r="L727" s="13"/>
      <c r="M727" s="24">
        <f t="shared" si="272"/>
        <v>44380</v>
      </c>
      <c r="N727" s="60" t="s">
        <v>13</v>
      </c>
      <c r="O727" s="60">
        <v>0.41250000000000003</v>
      </c>
      <c r="P727" s="16" t="str">
        <f t="shared" si="275"/>
        <v>-</v>
      </c>
      <c r="Q727" s="15">
        <f t="shared" si="285"/>
        <v>0.40555555555555561</v>
      </c>
      <c r="R727" s="16" t="str">
        <f t="shared" si="276"/>
        <v>-</v>
      </c>
      <c r="S727" s="15">
        <f t="shared" si="273"/>
        <v>0.39444444444444449</v>
      </c>
      <c r="T727" s="16" t="str">
        <f t="shared" si="277"/>
        <v>-</v>
      </c>
      <c r="U727" s="15">
        <f t="shared" si="274"/>
        <v>0.39513888888888893</v>
      </c>
      <c r="V727" s="22" t="str">
        <f t="shared" si="278"/>
        <v>-</v>
      </c>
      <c r="X727" s="18"/>
      <c r="Y727" s="29"/>
    </row>
    <row r="728" spans="2:25" x14ac:dyDescent="0.25">
      <c r="B728" s="24">
        <f t="shared" si="286"/>
        <v>44380</v>
      </c>
      <c r="C728" s="60" t="s">
        <v>12</v>
      </c>
      <c r="D728" s="15">
        <v>0.66388888888888886</v>
      </c>
      <c r="E728" s="16">
        <v>0.7</v>
      </c>
      <c r="F728" s="15">
        <f t="shared" si="279"/>
        <v>0.65694444444444444</v>
      </c>
      <c r="G728" s="16">
        <f t="shared" si="280"/>
        <v>0.59499999999999997</v>
      </c>
      <c r="H728" s="15">
        <f t="shared" si="281"/>
        <v>0.66388888888888886</v>
      </c>
      <c r="I728" s="16">
        <f t="shared" si="282"/>
        <v>0.46899999999999997</v>
      </c>
      <c r="J728" s="15">
        <f t="shared" si="283"/>
        <v>0.66180555555555554</v>
      </c>
      <c r="K728" s="22">
        <f t="shared" si="284"/>
        <v>0.44799999999999995</v>
      </c>
      <c r="L728" s="13"/>
      <c r="M728" s="24">
        <f t="shared" si="272"/>
        <v>44380</v>
      </c>
      <c r="N728" s="60" t="s">
        <v>12</v>
      </c>
      <c r="O728" s="60">
        <v>0.66388888888888886</v>
      </c>
      <c r="P728" s="16" t="str">
        <f t="shared" si="275"/>
        <v>-</v>
      </c>
      <c r="Q728" s="15">
        <f t="shared" si="285"/>
        <v>0.65694444444444444</v>
      </c>
      <c r="R728" s="16" t="str">
        <f t="shared" si="276"/>
        <v>-</v>
      </c>
      <c r="S728" s="15">
        <f t="shared" si="273"/>
        <v>0.66388888888888886</v>
      </c>
      <c r="T728" s="16" t="str">
        <f t="shared" si="277"/>
        <v>-</v>
      </c>
      <c r="U728" s="15">
        <f t="shared" si="274"/>
        <v>0.66180555555555554</v>
      </c>
      <c r="V728" s="22" t="str">
        <f t="shared" si="278"/>
        <v>-</v>
      </c>
      <c r="X728" s="18"/>
    </row>
    <row r="729" spans="2:25" x14ac:dyDescent="0.25">
      <c r="B729" s="24">
        <f t="shared" si="286"/>
        <v>44380</v>
      </c>
      <c r="C729" s="60" t="s">
        <v>13</v>
      </c>
      <c r="D729" s="15">
        <v>0.91805555555555562</v>
      </c>
      <c r="E729" s="16">
        <v>2.2999999999999998</v>
      </c>
      <c r="F729" s="15">
        <f t="shared" si="279"/>
        <v>0.9111111111111112</v>
      </c>
      <c r="G729" s="16">
        <f t="shared" si="280"/>
        <v>1.9549999999999998</v>
      </c>
      <c r="H729" s="15">
        <f t="shared" si="281"/>
        <v>0.9</v>
      </c>
      <c r="I729" s="16">
        <f t="shared" si="282"/>
        <v>1.5409999999999999</v>
      </c>
      <c r="J729" s="15">
        <f t="shared" si="283"/>
        <v>0.90069444444444446</v>
      </c>
      <c r="K729" s="22">
        <f t="shared" si="284"/>
        <v>1.472</v>
      </c>
      <c r="L729" s="13"/>
      <c r="M729" s="24">
        <f t="shared" si="272"/>
        <v>44380</v>
      </c>
      <c r="N729" s="60" t="s">
        <v>13</v>
      </c>
      <c r="O729" s="60">
        <v>0.91805555555555562</v>
      </c>
      <c r="P729" s="16" t="str">
        <f t="shared" si="275"/>
        <v>-</v>
      </c>
      <c r="Q729" s="15">
        <f t="shared" si="285"/>
        <v>0.9111111111111112</v>
      </c>
      <c r="R729" s="16" t="str">
        <f t="shared" si="276"/>
        <v>-</v>
      </c>
      <c r="S729" s="15">
        <f t="shared" si="273"/>
        <v>0.9</v>
      </c>
      <c r="T729" s="16" t="str">
        <f t="shared" si="277"/>
        <v>-</v>
      </c>
      <c r="U729" s="15">
        <f t="shared" si="274"/>
        <v>0.90069444444444446</v>
      </c>
      <c r="V729" s="22" t="str">
        <f t="shared" si="278"/>
        <v>-</v>
      </c>
      <c r="X729" s="18"/>
      <c r="Y729" s="29"/>
    </row>
    <row r="730" spans="2:25" x14ac:dyDescent="0.25">
      <c r="B730" s="24">
        <f t="shared" si="286"/>
        <v>44381</v>
      </c>
      <c r="C730" s="60" t="s">
        <v>12</v>
      </c>
      <c r="D730" s="15">
        <v>0.16944444444444443</v>
      </c>
      <c r="E730" s="16">
        <v>0.7</v>
      </c>
      <c r="F730" s="15">
        <f t="shared" si="279"/>
        <v>0.16249999999999998</v>
      </c>
      <c r="G730" s="16">
        <f t="shared" si="280"/>
        <v>0.59499999999999997</v>
      </c>
      <c r="H730" s="15">
        <f t="shared" si="281"/>
        <v>0.16944444444444443</v>
      </c>
      <c r="I730" s="16">
        <f t="shared" si="282"/>
        <v>0.46899999999999997</v>
      </c>
      <c r="J730" s="15">
        <f t="shared" si="283"/>
        <v>0.1673611111111111</v>
      </c>
      <c r="K730" s="22">
        <f t="shared" si="284"/>
        <v>0.44799999999999995</v>
      </c>
      <c r="L730" s="13"/>
      <c r="M730" s="24">
        <f t="shared" si="272"/>
        <v>44381</v>
      </c>
      <c r="N730" s="60" t="s">
        <v>12</v>
      </c>
      <c r="O730" s="60">
        <v>0.16944444444444443</v>
      </c>
      <c r="P730" s="16" t="str">
        <f t="shared" si="275"/>
        <v>-</v>
      </c>
      <c r="Q730" s="15">
        <f t="shared" si="285"/>
        <v>0.16249999999999998</v>
      </c>
      <c r="R730" s="16" t="str">
        <f t="shared" si="276"/>
        <v>-</v>
      </c>
      <c r="S730" s="15">
        <f t="shared" si="273"/>
        <v>0.16944444444444443</v>
      </c>
      <c r="T730" s="16" t="str">
        <f t="shared" si="277"/>
        <v>-</v>
      </c>
      <c r="U730" s="15">
        <f t="shared" si="274"/>
        <v>0.1673611111111111</v>
      </c>
      <c r="V730" s="22" t="str">
        <f t="shared" si="278"/>
        <v>-</v>
      </c>
      <c r="X730" s="18"/>
      <c r="Y730" s="29"/>
    </row>
    <row r="731" spans="2:25" x14ac:dyDescent="0.25">
      <c r="B731" s="24">
        <f t="shared" si="286"/>
        <v>44381</v>
      </c>
      <c r="C731" s="60" t="s">
        <v>13</v>
      </c>
      <c r="D731" s="15">
        <v>0.44722222222222219</v>
      </c>
      <c r="E731" s="16">
        <v>2.6</v>
      </c>
      <c r="F731" s="15">
        <f t="shared" si="279"/>
        <v>0.44027777777777777</v>
      </c>
      <c r="G731" s="16">
        <f t="shared" si="280"/>
        <v>2.21</v>
      </c>
      <c r="H731" s="15">
        <f t="shared" si="281"/>
        <v>0.42916666666666664</v>
      </c>
      <c r="I731" s="16">
        <f t="shared" si="282"/>
        <v>1.7420000000000002</v>
      </c>
      <c r="J731" s="15">
        <f t="shared" si="283"/>
        <v>0.42986111111111108</v>
      </c>
      <c r="K731" s="22">
        <f t="shared" si="284"/>
        <v>1.6640000000000001</v>
      </c>
      <c r="L731" s="13"/>
      <c r="M731" s="24">
        <f t="shared" si="272"/>
        <v>44381</v>
      </c>
      <c r="N731" s="60" t="s">
        <v>13</v>
      </c>
      <c r="O731" s="60">
        <v>0.44722222222222219</v>
      </c>
      <c r="P731" s="16" t="str">
        <f t="shared" si="275"/>
        <v>-</v>
      </c>
      <c r="Q731" s="15">
        <f t="shared" si="285"/>
        <v>0.44027777777777777</v>
      </c>
      <c r="R731" s="16" t="str">
        <f t="shared" si="276"/>
        <v>-</v>
      </c>
      <c r="S731" s="15">
        <f t="shared" si="273"/>
        <v>0.42916666666666664</v>
      </c>
      <c r="T731" s="16" t="str">
        <f t="shared" si="277"/>
        <v>-</v>
      </c>
      <c r="U731" s="15">
        <f t="shared" si="274"/>
        <v>0.42986111111111108</v>
      </c>
      <c r="V731" s="22" t="str">
        <f t="shared" si="278"/>
        <v>-</v>
      </c>
      <c r="X731" s="18"/>
      <c r="Y731" s="29"/>
    </row>
    <row r="732" spans="2:25" x14ac:dyDescent="0.25">
      <c r="B732" s="24">
        <f t="shared" si="286"/>
        <v>44381</v>
      </c>
      <c r="C732" s="60" t="s">
        <v>12</v>
      </c>
      <c r="D732" s="15">
        <v>0.70486111111111116</v>
      </c>
      <c r="E732" s="16">
        <v>0.8</v>
      </c>
      <c r="F732" s="15">
        <f t="shared" si="279"/>
        <v>0.69791666666666674</v>
      </c>
      <c r="G732" s="16">
        <f t="shared" si="280"/>
        <v>0.68</v>
      </c>
      <c r="H732" s="15">
        <f t="shared" si="281"/>
        <v>0.70486111111111116</v>
      </c>
      <c r="I732" s="16">
        <f t="shared" si="282"/>
        <v>0.53600000000000003</v>
      </c>
      <c r="J732" s="15">
        <f t="shared" si="283"/>
        <v>0.70277777777777783</v>
      </c>
      <c r="K732" s="22">
        <f t="shared" si="284"/>
        <v>0.51200000000000001</v>
      </c>
      <c r="L732" s="13"/>
      <c r="M732" s="24">
        <f t="shared" si="272"/>
        <v>44381</v>
      </c>
      <c r="N732" s="60" t="s">
        <v>12</v>
      </c>
      <c r="O732" s="60">
        <v>0.70486111111111116</v>
      </c>
      <c r="P732" s="16" t="str">
        <f t="shared" si="275"/>
        <v>-</v>
      </c>
      <c r="Q732" s="15">
        <f t="shared" si="285"/>
        <v>0.69791666666666674</v>
      </c>
      <c r="R732" s="16" t="str">
        <f t="shared" si="276"/>
        <v>-</v>
      </c>
      <c r="S732" s="15">
        <f t="shared" si="273"/>
        <v>0.70486111111111116</v>
      </c>
      <c r="T732" s="16" t="str">
        <f t="shared" si="277"/>
        <v>-</v>
      </c>
      <c r="U732" s="15">
        <f t="shared" si="274"/>
        <v>0.70277777777777783</v>
      </c>
      <c r="V732" s="22" t="str">
        <f t="shared" si="278"/>
        <v>-</v>
      </c>
      <c r="X732" s="18"/>
    </row>
    <row r="733" spans="2:25" x14ac:dyDescent="0.25">
      <c r="B733" s="24">
        <f t="shared" si="286"/>
        <v>44381</v>
      </c>
      <c r="C733" s="60" t="s">
        <v>13</v>
      </c>
      <c r="D733" s="15">
        <v>0.9555555555555556</v>
      </c>
      <c r="E733" s="16">
        <v>2.2999999999999998</v>
      </c>
      <c r="F733" s="15">
        <f t="shared" si="279"/>
        <v>0.94861111111111118</v>
      </c>
      <c r="G733" s="16">
        <f t="shared" si="280"/>
        <v>1.9549999999999998</v>
      </c>
      <c r="H733" s="15">
        <f t="shared" si="281"/>
        <v>0.9375</v>
      </c>
      <c r="I733" s="16">
        <f t="shared" si="282"/>
        <v>1.5409999999999999</v>
      </c>
      <c r="J733" s="15">
        <f t="shared" si="283"/>
        <v>0.93819444444444444</v>
      </c>
      <c r="K733" s="22">
        <f t="shared" si="284"/>
        <v>1.472</v>
      </c>
      <c r="L733" s="13"/>
      <c r="M733" s="24">
        <f t="shared" si="272"/>
        <v>44381</v>
      </c>
      <c r="N733" s="60" t="s">
        <v>13</v>
      </c>
      <c r="O733" s="60">
        <v>0.9555555555555556</v>
      </c>
      <c r="P733" s="16" t="str">
        <f t="shared" si="275"/>
        <v>-</v>
      </c>
      <c r="Q733" s="15">
        <f t="shared" si="285"/>
        <v>0.94861111111111118</v>
      </c>
      <c r="R733" s="16" t="str">
        <f t="shared" si="276"/>
        <v>-</v>
      </c>
      <c r="S733" s="15">
        <f t="shared" si="273"/>
        <v>0.9375</v>
      </c>
      <c r="T733" s="16" t="str">
        <f t="shared" si="277"/>
        <v>-</v>
      </c>
      <c r="U733" s="15">
        <f t="shared" si="274"/>
        <v>0.93819444444444444</v>
      </c>
      <c r="V733" s="22" t="str">
        <f t="shared" si="278"/>
        <v>-</v>
      </c>
      <c r="X733" s="18"/>
      <c r="Y733" s="29"/>
    </row>
    <row r="734" spans="2:25" x14ac:dyDescent="0.25">
      <c r="B734" s="24">
        <f t="shared" si="286"/>
        <v>44382</v>
      </c>
      <c r="C734" s="60" t="s">
        <v>12</v>
      </c>
      <c r="D734" s="15">
        <v>0.20902777777777778</v>
      </c>
      <c r="E734" s="16">
        <v>0.8</v>
      </c>
      <c r="F734" s="15">
        <f t="shared" si="279"/>
        <v>0.20208333333333334</v>
      </c>
      <c r="G734" s="16">
        <f t="shared" si="280"/>
        <v>0.68</v>
      </c>
      <c r="H734" s="15">
        <f t="shared" si="281"/>
        <v>0.20902777777777778</v>
      </c>
      <c r="I734" s="16">
        <f t="shared" si="282"/>
        <v>0.53600000000000003</v>
      </c>
      <c r="J734" s="15">
        <f t="shared" si="283"/>
        <v>0.20694444444444446</v>
      </c>
      <c r="K734" s="22">
        <f t="shared" si="284"/>
        <v>0.51200000000000001</v>
      </c>
      <c r="L734" s="13"/>
      <c r="M734" s="24">
        <f t="shared" si="272"/>
        <v>44382</v>
      </c>
      <c r="N734" s="60" t="s">
        <v>12</v>
      </c>
      <c r="O734" s="60">
        <v>0.20902777777777778</v>
      </c>
      <c r="P734" s="16" t="str">
        <f t="shared" si="275"/>
        <v>-</v>
      </c>
      <c r="Q734" s="15">
        <f t="shared" si="285"/>
        <v>0.20208333333333334</v>
      </c>
      <c r="R734" s="16" t="str">
        <f t="shared" si="276"/>
        <v>-</v>
      </c>
      <c r="S734" s="15">
        <f t="shared" si="273"/>
        <v>0.20902777777777778</v>
      </c>
      <c r="T734" s="16" t="str">
        <f t="shared" si="277"/>
        <v>-</v>
      </c>
      <c r="U734" s="15">
        <f t="shared" si="274"/>
        <v>0.20694444444444446</v>
      </c>
      <c r="V734" s="22" t="str">
        <f t="shared" si="278"/>
        <v>-</v>
      </c>
      <c r="X734" s="18"/>
      <c r="Y734" s="29"/>
    </row>
    <row r="735" spans="2:25" x14ac:dyDescent="0.25">
      <c r="B735" s="24">
        <f t="shared" si="286"/>
        <v>44382</v>
      </c>
      <c r="C735" s="60" t="s">
        <v>13</v>
      </c>
      <c r="D735" s="15">
        <v>0.4826388888888889</v>
      </c>
      <c r="E735" s="16">
        <v>2.6</v>
      </c>
      <c r="F735" s="15">
        <f t="shared" si="279"/>
        <v>0.47569444444444448</v>
      </c>
      <c r="G735" s="16">
        <f t="shared" si="280"/>
        <v>2.21</v>
      </c>
      <c r="H735" s="15">
        <f t="shared" si="281"/>
        <v>0.46458333333333335</v>
      </c>
      <c r="I735" s="16">
        <f t="shared" si="282"/>
        <v>1.7420000000000002</v>
      </c>
      <c r="J735" s="15">
        <f t="shared" si="283"/>
        <v>0.46527777777777779</v>
      </c>
      <c r="K735" s="22">
        <f t="shared" si="284"/>
        <v>1.6640000000000001</v>
      </c>
      <c r="L735" s="13"/>
      <c r="M735" s="24">
        <f t="shared" si="272"/>
        <v>44382</v>
      </c>
      <c r="N735" s="60" t="s">
        <v>13</v>
      </c>
      <c r="O735" s="60">
        <v>0.4826388888888889</v>
      </c>
      <c r="P735" s="16" t="str">
        <f t="shared" si="275"/>
        <v>-</v>
      </c>
      <c r="Q735" s="15">
        <f t="shared" si="285"/>
        <v>0.47569444444444448</v>
      </c>
      <c r="R735" s="16" t="str">
        <f t="shared" si="276"/>
        <v>-</v>
      </c>
      <c r="S735" s="15">
        <f t="shared" si="273"/>
        <v>0.46458333333333335</v>
      </c>
      <c r="T735" s="16" t="str">
        <f t="shared" si="277"/>
        <v>-</v>
      </c>
      <c r="U735" s="15">
        <f t="shared" si="274"/>
        <v>0.46527777777777779</v>
      </c>
      <c r="V735" s="22" t="str">
        <f t="shared" si="278"/>
        <v>-</v>
      </c>
      <c r="X735" s="18"/>
      <c r="Y735" s="29"/>
    </row>
    <row r="736" spans="2:25" x14ac:dyDescent="0.25">
      <c r="B736" s="24">
        <f t="shared" si="286"/>
        <v>44382</v>
      </c>
      <c r="C736" s="60" t="s">
        <v>12</v>
      </c>
      <c r="D736" s="15">
        <v>0.74513888888888891</v>
      </c>
      <c r="E736" s="16">
        <v>0.7</v>
      </c>
      <c r="F736" s="15">
        <f t="shared" si="279"/>
        <v>0.73819444444444449</v>
      </c>
      <c r="G736" s="16">
        <f t="shared" si="280"/>
        <v>0.59499999999999997</v>
      </c>
      <c r="H736" s="15">
        <f t="shared" si="281"/>
        <v>0.74513888888888891</v>
      </c>
      <c r="I736" s="16">
        <f t="shared" si="282"/>
        <v>0.46899999999999997</v>
      </c>
      <c r="J736" s="15">
        <f t="shared" si="283"/>
        <v>0.74305555555555558</v>
      </c>
      <c r="K736" s="22">
        <f t="shared" si="284"/>
        <v>0.44799999999999995</v>
      </c>
      <c r="L736" s="13"/>
      <c r="M736" s="24">
        <f t="shared" si="272"/>
        <v>44382</v>
      </c>
      <c r="N736" s="60" t="s">
        <v>12</v>
      </c>
      <c r="O736" s="60">
        <v>0.74513888888888891</v>
      </c>
      <c r="P736" s="16" t="str">
        <f t="shared" si="275"/>
        <v>-</v>
      </c>
      <c r="Q736" s="15">
        <f t="shared" si="285"/>
        <v>0.73819444444444449</v>
      </c>
      <c r="R736" s="16" t="str">
        <f t="shared" si="276"/>
        <v>-</v>
      </c>
      <c r="S736" s="15">
        <f t="shared" si="273"/>
        <v>0.74513888888888891</v>
      </c>
      <c r="T736" s="16" t="str">
        <f t="shared" si="277"/>
        <v>-</v>
      </c>
      <c r="U736" s="15">
        <f t="shared" si="274"/>
        <v>0.74305555555555558</v>
      </c>
      <c r="V736" s="22" t="str">
        <f t="shared" si="278"/>
        <v>-</v>
      </c>
      <c r="X736" s="18"/>
    </row>
    <row r="737" spans="2:25" x14ac:dyDescent="0.25">
      <c r="B737" s="24">
        <f t="shared" si="286"/>
        <v>44382</v>
      </c>
      <c r="C737" s="60" t="s">
        <v>13</v>
      </c>
      <c r="D737" s="15">
        <v>0.99444444444444446</v>
      </c>
      <c r="E737" s="16">
        <v>2.2000000000000002</v>
      </c>
      <c r="F737" s="15">
        <f t="shared" si="279"/>
        <v>0.98750000000000004</v>
      </c>
      <c r="G737" s="16">
        <f t="shared" si="280"/>
        <v>1.87</v>
      </c>
      <c r="H737" s="15">
        <f t="shared" si="281"/>
        <v>0.97638888888888886</v>
      </c>
      <c r="I737" s="16">
        <f t="shared" si="282"/>
        <v>1.4740000000000002</v>
      </c>
      <c r="J737" s="15">
        <f t="shared" si="283"/>
        <v>0.9770833333333333</v>
      </c>
      <c r="K737" s="22">
        <f t="shared" si="284"/>
        <v>1.4080000000000001</v>
      </c>
      <c r="L737" s="13"/>
      <c r="M737" s="24">
        <f t="shared" si="272"/>
        <v>44382</v>
      </c>
      <c r="N737" s="60" t="s">
        <v>13</v>
      </c>
      <c r="O737" s="60">
        <v>0.99444444444444446</v>
      </c>
      <c r="P737" s="16" t="str">
        <f t="shared" si="275"/>
        <v>-</v>
      </c>
      <c r="Q737" s="15">
        <f t="shared" si="285"/>
        <v>0.98750000000000004</v>
      </c>
      <c r="R737" s="16" t="str">
        <f t="shared" si="276"/>
        <v>-</v>
      </c>
      <c r="S737" s="15">
        <f t="shared" si="273"/>
        <v>0.97638888888888886</v>
      </c>
      <c r="T737" s="16" t="str">
        <f t="shared" si="277"/>
        <v>-</v>
      </c>
      <c r="U737" s="15">
        <f t="shared" si="274"/>
        <v>0.9770833333333333</v>
      </c>
      <c r="V737" s="22" t="str">
        <f t="shared" si="278"/>
        <v>-</v>
      </c>
      <c r="X737" s="18"/>
      <c r="Y737" s="29"/>
    </row>
    <row r="738" spans="2:25" x14ac:dyDescent="0.25">
      <c r="B738" s="24">
        <f t="shared" si="286"/>
        <v>44383</v>
      </c>
      <c r="C738" s="60" t="s">
        <v>12</v>
      </c>
      <c r="D738" s="15">
        <v>0.24722222222222223</v>
      </c>
      <c r="E738" s="16">
        <v>0.8</v>
      </c>
      <c r="F738" s="15">
        <f t="shared" si="279"/>
        <v>0.24027777777777778</v>
      </c>
      <c r="G738" s="16">
        <f t="shared" si="280"/>
        <v>0.68</v>
      </c>
      <c r="H738" s="15">
        <f t="shared" si="281"/>
        <v>0.24722222222222223</v>
      </c>
      <c r="I738" s="16">
        <f t="shared" si="282"/>
        <v>0.53600000000000003</v>
      </c>
      <c r="J738" s="15">
        <f t="shared" si="283"/>
        <v>0.24513888888888891</v>
      </c>
      <c r="K738" s="22">
        <f t="shared" si="284"/>
        <v>0.51200000000000001</v>
      </c>
      <c r="L738" s="13"/>
      <c r="M738" s="24">
        <f t="shared" si="272"/>
        <v>44383</v>
      </c>
      <c r="N738" s="60" t="s">
        <v>12</v>
      </c>
      <c r="O738" s="60">
        <v>0.24722222222222223</v>
      </c>
      <c r="P738" s="16" t="str">
        <f t="shared" si="275"/>
        <v>-</v>
      </c>
      <c r="Q738" s="15">
        <f t="shared" si="285"/>
        <v>0.24027777777777778</v>
      </c>
      <c r="R738" s="16" t="str">
        <f t="shared" si="276"/>
        <v>-</v>
      </c>
      <c r="S738" s="15">
        <f t="shared" si="273"/>
        <v>0.24722222222222223</v>
      </c>
      <c r="T738" s="16" t="str">
        <f t="shared" si="277"/>
        <v>-</v>
      </c>
      <c r="U738" s="15">
        <f t="shared" si="274"/>
        <v>0.24513888888888891</v>
      </c>
      <c r="V738" s="22" t="str">
        <f t="shared" si="278"/>
        <v>-</v>
      </c>
      <c r="X738" s="18"/>
      <c r="Y738" s="29"/>
    </row>
    <row r="739" spans="2:25" x14ac:dyDescent="0.25">
      <c r="B739" s="24">
        <f t="shared" si="286"/>
        <v>44383</v>
      </c>
      <c r="C739" s="60" t="s">
        <v>13</v>
      </c>
      <c r="D739" s="15">
        <v>0.51736111111111105</v>
      </c>
      <c r="E739" s="16">
        <v>2.6</v>
      </c>
      <c r="F739" s="15">
        <f t="shared" si="279"/>
        <v>0.51041666666666663</v>
      </c>
      <c r="G739" s="16">
        <f t="shared" si="280"/>
        <v>2.21</v>
      </c>
      <c r="H739" s="15">
        <f t="shared" si="281"/>
        <v>0.4993055555555555</v>
      </c>
      <c r="I739" s="16">
        <f t="shared" si="282"/>
        <v>1.7420000000000002</v>
      </c>
      <c r="J739" s="15">
        <f t="shared" si="283"/>
        <v>0.49999999999999994</v>
      </c>
      <c r="K739" s="22">
        <f t="shared" si="284"/>
        <v>1.6640000000000001</v>
      </c>
      <c r="L739" s="13"/>
      <c r="M739" s="24">
        <f t="shared" si="272"/>
        <v>44383</v>
      </c>
      <c r="N739" s="60" t="s">
        <v>13</v>
      </c>
      <c r="O739" s="60">
        <v>0.51736111111111105</v>
      </c>
      <c r="P739" s="16" t="str">
        <f t="shared" si="275"/>
        <v>-</v>
      </c>
      <c r="Q739" s="15">
        <f t="shared" si="285"/>
        <v>0.51041666666666663</v>
      </c>
      <c r="R739" s="16" t="str">
        <f t="shared" si="276"/>
        <v>-</v>
      </c>
      <c r="S739" s="15">
        <f t="shared" si="273"/>
        <v>0.4993055555555555</v>
      </c>
      <c r="T739" s="16" t="str">
        <f t="shared" si="277"/>
        <v>-</v>
      </c>
      <c r="U739" s="15">
        <f t="shared" si="274"/>
        <v>0.49999999999999994</v>
      </c>
      <c r="V739" s="22" t="str">
        <f t="shared" si="278"/>
        <v>-</v>
      </c>
      <c r="X739" s="18"/>
      <c r="Y739" s="29"/>
    </row>
    <row r="740" spans="2:25" x14ac:dyDescent="0.25">
      <c r="B740" s="24">
        <f t="shared" si="286"/>
        <v>44383</v>
      </c>
      <c r="C740" s="60" t="s">
        <v>12</v>
      </c>
      <c r="D740" s="15">
        <v>0.78194444444444444</v>
      </c>
      <c r="E740" s="16">
        <v>0.7</v>
      </c>
      <c r="F740" s="15">
        <f t="shared" si="279"/>
        <v>0.77500000000000002</v>
      </c>
      <c r="G740" s="16">
        <f t="shared" si="280"/>
        <v>0.59499999999999997</v>
      </c>
      <c r="H740" s="15">
        <f t="shared" si="281"/>
        <v>0.78194444444444444</v>
      </c>
      <c r="I740" s="16">
        <f t="shared" si="282"/>
        <v>0.46899999999999997</v>
      </c>
      <c r="J740" s="15">
        <f t="shared" si="283"/>
        <v>0.77986111111111112</v>
      </c>
      <c r="K740" s="22">
        <f t="shared" si="284"/>
        <v>0.44799999999999995</v>
      </c>
      <c r="L740" s="13"/>
      <c r="M740" s="24">
        <f t="shared" si="272"/>
        <v>44383</v>
      </c>
      <c r="N740" s="60" t="s">
        <v>12</v>
      </c>
      <c r="O740" s="60">
        <v>0.78194444444444444</v>
      </c>
      <c r="P740" s="16" t="str">
        <f t="shared" si="275"/>
        <v>-</v>
      </c>
      <c r="Q740" s="15">
        <f t="shared" si="285"/>
        <v>0.77500000000000002</v>
      </c>
      <c r="R740" s="16" t="str">
        <f t="shared" si="276"/>
        <v>-</v>
      </c>
      <c r="S740" s="15">
        <f t="shared" si="273"/>
        <v>0.78194444444444444</v>
      </c>
      <c r="T740" s="16" t="str">
        <f t="shared" si="277"/>
        <v>-</v>
      </c>
      <c r="U740" s="15">
        <f t="shared" si="274"/>
        <v>0.77986111111111112</v>
      </c>
      <c r="V740" s="22" t="str">
        <f t="shared" si="278"/>
        <v>-</v>
      </c>
      <c r="X740" s="18"/>
    </row>
    <row r="741" spans="2:25" x14ac:dyDescent="0.25">
      <c r="B741" s="24">
        <f t="shared" si="286"/>
        <v>44384</v>
      </c>
      <c r="C741" s="60" t="s">
        <v>13</v>
      </c>
      <c r="D741" s="15">
        <v>3.4027777777777775E-2</v>
      </c>
      <c r="E741" s="16">
        <v>2.2999999999999998</v>
      </c>
      <c r="F741" s="15">
        <f t="shared" si="279"/>
        <v>2.7083333333333331E-2</v>
      </c>
      <c r="G741" s="16">
        <f t="shared" si="280"/>
        <v>1.9549999999999998</v>
      </c>
      <c r="H741" s="15">
        <f t="shared" si="281"/>
        <v>1.5972222222222218E-2</v>
      </c>
      <c r="I741" s="16">
        <f t="shared" si="282"/>
        <v>1.5409999999999999</v>
      </c>
      <c r="J741" s="15">
        <f t="shared" si="283"/>
        <v>1.6666666666666663E-2</v>
      </c>
      <c r="K741" s="22">
        <f t="shared" si="284"/>
        <v>1.472</v>
      </c>
      <c r="L741" s="13"/>
      <c r="M741" s="24">
        <f t="shared" si="272"/>
        <v>44384</v>
      </c>
      <c r="N741" s="60" t="s">
        <v>13</v>
      </c>
      <c r="O741" s="60">
        <v>3.4027777777777775E-2</v>
      </c>
      <c r="P741" s="16" t="str">
        <f t="shared" si="275"/>
        <v>-</v>
      </c>
      <c r="Q741" s="15">
        <f t="shared" si="285"/>
        <v>2.7083333333333331E-2</v>
      </c>
      <c r="R741" s="16" t="str">
        <f t="shared" si="276"/>
        <v>-</v>
      </c>
      <c r="S741" s="15">
        <f t="shared" si="273"/>
        <v>1.5972222222222218E-2</v>
      </c>
      <c r="T741" s="16" t="str">
        <f t="shared" si="277"/>
        <v>-</v>
      </c>
      <c r="U741" s="15">
        <f t="shared" si="274"/>
        <v>1.6666666666666663E-2</v>
      </c>
      <c r="V741" s="22" t="str">
        <f t="shared" si="278"/>
        <v>-</v>
      </c>
      <c r="X741" s="18"/>
      <c r="Y741" s="29"/>
    </row>
    <row r="742" spans="2:25" x14ac:dyDescent="0.25">
      <c r="B742" s="24">
        <f t="shared" si="286"/>
        <v>44384</v>
      </c>
      <c r="C742" s="60" t="s">
        <v>12</v>
      </c>
      <c r="D742" s="15">
        <v>0.28402777777777777</v>
      </c>
      <c r="E742" s="16">
        <v>0.7</v>
      </c>
      <c r="F742" s="15">
        <f t="shared" si="279"/>
        <v>0.27708333333333335</v>
      </c>
      <c r="G742" s="16">
        <f t="shared" si="280"/>
        <v>0.59499999999999997</v>
      </c>
      <c r="H742" s="15">
        <f t="shared" si="281"/>
        <v>0.28402777777777777</v>
      </c>
      <c r="I742" s="16">
        <f t="shared" si="282"/>
        <v>0.46899999999999997</v>
      </c>
      <c r="J742" s="15">
        <f t="shared" si="283"/>
        <v>0.28194444444444444</v>
      </c>
      <c r="K742" s="22">
        <f t="shared" si="284"/>
        <v>0.44799999999999995</v>
      </c>
      <c r="L742" s="13"/>
      <c r="M742" s="24">
        <f t="shared" si="272"/>
        <v>44384</v>
      </c>
      <c r="N742" s="60" t="s">
        <v>12</v>
      </c>
      <c r="O742" s="60">
        <v>0.28402777777777777</v>
      </c>
      <c r="P742" s="16" t="str">
        <f t="shared" si="275"/>
        <v>-</v>
      </c>
      <c r="Q742" s="15">
        <f t="shared" si="285"/>
        <v>0.27708333333333335</v>
      </c>
      <c r="R742" s="16" t="str">
        <f t="shared" si="276"/>
        <v>-</v>
      </c>
      <c r="S742" s="15">
        <f t="shared" si="273"/>
        <v>0.28402777777777777</v>
      </c>
      <c r="T742" s="16" t="str">
        <f t="shared" si="277"/>
        <v>-</v>
      </c>
      <c r="U742" s="15">
        <f t="shared" si="274"/>
        <v>0.28194444444444444</v>
      </c>
      <c r="V742" s="22" t="str">
        <f t="shared" si="278"/>
        <v>-</v>
      </c>
      <c r="X742" s="18"/>
      <c r="Y742" s="29"/>
    </row>
    <row r="743" spans="2:25" x14ac:dyDescent="0.25">
      <c r="B743" s="24">
        <f t="shared" si="286"/>
        <v>44384</v>
      </c>
      <c r="C743" s="60" t="s">
        <v>13</v>
      </c>
      <c r="D743" s="15">
        <v>0.55138888888888882</v>
      </c>
      <c r="E743" s="16">
        <v>2.7</v>
      </c>
      <c r="F743" s="15">
        <f t="shared" si="279"/>
        <v>0.5444444444444444</v>
      </c>
      <c r="G743" s="16">
        <f t="shared" si="280"/>
        <v>2.2949999999999999</v>
      </c>
      <c r="H743" s="15">
        <f t="shared" si="281"/>
        <v>0.53333333333333321</v>
      </c>
      <c r="I743" s="16">
        <f t="shared" si="282"/>
        <v>1.8090000000000002</v>
      </c>
      <c r="J743" s="15">
        <f t="shared" si="283"/>
        <v>0.53402777777777766</v>
      </c>
      <c r="K743" s="22">
        <f t="shared" si="284"/>
        <v>1.7280000000000002</v>
      </c>
      <c r="L743" s="13"/>
      <c r="M743" s="24">
        <f t="shared" si="272"/>
        <v>44384</v>
      </c>
      <c r="N743" s="60" t="s">
        <v>13</v>
      </c>
      <c r="O743" s="60">
        <v>0.55138888888888882</v>
      </c>
      <c r="P743" s="16" t="str">
        <f t="shared" si="275"/>
        <v>-</v>
      </c>
      <c r="Q743" s="15">
        <f t="shared" si="285"/>
        <v>0.5444444444444444</v>
      </c>
      <c r="R743" s="16" t="str">
        <f t="shared" si="276"/>
        <v>-</v>
      </c>
      <c r="S743" s="15">
        <f t="shared" si="273"/>
        <v>0.53333333333333321</v>
      </c>
      <c r="T743" s="16" t="str">
        <f t="shared" si="277"/>
        <v>-</v>
      </c>
      <c r="U743" s="15">
        <f t="shared" si="274"/>
        <v>0.53402777777777766</v>
      </c>
      <c r="V743" s="22" t="str">
        <f t="shared" si="278"/>
        <v>-</v>
      </c>
      <c r="X743" s="18"/>
      <c r="Y743" s="29"/>
    </row>
    <row r="744" spans="2:25" x14ac:dyDescent="0.25">
      <c r="B744" s="24">
        <f t="shared" si="286"/>
        <v>44384</v>
      </c>
      <c r="C744" s="60" t="s">
        <v>12</v>
      </c>
      <c r="D744" s="15">
        <v>0.81458333333333333</v>
      </c>
      <c r="E744" s="16">
        <v>0.6</v>
      </c>
      <c r="F744" s="15">
        <f t="shared" si="279"/>
        <v>0.80763888888888891</v>
      </c>
      <c r="G744" s="16">
        <f t="shared" si="280"/>
        <v>0.51</v>
      </c>
      <c r="H744" s="15">
        <f t="shared" si="281"/>
        <v>0.81458333333333333</v>
      </c>
      <c r="I744" s="16">
        <f t="shared" si="282"/>
        <v>0.40200000000000002</v>
      </c>
      <c r="J744" s="15">
        <f t="shared" si="283"/>
        <v>0.8125</v>
      </c>
      <c r="K744" s="22">
        <f t="shared" si="284"/>
        <v>0.38400000000000001</v>
      </c>
      <c r="L744" s="13"/>
      <c r="M744" s="24">
        <f t="shared" si="272"/>
        <v>44384</v>
      </c>
      <c r="N744" s="60" t="s">
        <v>12</v>
      </c>
      <c r="O744" s="60">
        <v>0.81458333333333333</v>
      </c>
      <c r="P744" s="16" t="str">
        <f t="shared" si="275"/>
        <v>-</v>
      </c>
      <c r="Q744" s="15">
        <f t="shared" si="285"/>
        <v>0.80763888888888891</v>
      </c>
      <c r="R744" s="16" t="str">
        <f t="shared" si="276"/>
        <v>-</v>
      </c>
      <c r="S744" s="15">
        <f t="shared" si="273"/>
        <v>0.81458333333333333</v>
      </c>
      <c r="T744" s="16" t="str">
        <f t="shared" si="277"/>
        <v>-</v>
      </c>
      <c r="U744" s="15">
        <f t="shared" si="274"/>
        <v>0.8125</v>
      </c>
      <c r="V744" s="22" t="str">
        <f t="shared" si="278"/>
        <v>-</v>
      </c>
      <c r="X744" s="18"/>
    </row>
    <row r="745" spans="2:25" x14ac:dyDescent="0.25">
      <c r="B745" s="24">
        <f t="shared" si="286"/>
        <v>44385</v>
      </c>
      <c r="C745" s="60" t="s">
        <v>13</v>
      </c>
      <c r="D745" s="15">
        <v>7.2222222222222229E-2</v>
      </c>
      <c r="E745" s="16">
        <v>2.2999999999999998</v>
      </c>
      <c r="F745" s="15">
        <f t="shared" si="279"/>
        <v>6.5277777777777782E-2</v>
      </c>
      <c r="G745" s="16">
        <f t="shared" si="280"/>
        <v>1.9549999999999998</v>
      </c>
      <c r="H745" s="15">
        <f t="shared" si="281"/>
        <v>5.4166666666666669E-2</v>
      </c>
      <c r="I745" s="16">
        <f t="shared" si="282"/>
        <v>1.5409999999999999</v>
      </c>
      <c r="J745" s="15">
        <f t="shared" si="283"/>
        <v>5.4861111111111117E-2</v>
      </c>
      <c r="K745" s="22">
        <f t="shared" si="284"/>
        <v>1.472</v>
      </c>
      <c r="L745" s="13"/>
      <c r="M745" s="24">
        <f t="shared" si="272"/>
        <v>44385</v>
      </c>
      <c r="N745" s="60" t="s">
        <v>13</v>
      </c>
      <c r="O745" s="60">
        <v>7.2222222222222229E-2</v>
      </c>
      <c r="P745" s="16" t="str">
        <f t="shared" si="275"/>
        <v>-</v>
      </c>
      <c r="Q745" s="15">
        <f t="shared" si="285"/>
        <v>6.5277777777777782E-2</v>
      </c>
      <c r="R745" s="16" t="str">
        <f t="shared" si="276"/>
        <v>-</v>
      </c>
      <c r="S745" s="15">
        <f t="shared" si="273"/>
        <v>5.4166666666666669E-2</v>
      </c>
      <c r="T745" s="16" t="str">
        <f t="shared" si="277"/>
        <v>-</v>
      </c>
      <c r="U745" s="15">
        <f t="shared" si="274"/>
        <v>5.4861111111111117E-2</v>
      </c>
      <c r="V745" s="22" t="str">
        <f t="shared" si="278"/>
        <v>-</v>
      </c>
      <c r="X745" s="18"/>
      <c r="Y745" s="29"/>
    </row>
    <row r="746" spans="2:25" x14ac:dyDescent="0.25">
      <c r="B746" s="24">
        <f t="shared" si="286"/>
        <v>44385</v>
      </c>
      <c r="C746" s="60" t="s">
        <v>12</v>
      </c>
      <c r="D746" s="15">
        <v>0.31736111111111115</v>
      </c>
      <c r="E746" s="16">
        <v>0.7</v>
      </c>
      <c r="F746" s="15">
        <f t="shared" si="279"/>
        <v>0.31041666666666673</v>
      </c>
      <c r="G746" s="16">
        <f t="shared" si="280"/>
        <v>0.59499999999999997</v>
      </c>
      <c r="H746" s="15">
        <f t="shared" si="281"/>
        <v>0.31736111111111115</v>
      </c>
      <c r="I746" s="16">
        <f t="shared" si="282"/>
        <v>0.46899999999999997</v>
      </c>
      <c r="J746" s="15">
        <f t="shared" si="283"/>
        <v>0.31527777777777782</v>
      </c>
      <c r="K746" s="22">
        <f t="shared" si="284"/>
        <v>0.44799999999999995</v>
      </c>
      <c r="L746" s="13"/>
      <c r="M746" s="24">
        <f t="shared" si="272"/>
        <v>44385</v>
      </c>
      <c r="N746" s="60" t="s">
        <v>12</v>
      </c>
      <c r="O746" s="60">
        <v>0.31736111111111115</v>
      </c>
      <c r="P746" s="16" t="str">
        <f t="shared" si="275"/>
        <v>-</v>
      </c>
      <c r="Q746" s="15">
        <f t="shared" si="285"/>
        <v>0.31041666666666673</v>
      </c>
      <c r="R746" s="16" t="str">
        <f t="shared" si="276"/>
        <v>-</v>
      </c>
      <c r="S746" s="15">
        <f t="shared" si="273"/>
        <v>0.31736111111111115</v>
      </c>
      <c r="T746" s="16" t="str">
        <f t="shared" si="277"/>
        <v>-</v>
      </c>
      <c r="U746" s="15">
        <f t="shared" si="274"/>
        <v>0.31527777777777782</v>
      </c>
      <c r="V746" s="22" t="str">
        <f t="shared" si="278"/>
        <v>-</v>
      </c>
      <c r="X746" s="18"/>
      <c r="Y746" s="29"/>
    </row>
    <row r="747" spans="2:25" x14ac:dyDescent="0.25">
      <c r="B747" s="24">
        <f t="shared" si="286"/>
        <v>44385</v>
      </c>
      <c r="C747" s="60" t="s">
        <v>13</v>
      </c>
      <c r="D747" s="15">
        <v>0.58472222222222225</v>
      </c>
      <c r="E747" s="16">
        <v>2.8</v>
      </c>
      <c r="F747" s="15">
        <f t="shared" si="279"/>
        <v>0.57777777777777783</v>
      </c>
      <c r="G747" s="16">
        <f t="shared" si="280"/>
        <v>2.38</v>
      </c>
      <c r="H747" s="15">
        <f t="shared" si="281"/>
        <v>0.56666666666666665</v>
      </c>
      <c r="I747" s="16">
        <f t="shared" si="282"/>
        <v>1.8759999999999999</v>
      </c>
      <c r="J747" s="15">
        <f t="shared" si="283"/>
        <v>0.56736111111111109</v>
      </c>
      <c r="K747" s="22">
        <f t="shared" si="284"/>
        <v>1.7919999999999998</v>
      </c>
      <c r="L747" s="13"/>
      <c r="M747" s="24">
        <f t="shared" si="272"/>
        <v>44385</v>
      </c>
      <c r="N747" s="60" t="s">
        <v>13</v>
      </c>
      <c r="O747" s="60">
        <v>0.58472222222222225</v>
      </c>
      <c r="P747" s="16" t="str">
        <f t="shared" si="275"/>
        <v>-</v>
      </c>
      <c r="Q747" s="15">
        <f t="shared" si="285"/>
        <v>0.57777777777777783</v>
      </c>
      <c r="R747" s="16" t="str">
        <f t="shared" si="276"/>
        <v>-</v>
      </c>
      <c r="S747" s="15">
        <f t="shared" ref="S747:S771" si="287">IF(N747="Alta",O747-$H$9,O747-$I$9)</f>
        <v>0.56666666666666665</v>
      </c>
      <c r="T747" s="16" t="str">
        <f t="shared" si="277"/>
        <v>-</v>
      </c>
      <c r="U747" s="15">
        <f t="shared" ref="U747:U771" si="288">IF(N747="Alta",O747-$J$9,O747-$K$9)</f>
        <v>0.56736111111111109</v>
      </c>
      <c r="V747" s="22" t="str">
        <f t="shared" si="278"/>
        <v>-</v>
      </c>
      <c r="X747" s="18"/>
      <c r="Y747" s="29"/>
    </row>
    <row r="748" spans="2:25" x14ac:dyDescent="0.25">
      <c r="B748" s="24">
        <f t="shared" si="286"/>
        <v>44385</v>
      </c>
      <c r="C748" s="60" t="s">
        <v>12</v>
      </c>
      <c r="D748" s="15">
        <v>0.84444444444444444</v>
      </c>
      <c r="E748" s="16">
        <v>0.5</v>
      </c>
      <c r="F748" s="15">
        <f t="shared" si="279"/>
        <v>0.83750000000000002</v>
      </c>
      <c r="G748" s="16">
        <f t="shared" si="280"/>
        <v>0.42499999999999999</v>
      </c>
      <c r="H748" s="15">
        <f t="shared" si="281"/>
        <v>0.84444444444444444</v>
      </c>
      <c r="I748" s="16">
        <f t="shared" si="282"/>
        <v>0.33500000000000002</v>
      </c>
      <c r="J748" s="15">
        <f t="shared" si="283"/>
        <v>0.84236111111111112</v>
      </c>
      <c r="K748" s="22">
        <f t="shared" si="284"/>
        <v>0.32</v>
      </c>
      <c r="L748" s="13"/>
      <c r="M748" s="24">
        <f t="shared" si="272"/>
        <v>44385</v>
      </c>
      <c r="N748" s="60" t="s">
        <v>12</v>
      </c>
      <c r="O748" s="60">
        <v>0.84444444444444444</v>
      </c>
      <c r="P748" s="16" t="str">
        <f t="shared" si="275"/>
        <v>-</v>
      </c>
      <c r="Q748" s="15">
        <f t="shared" si="285"/>
        <v>0.83750000000000002</v>
      </c>
      <c r="R748" s="16" t="str">
        <f t="shared" si="276"/>
        <v>-</v>
      </c>
      <c r="S748" s="15">
        <f t="shared" si="287"/>
        <v>0.84444444444444444</v>
      </c>
      <c r="T748" s="16" t="str">
        <f t="shared" si="277"/>
        <v>-</v>
      </c>
      <c r="U748" s="15">
        <f t="shared" si="288"/>
        <v>0.84236111111111112</v>
      </c>
      <c r="V748" s="22" t="str">
        <f t="shared" si="278"/>
        <v>-</v>
      </c>
      <c r="X748" s="18"/>
    </row>
    <row r="749" spans="2:25" x14ac:dyDescent="0.25">
      <c r="B749" s="24">
        <f t="shared" si="286"/>
        <v>44386</v>
      </c>
      <c r="C749" s="60" t="s">
        <v>13</v>
      </c>
      <c r="D749" s="15">
        <v>0.10694444444444444</v>
      </c>
      <c r="E749" s="16">
        <v>2.4</v>
      </c>
      <c r="F749" s="15">
        <f t="shared" si="279"/>
        <v>9.9999999999999992E-2</v>
      </c>
      <c r="G749" s="16">
        <f t="shared" si="280"/>
        <v>2.04</v>
      </c>
      <c r="H749" s="15">
        <f t="shared" si="281"/>
        <v>8.8888888888888878E-2</v>
      </c>
      <c r="I749" s="16">
        <f t="shared" si="282"/>
        <v>1.6080000000000001</v>
      </c>
      <c r="J749" s="15">
        <f t="shared" si="283"/>
        <v>8.958333333333332E-2</v>
      </c>
      <c r="K749" s="22">
        <f t="shared" si="284"/>
        <v>1.536</v>
      </c>
      <c r="L749" s="13"/>
      <c r="M749" s="24">
        <f t="shared" si="272"/>
        <v>44386</v>
      </c>
      <c r="N749" s="60" t="s">
        <v>13</v>
      </c>
      <c r="O749" s="60">
        <v>0.10694444444444444</v>
      </c>
      <c r="P749" s="16" t="str">
        <f t="shared" si="275"/>
        <v>-</v>
      </c>
      <c r="Q749" s="15">
        <f t="shared" si="285"/>
        <v>9.9999999999999992E-2</v>
      </c>
      <c r="R749" s="16" t="str">
        <f t="shared" si="276"/>
        <v>-</v>
      </c>
      <c r="S749" s="15">
        <f t="shared" si="287"/>
        <v>8.8888888888888878E-2</v>
      </c>
      <c r="T749" s="16" t="str">
        <f t="shared" si="277"/>
        <v>-</v>
      </c>
      <c r="U749" s="15">
        <f t="shared" si="288"/>
        <v>8.958333333333332E-2</v>
      </c>
      <c r="V749" s="22" t="str">
        <f t="shared" si="278"/>
        <v>-</v>
      </c>
      <c r="X749" s="18"/>
      <c r="Y749" s="29"/>
    </row>
    <row r="750" spans="2:25" x14ac:dyDescent="0.25">
      <c r="B750" s="24">
        <f t="shared" si="286"/>
        <v>44386</v>
      </c>
      <c r="C750" s="60" t="s">
        <v>12</v>
      </c>
      <c r="D750" s="15">
        <v>0.34791666666666665</v>
      </c>
      <c r="E750" s="16">
        <v>0.6</v>
      </c>
      <c r="F750" s="15">
        <f t="shared" si="279"/>
        <v>0.34097222222222223</v>
      </c>
      <c r="G750" s="16">
        <f t="shared" si="280"/>
        <v>0.51</v>
      </c>
      <c r="H750" s="15">
        <f t="shared" si="281"/>
        <v>0.34791666666666665</v>
      </c>
      <c r="I750" s="16">
        <f t="shared" si="282"/>
        <v>0.40200000000000002</v>
      </c>
      <c r="J750" s="15">
        <f t="shared" si="283"/>
        <v>0.34583333333333333</v>
      </c>
      <c r="K750" s="22">
        <f t="shared" si="284"/>
        <v>0.38400000000000001</v>
      </c>
      <c r="L750" s="13"/>
      <c r="M750" s="24">
        <f t="shared" si="272"/>
        <v>44386</v>
      </c>
      <c r="N750" s="60" t="s">
        <v>12</v>
      </c>
      <c r="O750" s="60">
        <v>0.34791666666666665</v>
      </c>
      <c r="P750" s="16" t="str">
        <f t="shared" si="275"/>
        <v>-</v>
      </c>
      <c r="Q750" s="15">
        <f t="shared" si="285"/>
        <v>0.34097222222222223</v>
      </c>
      <c r="R750" s="16" t="str">
        <f t="shared" si="276"/>
        <v>-</v>
      </c>
      <c r="S750" s="15">
        <f t="shared" si="287"/>
        <v>0.34791666666666665</v>
      </c>
      <c r="T750" s="16" t="str">
        <f t="shared" si="277"/>
        <v>-</v>
      </c>
      <c r="U750" s="15">
        <f t="shared" si="288"/>
        <v>0.34583333333333333</v>
      </c>
      <c r="V750" s="22" t="str">
        <f t="shared" si="278"/>
        <v>-</v>
      </c>
      <c r="X750" s="18"/>
      <c r="Y750" s="29"/>
    </row>
    <row r="751" spans="2:25" x14ac:dyDescent="0.25">
      <c r="B751" s="24">
        <f t="shared" si="286"/>
        <v>44386</v>
      </c>
      <c r="C751" s="60" t="s">
        <v>13</v>
      </c>
      <c r="D751" s="15">
        <v>0.61527777777777781</v>
      </c>
      <c r="E751" s="16">
        <v>2.8</v>
      </c>
      <c r="F751" s="15">
        <f t="shared" si="279"/>
        <v>0.60833333333333339</v>
      </c>
      <c r="G751" s="16">
        <f t="shared" si="280"/>
        <v>2.38</v>
      </c>
      <c r="H751" s="15">
        <f t="shared" si="281"/>
        <v>0.59722222222222221</v>
      </c>
      <c r="I751" s="16">
        <f t="shared" si="282"/>
        <v>1.8759999999999999</v>
      </c>
      <c r="J751" s="15">
        <f t="shared" si="283"/>
        <v>0.59791666666666665</v>
      </c>
      <c r="K751" s="22">
        <f t="shared" si="284"/>
        <v>1.7919999999999998</v>
      </c>
      <c r="L751" s="13"/>
      <c r="M751" s="24">
        <f t="shared" si="272"/>
        <v>44386</v>
      </c>
      <c r="N751" s="60" t="s">
        <v>13</v>
      </c>
      <c r="O751" s="60">
        <v>0.61527777777777781</v>
      </c>
      <c r="P751" s="16" t="str">
        <f t="shared" si="275"/>
        <v>-</v>
      </c>
      <c r="Q751" s="15">
        <f t="shared" si="285"/>
        <v>0.60833333333333339</v>
      </c>
      <c r="R751" s="16" t="str">
        <f t="shared" si="276"/>
        <v>-</v>
      </c>
      <c r="S751" s="15">
        <f t="shared" si="287"/>
        <v>0.59722222222222221</v>
      </c>
      <c r="T751" s="16" t="str">
        <f t="shared" si="277"/>
        <v>-</v>
      </c>
      <c r="U751" s="15">
        <f t="shared" si="288"/>
        <v>0.59791666666666665</v>
      </c>
      <c r="V751" s="22" t="str">
        <f t="shared" si="278"/>
        <v>-</v>
      </c>
      <c r="X751" s="18"/>
      <c r="Y751" s="29"/>
    </row>
    <row r="752" spans="2:25" x14ac:dyDescent="0.25">
      <c r="B752" s="24">
        <f t="shared" si="286"/>
        <v>44386</v>
      </c>
      <c r="C752" s="60" t="s">
        <v>12</v>
      </c>
      <c r="D752" s="15">
        <v>0.87222222222222223</v>
      </c>
      <c r="E752" s="16">
        <v>0.4</v>
      </c>
      <c r="F752" s="15">
        <f t="shared" si="279"/>
        <v>0.86527777777777781</v>
      </c>
      <c r="G752" s="16">
        <f t="shared" si="280"/>
        <v>0.34</v>
      </c>
      <c r="H752" s="15">
        <f t="shared" si="281"/>
        <v>0.87222222222222223</v>
      </c>
      <c r="I752" s="16">
        <f t="shared" si="282"/>
        <v>0.26800000000000002</v>
      </c>
      <c r="J752" s="15">
        <f t="shared" si="283"/>
        <v>0.87013888888888891</v>
      </c>
      <c r="K752" s="22">
        <f t="shared" si="284"/>
        <v>0.25600000000000001</v>
      </c>
      <c r="L752" s="13"/>
      <c r="M752" s="24">
        <f t="shared" si="272"/>
        <v>44386</v>
      </c>
      <c r="N752" s="60" t="s">
        <v>12</v>
      </c>
      <c r="O752" s="60">
        <v>0.87222222222222223</v>
      </c>
      <c r="P752" s="16" t="str">
        <f t="shared" si="275"/>
        <v>-</v>
      </c>
      <c r="Q752" s="15">
        <f t="shared" si="285"/>
        <v>0.86527777777777781</v>
      </c>
      <c r="R752" s="16" t="str">
        <f t="shared" si="276"/>
        <v>-</v>
      </c>
      <c r="S752" s="15">
        <f t="shared" si="287"/>
        <v>0.87222222222222223</v>
      </c>
      <c r="T752" s="16" t="str">
        <f t="shared" si="277"/>
        <v>-</v>
      </c>
      <c r="U752" s="15">
        <f t="shared" si="288"/>
        <v>0.87013888888888891</v>
      </c>
      <c r="V752" s="22" t="str">
        <f t="shared" si="278"/>
        <v>-</v>
      </c>
      <c r="X752" s="18"/>
    </row>
    <row r="753" spans="2:25" x14ac:dyDescent="0.25">
      <c r="B753" s="24">
        <f t="shared" si="286"/>
        <v>44387</v>
      </c>
      <c r="C753" s="60" t="s">
        <v>13</v>
      </c>
      <c r="D753" s="15">
        <v>0.1388888888888889</v>
      </c>
      <c r="E753" s="16">
        <v>2.5</v>
      </c>
      <c r="F753" s="15">
        <f t="shared" si="279"/>
        <v>0.13194444444444445</v>
      </c>
      <c r="G753" s="16">
        <f t="shared" si="280"/>
        <v>2.125</v>
      </c>
      <c r="H753" s="15">
        <f t="shared" si="281"/>
        <v>0.12083333333333333</v>
      </c>
      <c r="I753" s="16">
        <f t="shared" si="282"/>
        <v>1.675</v>
      </c>
      <c r="J753" s="15">
        <f t="shared" si="283"/>
        <v>0.12152777777777779</v>
      </c>
      <c r="K753" s="22">
        <f t="shared" si="284"/>
        <v>1.6</v>
      </c>
      <c r="L753" s="13"/>
      <c r="M753" s="24">
        <f t="shared" si="272"/>
        <v>44387</v>
      </c>
      <c r="N753" s="60" t="s">
        <v>13</v>
      </c>
      <c r="O753" s="60">
        <v>0.1388888888888889</v>
      </c>
      <c r="P753" s="16" t="str">
        <f t="shared" si="275"/>
        <v>-</v>
      </c>
      <c r="Q753" s="15">
        <f t="shared" si="285"/>
        <v>0.13194444444444445</v>
      </c>
      <c r="R753" s="16" t="str">
        <f t="shared" si="276"/>
        <v>-</v>
      </c>
      <c r="S753" s="15">
        <f t="shared" si="287"/>
        <v>0.12083333333333333</v>
      </c>
      <c r="T753" s="16" t="str">
        <f t="shared" si="277"/>
        <v>-</v>
      </c>
      <c r="U753" s="15">
        <f t="shared" si="288"/>
        <v>0.12152777777777779</v>
      </c>
      <c r="V753" s="22" t="str">
        <f t="shared" si="278"/>
        <v>-</v>
      </c>
      <c r="X753" s="18"/>
      <c r="Y753" s="29"/>
    </row>
    <row r="754" spans="2:25" x14ac:dyDescent="0.25">
      <c r="B754" s="24">
        <f t="shared" si="286"/>
        <v>44387</v>
      </c>
      <c r="C754" s="60" t="s">
        <v>12</v>
      </c>
      <c r="D754" s="15">
        <v>0.37708333333333338</v>
      </c>
      <c r="E754" s="16">
        <v>0.5</v>
      </c>
      <c r="F754" s="15">
        <f t="shared" si="279"/>
        <v>0.37013888888888896</v>
      </c>
      <c r="G754" s="16">
        <f t="shared" si="280"/>
        <v>0.42499999999999999</v>
      </c>
      <c r="H754" s="15">
        <f t="shared" si="281"/>
        <v>0.37708333333333338</v>
      </c>
      <c r="I754" s="16">
        <f t="shared" si="282"/>
        <v>0.33500000000000002</v>
      </c>
      <c r="J754" s="15">
        <f t="shared" si="283"/>
        <v>0.37500000000000006</v>
      </c>
      <c r="K754" s="22">
        <f t="shared" si="284"/>
        <v>0.32</v>
      </c>
      <c r="L754" s="13"/>
      <c r="M754" s="24">
        <f t="shared" si="272"/>
        <v>44387</v>
      </c>
      <c r="N754" s="60" t="s">
        <v>12</v>
      </c>
      <c r="O754" s="60">
        <v>0.37708333333333338</v>
      </c>
      <c r="P754" s="16" t="str">
        <f t="shared" si="275"/>
        <v>-</v>
      </c>
      <c r="Q754" s="15">
        <f t="shared" si="285"/>
        <v>0.37013888888888896</v>
      </c>
      <c r="R754" s="16" t="str">
        <f t="shared" si="276"/>
        <v>-</v>
      </c>
      <c r="S754" s="15">
        <f t="shared" si="287"/>
        <v>0.37708333333333338</v>
      </c>
      <c r="T754" s="16" t="str">
        <f t="shared" si="277"/>
        <v>-</v>
      </c>
      <c r="U754" s="15">
        <f t="shared" si="288"/>
        <v>0.37500000000000006</v>
      </c>
      <c r="V754" s="22" t="str">
        <f t="shared" si="278"/>
        <v>-</v>
      </c>
      <c r="X754" s="18"/>
      <c r="Y754" s="29"/>
    </row>
    <row r="755" spans="2:25" x14ac:dyDescent="0.25">
      <c r="B755" s="24">
        <f t="shared" si="286"/>
        <v>44387</v>
      </c>
      <c r="C755" s="60" t="s">
        <v>13</v>
      </c>
      <c r="D755" s="15">
        <v>0.64583333333333337</v>
      </c>
      <c r="E755" s="16">
        <v>2.9</v>
      </c>
      <c r="F755" s="15">
        <f t="shared" si="279"/>
        <v>0.63888888888888895</v>
      </c>
      <c r="G755" s="16">
        <f t="shared" si="280"/>
        <v>2.4649999999999999</v>
      </c>
      <c r="H755" s="15">
        <f t="shared" si="281"/>
        <v>0.62777777777777777</v>
      </c>
      <c r="I755" s="16">
        <f t="shared" si="282"/>
        <v>1.9430000000000001</v>
      </c>
      <c r="J755" s="15">
        <f t="shared" si="283"/>
        <v>0.62847222222222221</v>
      </c>
      <c r="K755" s="22">
        <f t="shared" si="284"/>
        <v>1.8559999999999999</v>
      </c>
      <c r="L755" s="13"/>
      <c r="M755" s="24">
        <f t="shared" si="272"/>
        <v>44387</v>
      </c>
      <c r="N755" s="60" t="s">
        <v>13</v>
      </c>
      <c r="O755" s="60">
        <v>0.64583333333333337</v>
      </c>
      <c r="P755" s="16" t="str">
        <f t="shared" si="275"/>
        <v>-</v>
      </c>
      <c r="Q755" s="15">
        <f t="shared" si="285"/>
        <v>0.63888888888888895</v>
      </c>
      <c r="R755" s="16" t="str">
        <f t="shared" si="276"/>
        <v>-</v>
      </c>
      <c r="S755" s="15">
        <f t="shared" si="287"/>
        <v>0.62777777777777777</v>
      </c>
      <c r="T755" s="16" t="str">
        <f t="shared" si="277"/>
        <v>-</v>
      </c>
      <c r="U755" s="15">
        <f t="shared" si="288"/>
        <v>0.62847222222222221</v>
      </c>
      <c r="V755" s="22" t="str">
        <f t="shared" si="278"/>
        <v>-</v>
      </c>
      <c r="X755" s="18"/>
      <c r="Y755" s="29"/>
    </row>
    <row r="756" spans="2:25" x14ac:dyDescent="0.25">
      <c r="B756" s="24">
        <f t="shared" si="286"/>
        <v>44387</v>
      </c>
      <c r="C756" s="60" t="s">
        <v>12</v>
      </c>
      <c r="D756" s="15">
        <v>0.89930555555555547</v>
      </c>
      <c r="E756" s="16">
        <v>0.3</v>
      </c>
      <c r="F756" s="15">
        <f t="shared" si="279"/>
        <v>0.89236111111111105</v>
      </c>
      <c r="G756" s="16">
        <f t="shared" si="280"/>
        <v>0.255</v>
      </c>
      <c r="H756" s="15">
        <f t="shared" si="281"/>
        <v>0.89930555555555547</v>
      </c>
      <c r="I756" s="16">
        <f t="shared" si="282"/>
        <v>0.20100000000000001</v>
      </c>
      <c r="J756" s="15">
        <f t="shared" si="283"/>
        <v>0.89722222222222214</v>
      </c>
      <c r="K756" s="22">
        <f t="shared" si="284"/>
        <v>0.192</v>
      </c>
      <c r="L756" s="13"/>
      <c r="M756" s="24">
        <f t="shared" si="272"/>
        <v>44387</v>
      </c>
      <c r="N756" s="60" t="s">
        <v>12</v>
      </c>
      <c r="O756" s="60">
        <v>0.89930555555555547</v>
      </c>
      <c r="P756" s="16" t="str">
        <f t="shared" si="275"/>
        <v>-</v>
      </c>
      <c r="Q756" s="15">
        <f t="shared" si="285"/>
        <v>0.89236111111111105</v>
      </c>
      <c r="R756" s="16" t="str">
        <f t="shared" si="276"/>
        <v>-</v>
      </c>
      <c r="S756" s="15">
        <f t="shared" si="287"/>
        <v>0.89930555555555547</v>
      </c>
      <c r="T756" s="16" t="str">
        <f t="shared" si="277"/>
        <v>-</v>
      </c>
      <c r="U756" s="15">
        <f t="shared" si="288"/>
        <v>0.89722222222222214</v>
      </c>
      <c r="V756" s="22" t="str">
        <f t="shared" si="278"/>
        <v>-</v>
      </c>
      <c r="X756" s="18"/>
    </row>
    <row r="757" spans="2:25" x14ac:dyDescent="0.25">
      <c r="B757" s="24">
        <f t="shared" si="286"/>
        <v>44388</v>
      </c>
      <c r="C757" s="60" t="s">
        <v>13</v>
      </c>
      <c r="D757" s="15">
        <v>0.16874999999999998</v>
      </c>
      <c r="E757" s="16">
        <v>2.6</v>
      </c>
      <c r="F757" s="15">
        <f t="shared" si="279"/>
        <v>0.16180555555555554</v>
      </c>
      <c r="G757" s="16">
        <f t="shared" si="280"/>
        <v>2.21</v>
      </c>
      <c r="H757" s="15">
        <f t="shared" si="281"/>
        <v>0.15069444444444444</v>
      </c>
      <c r="I757" s="16">
        <f t="shared" si="282"/>
        <v>1.7420000000000002</v>
      </c>
      <c r="J757" s="15">
        <f t="shared" si="283"/>
        <v>0.15138888888888888</v>
      </c>
      <c r="K757" s="22">
        <f t="shared" si="284"/>
        <v>1.6640000000000001</v>
      </c>
      <c r="L757" s="13"/>
      <c r="M757" s="24">
        <f>IF(HOUR(O757)&lt;HOUR(O756),M756+1,M756)</f>
        <v>44388</v>
      </c>
      <c r="N757" s="60" t="s">
        <v>13</v>
      </c>
      <c r="O757" s="60">
        <v>0.16874999999999998</v>
      </c>
      <c r="P757" s="16" t="str">
        <f t="shared" si="275"/>
        <v>-</v>
      </c>
      <c r="Q757" s="15">
        <f t="shared" si="285"/>
        <v>0.16180555555555554</v>
      </c>
      <c r="R757" s="16" t="str">
        <f t="shared" ref="R757" si="289">IF(G757&gt;=$R$4,G757,IF(G757&lt;=$R$8,G757,"-"))</f>
        <v>-</v>
      </c>
      <c r="S757" s="15">
        <f t="shared" si="287"/>
        <v>0.15069444444444444</v>
      </c>
      <c r="T757" s="16" t="str">
        <f t="shared" si="277"/>
        <v>-</v>
      </c>
      <c r="U757" s="15">
        <f t="shared" si="288"/>
        <v>0.15138888888888888</v>
      </c>
      <c r="V757" s="22" t="str">
        <f t="shared" si="278"/>
        <v>-</v>
      </c>
      <c r="X757" s="18"/>
      <c r="Y757" s="29"/>
    </row>
    <row r="758" spans="2:25" x14ac:dyDescent="0.25">
      <c r="B758" s="24">
        <f t="shared" si="286"/>
        <v>44388</v>
      </c>
      <c r="C758" s="60" t="s">
        <v>12</v>
      </c>
      <c r="D758" s="15">
        <v>0.4055555555555555</v>
      </c>
      <c r="E758" s="16">
        <v>0.5</v>
      </c>
      <c r="F758" s="15">
        <f t="shared" si="279"/>
        <v>0.39861111111111108</v>
      </c>
      <c r="G758" s="16">
        <f t="shared" si="280"/>
        <v>0.42499999999999999</v>
      </c>
      <c r="H758" s="15">
        <f t="shared" si="281"/>
        <v>0.4055555555555555</v>
      </c>
      <c r="I758" s="16">
        <f t="shared" si="282"/>
        <v>0.33500000000000002</v>
      </c>
      <c r="J758" s="15">
        <f t="shared" si="283"/>
        <v>0.40347222222222218</v>
      </c>
      <c r="K758" s="22">
        <f t="shared" si="284"/>
        <v>0.32</v>
      </c>
      <c r="L758" s="13"/>
      <c r="M758" s="24">
        <f t="shared" ref="M758:M771" si="290">IF(HOUR(O758)&lt;HOUR(O757),M757+1,M757)</f>
        <v>44388</v>
      </c>
      <c r="N758" s="60" t="s">
        <v>12</v>
      </c>
      <c r="O758" s="60">
        <v>0.4055555555555555</v>
      </c>
      <c r="P758" s="16" t="str">
        <f t="shared" si="275"/>
        <v>-</v>
      </c>
      <c r="Q758" s="15">
        <f t="shared" si="285"/>
        <v>0.39861111111111108</v>
      </c>
      <c r="R758" s="16" t="str">
        <f t="shared" si="276"/>
        <v>-</v>
      </c>
      <c r="S758" s="15">
        <f t="shared" si="287"/>
        <v>0.4055555555555555</v>
      </c>
      <c r="T758" s="16" t="str">
        <f t="shared" si="277"/>
        <v>-</v>
      </c>
      <c r="U758" s="15">
        <f t="shared" si="288"/>
        <v>0.40347222222222218</v>
      </c>
      <c r="V758" s="22" t="str">
        <f t="shared" si="278"/>
        <v>-</v>
      </c>
      <c r="X758" s="18"/>
      <c r="Y758" s="29"/>
    </row>
    <row r="759" spans="2:25" x14ac:dyDescent="0.25">
      <c r="B759" s="24">
        <f t="shared" si="286"/>
        <v>44388</v>
      </c>
      <c r="C759" s="60" t="s">
        <v>13</v>
      </c>
      <c r="D759" s="15">
        <v>0.6743055555555556</v>
      </c>
      <c r="E759" s="16">
        <v>3</v>
      </c>
      <c r="F759" s="15">
        <f t="shared" si="279"/>
        <v>0.66736111111111118</v>
      </c>
      <c r="G759" s="16">
        <f t="shared" si="280"/>
        <v>2.5499999999999998</v>
      </c>
      <c r="H759" s="15">
        <f t="shared" si="281"/>
        <v>0.65625</v>
      </c>
      <c r="I759" s="16">
        <f t="shared" si="282"/>
        <v>2.0100000000000002</v>
      </c>
      <c r="J759" s="15">
        <f t="shared" si="283"/>
        <v>0.65694444444444444</v>
      </c>
      <c r="K759" s="22">
        <f t="shared" si="284"/>
        <v>1.92</v>
      </c>
      <c r="L759" s="13"/>
      <c r="M759" s="24">
        <f t="shared" si="290"/>
        <v>44388</v>
      </c>
      <c r="N759" s="60" t="s">
        <v>13</v>
      </c>
      <c r="O759" s="60">
        <v>0.6743055555555556</v>
      </c>
      <c r="P759" s="16" t="str">
        <f t="shared" si="275"/>
        <v>-</v>
      </c>
      <c r="Q759" s="15">
        <f t="shared" si="285"/>
        <v>0.66736111111111118</v>
      </c>
      <c r="R759" s="16" t="str">
        <f t="shared" si="276"/>
        <v>-</v>
      </c>
      <c r="S759" s="15">
        <f t="shared" si="287"/>
        <v>0.65625</v>
      </c>
      <c r="T759" s="16" t="str">
        <f t="shared" si="277"/>
        <v>-</v>
      </c>
      <c r="U759" s="15">
        <f t="shared" si="288"/>
        <v>0.65694444444444444</v>
      </c>
      <c r="V759" s="22" t="str">
        <f t="shared" si="278"/>
        <v>-</v>
      </c>
      <c r="X759" s="18"/>
      <c r="Y759" s="29"/>
    </row>
    <row r="760" spans="2:25" x14ac:dyDescent="0.25">
      <c r="B760" s="24">
        <f t="shared" si="286"/>
        <v>44388</v>
      </c>
      <c r="C760" s="60" t="s">
        <v>12</v>
      </c>
      <c r="D760" s="15">
        <v>0.92499999999999993</v>
      </c>
      <c r="E760" s="16">
        <v>0.2</v>
      </c>
      <c r="F760" s="15">
        <f t="shared" si="279"/>
        <v>0.91805555555555551</v>
      </c>
      <c r="G760" s="16">
        <f t="shared" si="280"/>
        <v>0.17</v>
      </c>
      <c r="H760" s="15">
        <f t="shared" si="281"/>
        <v>0.92499999999999993</v>
      </c>
      <c r="I760" s="16">
        <f t="shared" si="282"/>
        <v>0.13400000000000001</v>
      </c>
      <c r="J760" s="15">
        <f t="shared" si="283"/>
        <v>0.92291666666666661</v>
      </c>
      <c r="K760" s="22">
        <f t="shared" si="284"/>
        <v>0.128</v>
      </c>
      <c r="L760" s="13"/>
      <c r="M760" s="24">
        <f t="shared" si="290"/>
        <v>44388</v>
      </c>
      <c r="N760" s="60" t="s">
        <v>12</v>
      </c>
      <c r="O760" s="60">
        <v>0.92499999999999993</v>
      </c>
      <c r="P760" s="16" t="str">
        <f t="shared" si="275"/>
        <v>-</v>
      </c>
      <c r="Q760" s="15">
        <f t="shared" si="285"/>
        <v>0.91805555555555551</v>
      </c>
      <c r="R760" s="16" t="str">
        <f t="shared" si="276"/>
        <v>-</v>
      </c>
      <c r="S760" s="15">
        <f t="shared" si="287"/>
        <v>0.92499999999999993</v>
      </c>
      <c r="T760" s="16" t="str">
        <f t="shared" si="277"/>
        <v>-</v>
      </c>
      <c r="U760" s="15">
        <f t="shared" si="288"/>
        <v>0.92291666666666661</v>
      </c>
      <c r="V760" s="22" t="str">
        <f t="shared" si="278"/>
        <v>-</v>
      </c>
      <c r="X760" s="18"/>
    </row>
    <row r="761" spans="2:25" x14ac:dyDescent="0.25">
      <c r="B761" s="24">
        <f t="shared" si="286"/>
        <v>44389</v>
      </c>
      <c r="C761" s="60" t="s">
        <v>13</v>
      </c>
      <c r="D761" s="15">
        <v>0.19722222222222222</v>
      </c>
      <c r="E761" s="16">
        <v>2.7</v>
      </c>
      <c r="F761" s="15">
        <f t="shared" si="279"/>
        <v>0.19027777777777777</v>
      </c>
      <c r="G761" s="16">
        <f t="shared" si="280"/>
        <v>2.2949999999999999</v>
      </c>
      <c r="H761" s="15">
        <f t="shared" si="281"/>
        <v>0.17916666666666667</v>
      </c>
      <c r="I761" s="16">
        <f t="shared" si="282"/>
        <v>1.8090000000000002</v>
      </c>
      <c r="J761" s="15">
        <f t="shared" si="283"/>
        <v>0.17986111111111111</v>
      </c>
      <c r="K761" s="22">
        <f t="shared" si="284"/>
        <v>1.7280000000000002</v>
      </c>
      <c r="L761" s="13"/>
      <c r="M761" s="24">
        <f t="shared" si="290"/>
        <v>44389</v>
      </c>
      <c r="N761" s="60" t="s">
        <v>13</v>
      </c>
      <c r="O761" s="60">
        <v>0.19722222222222222</v>
      </c>
      <c r="P761" s="16" t="str">
        <f t="shared" si="275"/>
        <v>-</v>
      </c>
      <c r="Q761" s="15">
        <f t="shared" si="285"/>
        <v>0.19027777777777777</v>
      </c>
      <c r="R761" s="16" t="str">
        <f t="shared" si="276"/>
        <v>-</v>
      </c>
      <c r="S761" s="15">
        <f t="shared" si="287"/>
        <v>0.17916666666666667</v>
      </c>
      <c r="T761" s="16" t="str">
        <f t="shared" si="277"/>
        <v>-</v>
      </c>
      <c r="U761" s="15">
        <f t="shared" si="288"/>
        <v>0.17986111111111111</v>
      </c>
      <c r="V761" s="22" t="str">
        <f t="shared" si="278"/>
        <v>-</v>
      </c>
      <c r="X761" s="18"/>
      <c r="Y761" s="29"/>
    </row>
    <row r="762" spans="2:25" x14ac:dyDescent="0.25">
      <c r="B762" s="24">
        <f t="shared" si="286"/>
        <v>44389</v>
      </c>
      <c r="C762" s="60" t="s">
        <v>12</v>
      </c>
      <c r="D762" s="15">
        <v>0.43402777777777773</v>
      </c>
      <c r="E762" s="16">
        <v>0.4</v>
      </c>
      <c r="F762" s="15">
        <f t="shared" si="279"/>
        <v>0.42708333333333331</v>
      </c>
      <c r="G762" s="16">
        <f t="shared" si="280"/>
        <v>0.34</v>
      </c>
      <c r="H762" s="15">
        <f t="shared" si="281"/>
        <v>0.43402777777777773</v>
      </c>
      <c r="I762" s="16">
        <f t="shared" si="282"/>
        <v>0.26800000000000002</v>
      </c>
      <c r="J762" s="15">
        <f t="shared" si="283"/>
        <v>0.43194444444444441</v>
      </c>
      <c r="K762" s="22">
        <f t="shared" si="284"/>
        <v>0.25600000000000001</v>
      </c>
      <c r="L762" s="13"/>
      <c r="M762" s="24">
        <f t="shared" si="290"/>
        <v>44389</v>
      </c>
      <c r="N762" s="60" t="s">
        <v>12</v>
      </c>
      <c r="O762" s="60">
        <v>0.43402777777777773</v>
      </c>
      <c r="P762" s="16" t="str">
        <f t="shared" si="275"/>
        <v>-</v>
      </c>
      <c r="Q762" s="15">
        <f t="shared" si="285"/>
        <v>0.42708333333333331</v>
      </c>
      <c r="R762" s="16" t="str">
        <f t="shared" si="276"/>
        <v>-</v>
      </c>
      <c r="S762" s="15">
        <f t="shared" si="287"/>
        <v>0.43402777777777773</v>
      </c>
      <c r="T762" s="16" t="str">
        <f t="shared" si="277"/>
        <v>-</v>
      </c>
      <c r="U762" s="15">
        <f t="shared" si="288"/>
        <v>0.43194444444444441</v>
      </c>
      <c r="V762" s="22" t="str">
        <f t="shared" si="278"/>
        <v>-</v>
      </c>
      <c r="X762" s="18"/>
      <c r="Y762" s="29"/>
    </row>
    <row r="763" spans="2:25" x14ac:dyDescent="0.25">
      <c r="B763" s="24">
        <f t="shared" si="286"/>
        <v>44389</v>
      </c>
      <c r="C763" s="60" t="s">
        <v>13</v>
      </c>
      <c r="D763" s="15">
        <v>0.70277777777777783</v>
      </c>
      <c r="E763" s="16">
        <v>3</v>
      </c>
      <c r="F763" s="15">
        <f t="shared" si="279"/>
        <v>0.69583333333333341</v>
      </c>
      <c r="G763" s="16">
        <f t="shared" si="280"/>
        <v>2.5499999999999998</v>
      </c>
      <c r="H763" s="15">
        <f t="shared" si="281"/>
        <v>0.68472222222222223</v>
      </c>
      <c r="I763" s="16">
        <f t="shared" si="282"/>
        <v>2.0100000000000002</v>
      </c>
      <c r="J763" s="15">
        <f t="shared" si="283"/>
        <v>0.68541666666666667</v>
      </c>
      <c r="K763" s="22">
        <f t="shared" si="284"/>
        <v>1.92</v>
      </c>
      <c r="L763" s="13"/>
      <c r="M763" s="24">
        <f t="shared" si="290"/>
        <v>44389</v>
      </c>
      <c r="N763" s="60" t="s">
        <v>13</v>
      </c>
      <c r="O763" s="60">
        <v>0.70277777777777783</v>
      </c>
      <c r="P763" s="16" t="str">
        <f t="shared" si="275"/>
        <v>-</v>
      </c>
      <c r="Q763" s="15">
        <f t="shared" si="285"/>
        <v>0.69583333333333341</v>
      </c>
      <c r="R763" s="16" t="str">
        <f t="shared" si="276"/>
        <v>-</v>
      </c>
      <c r="S763" s="15">
        <f t="shared" si="287"/>
        <v>0.68472222222222223</v>
      </c>
      <c r="T763" s="16" t="str">
        <f t="shared" si="277"/>
        <v>-</v>
      </c>
      <c r="U763" s="15">
        <f t="shared" si="288"/>
        <v>0.68541666666666667</v>
      </c>
      <c r="V763" s="22" t="str">
        <f t="shared" si="278"/>
        <v>-</v>
      </c>
      <c r="X763" s="18"/>
      <c r="Y763" s="29"/>
    </row>
    <row r="764" spans="2:25" x14ac:dyDescent="0.25">
      <c r="B764" s="24">
        <f t="shared" si="286"/>
        <v>44389</v>
      </c>
      <c r="C764" s="60" t="s">
        <v>12</v>
      </c>
      <c r="D764" s="15">
        <v>0.95138888888888884</v>
      </c>
      <c r="E764" s="16">
        <v>0.2</v>
      </c>
      <c r="F764" s="15">
        <f t="shared" si="279"/>
        <v>0.94444444444444442</v>
      </c>
      <c r="G764" s="16">
        <f t="shared" si="280"/>
        <v>0.17</v>
      </c>
      <c r="H764" s="15">
        <f t="shared" si="281"/>
        <v>0.95138888888888884</v>
      </c>
      <c r="I764" s="16">
        <f t="shared" si="282"/>
        <v>0.13400000000000001</v>
      </c>
      <c r="J764" s="15">
        <f t="shared" si="283"/>
        <v>0.94930555555555551</v>
      </c>
      <c r="K764" s="22">
        <f t="shared" si="284"/>
        <v>0.128</v>
      </c>
      <c r="L764" s="13"/>
      <c r="M764" s="24">
        <f t="shared" si="290"/>
        <v>44389</v>
      </c>
      <c r="N764" s="60" t="s">
        <v>12</v>
      </c>
      <c r="O764" s="60">
        <v>0.95138888888888884</v>
      </c>
      <c r="P764" s="16" t="str">
        <f t="shared" si="275"/>
        <v>-</v>
      </c>
      <c r="Q764" s="15">
        <f t="shared" si="285"/>
        <v>0.94444444444444442</v>
      </c>
      <c r="R764" s="16" t="str">
        <f t="shared" si="276"/>
        <v>-</v>
      </c>
      <c r="S764" s="15">
        <f t="shared" si="287"/>
        <v>0.95138888888888884</v>
      </c>
      <c r="T764" s="16" t="str">
        <f t="shared" si="277"/>
        <v>-</v>
      </c>
      <c r="U764" s="15">
        <f t="shared" si="288"/>
        <v>0.94930555555555551</v>
      </c>
      <c r="V764" s="22" t="str">
        <f t="shared" si="278"/>
        <v>-</v>
      </c>
      <c r="X764" s="18"/>
    </row>
    <row r="765" spans="2:25" x14ac:dyDescent="0.25">
      <c r="B765" s="24">
        <f t="shared" si="286"/>
        <v>44390</v>
      </c>
      <c r="C765" s="60" t="s">
        <v>13</v>
      </c>
      <c r="D765" s="15">
        <v>0.22500000000000001</v>
      </c>
      <c r="E765" s="16">
        <v>2.7</v>
      </c>
      <c r="F765" s="15">
        <f t="shared" si="279"/>
        <v>0.21805555555555556</v>
      </c>
      <c r="G765" s="16">
        <f t="shared" si="280"/>
        <v>2.2949999999999999</v>
      </c>
      <c r="H765" s="15">
        <f t="shared" si="281"/>
        <v>0.20694444444444446</v>
      </c>
      <c r="I765" s="16">
        <f t="shared" si="282"/>
        <v>1.8090000000000002</v>
      </c>
      <c r="J765" s="15">
        <f t="shared" si="283"/>
        <v>0.2076388888888889</v>
      </c>
      <c r="K765" s="22">
        <f t="shared" si="284"/>
        <v>1.7280000000000002</v>
      </c>
      <c r="L765" s="13"/>
      <c r="M765" s="24">
        <f t="shared" si="290"/>
        <v>44390</v>
      </c>
      <c r="N765" s="60" t="s">
        <v>13</v>
      </c>
      <c r="O765" s="60">
        <v>0.22500000000000001</v>
      </c>
      <c r="P765" s="16" t="str">
        <f t="shared" si="275"/>
        <v>-</v>
      </c>
      <c r="Q765" s="15">
        <f t="shared" si="285"/>
        <v>0.21805555555555556</v>
      </c>
      <c r="R765" s="16" t="str">
        <f t="shared" si="276"/>
        <v>-</v>
      </c>
      <c r="S765" s="15">
        <f t="shared" si="287"/>
        <v>0.20694444444444446</v>
      </c>
      <c r="T765" s="16" t="str">
        <f t="shared" si="277"/>
        <v>-</v>
      </c>
      <c r="U765" s="15">
        <f t="shared" si="288"/>
        <v>0.2076388888888889</v>
      </c>
      <c r="V765" s="22" t="str">
        <f t="shared" si="278"/>
        <v>-</v>
      </c>
      <c r="X765" s="18"/>
      <c r="Y765" s="29"/>
    </row>
    <row r="766" spans="2:25" x14ac:dyDescent="0.25">
      <c r="B766" s="24">
        <f t="shared" si="286"/>
        <v>44390</v>
      </c>
      <c r="C766" s="60" t="s">
        <v>12</v>
      </c>
      <c r="D766" s="15">
        <v>0.46249999999999997</v>
      </c>
      <c r="E766" s="16">
        <v>0.3</v>
      </c>
      <c r="F766" s="15">
        <f t="shared" si="279"/>
        <v>0.45555555555555555</v>
      </c>
      <c r="G766" s="16">
        <f t="shared" si="280"/>
        <v>0.255</v>
      </c>
      <c r="H766" s="15">
        <f t="shared" si="281"/>
        <v>0.46249999999999997</v>
      </c>
      <c r="I766" s="16">
        <f t="shared" si="282"/>
        <v>0.20100000000000001</v>
      </c>
      <c r="J766" s="15">
        <f t="shared" si="283"/>
        <v>0.46041666666666664</v>
      </c>
      <c r="K766" s="22">
        <f t="shared" si="284"/>
        <v>0.192</v>
      </c>
      <c r="L766" s="13"/>
      <c r="M766" s="24">
        <f t="shared" si="290"/>
        <v>44390</v>
      </c>
      <c r="N766" s="60" t="s">
        <v>12</v>
      </c>
      <c r="O766" s="60">
        <v>0.46249999999999997</v>
      </c>
      <c r="P766" s="16" t="str">
        <f t="shared" si="275"/>
        <v>-</v>
      </c>
      <c r="Q766" s="15">
        <f t="shared" si="285"/>
        <v>0.45555555555555555</v>
      </c>
      <c r="R766" s="16" t="str">
        <f t="shared" si="276"/>
        <v>-</v>
      </c>
      <c r="S766" s="15">
        <f t="shared" si="287"/>
        <v>0.46249999999999997</v>
      </c>
      <c r="T766" s="16" t="str">
        <f t="shared" si="277"/>
        <v>-</v>
      </c>
      <c r="U766" s="15">
        <f t="shared" si="288"/>
        <v>0.46041666666666664</v>
      </c>
      <c r="V766" s="22" t="str">
        <f t="shared" si="278"/>
        <v>-</v>
      </c>
      <c r="X766" s="18"/>
      <c r="Y766" s="29"/>
    </row>
    <row r="767" spans="2:25" x14ac:dyDescent="0.25">
      <c r="B767" s="24">
        <f t="shared" si="286"/>
        <v>44390</v>
      </c>
      <c r="C767" s="60" t="s">
        <v>13</v>
      </c>
      <c r="D767" s="15">
        <v>0.73125000000000007</v>
      </c>
      <c r="E767" s="16">
        <v>3</v>
      </c>
      <c r="F767" s="15">
        <f t="shared" si="279"/>
        <v>0.72430555555555565</v>
      </c>
      <c r="G767" s="16">
        <f t="shared" si="280"/>
        <v>2.5499999999999998</v>
      </c>
      <c r="H767" s="15">
        <f t="shared" si="281"/>
        <v>0.71319444444444446</v>
      </c>
      <c r="I767" s="16">
        <f t="shared" si="282"/>
        <v>2.0100000000000002</v>
      </c>
      <c r="J767" s="15">
        <f t="shared" si="283"/>
        <v>0.71388888888888891</v>
      </c>
      <c r="K767" s="22">
        <f t="shared" si="284"/>
        <v>1.92</v>
      </c>
      <c r="L767" s="13"/>
      <c r="M767" s="24">
        <f t="shared" si="290"/>
        <v>44390</v>
      </c>
      <c r="N767" s="60" t="s">
        <v>13</v>
      </c>
      <c r="O767" s="60">
        <v>0.73125000000000007</v>
      </c>
      <c r="P767" s="16" t="str">
        <f t="shared" si="275"/>
        <v>-</v>
      </c>
      <c r="Q767" s="15">
        <f t="shared" si="285"/>
        <v>0.72430555555555565</v>
      </c>
      <c r="R767" s="16" t="str">
        <f t="shared" si="276"/>
        <v>-</v>
      </c>
      <c r="S767" s="15">
        <f t="shared" si="287"/>
        <v>0.71319444444444446</v>
      </c>
      <c r="T767" s="16" t="str">
        <f t="shared" si="277"/>
        <v>-</v>
      </c>
      <c r="U767" s="15">
        <f t="shared" si="288"/>
        <v>0.71388888888888891</v>
      </c>
      <c r="V767" s="22" t="str">
        <f t="shared" si="278"/>
        <v>-</v>
      </c>
      <c r="X767" s="18"/>
      <c r="Y767" s="29"/>
    </row>
    <row r="768" spans="2:25" x14ac:dyDescent="0.25">
      <c r="B768" s="24">
        <f t="shared" si="286"/>
        <v>44390</v>
      </c>
      <c r="C768" s="60" t="s">
        <v>12</v>
      </c>
      <c r="D768" s="15">
        <v>0.9784722222222223</v>
      </c>
      <c r="E768" s="16">
        <v>0.1</v>
      </c>
      <c r="F768" s="15">
        <f t="shared" si="279"/>
        <v>0.97152777777777788</v>
      </c>
      <c r="G768" s="16">
        <f t="shared" si="280"/>
        <v>8.5000000000000006E-2</v>
      </c>
      <c r="H768" s="15">
        <f t="shared" si="281"/>
        <v>0.9784722222222223</v>
      </c>
      <c r="I768" s="16">
        <f t="shared" si="282"/>
        <v>6.7000000000000004E-2</v>
      </c>
      <c r="J768" s="15">
        <f t="shared" si="283"/>
        <v>0.97638888888888897</v>
      </c>
      <c r="K768" s="22">
        <f t="shared" si="284"/>
        <v>6.4000000000000001E-2</v>
      </c>
      <c r="L768" s="13"/>
      <c r="M768" s="24">
        <f t="shared" si="290"/>
        <v>44390</v>
      </c>
      <c r="N768" s="60" t="s">
        <v>12</v>
      </c>
      <c r="O768" s="60">
        <v>0.9784722222222223</v>
      </c>
      <c r="P768" s="16" t="str">
        <f t="shared" si="275"/>
        <v>-</v>
      </c>
      <c r="Q768" s="15">
        <f t="shared" si="285"/>
        <v>0.97152777777777788</v>
      </c>
      <c r="R768" s="16" t="str">
        <f t="shared" si="276"/>
        <v>-</v>
      </c>
      <c r="S768" s="15">
        <f t="shared" si="287"/>
        <v>0.9784722222222223</v>
      </c>
      <c r="T768" s="16" t="str">
        <f t="shared" si="277"/>
        <v>-</v>
      </c>
      <c r="U768" s="15">
        <f t="shared" si="288"/>
        <v>0.97638888888888897</v>
      </c>
      <c r="V768" s="22" t="str">
        <f t="shared" si="278"/>
        <v>-</v>
      </c>
      <c r="X768" s="18"/>
    </row>
    <row r="769" spans="2:25" x14ac:dyDescent="0.25">
      <c r="B769" s="24">
        <f t="shared" si="286"/>
        <v>44391</v>
      </c>
      <c r="C769" s="60" t="s">
        <v>13</v>
      </c>
      <c r="D769" s="15">
        <v>0.25347222222222221</v>
      </c>
      <c r="E769" s="16">
        <v>2.8</v>
      </c>
      <c r="F769" s="15">
        <f t="shared" si="279"/>
        <v>0.24652777777777776</v>
      </c>
      <c r="G769" s="16">
        <f t="shared" si="280"/>
        <v>2.38</v>
      </c>
      <c r="H769" s="15">
        <f t="shared" si="281"/>
        <v>0.23541666666666666</v>
      </c>
      <c r="I769" s="16">
        <f t="shared" si="282"/>
        <v>1.8759999999999999</v>
      </c>
      <c r="J769" s="15">
        <f t="shared" si="283"/>
        <v>0.2361111111111111</v>
      </c>
      <c r="K769" s="22">
        <f t="shared" si="284"/>
        <v>1.7919999999999998</v>
      </c>
      <c r="L769" s="13"/>
      <c r="M769" s="24">
        <f t="shared" si="290"/>
        <v>44391</v>
      </c>
      <c r="N769" s="60" t="s">
        <v>13</v>
      </c>
      <c r="O769" s="60">
        <v>0.25347222222222221</v>
      </c>
      <c r="P769" s="16" t="str">
        <f t="shared" si="275"/>
        <v>-</v>
      </c>
      <c r="Q769" s="15">
        <f t="shared" si="285"/>
        <v>0.24652777777777776</v>
      </c>
      <c r="R769" s="16" t="str">
        <f t="shared" si="276"/>
        <v>-</v>
      </c>
      <c r="S769" s="15">
        <f t="shared" si="287"/>
        <v>0.23541666666666666</v>
      </c>
      <c r="T769" s="16" t="str">
        <f t="shared" si="277"/>
        <v>-</v>
      </c>
      <c r="U769" s="15">
        <f t="shared" si="288"/>
        <v>0.2361111111111111</v>
      </c>
      <c r="V769" s="22" t="str">
        <f t="shared" si="278"/>
        <v>-</v>
      </c>
      <c r="X769" s="18"/>
      <c r="Y769" s="29"/>
    </row>
    <row r="770" spans="2:25" x14ac:dyDescent="0.25">
      <c r="B770" s="24">
        <f t="shared" si="286"/>
        <v>44391</v>
      </c>
      <c r="C770" s="60" t="s">
        <v>12</v>
      </c>
      <c r="D770" s="15">
        <v>0.49236111111111108</v>
      </c>
      <c r="E770" s="16">
        <v>0.3</v>
      </c>
      <c r="F770" s="15">
        <f t="shared" si="279"/>
        <v>0.48541666666666666</v>
      </c>
      <c r="G770" s="16">
        <f t="shared" si="280"/>
        <v>0.255</v>
      </c>
      <c r="H770" s="15">
        <f t="shared" si="281"/>
        <v>0.49236111111111108</v>
      </c>
      <c r="I770" s="16">
        <f t="shared" si="282"/>
        <v>0.20100000000000001</v>
      </c>
      <c r="J770" s="15">
        <f t="shared" si="283"/>
        <v>0.49027777777777776</v>
      </c>
      <c r="K770" s="22">
        <f t="shared" si="284"/>
        <v>0.192</v>
      </c>
      <c r="L770" s="13"/>
      <c r="M770" s="24">
        <f t="shared" si="290"/>
        <v>44391</v>
      </c>
      <c r="N770" s="60" t="s">
        <v>12</v>
      </c>
      <c r="O770" s="60">
        <v>0.49236111111111108</v>
      </c>
      <c r="P770" s="16" t="str">
        <f t="shared" si="275"/>
        <v>-</v>
      </c>
      <c r="Q770" s="15">
        <f t="shared" si="285"/>
        <v>0.48541666666666666</v>
      </c>
      <c r="R770" s="16" t="str">
        <f t="shared" si="276"/>
        <v>-</v>
      </c>
      <c r="S770" s="15">
        <f t="shared" si="287"/>
        <v>0.49236111111111108</v>
      </c>
      <c r="T770" s="16" t="str">
        <f t="shared" si="277"/>
        <v>-</v>
      </c>
      <c r="U770" s="15">
        <f t="shared" si="288"/>
        <v>0.49027777777777776</v>
      </c>
      <c r="V770" s="22" t="str">
        <f t="shared" si="278"/>
        <v>-</v>
      </c>
      <c r="X770" s="18"/>
      <c r="Y770" s="29"/>
    </row>
    <row r="771" spans="2:25" x14ac:dyDescent="0.25">
      <c r="B771" s="24">
        <f t="shared" si="286"/>
        <v>44391</v>
      </c>
      <c r="C771" s="60" t="s">
        <v>13</v>
      </c>
      <c r="D771" s="15">
        <v>0.7597222222222223</v>
      </c>
      <c r="E771" s="16">
        <v>2.9</v>
      </c>
      <c r="F771" s="15">
        <f t="shared" si="279"/>
        <v>0.75277777777777788</v>
      </c>
      <c r="G771" s="16">
        <f t="shared" si="280"/>
        <v>2.4649999999999999</v>
      </c>
      <c r="H771" s="15">
        <f t="shared" si="281"/>
        <v>0.7416666666666667</v>
      </c>
      <c r="I771" s="16">
        <f t="shared" si="282"/>
        <v>1.9430000000000001</v>
      </c>
      <c r="J771" s="15">
        <f t="shared" si="283"/>
        <v>0.74236111111111114</v>
      </c>
      <c r="K771" s="22">
        <f t="shared" si="284"/>
        <v>1.8559999999999999</v>
      </c>
      <c r="L771" s="13"/>
      <c r="M771" s="24">
        <f t="shared" si="290"/>
        <v>44391</v>
      </c>
      <c r="N771" s="60" t="s">
        <v>13</v>
      </c>
      <c r="O771" s="60">
        <v>0.7597222222222223</v>
      </c>
      <c r="P771" s="16" t="str">
        <f t="shared" si="275"/>
        <v>-</v>
      </c>
      <c r="Q771" s="15">
        <f t="shared" si="285"/>
        <v>0.75277777777777788</v>
      </c>
      <c r="R771" s="16" t="str">
        <f t="shared" si="276"/>
        <v>-</v>
      </c>
      <c r="S771" s="15">
        <f t="shared" si="287"/>
        <v>0.7416666666666667</v>
      </c>
      <c r="T771" s="16" t="str">
        <f t="shared" si="277"/>
        <v>-</v>
      </c>
      <c r="U771" s="15">
        <f t="shared" si="288"/>
        <v>0.74236111111111114</v>
      </c>
      <c r="V771" s="22" t="str">
        <f t="shared" si="278"/>
        <v>-</v>
      </c>
      <c r="X771" s="18"/>
      <c r="Y771" s="29"/>
    </row>
    <row r="772" spans="2:25" x14ac:dyDescent="0.25">
      <c r="B772" s="24">
        <v>44391</v>
      </c>
      <c r="C772" s="60" t="s">
        <v>12</v>
      </c>
      <c r="D772" s="15"/>
      <c r="E772" s="16"/>
      <c r="F772" s="15">
        <v>0.99930555555555556</v>
      </c>
      <c r="G772" s="16">
        <v>0.1</v>
      </c>
      <c r="H772" s="15"/>
      <c r="I772" s="16"/>
      <c r="J772" s="15"/>
      <c r="K772" s="22"/>
      <c r="L772" s="13"/>
      <c r="M772" s="24">
        <v>44391</v>
      </c>
      <c r="N772" s="60" t="s">
        <v>12</v>
      </c>
      <c r="O772" s="60"/>
      <c r="P772" s="16"/>
      <c r="Q772" s="15">
        <v>0.99930555555555556</v>
      </c>
      <c r="R772" s="16" t="s">
        <v>27</v>
      </c>
      <c r="S772" s="15"/>
      <c r="T772" s="16"/>
      <c r="U772" s="15"/>
      <c r="V772" s="22"/>
      <c r="X772" s="18"/>
      <c r="Y772" s="29"/>
    </row>
    <row r="773" spans="2:25" x14ac:dyDescent="0.25">
      <c r="B773" s="24">
        <f>IF(HOUR(D773)&lt;HOUR(D771),B771+1,B771)</f>
        <v>44392</v>
      </c>
      <c r="C773" s="60" t="s">
        <v>12</v>
      </c>
      <c r="D773" s="15">
        <v>6.2499999999999995E-3</v>
      </c>
      <c r="E773" s="16">
        <v>0.1</v>
      </c>
      <c r="F773" s="15"/>
      <c r="G773" s="16"/>
      <c r="H773" s="15">
        <f t="shared" si="281"/>
        <v>6.2499999999999995E-3</v>
      </c>
      <c r="I773" s="16">
        <f t="shared" si="282"/>
        <v>6.7000000000000004E-2</v>
      </c>
      <c r="J773" s="15">
        <f t="shared" si="283"/>
        <v>4.1666666666666657E-3</v>
      </c>
      <c r="K773" s="22">
        <f t="shared" si="284"/>
        <v>6.4000000000000001E-2</v>
      </c>
      <c r="L773" s="13"/>
      <c r="M773" s="24">
        <f>IF(HOUR(O773)&lt;HOUR(O771),M771+1,M771)</f>
        <v>44392</v>
      </c>
      <c r="N773" s="60" t="s">
        <v>12</v>
      </c>
      <c r="O773" s="60">
        <v>6.2499999999999995E-3</v>
      </c>
      <c r="P773" s="16" t="str">
        <f t="shared" si="275"/>
        <v>-</v>
      </c>
      <c r="Q773" s="15"/>
      <c r="R773" s="16"/>
      <c r="S773" s="15">
        <f t="shared" ref="S773" si="291">IF(N773="Alta",O773-$H$9,O773-$I$9)</f>
        <v>6.2499999999999995E-3</v>
      </c>
      <c r="T773" s="16" t="str">
        <f t="shared" ref="T773" si="292">IF(I773&gt;=$T$4,I773,IF(I773&lt;=$T$8,I773,"-"))</f>
        <v>-</v>
      </c>
      <c r="U773" s="15">
        <f t="shared" ref="U773" si="293">IF(N773="Alta",O773-$J$9,O773-$K$9)</f>
        <v>4.1666666666666657E-3</v>
      </c>
      <c r="V773" s="22" t="str">
        <f t="shared" ref="V773" si="294">IF(K773&gt;=$V$4,K773,IF(K773&lt;=$V$8,K773,"-"))</f>
        <v>-</v>
      </c>
      <c r="X773" s="18"/>
    </row>
    <row r="774" spans="2:25" x14ac:dyDescent="0.25">
      <c r="B774" s="24">
        <f t="shared" si="286"/>
        <v>44392</v>
      </c>
      <c r="C774" s="60" t="s">
        <v>13</v>
      </c>
      <c r="D774" s="15">
        <v>0.28194444444444444</v>
      </c>
      <c r="E774" s="16">
        <v>2.8</v>
      </c>
      <c r="F774" s="15">
        <f t="shared" si="279"/>
        <v>0.27500000000000002</v>
      </c>
      <c r="G774" s="16">
        <f t="shared" si="280"/>
        <v>2.38</v>
      </c>
      <c r="H774" s="15">
        <f t="shared" si="281"/>
        <v>0.2638888888888889</v>
      </c>
      <c r="I774" s="16">
        <f t="shared" si="282"/>
        <v>1.8759999999999999</v>
      </c>
      <c r="J774" s="15">
        <f t="shared" si="283"/>
        <v>0.26458333333333334</v>
      </c>
      <c r="K774" s="22">
        <f t="shared" si="284"/>
        <v>1.7919999999999998</v>
      </c>
      <c r="L774" s="13"/>
      <c r="M774" s="24">
        <f t="shared" ref="M774:M799" si="295">IF(HOUR(O774)&lt;HOUR(O773),M773+1,M773)</f>
        <v>44392</v>
      </c>
      <c r="N774" s="60" t="s">
        <v>13</v>
      </c>
      <c r="O774" s="60">
        <v>0.28194444444444444</v>
      </c>
      <c r="P774" s="16" t="str">
        <f t="shared" si="275"/>
        <v>-</v>
      </c>
      <c r="Q774" s="15">
        <f t="shared" si="285"/>
        <v>0.27500000000000002</v>
      </c>
      <c r="R774" s="16" t="str">
        <f t="shared" si="276"/>
        <v>-</v>
      </c>
      <c r="S774" s="15">
        <f t="shared" ref="S774:S805" si="296">IF(N774="Alta",O774-$H$9,O774-$I$9)</f>
        <v>0.2638888888888889</v>
      </c>
      <c r="T774" s="16" t="str">
        <f t="shared" si="277"/>
        <v>-</v>
      </c>
      <c r="U774" s="15">
        <f t="shared" ref="U774:U805" si="297">IF(N774="Alta",O774-$J$9,O774-$K$9)</f>
        <v>0.26458333333333334</v>
      </c>
      <c r="V774" s="22" t="str">
        <f t="shared" si="278"/>
        <v>-</v>
      </c>
      <c r="X774" s="18"/>
      <c r="Y774" s="29"/>
    </row>
    <row r="775" spans="2:25" x14ac:dyDescent="0.25">
      <c r="B775" s="24">
        <f t="shared" si="286"/>
        <v>44392</v>
      </c>
      <c r="C775" s="60" t="s">
        <v>12</v>
      </c>
      <c r="D775" s="15">
        <v>0.52361111111111114</v>
      </c>
      <c r="E775" s="16">
        <v>0.3</v>
      </c>
      <c r="F775" s="15">
        <f t="shared" si="279"/>
        <v>0.51666666666666672</v>
      </c>
      <c r="G775" s="16">
        <f t="shared" si="280"/>
        <v>0.255</v>
      </c>
      <c r="H775" s="15">
        <f t="shared" si="281"/>
        <v>0.52361111111111114</v>
      </c>
      <c r="I775" s="16">
        <f t="shared" si="282"/>
        <v>0.20100000000000001</v>
      </c>
      <c r="J775" s="15">
        <f t="shared" si="283"/>
        <v>0.52152777777777781</v>
      </c>
      <c r="K775" s="22">
        <f t="shared" si="284"/>
        <v>0.192</v>
      </c>
      <c r="L775" s="13"/>
      <c r="M775" s="24">
        <f t="shared" si="295"/>
        <v>44392</v>
      </c>
      <c r="N775" s="60" t="s">
        <v>12</v>
      </c>
      <c r="O775" s="60">
        <v>0.52361111111111114</v>
      </c>
      <c r="P775" s="16" t="str">
        <f t="shared" si="275"/>
        <v>-</v>
      </c>
      <c r="Q775" s="15">
        <f t="shared" si="285"/>
        <v>0.51666666666666672</v>
      </c>
      <c r="R775" s="16" t="str">
        <f t="shared" si="276"/>
        <v>-</v>
      </c>
      <c r="S775" s="15">
        <f t="shared" si="296"/>
        <v>0.52361111111111114</v>
      </c>
      <c r="T775" s="16" t="str">
        <f t="shared" si="277"/>
        <v>-</v>
      </c>
      <c r="U775" s="15">
        <f t="shared" si="297"/>
        <v>0.52152777777777781</v>
      </c>
      <c r="V775" s="22" t="str">
        <f t="shared" si="278"/>
        <v>-</v>
      </c>
      <c r="X775" s="18"/>
      <c r="Y775" s="29"/>
    </row>
    <row r="776" spans="2:25" x14ac:dyDescent="0.25">
      <c r="B776" s="24">
        <f t="shared" si="286"/>
        <v>44392</v>
      </c>
      <c r="C776" s="60" t="s">
        <v>13</v>
      </c>
      <c r="D776" s="15">
        <v>0.7895833333333333</v>
      </c>
      <c r="E776" s="16">
        <v>2.8</v>
      </c>
      <c r="F776" s="15">
        <f t="shared" si="279"/>
        <v>0.78263888888888888</v>
      </c>
      <c r="G776" s="16">
        <f t="shared" si="280"/>
        <v>2.38</v>
      </c>
      <c r="H776" s="15">
        <f t="shared" si="281"/>
        <v>0.7715277777777777</v>
      </c>
      <c r="I776" s="16">
        <f t="shared" si="282"/>
        <v>1.8759999999999999</v>
      </c>
      <c r="J776" s="15">
        <f t="shared" si="283"/>
        <v>0.77222222222222214</v>
      </c>
      <c r="K776" s="22">
        <f t="shared" si="284"/>
        <v>1.7919999999999998</v>
      </c>
      <c r="L776" s="13"/>
      <c r="M776" s="24">
        <f t="shared" si="295"/>
        <v>44392</v>
      </c>
      <c r="N776" s="60" t="s">
        <v>13</v>
      </c>
      <c r="O776" s="60">
        <v>0.7895833333333333</v>
      </c>
      <c r="P776" s="16" t="str">
        <f t="shared" si="275"/>
        <v>-</v>
      </c>
      <c r="Q776" s="15">
        <f t="shared" si="285"/>
        <v>0.78263888888888888</v>
      </c>
      <c r="R776" s="16" t="str">
        <f t="shared" si="276"/>
        <v>-</v>
      </c>
      <c r="S776" s="15">
        <f t="shared" si="296"/>
        <v>0.7715277777777777</v>
      </c>
      <c r="T776" s="16" t="str">
        <f t="shared" si="277"/>
        <v>-</v>
      </c>
      <c r="U776" s="15">
        <f t="shared" si="297"/>
        <v>0.77222222222222214</v>
      </c>
      <c r="V776" s="22" t="str">
        <f t="shared" si="278"/>
        <v>-</v>
      </c>
      <c r="X776" s="18"/>
      <c r="Y776" s="29"/>
    </row>
    <row r="777" spans="2:25" x14ac:dyDescent="0.25">
      <c r="B777" s="24">
        <f t="shared" si="286"/>
        <v>44393</v>
      </c>
      <c r="C777" s="60" t="s">
        <v>12</v>
      </c>
      <c r="D777" s="15">
        <v>3.6111111111111115E-2</v>
      </c>
      <c r="E777" s="16">
        <v>0.2</v>
      </c>
      <c r="F777" s="15">
        <f t="shared" si="279"/>
        <v>2.9166666666666671E-2</v>
      </c>
      <c r="G777" s="16">
        <f t="shared" si="280"/>
        <v>0.17</v>
      </c>
      <c r="H777" s="15">
        <f t="shared" si="281"/>
        <v>3.6111111111111115E-2</v>
      </c>
      <c r="I777" s="16">
        <f t="shared" si="282"/>
        <v>0.13400000000000001</v>
      </c>
      <c r="J777" s="15">
        <f t="shared" si="283"/>
        <v>3.4027777777777782E-2</v>
      </c>
      <c r="K777" s="22">
        <f t="shared" si="284"/>
        <v>0.128</v>
      </c>
      <c r="L777" s="13"/>
      <c r="M777" s="24">
        <f t="shared" si="295"/>
        <v>44393</v>
      </c>
      <c r="N777" s="60" t="s">
        <v>12</v>
      </c>
      <c r="O777" s="60">
        <v>3.6111111111111115E-2</v>
      </c>
      <c r="P777" s="16" t="str">
        <f t="shared" si="275"/>
        <v>-</v>
      </c>
      <c r="Q777" s="15">
        <f t="shared" si="285"/>
        <v>2.9166666666666671E-2</v>
      </c>
      <c r="R777" s="16" t="str">
        <f t="shared" si="276"/>
        <v>-</v>
      </c>
      <c r="S777" s="15">
        <f t="shared" si="296"/>
        <v>3.6111111111111115E-2</v>
      </c>
      <c r="T777" s="16" t="str">
        <f t="shared" si="277"/>
        <v>-</v>
      </c>
      <c r="U777" s="15">
        <f t="shared" si="297"/>
        <v>3.4027777777777782E-2</v>
      </c>
      <c r="V777" s="22" t="str">
        <f t="shared" si="278"/>
        <v>-</v>
      </c>
      <c r="X777" s="18"/>
    </row>
    <row r="778" spans="2:25" x14ac:dyDescent="0.25">
      <c r="B778" s="24">
        <f t="shared" si="286"/>
        <v>44393</v>
      </c>
      <c r="C778" s="60" t="s">
        <v>13</v>
      </c>
      <c r="D778" s="15">
        <v>0.31319444444444444</v>
      </c>
      <c r="E778" s="16">
        <v>2.9</v>
      </c>
      <c r="F778" s="15">
        <f t="shared" si="279"/>
        <v>0.30625000000000002</v>
      </c>
      <c r="G778" s="16">
        <f t="shared" si="280"/>
        <v>2.4649999999999999</v>
      </c>
      <c r="H778" s="15">
        <f t="shared" si="281"/>
        <v>0.2951388888888889</v>
      </c>
      <c r="I778" s="16">
        <f t="shared" si="282"/>
        <v>1.9430000000000001</v>
      </c>
      <c r="J778" s="15">
        <f t="shared" si="283"/>
        <v>0.29583333333333334</v>
      </c>
      <c r="K778" s="22">
        <f t="shared" si="284"/>
        <v>1.8559999999999999</v>
      </c>
      <c r="L778" s="13"/>
      <c r="M778" s="24">
        <f t="shared" si="295"/>
        <v>44393</v>
      </c>
      <c r="N778" s="60" t="s">
        <v>13</v>
      </c>
      <c r="O778" s="60">
        <v>0.31319444444444444</v>
      </c>
      <c r="P778" s="16" t="str">
        <f t="shared" si="275"/>
        <v>-</v>
      </c>
      <c r="Q778" s="15">
        <f t="shared" si="285"/>
        <v>0.30625000000000002</v>
      </c>
      <c r="R778" s="16" t="str">
        <f t="shared" si="276"/>
        <v>-</v>
      </c>
      <c r="S778" s="15">
        <f t="shared" si="296"/>
        <v>0.2951388888888889</v>
      </c>
      <c r="T778" s="16" t="str">
        <f t="shared" si="277"/>
        <v>-</v>
      </c>
      <c r="U778" s="15">
        <f t="shared" si="297"/>
        <v>0.29583333333333334</v>
      </c>
      <c r="V778" s="22" t="str">
        <f t="shared" si="278"/>
        <v>-</v>
      </c>
      <c r="X778" s="18"/>
      <c r="Y778" s="29"/>
    </row>
    <row r="779" spans="2:25" x14ac:dyDescent="0.25">
      <c r="B779" s="24">
        <f t="shared" si="286"/>
        <v>44393</v>
      </c>
      <c r="C779" s="60" t="s">
        <v>12</v>
      </c>
      <c r="D779" s="15">
        <v>0.55694444444444446</v>
      </c>
      <c r="E779" s="16">
        <v>0.3</v>
      </c>
      <c r="F779" s="15">
        <f t="shared" si="279"/>
        <v>0.55000000000000004</v>
      </c>
      <c r="G779" s="16">
        <f t="shared" si="280"/>
        <v>0.255</v>
      </c>
      <c r="H779" s="15">
        <f t="shared" si="281"/>
        <v>0.55694444444444446</v>
      </c>
      <c r="I779" s="16">
        <f t="shared" si="282"/>
        <v>0.20100000000000001</v>
      </c>
      <c r="J779" s="15">
        <f t="shared" si="283"/>
        <v>0.55486111111111114</v>
      </c>
      <c r="K779" s="22">
        <f t="shared" si="284"/>
        <v>0.192</v>
      </c>
      <c r="L779" s="13"/>
      <c r="M779" s="24">
        <f t="shared" si="295"/>
        <v>44393</v>
      </c>
      <c r="N779" s="60" t="s">
        <v>12</v>
      </c>
      <c r="O779" s="60">
        <v>0.55694444444444446</v>
      </c>
      <c r="P779" s="16" t="str">
        <f t="shared" si="275"/>
        <v>-</v>
      </c>
      <c r="Q779" s="15">
        <f t="shared" si="285"/>
        <v>0.55000000000000004</v>
      </c>
      <c r="R779" s="16" t="str">
        <f t="shared" si="276"/>
        <v>-</v>
      </c>
      <c r="S779" s="15">
        <f t="shared" si="296"/>
        <v>0.55694444444444446</v>
      </c>
      <c r="T779" s="16" t="str">
        <f t="shared" si="277"/>
        <v>-</v>
      </c>
      <c r="U779" s="15">
        <f t="shared" si="297"/>
        <v>0.55486111111111114</v>
      </c>
      <c r="V779" s="22" t="str">
        <f t="shared" si="278"/>
        <v>-</v>
      </c>
      <c r="X779" s="18"/>
      <c r="Y779" s="29"/>
    </row>
    <row r="780" spans="2:25" x14ac:dyDescent="0.25">
      <c r="B780" s="24">
        <f t="shared" si="286"/>
        <v>44393</v>
      </c>
      <c r="C780" s="60" t="s">
        <v>13</v>
      </c>
      <c r="D780" s="15">
        <v>0.82152777777777775</v>
      </c>
      <c r="E780" s="16">
        <v>2.8</v>
      </c>
      <c r="F780" s="15">
        <f t="shared" si="279"/>
        <v>0.81458333333333333</v>
      </c>
      <c r="G780" s="16">
        <f t="shared" si="280"/>
        <v>2.38</v>
      </c>
      <c r="H780" s="15">
        <f t="shared" si="281"/>
        <v>0.80347222222222214</v>
      </c>
      <c r="I780" s="16">
        <f t="shared" si="282"/>
        <v>1.8759999999999999</v>
      </c>
      <c r="J780" s="15">
        <f t="shared" si="283"/>
        <v>0.80416666666666659</v>
      </c>
      <c r="K780" s="22">
        <f t="shared" si="284"/>
        <v>1.7919999999999998</v>
      </c>
      <c r="L780" s="13"/>
      <c r="M780" s="24">
        <f t="shared" si="295"/>
        <v>44393</v>
      </c>
      <c r="N780" s="60" t="s">
        <v>13</v>
      </c>
      <c r="O780" s="60">
        <v>0.82152777777777775</v>
      </c>
      <c r="P780" s="16" t="str">
        <f t="shared" si="275"/>
        <v>-</v>
      </c>
      <c r="Q780" s="15">
        <f t="shared" si="285"/>
        <v>0.81458333333333333</v>
      </c>
      <c r="R780" s="16" t="str">
        <f t="shared" si="276"/>
        <v>-</v>
      </c>
      <c r="S780" s="15">
        <f t="shared" si="296"/>
        <v>0.80347222222222214</v>
      </c>
      <c r="T780" s="16" t="str">
        <f t="shared" si="277"/>
        <v>-</v>
      </c>
      <c r="U780" s="15">
        <f t="shared" si="297"/>
        <v>0.80416666666666659</v>
      </c>
      <c r="V780" s="22" t="str">
        <f t="shared" si="278"/>
        <v>-</v>
      </c>
      <c r="X780" s="18"/>
      <c r="Y780" s="29"/>
    </row>
    <row r="781" spans="2:25" x14ac:dyDescent="0.25">
      <c r="B781" s="24">
        <f t="shared" si="286"/>
        <v>44394</v>
      </c>
      <c r="C781" s="60" t="s">
        <v>12</v>
      </c>
      <c r="D781" s="15">
        <v>6.805555555555555E-2</v>
      </c>
      <c r="E781" s="16">
        <v>0.2</v>
      </c>
      <c r="F781" s="15">
        <f t="shared" si="279"/>
        <v>6.1111111111111102E-2</v>
      </c>
      <c r="G781" s="16">
        <f t="shared" si="280"/>
        <v>0.17</v>
      </c>
      <c r="H781" s="15">
        <f t="shared" si="281"/>
        <v>6.805555555555555E-2</v>
      </c>
      <c r="I781" s="16">
        <f t="shared" si="282"/>
        <v>0.13400000000000001</v>
      </c>
      <c r="J781" s="15">
        <f t="shared" si="283"/>
        <v>6.597222222222221E-2</v>
      </c>
      <c r="K781" s="22">
        <f t="shared" si="284"/>
        <v>0.128</v>
      </c>
      <c r="L781" s="13"/>
      <c r="M781" s="24">
        <f t="shared" si="295"/>
        <v>44394</v>
      </c>
      <c r="N781" s="60" t="s">
        <v>12</v>
      </c>
      <c r="O781" s="60">
        <v>6.805555555555555E-2</v>
      </c>
      <c r="P781" s="16" t="str">
        <f t="shared" si="275"/>
        <v>-</v>
      </c>
      <c r="Q781" s="15">
        <f t="shared" si="285"/>
        <v>6.1111111111111102E-2</v>
      </c>
      <c r="R781" s="16" t="str">
        <f t="shared" si="276"/>
        <v>-</v>
      </c>
      <c r="S781" s="15">
        <f t="shared" si="296"/>
        <v>6.805555555555555E-2</v>
      </c>
      <c r="T781" s="16" t="str">
        <f t="shared" si="277"/>
        <v>-</v>
      </c>
      <c r="U781" s="15">
        <f t="shared" si="297"/>
        <v>6.597222222222221E-2</v>
      </c>
      <c r="V781" s="22" t="str">
        <f t="shared" si="278"/>
        <v>-</v>
      </c>
      <c r="X781" s="18"/>
    </row>
    <row r="782" spans="2:25" x14ac:dyDescent="0.25">
      <c r="B782" s="24">
        <f t="shared" si="286"/>
        <v>44394</v>
      </c>
      <c r="C782" s="60" t="s">
        <v>13</v>
      </c>
      <c r="D782" s="15">
        <v>0.34652777777777777</v>
      </c>
      <c r="E782" s="16">
        <v>2.9</v>
      </c>
      <c r="F782" s="15">
        <f t="shared" si="279"/>
        <v>0.33958333333333335</v>
      </c>
      <c r="G782" s="16">
        <f t="shared" si="280"/>
        <v>2.4649999999999999</v>
      </c>
      <c r="H782" s="15">
        <f t="shared" si="281"/>
        <v>0.32847222222222222</v>
      </c>
      <c r="I782" s="16">
        <f t="shared" si="282"/>
        <v>1.9430000000000001</v>
      </c>
      <c r="J782" s="15">
        <f t="shared" si="283"/>
        <v>0.32916666666666666</v>
      </c>
      <c r="K782" s="22">
        <f t="shared" si="284"/>
        <v>1.8559999999999999</v>
      </c>
      <c r="L782" s="13"/>
      <c r="M782" s="24">
        <f t="shared" si="295"/>
        <v>44394</v>
      </c>
      <c r="N782" s="60" t="s">
        <v>13</v>
      </c>
      <c r="O782" s="60">
        <v>0.34652777777777777</v>
      </c>
      <c r="P782" s="16" t="str">
        <f t="shared" ref="P782:P845" si="298">IF(E782&gt;=$P$4,E782,IF(E782&lt;=$P$8,E782,"-"))</f>
        <v>-</v>
      </c>
      <c r="Q782" s="15">
        <f t="shared" si="285"/>
        <v>0.33958333333333335</v>
      </c>
      <c r="R782" s="16" t="str">
        <f t="shared" si="276"/>
        <v>-</v>
      </c>
      <c r="S782" s="15">
        <f t="shared" si="296"/>
        <v>0.32847222222222222</v>
      </c>
      <c r="T782" s="16" t="str">
        <f t="shared" si="277"/>
        <v>-</v>
      </c>
      <c r="U782" s="15">
        <f t="shared" si="297"/>
        <v>0.32916666666666666</v>
      </c>
      <c r="V782" s="22" t="str">
        <f t="shared" si="278"/>
        <v>-</v>
      </c>
      <c r="X782" s="18"/>
      <c r="Y782" s="29"/>
    </row>
    <row r="783" spans="2:25" x14ac:dyDescent="0.25">
      <c r="B783" s="24">
        <f t="shared" si="286"/>
        <v>44394</v>
      </c>
      <c r="C783" s="60" t="s">
        <v>12</v>
      </c>
      <c r="D783" s="15">
        <v>0.59375</v>
      </c>
      <c r="E783" s="16">
        <v>0.4</v>
      </c>
      <c r="F783" s="15">
        <f t="shared" si="279"/>
        <v>0.58680555555555558</v>
      </c>
      <c r="G783" s="16">
        <f t="shared" si="280"/>
        <v>0.34</v>
      </c>
      <c r="H783" s="15">
        <f t="shared" si="281"/>
        <v>0.59375</v>
      </c>
      <c r="I783" s="16">
        <f t="shared" si="282"/>
        <v>0.26800000000000002</v>
      </c>
      <c r="J783" s="15">
        <f t="shared" si="283"/>
        <v>0.59166666666666667</v>
      </c>
      <c r="K783" s="22">
        <f t="shared" si="284"/>
        <v>0.25600000000000001</v>
      </c>
      <c r="L783" s="13"/>
      <c r="M783" s="24">
        <f t="shared" si="295"/>
        <v>44394</v>
      </c>
      <c r="N783" s="60" t="s">
        <v>12</v>
      </c>
      <c r="O783" s="60">
        <v>0.59375</v>
      </c>
      <c r="P783" s="16" t="str">
        <f t="shared" si="298"/>
        <v>-</v>
      </c>
      <c r="Q783" s="15">
        <f t="shared" si="285"/>
        <v>0.58680555555555558</v>
      </c>
      <c r="R783" s="16" t="str">
        <f t="shared" si="276"/>
        <v>-</v>
      </c>
      <c r="S783" s="15">
        <f t="shared" si="296"/>
        <v>0.59375</v>
      </c>
      <c r="T783" s="16" t="str">
        <f t="shared" si="277"/>
        <v>-</v>
      </c>
      <c r="U783" s="15">
        <f t="shared" si="297"/>
        <v>0.59166666666666667</v>
      </c>
      <c r="V783" s="22" t="str">
        <f t="shared" si="278"/>
        <v>-</v>
      </c>
      <c r="X783" s="18"/>
      <c r="Y783" s="29"/>
    </row>
    <row r="784" spans="2:25" x14ac:dyDescent="0.25">
      <c r="B784" s="24">
        <f t="shared" si="286"/>
        <v>44394</v>
      </c>
      <c r="C784" s="60" t="s">
        <v>13</v>
      </c>
      <c r="D784" s="15">
        <v>0.85625000000000007</v>
      </c>
      <c r="E784" s="16">
        <v>2.7</v>
      </c>
      <c r="F784" s="15">
        <f t="shared" si="279"/>
        <v>0.84930555555555565</v>
      </c>
      <c r="G784" s="16">
        <f t="shared" si="280"/>
        <v>2.2949999999999999</v>
      </c>
      <c r="H784" s="15">
        <f t="shared" si="281"/>
        <v>0.83819444444444446</v>
      </c>
      <c r="I784" s="16">
        <f t="shared" si="282"/>
        <v>1.8090000000000002</v>
      </c>
      <c r="J784" s="15">
        <f t="shared" si="283"/>
        <v>0.83888888888888891</v>
      </c>
      <c r="K784" s="22">
        <f t="shared" si="284"/>
        <v>1.7280000000000002</v>
      </c>
      <c r="L784" s="13"/>
      <c r="M784" s="24">
        <f t="shared" si="295"/>
        <v>44394</v>
      </c>
      <c r="N784" s="60" t="s">
        <v>13</v>
      </c>
      <c r="O784" s="60">
        <v>0.85625000000000007</v>
      </c>
      <c r="P784" s="16" t="str">
        <f t="shared" si="298"/>
        <v>-</v>
      </c>
      <c r="Q784" s="15">
        <f t="shared" si="285"/>
        <v>0.84930555555555565</v>
      </c>
      <c r="R784" s="16" t="str">
        <f t="shared" si="276"/>
        <v>-</v>
      </c>
      <c r="S784" s="15">
        <f t="shared" si="296"/>
        <v>0.83819444444444446</v>
      </c>
      <c r="T784" s="16" t="str">
        <f t="shared" si="277"/>
        <v>-</v>
      </c>
      <c r="U784" s="15">
        <f t="shared" si="297"/>
        <v>0.83888888888888891</v>
      </c>
      <c r="V784" s="22" t="str">
        <f t="shared" si="278"/>
        <v>-</v>
      </c>
      <c r="X784" s="18"/>
      <c r="Y784" s="29"/>
    </row>
    <row r="785" spans="2:25" x14ac:dyDescent="0.25">
      <c r="B785" s="24">
        <f t="shared" si="286"/>
        <v>44395</v>
      </c>
      <c r="C785" s="60" t="s">
        <v>12</v>
      </c>
      <c r="D785" s="15">
        <v>0.10347222222222223</v>
      </c>
      <c r="E785" s="16">
        <v>0.3</v>
      </c>
      <c r="F785" s="15">
        <f t="shared" si="279"/>
        <v>9.6527777777777782E-2</v>
      </c>
      <c r="G785" s="16">
        <f t="shared" si="280"/>
        <v>0.255</v>
      </c>
      <c r="H785" s="15">
        <f t="shared" si="281"/>
        <v>0.10347222222222223</v>
      </c>
      <c r="I785" s="16">
        <f t="shared" si="282"/>
        <v>0.20100000000000001</v>
      </c>
      <c r="J785" s="15">
        <f t="shared" si="283"/>
        <v>0.10138888888888889</v>
      </c>
      <c r="K785" s="22">
        <f t="shared" si="284"/>
        <v>0.192</v>
      </c>
      <c r="L785" s="13"/>
      <c r="M785" s="24">
        <f t="shared" si="295"/>
        <v>44395</v>
      </c>
      <c r="N785" s="60" t="s">
        <v>12</v>
      </c>
      <c r="O785" s="60">
        <v>0.10347222222222223</v>
      </c>
      <c r="P785" s="16" t="str">
        <f t="shared" si="298"/>
        <v>-</v>
      </c>
      <c r="Q785" s="15">
        <f t="shared" si="285"/>
        <v>9.6527777777777782E-2</v>
      </c>
      <c r="R785" s="16" t="str">
        <f t="shared" si="276"/>
        <v>-</v>
      </c>
      <c r="S785" s="15">
        <f t="shared" si="296"/>
        <v>0.10347222222222223</v>
      </c>
      <c r="T785" s="16" t="str">
        <f t="shared" si="277"/>
        <v>-</v>
      </c>
      <c r="U785" s="15">
        <f t="shared" si="297"/>
        <v>0.10138888888888889</v>
      </c>
      <c r="V785" s="22" t="str">
        <f t="shared" si="278"/>
        <v>-</v>
      </c>
      <c r="X785" s="18"/>
    </row>
    <row r="786" spans="2:25" x14ac:dyDescent="0.25">
      <c r="B786" s="24">
        <f t="shared" si="286"/>
        <v>44395</v>
      </c>
      <c r="C786" s="60" t="s">
        <v>13</v>
      </c>
      <c r="D786" s="15">
        <v>0.38263888888888892</v>
      </c>
      <c r="E786" s="16">
        <v>2.9</v>
      </c>
      <c r="F786" s="15">
        <f t="shared" si="279"/>
        <v>0.3756944444444445</v>
      </c>
      <c r="G786" s="16">
        <f t="shared" si="280"/>
        <v>2.4649999999999999</v>
      </c>
      <c r="H786" s="15">
        <f t="shared" si="281"/>
        <v>0.36458333333333337</v>
      </c>
      <c r="I786" s="16">
        <f t="shared" si="282"/>
        <v>1.9430000000000001</v>
      </c>
      <c r="J786" s="15">
        <f t="shared" si="283"/>
        <v>0.36527777777777781</v>
      </c>
      <c r="K786" s="22">
        <f t="shared" si="284"/>
        <v>1.8559999999999999</v>
      </c>
      <c r="L786" s="13"/>
      <c r="M786" s="24">
        <f t="shared" si="295"/>
        <v>44395</v>
      </c>
      <c r="N786" s="60" t="s">
        <v>13</v>
      </c>
      <c r="O786" s="60">
        <v>0.38263888888888892</v>
      </c>
      <c r="P786" s="16" t="str">
        <f t="shared" si="298"/>
        <v>-</v>
      </c>
      <c r="Q786" s="15">
        <f t="shared" si="285"/>
        <v>0.3756944444444445</v>
      </c>
      <c r="R786" s="16" t="str">
        <f t="shared" si="276"/>
        <v>-</v>
      </c>
      <c r="S786" s="15">
        <f t="shared" si="296"/>
        <v>0.36458333333333337</v>
      </c>
      <c r="T786" s="16" t="str">
        <f t="shared" si="277"/>
        <v>-</v>
      </c>
      <c r="U786" s="15">
        <f t="shared" si="297"/>
        <v>0.36527777777777781</v>
      </c>
      <c r="V786" s="22" t="str">
        <f t="shared" si="278"/>
        <v>-</v>
      </c>
      <c r="X786" s="18"/>
      <c r="Y786" s="29"/>
    </row>
    <row r="787" spans="2:25" x14ac:dyDescent="0.25">
      <c r="B787" s="24">
        <f t="shared" si="286"/>
        <v>44395</v>
      </c>
      <c r="C787" s="60" t="s">
        <v>12</v>
      </c>
      <c r="D787" s="15">
        <v>0.63402777777777775</v>
      </c>
      <c r="E787" s="16">
        <v>0.4</v>
      </c>
      <c r="F787" s="15">
        <f t="shared" si="279"/>
        <v>0.62708333333333333</v>
      </c>
      <c r="G787" s="16">
        <f t="shared" si="280"/>
        <v>0.34</v>
      </c>
      <c r="H787" s="15">
        <f t="shared" si="281"/>
        <v>0.63402777777777775</v>
      </c>
      <c r="I787" s="16">
        <f t="shared" si="282"/>
        <v>0.26800000000000002</v>
      </c>
      <c r="J787" s="15">
        <f t="shared" si="283"/>
        <v>0.63194444444444442</v>
      </c>
      <c r="K787" s="22">
        <f t="shared" si="284"/>
        <v>0.25600000000000001</v>
      </c>
      <c r="L787" s="13"/>
      <c r="M787" s="24">
        <f t="shared" si="295"/>
        <v>44395</v>
      </c>
      <c r="N787" s="60" t="s">
        <v>12</v>
      </c>
      <c r="O787" s="60">
        <v>0.63402777777777775</v>
      </c>
      <c r="P787" s="16" t="str">
        <f t="shared" si="298"/>
        <v>-</v>
      </c>
      <c r="Q787" s="15">
        <f t="shared" si="285"/>
        <v>0.62708333333333333</v>
      </c>
      <c r="R787" s="16" t="str">
        <f t="shared" si="276"/>
        <v>-</v>
      </c>
      <c r="S787" s="15">
        <f t="shared" si="296"/>
        <v>0.63402777777777775</v>
      </c>
      <c r="T787" s="16" t="str">
        <f t="shared" si="277"/>
        <v>-</v>
      </c>
      <c r="U787" s="15">
        <f t="shared" si="297"/>
        <v>0.63194444444444442</v>
      </c>
      <c r="V787" s="22" t="str">
        <f t="shared" si="278"/>
        <v>-</v>
      </c>
      <c r="X787" s="18"/>
      <c r="Y787" s="29"/>
    </row>
    <row r="788" spans="2:25" x14ac:dyDescent="0.25">
      <c r="B788" s="24">
        <f t="shared" si="286"/>
        <v>44395</v>
      </c>
      <c r="C788" s="60" t="s">
        <v>13</v>
      </c>
      <c r="D788" s="15">
        <v>0.89513888888888893</v>
      </c>
      <c r="E788" s="16">
        <v>2.6</v>
      </c>
      <c r="F788" s="15">
        <f t="shared" si="279"/>
        <v>0.88819444444444451</v>
      </c>
      <c r="G788" s="16">
        <f t="shared" si="280"/>
        <v>2.21</v>
      </c>
      <c r="H788" s="15">
        <f t="shared" si="281"/>
        <v>0.87708333333333333</v>
      </c>
      <c r="I788" s="16">
        <f t="shared" si="282"/>
        <v>1.7420000000000002</v>
      </c>
      <c r="J788" s="15">
        <f t="shared" si="283"/>
        <v>0.87777777777777777</v>
      </c>
      <c r="K788" s="22">
        <f t="shared" si="284"/>
        <v>1.6640000000000001</v>
      </c>
      <c r="L788" s="13"/>
      <c r="M788" s="24">
        <f t="shared" si="295"/>
        <v>44395</v>
      </c>
      <c r="N788" s="60" t="s">
        <v>13</v>
      </c>
      <c r="O788" s="60">
        <v>0.89513888888888893</v>
      </c>
      <c r="P788" s="16" t="str">
        <f t="shared" si="298"/>
        <v>-</v>
      </c>
      <c r="Q788" s="15">
        <f t="shared" si="285"/>
        <v>0.88819444444444451</v>
      </c>
      <c r="R788" s="16" t="str">
        <f t="shared" ref="R788:R799" si="299">IF(G788&gt;=$R$4,G788,IF(G788&lt;=$R$8,G788,"-"))</f>
        <v>-</v>
      </c>
      <c r="S788" s="15">
        <f t="shared" si="296"/>
        <v>0.87708333333333333</v>
      </c>
      <c r="T788" s="16" t="str">
        <f t="shared" ref="T788:T851" si="300">IF(I788&gt;=$T$4,I788,IF(I788&lt;=$T$8,I788,"-"))</f>
        <v>-</v>
      </c>
      <c r="U788" s="15">
        <f t="shared" si="297"/>
        <v>0.87777777777777777</v>
      </c>
      <c r="V788" s="22" t="str">
        <f t="shared" ref="V788:V851" si="301">IF(K788&gt;=$V$4,K788,IF(K788&lt;=$V$8,K788,"-"))</f>
        <v>-</v>
      </c>
      <c r="X788" s="18"/>
      <c r="Y788" s="29"/>
    </row>
    <row r="789" spans="2:25" x14ac:dyDescent="0.25">
      <c r="B789" s="24">
        <f t="shared" si="286"/>
        <v>44396</v>
      </c>
      <c r="C789" s="60" t="s">
        <v>12</v>
      </c>
      <c r="D789" s="15">
        <v>0.14305555555555557</v>
      </c>
      <c r="E789" s="16">
        <v>0.3</v>
      </c>
      <c r="F789" s="15">
        <f t="shared" ref="F789:F852" si="302">IF(C789="Alta",D789-$F$9,D789-$G$9)</f>
        <v>0.13611111111111113</v>
      </c>
      <c r="G789" s="16">
        <f t="shared" ref="G789:G852" si="303">E789*$F$8</f>
        <v>0.255</v>
      </c>
      <c r="H789" s="15">
        <f t="shared" ref="H789:H852" si="304">IF(C789="Alta",D789-$H$9,D789-$I$9)</f>
        <v>0.14305555555555557</v>
      </c>
      <c r="I789" s="16">
        <f t="shared" ref="I789:I852" si="305">E789*$H$8</f>
        <v>0.20100000000000001</v>
      </c>
      <c r="J789" s="15">
        <f t="shared" ref="J789:J852" si="306">IF(C789="Alta",D789-$J$9,D789-$K$9)</f>
        <v>0.14097222222222225</v>
      </c>
      <c r="K789" s="22">
        <f t="shared" ref="K789:K852" si="307">E789*$J$8</f>
        <v>0.192</v>
      </c>
      <c r="L789" s="13"/>
      <c r="M789" s="24">
        <f t="shared" si="295"/>
        <v>44396</v>
      </c>
      <c r="N789" s="60" t="s">
        <v>12</v>
      </c>
      <c r="O789" s="60">
        <v>0.14305555555555557</v>
      </c>
      <c r="P789" s="16" t="str">
        <f t="shared" si="298"/>
        <v>-</v>
      </c>
      <c r="Q789" s="15">
        <f t="shared" ref="Q789:Q852" si="308">IF(N789="Alta",O789-$F$9,O789-$G$9)</f>
        <v>0.13611111111111113</v>
      </c>
      <c r="R789" s="16" t="str">
        <f t="shared" si="299"/>
        <v>-</v>
      </c>
      <c r="S789" s="15">
        <f t="shared" si="296"/>
        <v>0.14305555555555557</v>
      </c>
      <c r="T789" s="16" t="str">
        <f t="shared" si="300"/>
        <v>-</v>
      </c>
      <c r="U789" s="15">
        <f t="shared" si="297"/>
        <v>0.14097222222222225</v>
      </c>
      <c r="V789" s="22" t="str">
        <f t="shared" si="301"/>
        <v>-</v>
      </c>
      <c r="X789" s="18"/>
    </row>
    <row r="790" spans="2:25" x14ac:dyDescent="0.25">
      <c r="B790" s="24">
        <f t="shared" ref="B790:B853" si="309">IF(HOUR(D790)&lt;HOUR(D789),B789+1,B789)</f>
        <v>44396</v>
      </c>
      <c r="C790" s="60" t="s">
        <v>13</v>
      </c>
      <c r="D790" s="15">
        <v>0.42291666666666666</v>
      </c>
      <c r="E790" s="16">
        <v>2.9</v>
      </c>
      <c r="F790" s="15">
        <f t="shared" si="302"/>
        <v>0.41597222222222224</v>
      </c>
      <c r="G790" s="16">
        <f t="shared" si="303"/>
        <v>2.4649999999999999</v>
      </c>
      <c r="H790" s="15">
        <f t="shared" si="304"/>
        <v>0.40486111111111112</v>
      </c>
      <c r="I790" s="16">
        <f t="shared" si="305"/>
        <v>1.9430000000000001</v>
      </c>
      <c r="J790" s="15">
        <f t="shared" si="306"/>
        <v>0.40555555555555556</v>
      </c>
      <c r="K790" s="22">
        <f t="shared" si="307"/>
        <v>1.8559999999999999</v>
      </c>
      <c r="L790" s="13"/>
      <c r="M790" s="24">
        <f t="shared" si="295"/>
        <v>44396</v>
      </c>
      <c r="N790" s="60" t="s">
        <v>13</v>
      </c>
      <c r="O790" s="60">
        <v>0.42291666666666666</v>
      </c>
      <c r="P790" s="16" t="str">
        <f t="shared" si="298"/>
        <v>-</v>
      </c>
      <c r="Q790" s="15">
        <f t="shared" si="308"/>
        <v>0.41597222222222224</v>
      </c>
      <c r="R790" s="16" t="str">
        <f t="shared" si="299"/>
        <v>-</v>
      </c>
      <c r="S790" s="15">
        <f t="shared" si="296"/>
        <v>0.40486111111111112</v>
      </c>
      <c r="T790" s="16" t="str">
        <f t="shared" si="300"/>
        <v>-</v>
      </c>
      <c r="U790" s="15">
        <f t="shared" si="297"/>
        <v>0.40555555555555556</v>
      </c>
      <c r="V790" s="22" t="str">
        <f t="shared" si="301"/>
        <v>-</v>
      </c>
      <c r="X790" s="18"/>
      <c r="Y790" s="29"/>
    </row>
    <row r="791" spans="2:25" x14ac:dyDescent="0.25">
      <c r="B791" s="24">
        <f t="shared" si="309"/>
        <v>44396</v>
      </c>
      <c r="C791" s="60" t="s">
        <v>12</v>
      </c>
      <c r="D791" s="15">
        <v>0.6777777777777777</v>
      </c>
      <c r="E791" s="16">
        <v>0.4</v>
      </c>
      <c r="F791" s="15">
        <f t="shared" si="302"/>
        <v>0.67083333333333328</v>
      </c>
      <c r="G791" s="16">
        <f t="shared" si="303"/>
        <v>0.34</v>
      </c>
      <c r="H791" s="15">
        <f t="shared" si="304"/>
        <v>0.6777777777777777</v>
      </c>
      <c r="I791" s="16">
        <f t="shared" si="305"/>
        <v>0.26800000000000002</v>
      </c>
      <c r="J791" s="15">
        <f t="shared" si="306"/>
        <v>0.67569444444444438</v>
      </c>
      <c r="K791" s="22">
        <f t="shared" si="307"/>
        <v>0.25600000000000001</v>
      </c>
      <c r="L791" s="13"/>
      <c r="M791" s="24">
        <f t="shared" si="295"/>
        <v>44396</v>
      </c>
      <c r="N791" s="60" t="s">
        <v>12</v>
      </c>
      <c r="O791" s="60">
        <v>0.6777777777777777</v>
      </c>
      <c r="P791" s="16" t="str">
        <f t="shared" si="298"/>
        <v>-</v>
      </c>
      <c r="Q791" s="15">
        <f t="shared" si="308"/>
        <v>0.67083333333333328</v>
      </c>
      <c r="R791" s="16" t="str">
        <f t="shared" si="299"/>
        <v>-</v>
      </c>
      <c r="S791" s="15">
        <f t="shared" si="296"/>
        <v>0.6777777777777777</v>
      </c>
      <c r="T791" s="16" t="str">
        <f t="shared" si="300"/>
        <v>-</v>
      </c>
      <c r="U791" s="15">
        <f t="shared" si="297"/>
        <v>0.67569444444444438</v>
      </c>
      <c r="V791" s="22" t="str">
        <f t="shared" si="301"/>
        <v>-</v>
      </c>
      <c r="X791" s="18"/>
    </row>
    <row r="792" spans="2:25" x14ac:dyDescent="0.25">
      <c r="B792" s="24">
        <f t="shared" si="309"/>
        <v>44396</v>
      </c>
      <c r="C792" s="60" t="s">
        <v>13</v>
      </c>
      <c r="D792" s="15">
        <v>0.9375</v>
      </c>
      <c r="E792" s="16">
        <v>2.5</v>
      </c>
      <c r="F792" s="15">
        <f t="shared" si="302"/>
        <v>0.93055555555555558</v>
      </c>
      <c r="G792" s="16">
        <f t="shared" si="303"/>
        <v>2.125</v>
      </c>
      <c r="H792" s="15">
        <f t="shared" si="304"/>
        <v>0.9194444444444444</v>
      </c>
      <c r="I792" s="16">
        <f t="shared" si="305"/>
        <v>1.675</v>
      </c>
      <c r="J792" s="15">
        <f t="shared" si="306"/>
        <v>0.92013888888888884</v>
      </c>
      <c r="K792" s="22">
        <f t="shared" si="307"/>
        <v>1.6</v>
      </c>
      <c r="L792" s="13"/>
      <c r="M792" s="24">
        <f t="shared" si="295"/>
        <v>44396</v>
      </c>
      <c r="N792" s="60" t="s">
        <v>13</v>
      </c>
      <c r="O792" s="60">
        <v>0.9375</v>
      </c>
      <c r="P792" s="16" t="str">
        <f t="shared" si="298"/>
        <v>-</v>
      </c>
      <c r="Q792" s="15">
        <f t="shared" si="308"/>
        <v>0.93055555555555558</v>
      </c>
      <c r="R792" s="16" t="str">
        <f t="shared" si="299"/>
        <v>-</v>
      </c>
      <c r="S792" s="15">
        <f t="shared" si="296"/>
        <v>0.9194444444444444</v>
      </c>
      <c r="T792" s="16" t="str">
        <f t="shared" si="300"/>
        <v>-</v>
      </c>
      <c r="U792" s="15">
        <f t="shared" si="297"/>
        <v>0.92013888888888884</v>
      </c>
      <c r="V792" s="22" t="str">
        <f t="shared" si="301"/>
        <v>-</v>
      </c>
      <c r="X792" s="18"/>
    </row>
    <row r="793" spans="2:25" x14ac:dyDescent="0.25">
      <c r="B793" s="24">
        <f t="shared" si="309"/>
        <v>44397</v>
      </c>
      <c r="C793" s="60" t="s">
        <v>12</v>
      </c>
      <c r="D793" s="15">
        <v>0.1875</v>
      </c>
      <c r="E793" s="16">
        <v>0.4</v>
      </c>
      <c r="F793" s="15">
        <f t="shared" si="302"/>
        <v>0.18055555555555555</v>
      </c>
      <c r="G793" s="16">
        <f t="shared" si="303"/>
        <v>0.34</v>
      </c>
      <c r="H793" s="15">
        <f t="shared" si="304"/>
        <v>0.1875</v>
      </c>
      <c r="I793" s="16">
        <f t="shared" si="305"/>
        <v>0.26800000000000002</v>
      </c>
      <c r="J793" s="15">
        <f t="shared" si="306"/>
        <v>0.18541666666666667</v>
      </c>
      <c r="K793" s="22">
        <f t="shared" si="307"/>
        <v>0.25600000000000001</v>
      </c>
      <c r="L793" s="13"/>
      <c r="M793" s="24">
        <f t="shared" si="295"/>
        <v>44397</v>
      </c>
      <c r="N793" s="60" t="s">
        <v>12</v>
      </c>
      <c r="O793" s="60">
        <v>0.1875</v>
      </c>
      <c r="P793" s="16" t="str">
        <f t="shared" si="298"/>
        <v>-</v>
      </c>
      <c r="Q793" s="15">
        <f t="shared" si="308"/>
        <v>0.18055555555555555</v>
      </c>
      <c r="R793" s="16" t="str">
        <f t="shared" si="299"/>
        <v>-</v>
      </c>
      <c r="S793" s="15">
        <f t="shared" si="296"/>
        <v>0.1875</v>
      </c>
      <c r="T793" s="16" t="str">
        <f t="shared" si="300"/>
        <v>-</v>
      </c>
      <c r="U793" s="15">
        <f t="shared" si="297"/>
        <v>0.18541666666666667</v>
      </c>
      <c r="V793" s="22" t="str">
        <f t="shared" si="301"/>
        <v>-</v>
      </c>
      <c r="X793" s="18"/>
      <c r="Y793" s="29"/>
    </row>
    <row r="794" spans="2:25" x14ac:dyDescent="0.25">
      <c r="B794" s="24">
        <f t="shared" si="309"/>
        <v>44397</v>
      </c>
      <c r="C794" s="60" t="s">
        <v>13</v>
      </c>
      <c r="D794" s="15">
        <v>0.46597222222222223</v>
      </c>
      <c r="E794" s="16">
        <v>3</v>
      </c>
      <c r="F794" s="15">
        <f t="shared" si="302"/>
        <v>0.45902777777777781</v>
      </c>
      <c r="G794" s="16">
        <f t="shared" si="303"/>
        <v>2.5499999999999998</v>
      </c>
      <c r="H794" s="15">
        <f t="shared" si="304"/>
        <v>0.44791666666666669</v>
      </c>
      <c r="I794" s="16">
        <f t="shared" si="305"/>
        <v>2.0100000000000002</v>
      </c>
      <c r="J794" s="15">
        <f t="shared" si="306"/>
        <v>0.44861111111111113</v>
      </c>
      <c r="K794" s="22">
        <f t="shared" si="307"/>
        <v>1.92</v>
      </c>
      <c r="L794" s="13"/>
      <c r="M794" s="24">
        <f t="shared" si="295"/>
        <v>44397</v>
      </c>
      <c r="N794" s="60" t="s">
        <v>13</v>
      </c>
      <c r="O794" s="60">
        <v>0.46597222222222223</v>
      </c>
      <c r="P794" s="16" t="str">
        <f t="shared" si="298"/>
        <v>-</v>
      </c>
      <c r="Q794" s="15">
        <f t="shared" si="308"/>
        <v>0.45902777777777781</v>
      </c>
      <c r="R794" s="16" t="str">
        <f t="shared" si="299"/>
        <v>-</v>
      </c>
      <c r="S794" s="15">
        <f t="shared" si="296"/>
        <v>0.44791666666666669</v>
      </c>
      <c r="T794" s="16" t="str">
        <f t="shared" si="300"/>
        <v>-</v>
      </c>
      <c r="U794" s="15">
        <f t="shared" si="297"/>
        <v>0.44861111111111113</v>
      </c>
      <c r="V794" s="22" t="str">
        <f t="shared" si="301"/>
        <v>-</v>
      </c>
      <c r="X794" s="18"/>
    </row>
    <row r="795" spans="2:25" x14ac:dyDescent="0.25">
      <c r="B795" s="24">
        <f t="shared" si="309"/>
        <v>44397</v>
      </c>
      <c r="C795" s="60" t="s">
        <v>12</v>
      </c>
      <c r="D795" s="15">
        <v>0.72361111111111109</v>
      </c>
      <c r="E795" s="16">
        <v>0.4</v>
      </c>
      <c r="F795" s="15">
        <f t="shared" si="302"/>
        <v>0.71666666666666667</v>
      </c>
      <c r="G795" s="16">
        <f t="shared" si="303"/>
        <v>0.34</v>
      </c>
      <c r="H795" s="15">
        <f t="shared" si="304"/>
        <v>0.72361111111111109</v>
      </c>
      <c r="I795" s="16">
        <f t="shared" si="305"/>
        <v>0.26800000000000002</v>
      </c>
      <c r="J795" s="15">
        <f t="shared" si="306"/>
        <v>0.72152777777777777</v>
      </c>
      <c r="K795" s="22">
        <f t="shared" si="307"/>
        <v>0.25600000000000001</v>
      </c>
      <c r="L795" s="13"/>
      <c r="M795" s="24">
        <f t="shared" si="295"/>
        <v>44397</v>
      </c>
      <c r="N795" s="60" t="s">
        <v>12</v>
      </c>
      <c r="O795" s="60">
        <v>0.72361111111111109</v>
      </c>
      <c r="P795" s="16" t="str">
        <f t="shared" si="298"/>
        <v>-</v>
      </c>
      <c r="Q795" s="15">
        <f t="shared" si="308"/>
        <v>0.71666666666666667</v>
      </c>
      <c r="R795" s="16" t="str">
        <f t="shared" si="299"/>
        <v>-</v>
      </c>
      <c r="S795" s="15">
        <f t="shared" si="296"/>
        <v>0.72361111111111109</v>
      </c>
      <c r="T795" s="16" t="str">
        <f t="shared" si="300"/>
        <v>-</v>
      </c>
      <c r="U795" s="15">
        <f t="shared" si="297"/>
        <v>0.72152777777777777</v>
      </c>
      <c r="V795" s="22" t="str">
        <f t="shared" si="301"/>
        <v>-</v>
      </c>
      <c r="X795" s="18"/>
      <c r="Y795" s="29"/>
    </row>
    <row r="796" spans="2:25" x14ac:dyDescent="0.25">
      <c r="B796" s="24">
        <f t="shared" si="309"/>
        <v>44397</v>
      </c>
      <c r="C796" s="60" t="s">
        <v>13</v>
      </c>
      <c r="D796" s="15">
        <v>0.98402777777777783</v>
      </c>
      <c r="E796" s="16">
        <v>2.5</v>
      </c>
      <c r="F796" s="15">
        <f t="shared" si="302"/>
        <v>0.97708333333333341</v>
      </c>
      <c r="G796" s="16">
        <f t="shared" si="303"/>
        <v>2.125</v>
      </c>
      <c r="H796" s="15">
        <f t="shared" si="304"/>
        <v>0.96597222222222223</v>
      </c>
      <c r="I796" s="16">
        <f t="shared" si="305"/>
        <v>1.675</v>
      </c>
      <c r="J796" s="15">
        <f t="shared" si="306"/>
        <v>0.96666666666666667</v>
      </c>
      <c r="K796" s="22">
        <f t="shared" si="307"/>
        <v>1.6</v>
      </c>
      <c r="L796" s="13"/>
      <c r="M796" s="24">
        <f t="shared" si="295"/>
        <v>44397</v>
      </c>
      <c r="N796" s="60" t="s">
        <v>13</v>
      </c>
      <c r="O796" s="60">
        <v>0.98402777777777783</v>
      </c>
      <c r="P796" s="16" t="str">
        <f t="shared" si="298"/>
        <v>-</v>
      </c>
      <c r="Q796" s="15">
        <f t="shared" si="308"/>
        <v>0.97708333333333341</v>
      </c>
      <c r="R796" s="16" t="str">
        <f t="shared" si="299"/>
        <v>-</v>
      </c>
      <c r="S796" s="15">
        <f t="shared" si="296"/>
        <v>0.96597222222222223</v>
      </c>
      <c r="T796" s="16" t="str">
        <f t="shared" si="300"/>
        <v>-</v>
      </c>
      <c r="U796" s="15">
        <f t="shared" si="297"/>
        <v>0.96666666666666667</v>
      </c>
      <c r="V796" s="22" t="str">
        <f t="shared" si="301"/>
        <v>-</v>
      </c>
      <c r="X796" s="18"/>
      <c r="Y796" s="29"/>
    </row>
    <row r="797" spans="2:25" x14ac:dyDescent="0.25">
      <c r="B797" s="24">
        <f t="shared" si="309"/>
        <v>44398</v>
      </c>
      <c r="C797" s="60" t="s">
        <v>12</v>
      </c>
      <c r="D797" s="15">
        <v>0.23402777777777781</v>
      </c>
      <c r="E797" s="16">
        <v>0.4</v>
      </c>
      <c r="F797" s="15">
        <f t="shared" si="302"/>
        <v>0.22708333333333336</v>
      </c>
      <c r="G797" s="16">
        <f t="shared" si="303"/>
        <v>0.34</v>
      </c>
      <c r="H797" s="15">
        <f t="shared" si="304"/>
        <v>0.23402777777777781</v>
      </c>
      <c r="I797" s="16">
        <f t="shared" si="305"/>
        <v>0.26800000000000002</v>
      </c>
      <c r="J797" s="15">
        <f t="shared" si="306"/>
        <v>0.23194444444444448</v>
      </c>
      <c r="K797" s="22">
        <f t="shared" si="307"/>
        <v>0.25600000000000001</v>
      </c>
      <c r="L797" s="13"/>
      <c r="M797" s="24">
        <f t="shared" si="295"/>
        <v>44398</v>
      </c>
      <c r="N797" s="60" t="s">
        <v>12</v>
      </c>
      <c r="O797" s="60">
        <v>0.23402777777777781</v>
      </c>
      <c r="P797" s="16" t="str">
        <f t="shared" si="298"/>
        <v>-</v>
      </c>
      <c r="Q797" s="15">
        <f t="shared" si="308"/>
        <v>0.22708333333333336</v>
      </c>
      <c r="R797" s="16" t="str">
        <f t="shared" si="299"/>
        <v>-</v>
      </c>
      <c r="S797" s="15">
        <f t="shared" si="296"/>
        <v>0.23402777777777781</v>
      </c>
      <c r="T797" s="16" t="str">
        <f t="shared" si="300"/>
        <v>-</v>
      </c>
      <c r="U797" s="15">
        <f t="shared" si="297"/>
        <v>0.23194444444444448</v>
      </c>
      <c r="V797" s="22" t="str">
        <f t="shared" si="301"/>
        <v>-</v>
      </c>
      <c r="X797" s="18"/>
      <c r="Y797" s="29"/>
    </row>
    <row r="798" spans="2:25" x14ac:dyDescent="0.25">
      <c r="B798" s="24">
        <f t="shared" si="309"/>
        <v>44398</v>
      </c>
      <c r="C798" s="60" t="s">
        <v>13</v>
      </c>
      <c r="D798" s="15">
        <v>0.51041666666666663</v>
      </c>
      <c r="E798" s="16">
        <v>3</v>
      </c>
      <c r="F798" s="15">
        <f t="shared" si="302"/>
        <v>0.50347222222222221</v>
      </c>
      <c r="G798" s="16">
        <f t="shared" si="303"/>
        <v>2.5499999999999998</v>
      </c>
      <c r="H798" s="15">
        <f t="shared" si="304"/>
        <v>0.49236111111111108</v>
      </c>
      <c r="I798" s="16">
        <f t="shared" si="305"/>
        <v>2.0100000000000002</v>
      </c>
      <c r="J798" s="15">
        <f t="shared" si="306"/>
        <v>0.49305555555555552</v>
      </c>
      <c r="K798" s="22">
        <f t="shared" si="307"/>
        <v>1.92</v>
      </c>
      <c r="L798" s="13"/>
      <c r="M798" s="24">
        <f t="shared" si="295"/>
        <v>44398</v>
      </c>
      <c r="N798" s="60" t="s">
        <v>13</v>
      </c>
      <c r="O798" s="60">
        <v>0.51041666666666663</v>
      </c>
      <c r="P798" s="16" t="str">
        <f t="shared" si="298"/>
        <v>-</v>
      </c>
      <c r="Q798" s="15">
        <f t="shared" si="308"/>
        <v>0.50347222222222221</v>
      </c>
      <c r="R798" s="16" t="str">
        <f t="shared" si="299"/>
        <v>-</v>
      </c>
      <c r="S798" s="15">
        <f t="shared" si="296"/>
        <v>0.49236111111111108</v>
      </c>
      <c r="T798" s="16" t="str">
        <f t="shared" si="300"/>
        <v>-</v>
      </c>
      <c r="U798" s="15">
        <f t="shared" si="297"/>
        <v>0.49305555555555552</v>
      </c>
      <c r="V798" s="22" t="str">
        <f t="shared" si="301"/>
        <v>-</v>
      </c>
      <c r="X798" s="18"/>
    </row>
    <row r="799" spans="2:25" x14ac:dyDescent="0.25">
      <c r="B799" s="24">
        <f t="shared" si="309"/>
        <v>44398</v>
      </c>
      <c r="C799" s="60" t="s">
        <v>12</v>
      </c>
      <c r="D799" s="15">
        <v>0.76874999999999993</v>
      </c>
      <c r="E799" s="16">
        <v>0.3</v>
      </c>
      <c r="F799" s="15">
        <f t="shared" si="302"/>
        <v>0.76180555555555551</v>
      </c>
      <c r="G799" s="16">
        <f t="shared" si="303"/>
        <v>0.255</v>
      </c>
      <c r="H799" s="15">
        <f t="shared" si="304"/>
        <v>0.76874999999999993</v>
      </c>
      <c r="I799" s="16">
        <f t="shared" si="305"/>
        <v>0.20100000000000001</v>
      </c>
      <c r="J799" s="15">
        <f t="shared" si="306"/>
        <v>0.76666666666666661</v>
      </c>
      <c r="K799" s="22">
        <f t="shared" si="307"/>
        <v>0.192</v>
      </c>
      <c r="L799" s="13"/>
      <c r="M799" s="24">
        <f t="shared" si="295"/>
        <v>44398</v>
      </c>
      <c r="N799" s="60" t="s">
        <v>12</v>
      </c>
      <c r="O799" s="60">
        <v>0.76874999999999993</v>
      </c>
      <c r="P799" s="16" t="str">
        <f t="shared" si="298"/>
        <v>-</v>
      </c>
      <c r="Q799" s="15">
        <f t="shared" si="308"/>
        <v>0.76180555555555551</v>
      </c>
      <c r="R799" s="16" t="str">
        <f t="shared" si="299"/>
        <v>-</v>
      </c>
      <c r="S799" s="15">
        <f t="shared" si="296"/>
        <v>0.76874999999999993</v>
      </c>
      <c r="T799" s="16" t="str">
        <f t="shared" si="300"/>
        <v>-</v>
      </c>
      <c r="U799" s="15">
        <f t="shared" si="297"/>
        <v>0.76666666666666661</v>
      </c>
      <c r="V799" s="22" t="str">
        <f t="shared" si="301"/>
        <v>-</v>
      </c>
      <c r="X799" s="18"/>
      <c r="Y799" s="29"/>
    </row>
    <row r="800" spans="2:25" x14ac:dyDescent="0.25">
      <c r="B800" s="24">
        <f t="shared" si="309"/>
        <v>44399</v>
      </c>
      <c r="C800" s="60" t="s">
        <v>13</v>
      </c>
      <c r="D800" s="15">
        <v>3.2638888888888891E-2</v>
      </c>
      <c r="E800" s="16">
        <v>2.6</v>
      </c>
      <c r="F800" s="15">
        <f t="shared" si="302"/>
        <v>2.5694444444444447E-2</v>
      </c>
      <c r="G800" s="16">
        <f t="shared" si="303"/>
        <v>2.21</v>
      </c>
      <c r="H800" s="15">
        <f t="shared" si="304"/>
        <v>1.4583333333333334E-2</v>
      </c>
      <c r="I800" s="16">
        <f t="shared" si="305"/>
        <v>1.7420000000000002</v>
      </c>
      <c r="J800" s="15">
        <f t="shared" si="306"/>
        <v>1.5277777777777779E-2</v>
      </c>
      <c r="K800" s="22">
        <f t="shared" si="307"/>
        <v>1.6640000000000001</v>
      </c>
      <c r="L800" s="13"/>
      <c r="M800" s="24">
        <f>IF(HOUR(O800)&lt;HOUR(O799),M799+1,M799)</f>
        <v>44399</v>
      </c>
      <c r="N800" s="60" t="s">
        <v>13</v>
      </c>
      <c r="O800" s="60">
        <v>3.2638888888888891E-2</v>
      </c>
      <c r="P800" s="16" t="str">
        <f t="shared" si="298"/>
        <v>-</v>
      </c>
      <c r="Q800" s="15">
        <f t="shared" si="308"/>
        <v>2.5694444444444447E-2</v>
      </c>
      <c r="R800" s="16" t="s">
        <v>27</v>
      </c>
      <c r="S800" s="15">
        <f t="shared" si="296"/>
        <v>1.4583333333333334E-2</v>
      </c>
      <c r="T800" s="16" t="str">
        <f t="shared" si="300"/>
        <v>-</v>
      </c>
      <c r="U800" s="15">
        <f t="shared" si="297"/>
        <v>1.5277777777777779E-2</v>
      </c>
      <c r="V800" s="22" t="str">
        <f t="shared" si="301"/>
        <v>-</v>
      </c>
      <c r="X800" s="18"/>
      <c r="Y800" s="29"/>
    </row>
    <row r="801" spans="2:25" x14ac:dyDescent="0.25">
      <c r="B801" s="24">
        <f t="shared" si="309"/>
        <v>44399</v>
      </c>
      <c r="C801" s="60" t="s">
        <v>12</v>
      </c>
      <c r="D801" s="15">
        <v>0.27916666666666667</v>
      </c>
      <c r="E801" s="16">
        <v>0.3</v>
      </c>
      <c r="F801" s="15">
        <f t="shared" si="302"/>
        <v>0.27222222222222225</v>
      </c>
      <c r="G801" s="16">
        <f t="shared" si="303"/>
        <v>0.255</v>
      </c>
      <c r="H801" s="15">
        <f t="shared" si="304"/>
        <v>0.27916666666666667</v>
      </c>
      <c r="I801" s="16">
        <f t="shared" si="305"/>
        <v>0.20100000000000001</v>
      </c>
      <c r="J801" s="15">
        <f t="shared" si="306"/>
        <v>0.27708333333333335</v>
      </c>
      <c r="K801" s="22">
        <f t="shared" si="307"/>
        <v>0.192</v>
      </c>
      <c r="L801" s="13"/>
      <c r="M801" s="24">
        <f t="shared" ref="M801:M807" si="310">IF(HOUR(O801)&lt;HOUR(O800),M800+1,M800)</f>
        <v>44399</v>
      </c>
      <c r="N801" s="60" t="s">
        <v>12</v>
      </c>
      <c r="O801" s="60">
        <v>0.27916666666666667</v>
      </c>
      <c r="P801" s="16" t="str">
        <f t="shared" si="298"/>
        <v>-</v>
      </c>
      <c r="Q801" s="15">
        <f t="shared" si="308"/>
        <v>0.27222222222222225</v>
      </c>
      <c r="R801" s="16" t="str">
        <f t="shared" ref="R801:R826" si="311">IF(G801&gt;=$R$4,G801,IF(G801&lt;=$R$8,G801,"-"))</f>
        <v>-</v>
      </c>
      <c r="S801" s="15">
        <f t="shared" si="296"/>
        <v>0.27916666666666667</v>
      </c>
      <c r="T801" s="16" t="str">
        <f t="shared" si="300"/>
        <v>-</v>
      </c>
      <c r="U801" s="15">
        <f t="shared" si="297"/>
        <v>0.27708333333333335</v>
      </c>
      <c r="V801" s="22" t="str">
        <f t="shared" si="301"/>
        <v>-</v>
      </c>
      <c r="X801" s="18"/>
      <c r="Y801" s="29"/>
    </row>
    <row r="802" spans="2:25" x14ac:dyDescent="0.25">
      <c r="B802" s="24">
        <f t="shared" si="309"/>
        <v>44399</v>
      </c>
      <c r="C802" s="60" t="s">
        <v>13</v>
      </c>
      <c r="D802" s="15">
        <v>0.55486111111111114</v>
      </c>
      <c r="E802" s="16">
        <v>3.1</v>
      </c>
      <c r="F802" s="15">
        <f t="shared" si="302"/>
        <v>0.54791666666666672</v>
      </c>
      <c r="G802" s="16">
        <f t="shared" si="303"/>
        <v>2.6349999999999998</v>
      </c>
      <c r="H802" s="15">
        <f t="shared" si="304"/>
        <v>0.53680555555555554</v>
      </c>
      <c r="I802" s="16">
        <f t="shared" si="305"/>
        <v>2.0770000000000004</v>
      </c>
      <c r="J802" s="15">
        <f t="shared" si="306"/>
        <v>0.53749999999999998</v>
      </c>
      <c r="K802" s="22">
        <f t="shared" si="307"/>
        <v>1.9840000000000002</v>
      </c>
      <c r="L802" s="13"/>
      <c r="M802" s="24">
        <f t="shared" si="310"/>
        <v>44399</v>
      </c>
      <c r="N802" s="60" t="s">
        <v>13</v>
      </c>
      <c r="O802" s="60">
        <v>0.55486111111111114</v>
      </c>
      <c r="P802" s="16">
        <f t="shared" si="298"/>
        <v>3.1</v>
      </c>
      <c r="Q802" s="15">
        <f t="shared" si="308"/>
        <v>0.54791666666666672</v>
      </c>
      <c r="R802" s="16">
        <f t="shared" si="311"/>
        <v>2.6349999999999998</v>
      </c>
      <c r="S802" s="15">
        <f t="shared" si="296"/>
        <v>0.53680555555555554</v>
      </c>
      <c r="T802" s="16">
        <f t="shared" si="300"/>
        <v>2.0770000000000004</v>
      </c>
      <c r="U802" s="15">
        <f t="shared" si="297"/>
        <v>0.53749999999999998</v>
      </c>
      <c r="V802" s="22">
        <f t="shared" si="301"/>
        <v>1.9840000000000002</v>
      </c>
      <c r="X802" s="18"/>
    </row>
    <row r="803" spans="2:25" x14ac:dyDescent="0.25">
      <c r="B803" s="24">
        <f t="shared" si="309"/>
        <v>44399</v>
      </c>
      <c r="C803" s="60" t="s">
        <v>12</v>
      </c>
      <c r="D803" s="15">
        <v>0.81111111111111101</v>
      </c>
      <c r="E803" s="16">
        <v>0.1</v>
      </c>
      <c r="F803" s="15">
        <f t="shared" si="302"/>
        <v>0.80416666666666659</v>
      </c>
      <c r="G803" s="16">
        <f t="shared" si="303"/>
        <v>8.5000000000000006E-2</v>
      </c>
      <c r="H803" s="15">
        <f t="shared" si="304"/>
        <v>0.81111111111111101</v>
      </c>
      <c r="I803" s="16">
        <f t="shared" si="305"/>
        <v>6.7000000000000004E-2</v>
      </c>
      <c r="J803" s="15">
        <f t="shared" si="306"/>
        <v>0.80902777777777768</v>
      </c>
      <c r="K803" s="22">
        <f t="shared" si="307"/>
        <v>6.4000000000000001E-2</v>
      </c>
      <c r="L803" s="13"/>
      <c r="M803" s="24">
        <f t="shared" si="310"/>
        <v>44399</v>
      </c>
      <c r="N803" s="60" t="s">
        <v>12</v>
      </c>
      <c r="O803" s="60">
        <v>0.81111111111111101</v>
      </c>
      <c r="P803" s="16" t="str">
        <f t="shared" si="298"/>
        <v>-</v>
      </c>
      <c r="Q803" s="15">
        <f t="shared" si="308"/>
        <v>0.80416666666666659</v>
      </c>
      <c r="R803" s="16" t="str">
        <f t="shared" si="311"/>
        <v>-</v>
      </c>
      <c r="S803" s="15">
        <f t="shared" si="296"/>
        <v>0.81111111111111101</v>
      </c>
      <c r="T803" s="16" t="str">
        <f t="shared" si="300"/>
        <v>-</v>
      </c>
      <c r="U803" s="15">
        <f t="shared" si="297"/>
        <v>0.80902777777777768</v>
      </c>
      <c r="V803" s="22" t="str">
        <f t="shared" si="301"/>
        <v>-</v>
      </c>
      <c r="X803" s="18"/>
      <c r="Y803" s="29"/>
    </row>
    <row r="804" spans="2:25" x14ac:dyDescent="0.25">
      <c r="B804" s="24">
        <f t="shared" si="309"/>
        <v>44400</v>
      </c>
      <c r="C804" s="60" t="s">
        <v>13</v>
      </c>
      <c r="D804" s="15">
        <v>7.9861111111111105E-2</v>
      </c>
      <c r="E804" s="16">
        <v>2.7</v>
      </c>
      <c r="F804" s="15">
        <f t="shared" si="302"/>
        <v>7.2916666666666657E-2</v>
      </c>
      <c r="G804" s="16">
        <f t="shared" si="303"/>
        <v>2.2949999999999999</v>
      </c>
      <c r="H804" s="15">
        <f t="shared" si="304"/>
        <v>6.1805555555555544E-2</v>
      </c>
      <c r="I804" s="16">
        <f t="shared" si="305"/>
        <v>1.8090000000000002</v>
      </c>
      <c r="J804" s="15">
        <f t="shared" si="306"/>
        <v>6.2499999999999993E-2</v>
      </c>
      <c r="K804" s="22">
        <f t="shared" si="307"/>
        <v>1.7280000000000002</v>
      </c>
      <c r="L804" s="13"/>
      <c r="M804" s="24">
        <f t="shared" si="310"/>
        <v>44400</v>
      </c>
      <c r="N804" s="60" t="s">
        <v>13</v>
      </c>
      <c r="O804" s="60">
        <v>7.9861111111111105E-2</v>
      </c>
      <c r="P804" s="16" t="str">
        <f t="shared" si="298"/>
        <v>-</v>
      </c>
      <c r="Q804" s="15">
        <f t="shared" si="308"/>
        <v>7.2916666666666657E-2</v>
      </c>
      <c r="R804" s="16" t="str">
        <f t="shared" si="311"/>
        <v>-</v>
      </c>
      <c r="S804" s="15">
        <f t="shared" si="296"/>
        <v>6.1805555555555544E-2</v>
      </c>
      <c r="T804" s="16" t="str">
        <f t="shared" si="300"/>
        <v>-</v>
      </c>
      <c r="U804" s="15">
        <f t="shared" si="297"/>
        <v>6.2499999999999993E-2</v>
      </c>
      <c r="V804" s="22" t="str">
        <f t="shared" si="301"/>
        <v>-</v>
      </c>
      <c r="X804" s="18"/>
      <c r="Y804" s="29"/>
    </row>
    <row r="805" spans="2:25" x14ac:dyDescent="0.25">
      <c r="B805" s="24">
        <f t="shared" si="309"/>
        <v>44400</v>
      </c>
      <c r="C805" s="60" t="s">
        <v>12</v>
      </c>
      <c r="D805" s="15">
        <v>0.32291666666666669</v>
      </c>
      <c r="E805" s="16">
        <v>0.2</v>
      </c>
      <c r="F805" s="15">
        <f t="shared" si="302"/>
        <v>0.31597222222222227</v>
      </c>
      <c r="G805" s="16">
        <f t="shared" si="303"/>
        <v>0.17</v>
      </c>
      <c r="H805" s="15">
        <f t="shared" si="304"/>
        <v>0.32291666666666669</v>
      </c>
      <c r="I805" s="16">
        <f t="shared" si="305"/>
        <v>0.13400000000000001</v>
      </c>
      <c r="J805" s="15">
        <f t="shared" si="306"/>
        <v>0.32083333333333336</v>
      </c>
      <c r="K805" s="22">
        <f t="shared" si="307"/>
        <v>0.128</v>
      </c>
      <c r="L805" s="13"/>
      <c r="M805" s="24">
        <f t="shared" si="310"/>
        <v>44400</v>
      </c>
      <c r="N805" s="60" t="s">
        <v>12</v>
      </c>
      <c r="O805" s="60">
        <v>0.32291666666666669</v>
      </c>
      <c r="P805" s="16" t="str">
        <f t="shared" si="298"/>
        <v>-</v>
      </c>
      <c r="Q805" s="15">
        <f t="shared" si="308"/>
        <v>0.31597222222222227</v>
      </c>
      <c r="R805" s="16" t="str">
        <f t="shared" si="311"/>
        <v>-</v>
      </c>
      <c r="S805" s="15">
        <f t="shared" si="296"/>
        <v>0.32291666666666669</v>
      </c>
      <c r="T805" s="16" t="str">
        <f t="shared" si="300"/>
        <v>-</v>
      </c>
      <c r="U805" s="15">
        <f t="shared" si="297"/>
        <v>0.32083333333333336</v>
      </c>
      <c r="V805" s="22" t="str">
        <f t="shared" si="301"/>
        <v>-</v>
      </c>
      <c r="X805" s="18"/>
      <c r="Y805" s="29"/>
    </row>
    <row r="806" spans="2:25" x14ac:dyDescent="0.25">
      <c r="B806" s="24">
        <f t="shared" si="309"/>
        <v>44400</v>
      </c>
      <c r="C806" s="60" t="s">
        <v>13</v>
      </c>
      <c r="D806" s="15">
        <v>0.59722222222222221</v>
      </c>
      <c r="E806" s="16">
        <v>3.2</v>
      </c>
      <c r="F806" s="15">
        <f t="shared" si="302"/>
        <v>0.59027777777777779</v>
      </c>
      <c r="G806" s="16">
        <f t="shared" si="303"/>
        <v>2.72</v>
      </c>
      <c r="H806" s="15">
        <f t="shared" si="304"/>
        <v>0.57916666666666661</v>
      </c>
      <c r="I806" s="16">
        <f t="shared" si="305"/>
        <v>2.1440000000000001</v>
      </c>
      <c r="J806" s="15">
        <f t="shared" si="306"/>
        <v>0.57986111111111105</v>
      </c>
      <c r="K806" s="22">
        <f t="shared" si="307"/>
        <v>2.048</v>
      </c>
      <c r="L806" s="13"/>
      <c r="M806" s="24">
        <f t="shared" si="310"/>
        <v>44400</v>
      </c>
      <c r="N806" s="60" t="s">
        <v>13</v>
      </c>
      <c r="O806" s="60">
        <v>0.59722222222222221</v>
      </c>
      <c r="P806" s="16">
        <f t="shared" si="298"/>
        <v>3.2</v>
      </c>
      <c r="Q806" s="15">
        <f t="shared" si="308"/>
        <v>0.59027777777777779</v>
      </c>
      <c r="R806" s="16">
        <f t="shared" si="311"/>
        <v>2.72</v>
      </c>
      <c r="S806" s="15">
        <f t="shared" ref="S806:S826" si="312">IF(N806="Alta",O806-$H$9,O806-$I$9)</f>
        <v>0.57916666666666661</v>
      </c>
      <c r="T806" s="16">
        <f t="shared" si="300"/>
        <v>2.1440000000000001</v>
      </c>
      <c r="U806" s="15">
        <f t="shared" ref="U806:U826" si="313">IF(N806="Alta",O806-$J$9,O806-$K$9)</f>
        <v>0.57986111111111105</v>
      </c>
      <c r="V806" s="22">
        <f t="shared" si="301"/>
        <v>2.048</v>
      </c>
      <c r="X806" s="18"/>
    </row>
    <row r="807" spans="2:25" x14ac:dyDescent="0.25">
      <c r="B807" s="24">
        <f t="shared" si="309"/>
        <v>44400</v>
      </c>
      <c r="C807" s="60" t="s">
        <v>12</v>
      </c>
      <c r="D807" s="15">
        <v>0.85</v>
      </c>
      <c r="E807" s="16">
        <v>0</v>
      </c>
      <c r="F807" s="15">
        <f t="shared" si="302"/>
        <v>0.84305555555555556</v>
      </c>
      <c r="G807" s="16">
        <f t="shared" si="303"/>
        <v>0</v>
      </c>
      <c r="H807" s="15">
        <f t="shared" si="304"/>
        <v>0.85</v>
      </c>
      <c r="I807" s="16">
        <f t="shared" si="305"/>
        <v>0</v>
      </c>
      <c r="J807" s="15">
        <f t="shared" si="306"/>
        <v>0.84791666666666665</v>
      </c>
      <c r="K807" s="22">
        <f t="shared" si="307"/>
        <v>0</v>
      </c>
      <c r="L807" s="13"/>
      <c r="M807" s="24">
        <f t="shared" si="310"/>
        <v>44400</v>
      </c>
      <c r="N807" s="60" t="s">
        <v>12</v>
      </c>
      <c r="O807" s="60">
        <v>0.85</v>
      </c>
      <c r="P807" s="16" t="str">
        <f t="shared" si="298"/>
        <v>-</v>
      </c>
      <c r="Q807" s="15">
        <f t="shared" si="308"/>
        <v>0.84305555555555556</v>
      </c>
      <c r="R807" s="16" t="str">
        <f t="shared" si="311"/>
        <v>-</v>
      </c>
      <c r="S807" s="15">
        <f t="shared" si="312"/>
        <v>0.85</v>
      </c>
      <c r="T807" s="16" t="str">
        <f t="shared" si="300"/>
        <v>-</v>
      </c>
      <c r="U807" s="15">
        <f t="shared" si="313"/>
        <v>0.84791666666666665</v>
      </c>
      <c r="V807" s="22" t="str">
        <f t="shared" si="301"/>
        <v>-</v>
      </c>
      <c r="X807" s="18"/>
      <c r="Y807" s="29"/>
    </row>
    <row r="808" spans="2:25" x14ac:dyDescent="0.25">
      <c r="B808" s="24">
        <f t="shared" si="309"/>
        <v>44401</v>
      </c>
      <c r="C808" s="60" t="s">
        <v>13</v>
      </c>
      <c r="D808" s="15">
        <v>0.12291666666666667</v>
      </c>
      <c r="E808" s="16">
        <v>2.8</v>
      </c>
      <c r="F808" s="15">
        <f t="shared" si="302"/>
        <v>0.11597222222222223</v>
      </c>
      <c r="G808" s="16">
        <f t="shared" si="303"/>
        <v>2.38</v>
      </c>
      <c r="H808" s="15">
        <f t="shared" si="304"/>
        <v>0.10486111111111111</v>
      </c>
      <c r="I808" s="16">
        <f t="shared" si="305"/>
        <v>1.8759999999999999</v>
      </c>
      <c r="J808" s="15">
        <f t="shared" si="306"/>
        <v>0.10555555555555557</v>
      </c>
      <c r="K808" s="22">
        <f t="shared" si="307"/>
        <v>1.7919999999999998</v>
      </c>
      <c r="L808" s="13"/>
      <c r="M808" s="24">
        <f>IF(HOUR(O808)&lt;HOUR(O807),M807+1,M807)</f>
        <v>44401</v>
      </c>
      <c r="N808" s="60" t="s">
        <v>13</v>
      </c>
      <c r="O808" s="60">
        <v>0.12291666666666667</v>
      </c>
      <c r="P808" s="16" t="str">
        <f t="shared" si="298"/>
        <v>-</v>
      </c>
      <c r="Q808" s="15">
        <f t="shared" si="308"/>
        <v>0.11597222222222223</v>
      </c>
      <c r="R808" s="16" t="str">
        <f t="shared" si="311"/>
        <v>-</v>
      </c>
      <c r="S808" s="15">
        <f t="shared" si="312"/>
        <v>0.10486111111111111</v>
      </c>
      <c r="T808" s="16" t="str">
        <f t="shared" ref="T808" si="314">IF(I808&gt;=$T$4,I808,IF(I808&lt;=$T$8,I808,"-"))</f>
        <v>-</v>
      </c>
      <c r="U808" s="15">
        <f t="shared" si="313"/>
        <v>0.10555555555555557</v>
      </c>
      <c r="V808" s="22" t="str">
        <f t="shared" ref="V808" si="315">IF(K808&gt;=$V$4,K808,IF(K808&lt;=$V$8,K808,"-"))</f>
        <v>-</v>
      </c>
      <c r="X808" s="18"/>
      <c r="Y808" s="29"/>
    </row>
    <row r="809" spans="2:25" x14ac:dyDescent="0.25">
      <c r="B809" s="24">
        <f t="shared" si="309"/>
        <v>44401</v>
      </c>
      <c r="C809" s="60" t="s">
        <v>12</v>
      </c>
      <c r="D809" s="15">
        <v>0.36180555555555555</v>
      </c>
      <c r="E809" s="16">
        <v>0.1</v>
      </c>
      <c r="F809" s="15">
        <f t="shared" si="302"/>
        <v>0.35486111111111113</v>
      </c>
      <c r="G809" s="16">
        <f t="shared" si="303"/>
        <v>8.5000000000000006E-2</v>
      </c>
      <c r="H809" s="15">
        <f t="shared" si="304"/>
        <v>0.36180555555555555</v>
      </c>
      <c r="I809" s="16">
        <f t="shared" si="305"/>
        <v>6.7000000000000004E-2</v>
      </c>
      <c r="J809" s="15">
        <f t="shared" si="306"/>
        <v>0.35972222222222222</v>
      </c>
      <c r="K809" s="22">
        <f t="shared" si="307"/>
        <v>6.4000000000000001E-2</v>
      </c>
      <c r="L809" s="13"/>
      <c r="M809" s="24">
        <f t="shared" ref="M809:M826" si="316">IF(HOUR(O809)&lt;HOUR(O808),M808+1,M808)</f>
        <v>44401</v>
      </c>
      <c r="N809" s="60" t="s">
        <v>12</v>
      </c>
      <c r="O809" s="60">
        <v>0.36180555555555555</v>
      </c>
      <c r="P809" s="16" t="str">
        <f t="shared" si="298"/>
        <v>-</v>
      </c>
      <c r="Q809" s="15">
        <f t="shared" si="308"/>
        <v>0.35486111111111113</v>
      </c>
      <c r="R809" s="16" t="str">
        <f t="shared" si="311"/>
        <v>-</v>
      </c>
      <c r="S809" s="15">
        <f t="shared" si="312"/>
        <v>0.36180555555555555</v>
      </c>
      <c r="T809" s="16" t="str">
        <f t="shared" si="300"/>
        <v>-</v>
      </c>
      <c r="U809" s="15">
        <f t="shared" si="313"/>
        <v>0.35972222222222222</v>
      </c>
      <c r="V809" s="22" t="str">
        <f t="shared" si="301"/>
        <v>-</v>
      </c>
      <c r="X809" s="18"/>
      <c r="Y809" s="29"/>
    </row>
    <row r="810" spans="2:25" x14ac:dyDescent="0.25">
      <c r="B810" s="24">
        <f t="shared" si="309"/>
        <v>44401</v>
      </c>
      <c r="C810" s="60" t="s">
        <v>13</v>
      </c>
      <c r="D810" s="15">
        <v>0.63611111111111118</v>
      </c>
      <c r="E810" s="16">
        <v>3.2</v>
      </c>
      <c r="F810" s="15">
        <f t="shared" si="302"/>
        <v>0.62916666666666676</v>
      </c>
      <c r="G810" s="16">
        <f t="shared" si="303"/>
        <v>2.72</v>
      </c>
      <c r="H810" s="15">
        <f t="shared" si="304"/>
        <v>0.61805555555555558</v>
      </c>
      <c r="I810" s="16">
        <f t="shared" si="305"/>
        <v>2.1440000000000001</v>
      </c>
      <c r="J810" s="15">
        <f t="shared" si="306"/>
        <v>0.61875000000000002</v>
      </c>
      <c r="K810" s="22">
        <f t="shared" si="307"/>
        <v>2.048</v>
      </c>
      <c r="L810" s="13"/>
      <c r="M810" s="24">
        <f t="shared" si="316"/>
        <v>44401</v>
      </c>
      <c r="N810" s="60" t="s">
        <v>13</v>
      </c>
      <c r="O810" s="60">
        <v>0.63611111111111118</v>
      </c>
      <c r="P810" s="16">
        <f t="shared" si="298"/>
        <v>3.2</v>
      </c>
      <c r="Q810" s="15">
        <f t="shared" si="308"/>
        <v>0.62916666666666676</v>
      </c>
      <c r="R810" s="16">
        <f t="shared" si="311"/>
        <v>2.72</v>
      </c>
      <c r="S810" s="15">
        <f t="shared" si="312"/>
        <v>0.61805555555555558</v>
      </c>
      <c r="T810" s="16">
        <f t="shared" si="300"/>
        <v>2.1440000000000001</v>
      </c>
      <c r="U810" s="15">
        <f t="shared" si="313"/>
        <v>0.61875000000000002</v>
      </c>
      <c r="V810" s="22">
        <f t="shared" si="301"/>
        <v>2.048</v>
      </c>
      <c r="X810" s="18"/>
    </row>
    <row r="811" spans="2:25" x14ac:dyDescent="0.25">
      <c r="B811" s="24">
        <f t="shared" si="309"/>
        <v>44401</v>
      </c>
      <c r="C811" s="60" t="s">
        <v>12</v>
      </c>
      <c r="D811" s="15">
        <v>0.88541666666666663</v>
      </c>
      <c r="E811" s="16">
        <v>-0.1</v>
      </c>
      <c r="F811" s="15">
        <f t="shared" si="302"/>
        <v>0.87847222222222221</v>
      </c>
      <c r="G811" s="16">
        <f t="shared" si="303"/>
        <v>-8.5000000000000006E-2</v>
      </c>
      <c r="H811" s="15">
        <f t="shared" si="304"/>
        <v>0.88541666666666663</v>
      </c>
      <c r="I811" s="16">
        <f t="shared" si="305"/>
        <v>-6.7000000000000004E-2</v>
      </c>
      <c r="J811" s="15">
        <f t="shared" si="306"/>
        <v>0.8833333333333333</v>
      </c>
      <c r="K811" s="22">
        <f t="shared" si="307"/>
        <v>-6.4000000000000001E-2</v>
      </c>
      <c r="L811" s="13"/>
      <c r="M811" s="24">
        <f t="shared" si="316"/>
        <v>44401</v>
      </c>
      <c r="N811" s="60" t="s">
        <v>12</v>
      </c>
      <c r="O811" s="60">
        <v>0.88541666666666663</v>
      </c>
      <c r="P811" s="16">
        <f t="shared" si="298"/>
        <v>-0.1</v>
      </c>
      <c r="Q811" s="15">
        <f t="shared" si="308"/>
        <v>0.87847222222222221</v>
      </c>
      <c r="R811" s="16">
        <f t="shared" si="311"/>
        <v>-8.5000000000000006E-2</v>
      </c>
      <c r="S811" s="15">
        <f t="shared" si="312"/>
        <v>0.88541666666666663</v>
      </c>
      <c r="T811" s="16">
        <f t="shared" si="300"/>
        <v>-6.7000000000000004E-2</v>
      </c>
      <c r="U811" s="15">
        <f t="shared" si="313"/>
        <v>0.8833333333333333</v>
      </c>
      <c r="V811" s="22">
        <f t="shared" si="301"/>
        <v>-6.4000000000000001E-2</v>
      </c>
      <c r="X811" s="18"/>
      <c r="Y811" s="29"/>
    </row>
    <row r="812" spans="2:25" x14ac:dyDescent="0.25">
      <c r="B812" s="24">
        <f t="shared" si="309"/>
        <v>44402</v>
      </c>
      <c r="C812" s="60" t="s">
        <v>13</v>
      </c>
      <c r="D812" s="15">
        <v>0.16111111111111112</v>
      </c>
      <c r="E812" s="16">
        <v>2.9</v>
      </c>
      <c r="F812" s="15">
        <f t="shared" si="302"/>
        <v>0.15416666666666667</v>
      </c>
      <c r="G812" s="16">
        <f t="shared" si="303"/>
        <v>2.4649999999999999</v>
      </c>
      <c r="H812" s="15">
        <f t="shared" si="304"/>
        <v>0.14305555555555557</v>
      </c>
      <c r="I812" s="16">
        <f t="shared" si="305"/>
        <v>1.9430000000000001</v>
      </c>
      <c r="J812" s="15">
        <f t="shared" si="306"/>
        <v>0.14375000000000002</v>
      </c>
      <c r="K812" s="22">
        <f t="shared" si="307"/>
        <v>1.8559999999999999</v>
      </c>
      <c r="L812" s="13"/>
      <c r="M812" s="24">
        <f t="shared" si="316"/>
        <v>44402</v>
      </c>
      <c r="N812" s="60" t="s">
        <v>13</v>
      </c>
      <c r="O812" s="60">
        <v>0.16111111111111112</v>
      </c>
      <c r="P812" s="16" t="str">
        <f t="shared" si="298"/>
        <v>-</v>
      </c>
      <c r="Q812" s="15">
        <f t="shared" si="308"/>
        <v>0.15416666666666667</v>
      </c>
      <c r="R812" s="16" t="str">
        <f t="shared" si="311"/>
        <v>-</v>
      </c>
      <c r="S812" s="15">
        <f t="shared" si="312"/>
        <v>0.14305555555555557</v>
      </c>
      <c r="T812" s="16" t="str">
        <f t="shared" si="300"/>
        <v>-</v>
      </c>
      <c r="U812" s="15">
        <f t="shared" si="313"/>
        <v>0.14375000000000002</v>
      </c>
      <c r="V812" s="22" t="str">
        <f t="shared" si="301"/>
        <v>-</v>
      </c>
      <c r="X812" s="18"/>
      <c r="Y812" s="29"/>
    </row>
    <row r="813" spans="2:25" x14ac:dyDescent="0.25">
      <c r="B813" s="24">
        <f t="shared" si="309"/>
        <v>44402</v>
      </c>
      <c r="C813" s="60" t="s">
        <v>12</v>
      </c>
      <c r="D813" s="15">
        <v>0.39861111111111108</v>
      </c>
      <c r="E813" s="16">
        <v>0.1</v>
      </c>
      <c r="F813" s="15">
        <f t="shared" si="302"/>
        <v>0.39166666666666666</v>
      </c>
      <c r="G813" s="16">
        <f t="shared" si="303"/>
        <v>8.5000000000000006E-2</v>
      </c>
      <c r="H813" s="15">
        <f t="shared" si="304"/>
        <v>0.39861111111111108</v>
      </c>
      <c r="I813" s="16">
        <f t="shared" si="305"/>
        <v>6.7000000000000004E-2</v>
      </c>
      <c r="J813" s="15">
        <f t="shared" si="306"/>
        <v>0.39652777777777776</v>
      </c>
      <c r="K813" s="22">
        <f t="shared" si="307"/>
        <v>6.4000000000000001E-2</v>
      </c>
      <c r="L813" s="13"/>
      <c r="M813" s="24">
        <f t="shared" si="316"/>
        <v>44402</v>
      </c>
      <c r="N813" s="60" t="s">
        <v>12</v>
      </c>
      <c r="O813" s="60">
        <v>0.39861111111111108</v>
      </c>
      <c r="P813" s="16" t="str">
        <f t="shared" si="298"/>
        <v>-</v>
      </c>
      <c r="Q813" s="15">
        <f t="shared" si="308"/>
        <v>0.39166666666666666</v>
      </c>
      <c r="R813" s="16" t="str">
        <f t="shared" si="311"/>
        <v>-</v>
      </c>
      <c r="S813" s="15">
        <f t="shared" si="312"/>
        <v>0.39861111111111108</v>
      </c>
      <c r="T813" s="16" t="str">
        <f t="shared" si="300"/>
        <v>-</v>
      </c>
      <c r="U813" s="15">
        <f t="shared" si="313"/>
        <v>0.39652777777777776</v>
      </c>
      <c r="V813" s="22" t="str">
        <f t="shared" si="301"/>
        <v>-</v>
      </c>
      <c r="X813" s="18"/>
      <c r="Y813" s="29"/>
    </row>
    <row r="814" spans="2:25" x14ac:dyDescent="0.25">
      <c r="B814" s="24">
        <f t="shared" si="309"/>
        <v>44402</v>
      </c>
      <c r="C814" s="60" t="s">
        <v>13</v>
      </c>
      <c r="D814" s="15">
        <v>0.67152777777777783</v>
      </c>
      <c r="E814" s="16">
        <v>3.2</v>
      </c>
      <c r="F814" s="15">
        <f t="shared" si="302"/>
        <v>0.66458333333333341</v>
      </c>
      <c r="G814" s="16">
        <f t="shared" si="303"/>
        <v>2.72</v>
      </c>
      <c r="H814" s="15">
        <f t="shared" si="304"/>
        <v>0.65347222222222223</v>
      </c>
      <c r="I814" s="16">
        <f t="shared" si="305"/>
        <v>2.1440000000000001</v>
      </c>
      <c r="J814" s="15">
        <f t="shared" si="306"/>
        <v>0.65416666666666667</v>
      </c>
      <c r="K814" s="22">
        <f t="shared" si="307"/>
        <v>2.048</v>
      </c>
      <c r="L814" s="13"/>
      <c r="M814" s="24">
        <f t="shared" si="316"/>
        <v>44402</v>
      </c>
      <c r="N814" s="60" t="s">
        <v>13</v>
      </c>
      <c r="O814" s="60">
        <v>0.67152777777777783</v>
      </c>
      <c r="P814" s="16">
        <f t="shared" si="298"/>
        <v>3.2</v>
      </c>
      <c r="Q814" s="15">
        <f t="shared" si="308"/>
        <v>0.66458333333333341</v>
      </c>
      <c r="R814" s="16">
        <f t="shared" si="311"/>
        <v>2.72</v>
      </c>
      <c r="S814" s="15">
        <f t="shared" si="312"/>
        <v>0.65347222222222223</v>
      </c>
      <c r="T814" s="16">
        <f t="shared" si="300"/>
        <v>2.1440000000000001</v>
      </c>
      <c r="U814" s="15">
        <f t="shared" si="313"/>
        <v>0.65416666666666667</v>
      </c>
      <c r="V814" s="22">
        <f t="shared" si="301"/>
        <v>2.048</v>
      </c>
      <c r="X814" s="18"/>
    </row>
    <row r="815" spans="2:25" x14ac:dyDescent="0.25">
      <c r="B815" s="24">
        <f t="shared" si="309"/>
        <v>44402</v>
      </c>
      <c r="C815" s="60" t="s">
        <v>12</v>
      </c>
      <c r="D815" s="15">
        <v>0.91875000000000007</v>
      </c>
      <c r="E815" s="16">
        <v>-0.1</v>
      </c>
      <c r="F815" s="15">
        <f t="shared" si="302"/>
        <v>0.91180555555555565</v>
      </c>
      <c r="G815" s="16">
        <f t="shared" si="303"/>
        <v>-8.5000000000000006E-2</v>
      </c>
      <c r="H815" s="15">
        <f t="shared" si="304"/>
        <v>0.91875000000000007</v>
      </c>
      <c r="I815" s="16">
        <f t="shared" si="305"/>
        <v>-6.7000000000000004E-2</v>
      </c>
      <c r="J815" s="15">
        <f t="shared" si="306"/>
        <v>0.91666666666666674</v>
      </c>
      <c r="K815" s="22">
        <f t="shared" si="307"/>
        <v>-6.4000000000000001E-2</v>
      </c>
      <c r="L815" s="13"/>
      <c r="M815" s="24">
        <f t="shared" si="316"/>
        <v>44402</v>
      </c>
      <c r="N815" s="60" t="s">
        <v>12</v>
      </c>
      <c r="O815" s="60">
        <v>0.91875000000000007</v>
      </c>
      <c r="P815" s="16">
        <f t="shared" si="298"/>
        <v>-0.1</v>
      </c>
      <c r="Q815" s="15">
        <f t="shared" si="308"/>
        <v>0.91180555555555565</v>
      </c>
      <c r="R815" s="16">
        <f t="shared" si="311"/>
        <v>-8.5000000000000006E-2</v>
      </c>
      <c r="S815" s="15">
        <f t="shared" si="312"/>
        <v>0.91875000000000007</v>
      </c>
      <c r="T815" s="16">
        <f t="shared" si="300"/>
        <v>-6.7000000000000004E-2</v>
      </c>
      <c r="U815" s="15">
        <f t="shared" si="313"/>
        <v>0.91666666666666674</v>
      </c>
      <c r="V815" s="22">
        <f t="shared" si="301"/>
        <v>-6.4000000000000001E-2</v>
      </c>
      <c r="X815" s="18"/>
      <c r="Y815" s="29"/>
    </row>
    <row r="816" spans="2:25" x14ac:dyDescent="0.25">
      <c r="B816" s="24">
        <f t="shared" si="309"/>
        <v>44403</v>
      </c>
      <c r="C816" s="60" t="s">
        <v>13</v>
      </c>
      <c r="D816" s="15">
        <v>0.19583333333333333</v>
      </c>
      <c r="E816" s="16">
        <v>3</v>
      </c>
      <c r="F816" s="15">
        <f t="shared" si="302"/>
        <v>0.18888888888888888</v>
      </c>
      <c r="G816" s="16">
        <f t="shared" si="303"/>
        <v>2.5499999999999998</v>
      </c>
      <c r="H816" s="15">
        <f t="shared" si="304"/>
        <v>0.17777777777777778</v>
      </c>
      <c r="I816" s="16">
        <f t="shared" si="305"/>
        <v>2.0100000000000002</v>
      </c>
      <c r="J816" s="15">
        <f t="shared" si="306"/>
        <v>0.17847222222222223</v>
      </c>
      <c r="K816" s="22">
        <f t="shared" si="307"/>
        <v>1.92</v>
      </c>
      <c r="L816" s="13"/>
      <c r="M816" s="24">
        <f t="shared" si="316"/>
        <v>44403</v>
      </c>
      <c r="N816" s="60" t="s">
        <v>13</v>
      </c>
      <c r="O816" s="60">
        <v>0.19583333333333333</v>
      </c>
      <c r="P816" s="16" t="str">
        <f t="shared" si="298"/>
        <v>-</v>
      </c>
      <c r="Q816" s="15">
        <f t="shared" si="308"/>
        <v>0.18888888888888888</v>
      </c>
      <c r="R816" s="16" t="str">
        <f t="shared" si="311"/>
        <v>-</v>
      </c>
      <c r="S816" s="15">
        <f t="shared" si="312"/>
        <v>0.17777777777777778</v>
      </c>
      <c r="T816" s="16" t="str">
        <f t="shared" si="300"/>
        <v>-</v>
      </c>
      <c r="U816" s="15">
        <f t="shared" si="313"/>
        <v>0.17847222222222223</v>
      </c>
      <c r="V816" s="22" t="str">
        <f t="shared" si="301"/>
        <v>-</v>
      </c>
      <c r="X816" s="18"/>
      <c r="Y816" s="29"/>
    </row>
    <row r="817" spans="2:25" x14ac:dyDescent="0.25">
      <c r="B817" s="24">
        <f t="shared" si="309"/>
        <v>44403</v>
      </c>
      <c r="C817" s="60" t="s">
        <v>12</v>
      </c>
      <c r="D817" s="15">
        <v>0.43333333333333335</v>
      </c>
      <c r="E817" s="16">
        <v>0</v>
      </c>
      <c r="F817" s="15">
        <f t="shared" si="302"/>
        <v>0.42638888888888893</v>
      </c>
      <c r="G817" s="16">
        <f t="shared" si="303"/>
        <v>0</v>
      </c>
      <c r="H817" s="15">
        <f t="shared" si="304"/>
        <v>0.43333333333333335</v>
      </c>
      <c r="I817" s="16">
        <f t="shared" si="305"/>
        <v>0</v>
      </c>
      <c r="J817" s="15">
        <f t="shared" si="306"/>
        <v>0.43125000000000002</v>
      </c>
      <c r="K817" s="22">
        <f t="shared" si="307"/>
        <v>0</v>
      </c>
      <c r="L817" s="13"/>
      <c r="M817" s="24">
        <f t="shared" si="316"/>
        <v>44403</v>
      </c>
      <c r="N817" s="60" t="s">
        <v>12</v>
      </c>
      <c r="O817" s="60">
        <v>0.43333333333333335</v>
      </c>
      <c r="P817" s="16" t="str">
        <f t="shared" si="298"/>
        <v>-</v>
      </c>
      <c r="Q817" s="15">
        <f t="shared" si="308"/>
        <v>0.42638888888888893</v>
      </c>
      <c r="R817" s="16" t="str">
        <f t="shared" si="311"/>
        <v>-</v>
      </c>
      <c r="S817" s="15">
        <f t="shared" si="312"/>
        <v>0.43333333333333335</v>
      </c>
      <c r="T817" s="16" t="str">
        <f t="shared" si="300"/>
        <v>-</v>
      </c>
      <c r="U817" s="15">
        <f t="shared" si="313"/>
        <v>0.43125000000000002</v>
      </c>
      <c r="V817" s="22" t="str">
        <f t="shared" si="301"/>
        <v>-</v>
      </c>
      <c r="X817" s="18"/>
      <c r="Y817" s="29"/>
    </row>
    <row r="818" spans="2:25" x14ac:dyDescent="0.25">
      <c r="B818" s="24">
        <f t="shared" si="309"/>
        <v>44403</v>
      </c>
      <c r="C818" s="60" t="s">
        <v>13</v>
      </c>
      <c r="D818" s="15">
        <v>0.70486111111111116</v>
      </c>
      <c r="E818" s="16">
        <v>3.2</v>
      </c>
      <c r="F818" s="15">
        <f t="shared" si="302"/>
        <v>0.69791666666666674</v>
      </c>
      <c r="G818" s="16">
        <f t="shared" si="303"/>
        <v>2.72</v>
      </c>
      <c r="H818" s="15">
        <f t="shared" si="304"/>
        <v>0.68680555555555556</v>
      </c>
      <c r="I818" s="16">
        <f t="shared" si="305"/>
        <v>2.1440000000000001</v>
      </c>
      <c r="J818" s="15">
        <f t="shared" si="306"/>
        <v>0.6875</v>
      </c>
      <c r="K818" s="22">
        <f t="shared" si="307"/>
        <v>2.048</v>
      </c>
      <c r="L818" s="13"/>
      <c r="M818" s="24">
        <f t="shared" si="316"/>
        <v>44403</v>
      </c>
      <c r="N818" s="60" t="s">
        <v>13</v>
      </c>
      <c r="O818" s="60">
        <v>0.70486111111111116</v>
      </c>
      <c r="P818" s="16">
        <f t="shared" si="298"/>
        <v>3.2</v>
      </c>
      <c r="Q818" s="15">
        <f t="shared" si="308"/>
        <v>0.69791666666666674</v>
      </c>
      <c r="R818" s="16">
        <f t="shared" si="311"/>
        <v>2.72</v>
      </c>
      <c r="S818" s="15">
        <f t="shared" si="312"/>
        <v>0.68680555555555556</v>
      </c>
      <c r="T818" s="16">
        <f t="shared" si="300"/>
        <v>2.1440000000000001</v>
      </c>
      <c r="U818" s="15">
        <f t="shared" si="313"/>
        <v>0.6875</v>
      </c>
      <c r="V818" s="22">
        <f t="shared" si="301"/>
        <v>2.048</v>
      </c>
      <c r="X818" s="18"/>
      <c r="Y818" s="29"/>
    </row>
    <row r="819" spans="2:25" x14ac:dyDescent="0.25">
      <c r="B819" s="24">
        <f t="shared" si="309"/>
        <v>44403</v>
      </c>
      <c r="C819" s="60" t="s">
        <v>12</v>
      </c>
      <c r="D819" s="15">
        <v>0.9506944444444444</v>
      </c>
      <c r="E819" s="16">
        <v>-0.1</v>
      </c>
      <c r="F819" s="15">
        <f t="shared" si="302"/>
        <v>0.94374999999999998</v>
      </c>
      <c r="G819" s="16">
        <f t="shared" si="303"/>
        <v>-8.5000000000000006E-2</v>
      </c>
      <c r="H819" s="15">
        <f t="shared" si="304"/>
        <v>0.9506944444444444</v>
      </c>
      <c r="I819" s="16">
        <f t="shared" si="305"/>
        <v>-6.7000000000000004E-2</v>
      </c>
      <c r="J819" s="15">
        <f t="shared" si="306"/>
        <v>0.94861111111111107</v>
      </c>
      <c r="K819" s="22">
        <f t="shared" si="307"/>
        <v>-6.4000000000000001E-2</v>
      </c>
      <c r="L819" s="13"/>
      <c r="M819" s="24">
        <f t="shared" si="316"/>
        <v>44403</v>
      </c>
      <c r="N819" s="60" t="s">
        <v>12</v>
      </c>
      <c r="O819" s="60">
        <v>0.9506944444444444</v>
      </c>
      <c r="P819" s="16">
        <f t="shared" si="298"/>
        <v>-0.1</v>
      </c>
      <c r="Q819" s="15">
        <f t="shared" si="308"/>
        <v>0.94374999999999998</v>
      </c>
      <c r="R819" s="16">
        <f t="shared" si="311"/>
        <v>-8.5000000000000006E-2</v>
      </c>
      <c r="S819" s="15">
        <f t="shared" si="312"/>
        <v>0.9506944444444444</v>
      </c>
      <c r="T819" s="16">
        <f t="shared" si="300"/>
        <v>-6.7000000000000004E-2</v>
      </c>
      <c r="U819" s="15">
        <f t="shared" si="313"/>
        <v>0.94861111111111107</v>
      </c>
      <c r="V819" s="22">
        <f t="shared" si="301"/>
        <v>-6.4000000000000001E-2</v>
      </c>
      <c r="X819" s="18"/>
    </row>
    <row r="820" spans="2:25" x14ac:dyDescent="0.25">
      <c r="B820" s="24">
        <f t="shared" si="309"/>
        <v>44404</v>
      </c>
      <c r="C820" s="60" t="s">
        <v>13</v>
      </c>
      <c r="D820" s="15">
        <v>0.22847222222222222</v>
      </c>
      <c r="E820" s="16">
        <v>3</v>
      </c>
      <c r="F820" s="15">
        <f t="shared" si="302"/>
        <v>0.22152777777777777</v>
      </c>
      <c r="G820" s="16">
        <f t="shared" si="303"/>
        <v>2.5499999999999998</v>
      </c>
      <c r="H820" s="15">
        <f t="shared" si="304"/>
        <v>0.21041666666666667</v>
      </c>
      <c r="I820" s="16">
        <f t="shared" si="305"/>
        <v>2.0100000000000002</v>
      </c>
      <c r="J820" s="15">
        <f t="shared" si="306"/>
        <v>0.21111111111111111</v>
      </c>
      <c r="K820" s="22">
        <f t="shared" si="307"/>
        <v>1.92</v>
      </c>
      <c r="L820" s="13"/>
      <c r="M820" s="24">
        <f t="shared" si="316"/>
        <v>44404</v>
      </c>
      <c r="N820" s="60" t="s">
        <v>13</v>
      </c>
      <c r="O820" s="60">
        <v>0.22847222222222222</v>
      </c>
      <c r="P820" s="16" t="str">
        <f t="shared" si="298"/>
        <v>-</v>
      </c>
      <c r="Q820" s="15">
        <f t="shared" si="308"/>
        <v>0.22152777777777777</v>
      </c>
      <c r="R820" s="16" t="str">
        <f t="shared" si="311"/>
        <v>-</v>
      </c>
      <c r="S820" s="15">
        <f t="shared" si="312"/>
        <v>0.21041666666666667</v>
      </c>
      <c r="T820" s="16" t="str">
        <f t="shared" si="300"/>
        <v>-</v>
      </c>
      <c r="U820" s="15">
        <f t="shared" si="313"/>
        <v>0.21111111111111111</v>
      </c>
      <c r="V820" s="22" t="str">
        <f t="shared" si="301"/>
        <v>-</v>
      </c>
      <c r="X820" s="18"/>
      <c r="Y820" s="29"/>
    </row>
    <row r="821" spans="2:25" x14ac:dyDescent="0.25">
      <c r="B821" s="24">
        <f t="shared" si="309"/>
        <v>44404</v>
      </c>
      <c r="C821" s="60" t="s">
        <v>12</v>
      </c>
      <c r="D821" s="15">
        <v>0.46597222222222223</v>
      </c>
      <c r="E821" s="16">
        <v>0.1</v>
      </c>
      <c r="F821" s="15">
        <f t="shared" si="302"/>
        <v>0.45902777777777781</v>
      </c>
      <c r="G821" s="16">
        <f t="shared" si="303"/>
        <v>8.5000000000000006E-2</v>
      </c>
      <c r="H821" s="15">
        <f t="shared" si="304"/>
        <v>0.46597222222222223</v>
      </c>
      <c r="I821" s="16">
        <f t="shared" si="305"/>
        <v>6.7000000000000004E-2</v>
      </c>
      <c r="J821" s="15">
        <f t="shared" si="306"/>
        <v>0.46388888888888891</v>
      </c>
      <c r="K821" s="22">
        <f t="shared" si="307"/>
        <v>6.4000000000000001E-2</v>
      </c>
      <c r="L821" s="13"/>
      <c r="M821" s="24">
        <f t="shared" si="316"/>
        <v>44404</v>
      </c>
      <c r="N821" s="60" t="s">
        <v>12</v>
      </c>
      <c r="O821" s="60">
        <v>0.46597222222222223</v>
      </c>
      <c r="P821" s="16" t="str">
        <f t="shared" si="298"/>
        <v>-</v>
      </c>
      <c r="Q821" s="15">
        <f t="shared" si="308"/>
        <v>0.45902777777777781</v>
      </c>
      <c r="R821" s="16" t="str">
        <f t="shared" si="311"/>
        <v>-</v>
      </c>
      <c r="S821" s="15">
        <f t="shared" si="312"/>
        <v>0.46597222222222223</v>
      </c>
      <c r="T821" s="16" t="str">
        <f t="shared" si="300"/>
        <v>-</v>
      </c>
      <c r="U821" s="15">
        <f t="shared" si="313"/>
        <v>0.46388888888888891</v>
      </c>
      <c r="V821" s="22" t="str">
        <f t="shared" si="301"/>
        <v>-</v>
      </c>
      <c r="X821" s="18"/>
      <c r="Y821" s="29"/>
    </row>
    <row r="822" spans="2:25" x14ac:dyDescent="0.25">
      <c r="B822" s="24">
        <f t="shared" si="309"/>
        <v>44404</v>
      </c>
      <c r="C822" s="60" t="s">
        <v>13</v>
      </c>
      <c r="D822" s="15">
        <v>0.73541666666666661</v>
      </c>
      <c r="E822" s="16">
        <v>3.1</v>
      </c>
      <c r="F822" s="15">
        <f t="shared" si="302"/>
        <v>0.72847222222222219</v>
      </c>
      <c r="G822" s="16">
        <f t="shared" si="303"/>
        <v>2.6349999999999998</v>
      </c>
      <c r="H822" s="15">
        <f t="shared" si="304"/>
        <v>0.71736111111111101</v>
      </c>
      <c r="I822" s="16">
        <f t="shared" si="305"/>
        <v>2.0770000000000004</v>
      </c>
      <c r="J822" s="15">
        <f t="shared" si="306"/>
        <v>0.71805555555555545</v>
      </c>
      <c r="K822" s="22">
        <f t="shared" si="307"/>
        <v>1.9840000000000002</v>
      </c>
      <c r="L822" s="13"/>
      <c r="M822" s="24">
        <f t="shared" si="316"/>
        <v>44404</v>
      </c>
      <c r="N822" s="60" t="s">
        <v>13</v>
      </c>
      <c r="O822" s="60">
        <v>0.73541666666666661</v>
      </c>
      <c r="P822" s="16">
        <f t="shared" si="298"/>
        <v>3.1</v>
      </c>
      <c r="Q822" s="15">
        <f t="shared" si="308"/>
        <v>0.72847222222222219</v>
      </c>
      <c r="R822" s="16">
        <f t="shared" si="311"/>
        <v>2.6349999999999998</v>
      </c>
      <c r="S822" s="15">
        <f t="shared" si="312"/>
        <v>0.71736111111111101</v>
      </c>
      <c r="T822" s="16">
        <f t="shared" si="300"/>
        <v>2.0770000000000004</v>
      </c>
      <c r="U822" s="15">
        <f t="shared" si="313"/>
        <v>0.71805555555555545</v>
      </c>
      <c r="V822" s="22">
        <f t="shared" si="301"/>
        <v>1.9840000000000002</v>
      </c>
      <c r="X822" s="18"/>
      <c r="Y822" s="29"/>
    </row>
    <row r="823" spans="2:25" x14ac:dyDescent="0.25">
      <c r="B823" s="24">
        <f t="shared" si="309"/>
        <v>44404</v>
      </c>
      <c r="C823" s="60" t="s">
        <v>12</v>
      </c>
      <c r="D823" s="15">
        <v>0.98125000000000007</v>
      </c>
      <c r="E823" s="16">
        <v>0</v>
      </c>
      <c r="F823" s="15">
        <f t="shared" si="302"/>
        <v>0.97430555555555565</v>
      </c>
      <c r="G823" s="16">
        <f t="shared" si="303"/>
        <v>0</v>
      </c>
      <c r="H823" s="15">
        <f t="shared" si="304"/>
        <v>0.98125000000000007</v>
      </c>
      <c r="I823" s="16">
        <f t="shared" si="305"/>
        <v>0</v>
      </c>
      <c r="J823" s="15">
        <f t="shared" si="306"/>
        <v>0.97916666666666674</v>
      </c>
      <c r="K823" s="22">
        <f t="shared" si="307"/>
        <v>0</v>
      </c>
      <c r="L823" s="13"/>
      <c r="M823" s="24">
        <f t="shared" si="316"/>
        <v>44404</v>
      </c>
      <c r="N823" s="60" t="s">
        <v>12</v>
      </c>
      <c r="O823" s="60">
        <v>0.98125000000000007</v>
      </c>
      <c r="P823" s="16" t="str">
        <f t="shared" si="298"/>
        <v>-</v>
      </c>
      <c r="Q823" s="15">
        <f t="shared" si="308"/>
        <v>0.97430555555555565</v>
      </c>
      <c r="R823" s="16" t="str">
        <f t="shared" si="311"/>
        <v>-</v>
      </c>
      <c r="S823" s="15">
        <f t="shared" si="312"/>
        <v>0.98125000000000007</v>
      </c>
      <c r="T823" s="16" t="str">
        <f t="shared" si="300"/>
        <v>-</v>
      </c>
      <c r="U823" s="15">
        <f t="shared" si="313"/>
        <v>0.97916666666666674</v>
      </c>
      <c r="V823" s="22" t="str">
        <f t="shared" si="301"/>
        <v>-</v>
      </c>
      <c r="X823" s="18"/>
    </row>
    <row r="824" spans="2:25" x14ac:dyDescent="0.25">
      <c r="B824" s="24">
        <f t="shared" si="309"/>
        <v>44405</v>
      </c>
      <c r="C824" s="60" t="s">
        <v>13</v>
      </c>
      <c r="D824" s="15">
        <v>0.2590277777777778</v>
      </c>
      <c r="E824" s="16">
        <v>3</v>
      </c>
      <c r="F824" s="15">
        <f t="shared" si="302"/>
        <v>0.25208333333333338</v>
      </c>
      <c r="G824" s="16">
        <f t="shared" si="303"/>
        <v>2.5499999999999998</v>
      </c>
      <c r="H824" s="15">
        <f t="shared" si="304"/>
        <v>0.24097222222222225</v>
      </c>
      <c r="I824" s="16">
        <f t="shared" si="305"/>
        <v>2.0100000000000002</v>
      </c>
      <c r="J824" s="15">
        <f t="shared" si="306"/>
        <v>0.2416666666666667</v>
      </c>
      <c r="K824" s="22">
        <f t="shared" si="307"/>
        <v>1.92</v>
      </c>
      <c r="L824" s="13"/>
      <c r="M824" s="24">
        <f t="shared" si="316"/>
        <v>44405</v>
      </c>
      <c r="N824" s="60" t="s">
        <v>13</v>
      </c>
      <c r="O824" s="60">
        <v>0.2590277777777778</v>
      </c>
      <c r="P824" s="16" t="str">
        <f t="shared" si="298"/>
        <v>-</v>
      </c>
      <c r="Q824" s="15">
        <f t="shared" si="308"/>
        <v>0.25208333333333338</v>
      </c>
      <c r="R824" s="16" t="str">
        <f t="shared" si="311"/>
        <v>-</v>
      </c>
      <c r="S824" s="15">
        <f t="shared" si="312"/>
        <v>0.24097222222222225</v>
      </c>
      <c r="T824" s="16" t="str">
        <f t="shared" si="300"/>
        <v>-</v>
      </c>
      <c r="U824" s="15">
        <f t="shared" si="313"/>
        <v>0.2416666666666667</v>
      </c>
      <c r="V824" s="22" t="str">
        <f t="shared" si="301"/>
        <v>-</v>
      </c>
      <c r="X824" s="18"/>
      <c r="Y824" s="29"/>
    </row>
    <row r="825" spans="2:25" x14ac:dyDescent="0.25">
      <c r="B825" s="24">
        <f t="shared" si="309"/>
        <v>44405</v>
      </c>
      <c r="C825" s="60" t="s">
        <v>12</v>
      </c>
      <c r="D825" s="15">
        <v>0.49791666666666662</v>
      </c>
      <c r="E825" s="16">
        <v>0.2</v>
      </c>
      <c r="F825" s="15">
        <f t="shared" si="302"/>
        <v>0.4909722222222222</v>
      </c>
      <c r="G825" s="16">
        <f t="shared" si="303"/>
        <v>0.17</v>
      </c>
      <c r="H825" s="15">
        <f t="shared" si="304"/>
        <v>0.49791666666666662</v>
      </c>
      <c r="I825" s="16">
        <f t="shared" si="305"/>
        <v>0.13400000000000001</v>
      </c>
      <c r="J825" s="15">
        <f t="shared" si="306"/>
        <v>0.49583333333333329</v>
      </c>
      <c r="K825" s="22">
        <f t="shared" si="307"/>
        <v>0.128</v>
      </c>
      <c r="L825" s="13"/>
      <c r="M825" s="24">
        <f t="shared" si="316"/>
        <v>44405</v>
      </c>
      <c r="N825" s="60" t="s">
        <v>12</v>
      </c>
      <c r="O825" s="60">
        <v>0.49791666666666662</v>
      </c>
      <c r="P825" s="16" t="str">
        <f t="shared" si="298"/>
        <v>-</v>
      </c>
      <c r="Q825" s="15">
        <f t="shared" si="308"/>
        <v>0.4909722222222222</v>
      </c>
      <c r="R825" s="16" t="str">
        <f t="shared" si="311"/>
        <v>-</v>
      </c>
      <c r="S825" s="15">
        <f t="shared" si="312"/>
        <v>0.49791666666666662</v>
      </c>
      <c r="T825" s="16" t="str">
        <f t="shared" si="300"/>
        <v>-</v>
      </c>
      <c r="U825" s="15">
        <f t="shared" si="313"/>
        <v>0.49583333333333329</v>
      </c>
      <c r="V825" s="22" t="str">
        <f t="shared" si="301"/>
        <v>-</v>
      </c>
      <c r="X825" s="18"/>
      <c r="Y825" s="29"/>
    </row>
    <row r="826" spans="2:25" x14ac:dyDescent="0.25">
      <c r="B826" s="24">
        <f t="shared" si="309"/>
        <v>44405</v>
      </c>
      <c r="C826" s="60" t="s">
        <v>13</v>
      </c>
      <c r="D826" s="15">
        <v>0.76527777777777783</v>
      </c>
      <c r="E826" s="16">
        <v>3</v>
      </c>
      <c r="F826" s="15">
        <f t="shared" si="302"/>
        <v>0.75833333333333341</v>
      </c>
      <c r="G826" s="16">
        <f t="shared" si="303"/>
        <v>2.5499999999999998</v>
      </c>
      <c r="H826" s="15">
        <f t="shared" si="304"/>
        <v>0.74722222222222223</v>
      </c>
      <c r="I826" s="16">
        <f t="shared" si="305"/>
        <v>2.0100000000000002</v>
      </c>
      <c r="J826" s="15">
        <f t="shared" si="306"/>
        <v>0.74791666666666667</v>
      </c>
      <c r="K826" s="22">
        <f t="shared" si="307"/>
        <v>1.92</v>
      </c>
      <c r="L826" s="13"/>
      <c r="M826" s="24">
        <f t="shared" si="316"/>
        <v>44405</v>
      </c>
      <c r="N826" s="60" t="s">
        <v>13</v>
      </c>
      <c r="O826" s="60">
        <v>0.76527777777777783</v>
      </c>
      <c r="P826" s="16" t="str">
        <f t="shared" si="298"/>
        <v>-</v>
      </c>
      <c r="Q826" s="15">
        <f t="shared" si="308"/>
        <v>0.75833333333333341</v>
      </c>
      <c r="R826" s="16" t="str">
        <f t="shared" si="311"/>
        <v>-</v>
      </c>
      <c r="S826" s="15">
        <f t="shared" si="312"/>
        <v>0.74722222222222223</v>
      </c>
      <c r="T826" s="16" t="str">
        <f t="shared" si="300"/>
        <v>-</v>
      </c>
      <c r="U826" s="15">
        <f t="shared" si="313"/>
        <v>0.74791666666666667</v>
      </c>
      <c r="V826" s="22" t="str">
        <f t="shared" si="301"/>
        <v>-</v>
      </c>
      <c r="X826" s="18"/>
      <c r="Y826" s="29"/>
    </row>
    <row r="827" spans="2:25" x14ac:dyDescent="0.25">
      <c r="B827" s="24">
        <f t="shared" si="309"/>
        <v>44406</v>
      </c>
      <c r="C827" s="60" t="s">
        <v>12</v>
      </c>
      <c r="D827" s="15">
        <v>1.1111111111111112E-2</v>
      </c>
      <c r="E827" s="16">
        <v>0.1</v>
      </c>
      <c r="F827" s="15">
        <f t="shared" si="302"/>
        <v>4.1666666666666675E-3</v>
      </c>
      <c r="G827" s="16">
        <f t="shared" si="303"/>
        <v>8.5000000000000006E-2</v>
      </c>
      <c r="H827" s="15">
        <f t="shared" si="304"/>
        <v>1.1111111111111112E-2</v>
      </c>
      <c r="I827" s="16">
        <f t="shared" si="305"/>
        <v>6.7000000000000004E-2</v>
      </c>
      <c r="J827" s="15">
        <f t="shared" si="306"/>
        <v>9.0277777777777787E-3</v>
      </c>
      <c r="K827" s="22">
        <f t="shared" si="307"/>
        <v>6.4000000000000001E-2</v>
      </c>
      <c r="L827" s="13"/>
      <c r="M827" s="24">
        <f>IF(HOUR(O827)&lt;HOUR(O826),M826+1,M826)</f>
        <v>44406</v>
      </c>
      <c r="N827" s="60" t="s">
        <v>12</v>
      </c>
      <c r="O827" s="60">
        <v>1.1111111111111112E-2</v>
      </c>
      <c r="P827" s="16" t="str">
        <f t="shared" si="298"/>
        <v>-</v>
      </c>
      <c r="Q827" s="15">
        <f t="shared" si="308"/>
        <v>4.1666666666666675E-3</v>
      </c>
      <c r="R827" s="16" t="str">
        <f t="shared" ref="R827:R842" si="317">IF(G827&gt;=$R$4,G827,IF(G827&lt;=$R$8,G827,"-"))</f>
        <v>-</v>
      </c>
      <c r="S827" s="15"/>
      <c r="T827" s="16"/>
      <c r="U827" s="15"/>
      <c r="V827" s="22"/>
      <c r="X827" s="18"/>
    </row>
    <row r="828" spans="2:25" x14ac:dyDescent="0.25">
      <c r="B828" s="24">
        <f t="shared" si="309"/>
        <v>44406</v>
      </c>
      <c r="C828" s="60" t="s">
        <v>13</v>
      </c>
      <c r="D828" s="15">
        <v>0.28819444444444448</v>
      </c>
      <c r="E828" s="16">
        <v>2.9</v>
      </c>
      <c r="F828" s="15">
        <f t="shared" si="302"/>
        <v>0.28125000000000006</v>
      </c>
      <c r="G828" s="16">
        <f t="shared" si="303"/>
        <v>2.4649999999999999</v>
      </c>
      <c r="H828" s="15">
        <f t="shared" si="304"/>
        <v>0.27013888888888893</v>
      </c>
      <c r="I828" s="16">
        <f t="shared" si="305"/>
        <v>1.9430000000000001</v>
      </c>
      <c r="J828" s="15">
        <f t="shared" si="306"/>
        <v>0.27083333333333337</v>
      </c>
      <c r="K828" s="22">
        <f t="shared" si="307"/>
        <v>1.8559999999999999</v>
      </c>
      <c r="L828" s="13"/>
      <c r="M828" s="24">
        <f t="shared" ref="M828:M842" si="318">IF(HOUR(O828)&lt;HOUR(O827),M827+1,M827)</f>
        <v>44406</v>
      </c>
      <c r="N828" s="60" t="s">
        <v>13</v>
      </c>
      <c r="O828" s="60">
        <v>0.28819444444444448</v>
      </c>
      <c r="P828" s="16" t="str">
        <f t="shared" si="298"/>
        <v>-</v>
      </c>
      <c r="Q828" s="15">
        <f t="shared" si="308"/>
        <v>0.28125000000000006</v>
      </c>
      <c r="R828" s="16" t="str">
        <f t="shared" si="317"/>
        <v>-</v>
      </c>
      <c r="S828" s="15">
        <f t="shared" ref="S828:S853" si="319">IF(N828="Alta",O828-$H$9,O828-$I$9)</f>
        <v>0.27013888888888893</v>
      </c>
      <c r="T828" s="16" t="str">
        <f t="shared" si="300"/>
        <v>-</v>
      </c>
      <c r="U828" s="15">
        <f t="shared" ref="U828:U853" si="320">IF(N828="Alta",O828-$J$9,O828-$K$9)</f>
        <v>0.27083333333333337</v>
      </c>
      <c r="V828" s="22" t="str">
        <f t="shared" si="301"/>
        <v>-</v>
      </c>
      <c r="X828" s="18"/>
      <c r="Y828" s="29"/>
    </row>
    <row r="829" spans="2:25" x14ac:dyDescent="0.25">
      <c r="B829" s="24">
        <f t="shared" si="309"/>
        <v>44406</v>
      </c>
      <c r="C829" s="60" t="s">
        <v>12</v>
      </c>
      <c r="D829" s="15">
        <v>0.52916666666666667</v>
      </c>
      <c r="E829" s="16">
        <v>0.3</v>
      </c>
      <c r="F829" s="15">
        <f t="shared" si="302"/>
        <v>0.52222222222222225</v>
      </c>
      <c r="G829" s="16">
        <f t="shared" si="303"/>
        <v>0.255</v>
      </c>
      <c r="H829" s="15">
        <f t="shared" si="304"/>
        <v>0.52916666666666667</v>
      </c>
      <c r="I829" s="16">
        <f t="shared" si="305"/>
        <v>0.20100000000000001</v>
      </c>
      <c r="J829" s="15">
        <f t="shared" si="306"/>
        <v>0.52708333333333335</v>
      </c>
      <c r="K829" s="22">
        <f t="shared" si="307"/>
        <v>0.192</v>
      </c>
      <c r="L829" s="13"/>
      <c r="M829" s="24">
        <f t="shared" si="318"/>
        <v>44406</v>
      </c>
      <c r="N829" s="60" t="s">
        <v>12</v>
      </c>
      <c r="O829" s="60">
        <v>0.52916666666666667</v>
      </c>
      <c r="P829" s="16" t="str">
        <f t="shared" si="298"/>
        <v>-</v>
      </c>
      <c r="Q829" s="15">
        <f t="shared" si="308"/>
        <v>0.52222222222222225</v>
      </c>
      <c r="R829" s="16" t="str">
        <f t="shared" si="317"/>
        <v>-</v>
      </c>
      <c r="S829" s="15">
        <f t="shared" si="319"/>
        <v>0.52916666666666667</v>
      </c>
      <c r="T829" s="16" t="str">
        <f t="shared" si="300"/>
        <v>-</v>
      </c>
      <c r="U829" s="15">
        <f t="shared" si="320"/>
        <v>0.52708333333333335</v>
      </c>
      <c r="V829" s="22" t="str">
        <f t="shared" si="301"/>
        <v>-</v>
      </c>
      <c r="X829" s="18"/>
      <c r="Y829" s="29"/>
    </row>
    <row r="830" spans="2:25" x14ac:dyDescent="0.25">
      <c r="B830" s="24">
        <f t="shared" si="309"/>
        <v>44406</v>
      </c>
      <c r="C830" s="60" t="s">
        <v>13</v>
      </c>
      <c r="D830" s="15">
        <v>0.79375000000000007</v>
      </c>
      <c r="E830" s="16">
        <v>2.8</v>
      </c>
      <c r="F830" s="15">
        <f t="shared" si="302"/>
        <v>0.78680555555555565</v>
      </c>
      <c r="G830" s="16">
        <f t="shared" si="303"/>
        <v>2.38</v>
      </c>
      <c r="H830" s="15">
        <f t="shared" si="304"/>
        <v>0.77569444444444446</v>
      </c>
      <c r="I830" s="16">
        <f t="shared" si="305"/>
        <v>1.8759999999999999</v>
      </c>
      <c r="J830" s="15">
        <f t="shared" si="306"/>
        <v>0.77638888888888891</v>
      </c>
      <c r="K830" s="22">
        <f t="shared" si="307"/>
        <v>1.7919999999999998</v>
      </c>
      <c r="L830" s="13"/>
      <c r="M830" s="24">
        <f t="shared" si="318"/>
        <v>44406</v>
      </c>
      <c r="N830" s="60" t="s">
        <v>13</v>
      </c>
      <c r="O830" s="60">
        <v>0.79375000000000007</v>
      </c>
      <c r="P830" s="16" t="str">
        <f t="shared" si="298"/>
        <v>-</v>
      </c>
      <c r="Q830" s="15">
        <f t="shared" si="308"/>
        <v>0.78680555555555565</v>
      </c>
      <c r="R830" s="16" t="str">
        <f t="shared" si="317"/>
        <v>-</v>
      </c>
      <c r="S830" s="15">
        <f t="shared" si="319"/>
        <v>0.77569444444444446</v>
      </c>
      <c r="T830" s="16" t="str">
        <f t="shared" si="300"/>
        <v>-</v>
      </c>
      <c r="U830" s="15">
        <f t="shared" si="320"/>
        <v>0.77638888888888891</v>
      </c>
      <c r="V830" s="22" t="str">
        <f t="shared" si="301"/>
        <v>-</v>
      </c>
      <c r="X830" s="18"/>
      <c r="Y830" s="29"/>
    </row>
    <row r="831" spans="2:25" x14ac:dyDescent="0.25">
      <c r="B831" s="24">
        <f t="shared" si="309"/>
        <v>44407</v>
      </c>
      <c r="C831" s="60" t="s">
        <v>12</v>
      </c>
      <c r="D831" s="15">
        <v>3.9583333333333331E-2</v>
      </c>
      <c r="E831" s="16">
        <v>0.3</v>
      </c>
      <c r="F831" s="15">
        <f t="shared" si="302"/>
        <v>3.2638888888888884E-2</v>
      </c>
      <c r="G831" s="16">
        <f t="shared" si="303"/>
        <v>0.255</v>
      </c>
      <c r="H831" s="15">
        <f t="shared" si="304"/>
        <v>3.9583333333333331E-2</v>
      </c>
      <c r="I831" s="16">
        <f t="shared" si="305"/>
        <v>0.20100000000000001</v>
      </c>
      <c r="J831" s="15">
        <f t="shared" si="306"/>
        <v>3.7499999999999999E-2</v>
      </c>
      <c r="K831" s="22">
        <f t="shared" si="307"/>
        <v>0.192</v>
      </c>
      <c r="L831" s="13"/>
      <c r="M831" s="24">
        <f t="shared" si="318"/>
        <v>44407</v>
      </c>
      <c r="N831" s="60" t="s">
        <v>12</v>
      </c>
      <c r="O831" s="60">
        <v>3.9583333333333331E-2</v>
      </c>
      <c r="P831" s="16" t="str">
        <f t="shared" si="298"/>
        <v>-</v>
      </c>
      <c r="Q831" s="15">
        <f t="shared" si="308"/>
        <v>3.2638888888888884E-2</v>
      </c>
      <c r="R831" s="16" t="str">
        <f t="shared" si="317"/>
        <v>-</v>
      </c>
      <c r="S831" s="15">
        <f t="shared" si="319"/>
        <v>3.9583333333333331E-2</v>
      </c>
      <c r="T831" s="16" t="str">
        <f t="shared" si="300"/>
        <v>-</v>
      </c>
      <c r="U831" s="15">
        <f t="shared" si="320"/>
        <v>3.7499999999999999E-2</v>
      </c>
      <c r="V831" s="22" t="str">
        <f t="shared" si="301"/>
        <v>-</v>
      </c>
      <c r="X831" s="18"/>
    </row>
    <row r="832" spans="2:25" x14ac:dyDescent="0.25">
      <c r="B832" s="24">
        <f t="shared" si="309"/>
        <v>44407</v>
      </c>
      <c r="C832" s="60" t="s">
        <v>13</v>
      </c>
      <c r="D832" s="15">
        <v>0.31736111111111115</v>
      </c>
      <c r="E832" s="16">
        <v>2.8</v>
      </c>
      <c r="F832" s="15">
        <f t="shared" si="302"/>
        <v>0.31041666666666673</v>
      </c>
      <c r="G832" s="16">
        <f t="shared" si="303"/>
        <v>2.38</v>
      </c>
      <c r="H832" s="15">
        <f t="shared" si="304"/>
        <v>0.2993055555555556</v>
      </c>
      <c r="I832" s="16">
        <f t="shared" si="305"/>
        <v>1.8759999999999999</v>
      </c>
      <c r="J832" s="15">
        <f t="shared" si="306"/>
        <v>0.30000000000000004</v>
      </c>
      <c r="K832" s="22">
        <f t="shared" si="307"/>
        <v>1.7919999999999998</v>
      </c>
      <c r="L832" s="13"/>
      <c r="M832" s="24">
        <f t="shared" si="318"/>
        <v>44407</v>
      </c>
      <c r="N832" s="60" t="s">
        <v>13</v>
      </c>
      <c r="O832" s="60">
        <v>0.31736111111111115</v>
      </c>
      <c r="P832" s="16" t="str">
        <f t="shared" si="298"/>
        <v>-</v>
      </c>
      <c r="Q832" s="15">
        <f t="shared" si="308"/>
        <v>0.31041666666666673</v>
      </c>
      <c r="R832" s="16" t="str">
        <f t="shared" si="317"/>
        <v>-</v>
      </c>
      <c r="S832" s="15">
        <f t="shared" si="319"/>
        <v>0.2993055555555556</v>
      </c>
      <c r="T832" s="16" t="str">
        <f t="shared" si="300"/>
        <v>-</v>
      </c>
      <c r="U832" s="15">
        <f t="shared" si="320"/>
        <v>0.30000000000000004</v>
      </c>
      <c r="V832" s="22" t="str">
        <f t="shared" si="301"/>
        <v>-</v>
      </c>
      <c r="X832" s="18"/>
      <c r="Y832" s="29"/>
    </row>
    <row r="833" spans="2:25" x14ac:dyDescent="0.25">
      <c r="B833" s="24">
        <f t="shared" si="309"/>
        <v>44407</v>
      </c>
      <c r="C833" s="60" t="s">
        <v>12</v>
      </c>
      <c r="D833" s="15">
        <v>0.56041666666666667</v>
      </c>
      <c r="E833" s="16">
        <v>0.5</v>
      </c>
      <c r="F833" s="15">
        <f t="shared" si="302"/>
        <v>0.55347222222222225</v>
      </c>
      <c r="G833" s="16">
        <f t="shared" si="303"/>
        <v>0.42499999999999999</v>
      </c>
      <c r="H833" s="15">
        <f t="shared" si="304"/>
        <v>0.56041666666666667</v>
      </c>
      <c r="I833" s="16">
        <f t="shared" si="305"/>
        <v>0.33500000000000002</v>
      </c>
      <c r="J833" s="15">
        <f t="shared" si="306"/>
        <v>0.55833333333333335</v>
      </c>
      <c r="K833" s="22">
        <f t="shared" si="307"/>
        <v>0.32</v>
      </c>
      <c r="L833" s="13"/>
      <c r="M833" s="24">
        <f t="shared" si="318"/>
        <v>44407</v>
      </c>
      <c r="N833" s="60" t="s">
        <v>12</v>
      </c>
      <c r="O833" s="60">
        <v>0.56041666666666667</v>
      </c>
      <c r="P833" s="16" t="str">
        <f t="shared" si="298"/>
        <v>-</v>
      </c>
      <c r="Q833" s="15">
        <f t="shared" si="308"/>
        <v>0.55347222222222225</v>
      </c>
      <c r="R833" s="16" t="str">
        <f t="shared" si="317"/>
        <v>-</v>
      </c>
      <c r="S833" s="15">
        <f t="shared" si="319"/>
        <v>0.56041666666666667</v>
      </c>
      <c r="T833" s="16" t="str">
        <f t="shared" si="300"/>
        <v>-</v>
      </c>
      <c r="U833" s="15">
        <f t="shared" si="320"/>
        <v>0.55833333333333335</v>
      </c>
      <c r="V833" s="22" t="str">
        <f t="shared" si="301"/>
        <v>-</v>
      </c>
      <c r="X833" s="18"/>
      <c r="Y833" s="29"/>
    </row>
    <row r="834" spans="2:25" x14ac:dyDescent="0.25">
      <c r="B834" s="24">
        <f t="shared" si="309"/>
        <v>44407</v>
      </c>
      <c r="C834" s="60" t="s">
        <v>13</v>
      </c>
      <c r="D834" s="15">
        <v>0.82152777777777775</v>
      </c>
      <c r="E834" s="16">
        <v>2.7</v>
      </c>
      <c r="F834" s="15">
        <f t="shared" si="302"/>
        <v>0.81458333333333333</v>
      </c>
      <c r="G834" s="16">
        <f t="shared" si="303"/>
        <v>2.2949999999999999</v>
      </c>
      <c r="H834" s="15">
        <f t="shared" si="304"/>
        <v>0.80347222222222214</v>
      </c>
      <c r="I834" s="16">
        <f t="shared" si="305"/>
        <v>1.8090000000000002</v>
      </c>
      <c r="J834" s="15">
        <f t="shared" si="306"/>
        <v>0.80416666666666659</v>
      </c>
      <c r="K834" s="22">
        <f t="shared" si="307"/>
        <v>1.7280000000000002</v>
      </c>
      <c r="L834" s="13"/>
      <c r="M834" s="24">
        <f t="shared" si="318"/>
        <v>44407</v>
      </c>
      <c r="N834" s="60" t="s">
        <v>13</v>
      </c>
      <c r="O834" s="60">
        <v>0.82152777777777775</v>
      </c>
      <c r="P834" s="16" t="str">
        <f t="shared" si="298"/>
        <v>-</v>
      </c>
      <c r="Q834" s="15">
        <f t="shared" si="308"/>
        <v>0.81458333333333333</v>
      </c>
      <c r="R834" s="16" t="str">
        <f t="shared" si="317"/>
        <v>-</v>
      </c>
      <c r="S834" s="15">
        <f t="shared" si="319"/>
        <v>0.80347222222222214</v>
      </c>
      <c r="T834" s="16" t="str">
        <f t="shared" si="300"/>
        <v>-</v>
      </c>
      <c r="U834" s="15">
        <f t="shared" si="320"/>
        <v>0.80416666666666659</v>
      </c>
      <c r="V834" s="22" t="str">
        <f t="shared" si="301"/>
        <v>-</v>
      </c>
      <c r="X834" s="18"/>
      <c r="Y834" s="29"/>
    </row>
    <row r="835" spans="2:25" x14ac:dyDescent="0.25">
      <c r="B835" s="24">
        <f t="shared" si="309"/>
        <v>44408</v>
      </c>
      <c r="C835" s="60" t="s">
        <v>12</v>
      </c>
      <c r="D835" s="15">
        <v>6.8749999999999992E-2</v>
      </c>
      <c r="E835" s="16">
        <v>0.4</v>
      </c>
      <c r="F835" s="15">
        <f t="shared" si="302"/>
        <v>6.1805555555555544E-2</v>
      </c>
      <c r="G835" s="16">
        <f t="shared" si="303"/>
        <v>0.34</v>
      </c>
      <c r="H835" s="15">
        <f t="shared" si="304"/>
        <v>6.8749999999999992E-2</v>
      </c>
      <c r="I835" s="16">
        <f t="shared" si="305"/>
        <v>0.26800000000000002</v>
      </c>
      <c r="J835" s="15">
        <f t="shared" si="306"/>
        <v>6.6666666666666652E-2</v>
      </c>
      <c r="K835" s="22">
        <f t="shared" si="307"/>
        <v>0.25600000000000001</v>
      </c>
      <c r="L835" s="13"/>
      <c r="M835" s="24">
        <f t="shared" si="318"/>
        <v>44408</v>
      </c>
      <c r="N835" s="60" t="s">
        <v>12</v>
      </c>
      <c r="O835" s="60">
        <v>6.8749999999999992E-2</v>
      </c>
      <c r="P835" s="16" t="str">
        <f t="shared" si="298"/>
        <v>-</v>
      </c>
      <c r="Q835" s="15">
        <f t="shared" si="308"/>
        <v>6.1805555555555544E-2</v>
      </c>
      <c r="R835" s="16" t="str">
        <f t="shared" si="317"/>
        <v>-</v>
      </c>
      <c r="S835" s="15">
        <f t="shared" si="319"/>
        <v>6.8749999999999992E-2</v>
      </c>
      <c r="T835" s="16" t="str">
        <f t="shared" si="300"/>
        <v>-</v>
      </c>
      <c r="U835" s="15">
        <f t="shared" si="320"/>
        <v>6.6666666666666652E-2</v>
      </c>
      <c r="V835" s="22" t="str">
        <f t="shared" si="301"/>
        <v>-</v>
      </c>
      <c r="X835" s="18"/>
    </row>
    <row r="836" spans="2:25" x14ac:dyDescent="0.25">
      <c r="B836" s="24">
        <f t="shared" si="309"/>
        <v>44408</v>
      </c>
      <c r="C836" s="60" t="s">
        <v>13</v>
      </c>
      <c r="D836" s="15">
        <v>0.34583333333333338</v>
      </c>
      <c r="E836" s="16">
        <v>2.7</v>
      </c>
      <c r="F836" s="15">
        <f t="shared" si="302"/>
        <v>0.33888888888888896</v>
      </c>
      <c r="G836" s="16">
        <f t="shared" si="303"/>
        <v>2.2949999999999999</v>
      </c>
      <c r="H836" s="15">
        <f t="shared" si="304"/>
        <v>0.32777777777777783</v>
      </c>
      <c r="I836" s="16">
        <f t="shared" si="305"/>
        <v>1.8090000000000002</v>
      </c>
      <c r="J836" s="15">
        <f t="shared" si="306"/>
        <v>0.32847222222222228</v>
      </c>
      <c r="K836" s="22">
        <f t="shared" si="307"/>
        <v>1.7280000000000002</v>
      </c>
      <c r="L836" s="13"/>
      <c r="M836" s="24">
        <f t="shared" si="318"/>
        <v>44408</v>
      </c>
      <c r="N836" s="60" t="s">
        <v>13</v>
      </c>
      <c r="O836" s="60">
        <v>0.34583333333333338</v>
      </c>
      <c r="P836" s="16" t="str">
        <f t="shared" si="298"/>
        <v>-</v>
      </c>
      <c r="Q836" s="15">
        <f t="shared" si="308"/>
        <v>0.33888888888888896</v>
      </c>
      <c r="R836" s="16" t="str">
        <f t="shared" si="317"/>
        <v>-</v>
      </c>
      <c r="S836" s="15">
        <f t="shared" si="319"/>
        <v>0.32777777777777783</v>
      </c>
      <c r="T836" s="16" t="str">
        <f t="shared" si="300"/>
        <v>-</v>
      </c>
      <c r="U836" s="15">
        <f t="shared" si="320"/>
        <v>0.32847222222222228</v>
      </c>
      <c r="V836" s="22" t="str">
        <f t="shared" si="301"/>
        <v>-</v>
      </c>
      <c r="X836" s="18"/>
      <c r="Y836" s="29"/>
    </row>
    <row r="837" spans="2:25" x14ac:dyDescent="0.25">
      <c r="B837" s="24">
        <f t="shared" si="309"/>
        <v>44408</v>
      </c>
      <c r="C837" s="60" t="s">
        <v>12</v>
      </c>
      <c r="D837" s="15">
        <v>0.59236111111111112</v>
      </c>
      <c r="E837" s="16">
        <v>0.6</v>
      </c>
      <c r="F837" s="15">
        <f t="shared" si="302"/>
        <v>0.5854166666666667</v>
      </c>
      <c r="G837" s="16">
        <f t="shared" si="303"/>
        <v>0.51</v>
      </c>
      <c r="H837" s="15">
        <f t="shared" si="304"/>
        <v>0.59236111111111112</v>
      </c>
      <c r="I837" s="16">
        <f t="shared" si="305"/>
        <v>0.40200000000000002</v>
      </c>
      <c r="J837" s="15">
        <f t="shared" si="306"/>
        <v>0.59027777777777779</v>
      </c>
      <c r="K837" s="22">
        <f t="shared" si="307"/>
        <v>0.38400000000000001</v>
      </c>
      <c r="L837" s="13"/>
      <c r="M837" s="24">
        <f t="shared" si="318"/>
        <v>44408</v>
      </c>
      <c r="N837" s="60" t="s">
        <v>12</v>
      </c>
      <c r="O837" s="60">
        <v>0.59236111111111112</v>
      </c>
      <c r="P837" s="16" t="str">
        <f t="shared" si="298"/>
        <v>-</v>
      </c>
      <c r="Q837" s="15">
        <f t="shared" si="308"/>
        <v>0.5854166666666667</v>
      </c>
      <c r="R837" s="16" t="str">
        <f t="shared" si="317"/>
        <v>-</v>
      </c>
      <c r="S837" s="15">
        <f t="shared" si="319"/>
        <v>0.59236111111111112</v>
      </c>
      <c r="T837" s="16" t="str">
        <f t="shared" si="300"/>
        <v>-</v>
      </c>
      <c r="U837" s="15">
        <f t="shared" si="320"/>
        <v>0.59027777777777779</v>
      </c>
      <c r="V837" s="22" t="str">
        <f t="shared" si="301"/>
        <v>-</v>
      </c>
      <c r="X837" s="18"/>
      <c r="Y837" s="29"/>
    </row>
    <row r="838" spans="2:25" x14ac:dyDescent="0.25">
      <c r="B838" s="24">
        <f t="shared" si="309"/>
        <v>44408</v>
      </c>
      <c r="C838" s="60" t="s">
        <v>13</v>
      </c>
      <c r="D838" s="15">
        <v>0.85138888888888886</v>
      </c>
      <c r="E838" s="16">
        <v>2.5</v>
      </c>
      <c r="F838" s="15">
        <f t="shared" si="302"/>
        <v>0.84444444444444444</v>
      </c>
      <c r="G838" s="16">
        <f t="shared" si="303"/>
        <v>2.125</v>
      </c>
      <c r="H838" s="15">
        <f t="shared" si="304"/>
        <v>0.83333333333333326</v>
      </c>
      <c r="I838" s="16">
        <f t="shared" si="305"/>
        <v>1.675</v>
      </c>
      <c r="J838" s="15">
        <f t="shared" si="306"/>
        <v>0.8340277777777777</v>
      </c>
      <c r="K838" s="22">
        <f t="shared" si="307"/>
        <v>1.6</v>
      </c>
      <c r="L838" s="13"/>
      <c r="M838" s="24">
        <f t="shared" si="318"/>
        <v>44408</v>
      </c>
      <c r="N838" s="60" t="s">
        <v>13</v>
      </c>
      <c r="O838" s="60">
        <v>0.85138888888888886</v>
      </c>
      <c r="P838" s="16" t="str">
        <f t="shared" si="298"/>
        <v>-</v>
      </c>
      <c r="Q838" s="15">
        <f t="shared" si="308"/>
        <v>0.84444444444444444</v>
      </c>
      <c r="R838" s="16" t="str">
        <f t="shared" si="317"/>
        <v>-</v>
      </c>
      <c r="S838" s="15">
        <f t="shared" si="319"/>
        <v>0.83333333333333326</v>
      </c>
      <c r="T838" s="16" t="str">
        <f t="shared" si="300"/>
        <v>-</v>
      </c>
      <c r="U838" s="15">
        <f t="shared" si="320"/>
        <v>0.8340277777777777</v>
      </c>
      <c r="V838" s="22" t="str">
        <f t="shared" si="301"/>
        <v>-</v>
      </c>
      <c r="X838" s="18"/>
      <c r="Y838" s="29"/>
    </row>
    <row r="839" spans="2:25" x14ac:dyDescent="0.25">
      <c r="B839" s="24">
        <f t="shared" si="309"/>
        <v>44409</v>
      </c>
      <c r="C839" s="60" t="s">
        <v>12</v>
      </c>
      <c r="D839" s="15">
        <v>9.930555555555555E-2</v>
      </c>
      <c r="E839" s="16">
        <v>0.6</v>
      </c>
      <c r="F839" s="15">
        <f t="shared" si="302"/>
        <v>9.2361111111111102E-2</v>
      </c>
      <c r="G839" s="16">
        <f t="shared" si="303"/>
        <v>0.51</v>
      </c>
      <c r="H839" s="15">
        <f t="shared" si="304"/>
        <v>9.930555555555555E-2</v>
      </c>
      <c r="I839" s="16">
        <f t="shared" si="305"/>
        <v>0.40200000000000002</v>
      </c>
      <c r="J839" s="15">
        <f t="shared" si="306"/>
        <v>9.722222222222221E-2</v>
      </c>
      <c r="K839" s="22">
        <f t="shared" si="307"/>
        <v>0.38400000000000001</v>
      </c>
      <c r="L839" s="13"/>
      <c r="M839" s="24">
        <f t="shared" si="318"/>
        <v>44409</v>
      </c>
      <c r="N839" s="60" t="s">
        <v>12</v>
      </c>
      <c r="O839" s="60">
        <v>9.930555555555555E-2</v>
      </c>
      <c r="P839" s="16" t="str">
        <f t="shared" si="298"/>
        <v>-</v>
      </c>
      <c r="Q839" s="15">
        <f t="shared" si="308"/>
        <v>9.2361111111111102E-2</v>
      </c>
      <c r="R839" s="16" t="str">
        <f t="shared" si="317"/>
        <v>-</v>
      </c>
      <c r="S839" s="15">
        <f t="shared" si="319"/>
        <v>9.930555555555555E-2</v>
      </c>
      <c r="T839" s="16" t="str">
        <f t="shared" si="300"/>
        <v>-</v>
      </c>
      <c r="U839" s="15">
        <f t="shared" si="320"/>
        <v>9.722222222222221E-2</v>
      </c>
      <c r="V839" s="22" t="str">
        <f t="shared" si="301"/>
        <v>-</v>
      </c>
      <c r="X839" s="18"/>
    </row>
    <row r="840" spans="2:25" x14ac:dyDescent="0.25">
      <c r="B840" s="24">
        <f t="shared" si="309"/>
        <v>44409</v>
      </c>
      <c r="C840" s="60" t="s">
        <v>13</v>
      </c>
      <c r="D840" s="15">
        <v>0.37638888888888888</v>
      </c>
      <c r="E840" s="16">
        <v>2.6</v>
      </c>
      <c r="F840" s="15">
        <f t="shared" si="302"/>
        <v>0.36944444444444446</v>
      </c>
      <c r="G840" s="16">
        <f t="shared" si="303"/>
        <v>2.21</v>
      </c>
      <c r="H840" s="15">
        <f t="shared" si="304"/>
        <v>0.35833333333333334</v>
      </c>
      <c r="I840" s="16">
        <f t="shared" si="305"/>
        <v>1.7420000000000002</v>
      </c>
      <c r="J840" s="15">
        <f t="shared" si="306"/>
        <v>0.35902777777777778</v>
      </c>
      <c r="K840" s="22">
        <f t="shared" si="307"/>
        <v>1.6640000000000001</v>
      </c>
      <c r="L840" s="13"/>
      <c r="M840" s="24">
        <f t="shared" si="318"/>
        <v>44409</v>
      </c>
      <c r="N840" s="60" t="s">
        <v>13</v>
      </c>
      <c r="O840" s="60">
        <v>0.37638888888888888</v>
      </c>
      <c r="P840" s="16" t="str">
        <f t="shared" si="298"/>
        <v>-</v>
      </c>
      <c r="Q840" s="15">
        <f t="shared" si="308"/>
        <v>0.36944444444444446</v>
      </c>
      <c r="R840" s="16" t="str">
        <f t="shared" si="317"/>
        <v>-</v>
      </c>
      <c r="S840" s="15">
        <f t="shared" si="319"/>
        <v>0.35833333333333334</v>
      </c>
      <c r="T840" s="16" t="str">
        <f t="shared" si="300"/>
        <v>-</v>
      </c>
      <c r="U840" s="15">
        <f t="shared" si="320"/>
        <v>0.35902777777777778</v>
      </c>
      <c r="V840" s="22" t="str">
        <f t="shared" si="301"/>
        <v>-</v>
      </c>
      <c r="X840" s="18"/>
      <c r="Y840" s="29"/>
    </row>
    <row r="841" spans="2:25" x14ac:dyDescent="0.25">
      <c r="B841" s="24">
        <f t="shared" si="309"/>
        <v>44409</v>
      </c>
      <c r="C841" s="60" t="s">
        <v>12</v>
      </c>
      <c r="D841" s="15">
        <v>0.62708333333333333</v>
      </c>
      <c r="E841" s="16">
        <v>0.7</v>
      </c>
      <c r="F841" s="15">
        <f t="shared" si="302"/>
        <v>0.62013888888888891</v>
      </c>
      <c r="G841" s="16">
        <f t="shared" si="303"/>
        <v>0.59499999999999997</v>
      </c>
      <c r="H841" s="15">
        <f t="shared" si="304"/>
        <v>0.62708333333333333</v>
      </c>
      <c r="I841" s="16">
        <f t="shared" si="305"/>
        <v>0.46899999999999997</v>
      </c>
      <c r="J841" s="15">
        <f t="shared" si="306"/>
        <v>0.625</v>
      </c>
      <c r="K841" s="22">
        <f t="shared" si="307"/>
        <v>0.44799999999999995</v>
      </c>
      <c r="L841" s="13"/>
      <c r="M841" s="24">
        <f t="shared" si="318"/>
        <v>44409</v>
      </c>
      <c r="N841" s="60" t="s">
        <v>12</v>
      </c>
      <c r="O841" s="60">
        <v>0.62708333333333333</v>
      </c>
      <c r="P841" s="16" t="str">
        <f t="shared" si="298"/>
        <v>-</v>
      </c>
      <c r="Q841" s="15">
        <f t="shared" si="308"/>
        <v>0.62013888888888891</v>
      </c>
      <c r="R841" s="16" t="str">
        <f t="shared" si="317"/>
        <v>-</v>
      </c>
      <c r="S841" s="15">
        <f t="shared" si="319"/>
        <v>0.62708333333333333</v>
      </c>
      <c r="T841" s="16" t="str">
        <f t="shared" si="300"/>
        <v>-</v>
      </c>
      <c r="U841" s="15">
        <f t="shared" si="320"/>
        <v>0.625</v>
      </c>
      <c r="V841" s="22" t="str">
        <f t="shared" si="301"/>
        <v>-</v>
      </c>
      <c r="X841" s="18"/>
      <c r="Y841" s="29"/>
    </row>
    <row r="842" spans="2:25" x14ac:dyDescent="0.25">
      <c r="B842" s="24">
        <f t="shared" si="309"/>
        <v>44409</v>
      </c>
      <c r="C842" s="60" t="s">
        <v>13</v>
      </c>
      <c r="D842" s="15">
        <v>0.88263888888888886</v>
      </c>
      <c r="E842" s="16">
        <v>2.2999999999999998</v>
      </c>
      <c r="F842" s="15">
        <f t="shared" si="302"/>
        <v>0.87569444444444444</v>
      </c>
      <c r="G842" s="16">
        <f t="shared" si="303"/>
        <v>1.9549999999999998</v>
      </c>
      <c r="H842" s="15">
        <f t="shared" si="304"/>
        <v>0.86458333333333326</v>
      </c>
      <c r="I842" s="16">
        <f t="shared" si="305"/>
        <v>1.5409999999999999</v>
      </c>
      <c r="J842" s="15">
        <f t="shared" si="306"/>
        <v>0.8652777777777777</v>
      </c>
      <c r="K842" s="22">
        <f t="shared" si="307"/>
        <v>1.472</v>
      </c>
      <c r="L842" s="13"/>
      <c r="M842" s="24">
        <f t="shared" si="318"/>
        <v>44409</v>
      </c>
      <c r="N842" s="60" t="s">
        <v>13</v>
      </c>
      <c r="O842" s="60">
        <v>0.88263888888888886</v>
      </c>
      <c r="P842" s="16" t="str">
        <f t="shared" si="298"/>
        <v>-</v>
      </c>
      <c r="Q842" s="15">
        <f t="shared" si="308"/>
        <v>0.87569444444444444</v>
      </c>
      <c r="R842" s="16" t="str">
        <f t="shared" si="317"/>
        <v>-</v>
      </c>
      <c r="S842" s="15">
        <f t="shared" si="319"/>
        <v>0.86458333333333326</v>
      </c>
      <c r="T842" s="16" t="str">
        <f t="shared" si="300"/>
        <v>-</v>
      </c>
      <c r="U842" s="15">
        <f t="shared" si="320"/>
        <v>0.8652777777777777</v>
      </c>
      <c r="V842" s="22" t="str">
        <f t="shared" si="301"/>
        <v>-</v>
      </c>
      <c r="X842" s="18"/>
      <c r="Y842" s="29"/>
    </row>
    <row r="843" spans="2:25" x14ac:dyDescent="0.25">
      <c r="B843" s="24">
        <f t="shared" si="309"/>
        <v>44410</v>
      </c>
      <c r="C843" s="60" t="s">
        <v>12</v>
      </c>
      <c r="D843" s="15">
        <v>0.13263888888888889</v>
      </c>
      <c r="E843" s="16">
        <v>0.7</v>
      </c>
      <c r="F843" s="15">
        <f t="shared" si="302"/>
        <v>0.12569444444444444</v>
      </c>
      <c r="G843" s="16">
        <f t="shared" si="303"/>
        <v>0.59499999999999997</v>
      </c>
      <c r="H843" s="15">
        <f t="shared" si="304"/>
        <v>0.13263888888888889</v>
      </c>
      <c r="I843" s="16">
        <f t="shared" si="305"/>
        <v>0.46899999999999997</v>
      </c>
      <c r="J843" s="15">
        <f t="shared" si="306"/>
        <v>0.13055555555555556</v>
      </c>
      <c r="K843" s="22">
        <f t="shared" si="307"/>
        <v>0.44799999999999995</v>
      </c>
      <c r="L843" s="13"/>
      <c r="M843" s="24">
        <f>IF(HOUR(O843)&lt;HOUR(O842),M842+1,M842)</f>
        <v>44410</v>
      </c>
      <c r="N843" s="60" t="s">
        <v>12</v>
      </c>
      <c r="O843" s="60">
        <v>0.13263888888888889</v>
      </c>
      <c r="P843" s="16" t="str">
        <f t="shared" si="298"/>
        <v>-</v>
      </c>
      <c r="Q843" s="15">
        <f t="shared" si="308"/>
        <v>0.12569444444444444</v>
      </c>
      <c r="R843" s="16" t="str">
        <f t="shared" ref="R843" si="321">IF(G843&gt;=$R$4,G843,IF(G843&lt;=$R$8,G843,"-"))</f>
        <v>-</v>
      </c>
      <c r="S843" s="15">
        <f t="shared" si="319"/>
        <v>0.13263888888888889</v>
      </c>
      <c r="T843" s="16" t="str">
        <f t="shared" si="300"/>
        <v>-</v>
      </c>
      <c r="U843" s="15">
        <f t="shared" si="320"/>
        <v>0.13055555555555556</v>
      </c>
      <c r="V843" s="22" t="str">
        <f t="shared" ref="V843" si="322">IF(K843&gt;=$V$4,K843,IF(K843&lt;=$V$8,K843,"-"))</f>
        <v>-</v>
      </c>
      <c r="X843" s="18"/>
    </row>
    <row r="844" spans="2:25" x14ac:dyDescent="0.25">
      <c r="B844" s="24">
        <f t="shared" si="309"/>
        <v>44410</v>
      </c>
      <c r="C844" s="60" t="s">
        <v>13</v>
      </c>
      <c r="D844" s="15">
        <v>0.40972222222222227</v>
      </c>
      <c r="E844" s="16">
        <v>2.6</v>
      </c>
      <c r="F844" s="15">
        <f t="shared" si="302"/>
        <v>0.40277777777777785</v>
      </c>
      <c r="G844" s="16">
        <f t="shared" si="303"/>
        <v>2.21</v>
      </c>
      <c r="H844" s="15">
        <f t="shared" si="304"/>
        <v>0.39166666666666672</v>
      </c>
      <c r="I844" s="16">
        <f t="shared" si="305"/>
        <v>1.7420000000000002</v>
      </c>
      <c r="J844" s="15">
        <f t="shared" si="306"/>
        <v>0.39236111111111116</v>
      </c>
      <c r="K844" s="22">
        <f t="shared" si="307"/>
        <v>1.6640000000000001</v>
      </c>
      <c r="L844" s="13"/>
      <c r="M844" s="24">
        <f t="shared" ref="M844:M853" si="323">IF(HOUR(O844)&lt;HOUR(O843),M843+1,M843)</f>
        <v>44410</v>
      </c>
      <c r="N844" s="60" t="s">
        <v>13</v>
      </c>
      <c r="O844" s="60">
        <v>0.40972222222222227</v>
      </c>
      <c r="P844" s="16" t="str">
        <f t="shared" si="298"/>
        <v>-</v>
      </c>
      <c r="Q844" s="15">
        <f t="shared" si="308"/>
        <v>0.40277777777777785</v>
      </c>
      <c r="R844" s="16" t="str">
        <f t="shared" ref="R844:R851" si="324">IF(G844&gt;=$R$4,G844,IF(G844&lt;=$R$8,G844,"-"))</f>
        <v>-</v>
      </c>
      <c r="S844" s="15">
        <f t="shared" si="319"/>
        <v>0.39166666666666672</v>
      </c>
      <c r="T844" s="16" t="str">
        <f t="shared" si="300"/>
        <v>-</v>
      </c>
      <c r="U844" s="15">
        <f t="shared" si="320"/>
        <v>0.39236111111111116</v>
      </c>
      <c r="V844" s="22" t="str">
        <f t="shared" si="301"/>
        <v>-</v>
      </c>
      <c r="X844" s="18"/>
      <c r="Y844" s="29"/>
    </row>
    <row r="845" spans="2:25" x14ac:dyDescent="0.25">
      <c r="B845" s="24">
        <f t="shared" si="309"/>
        <v>44410</v>
      </c>
      <c r="C845" s="60" t="s">
        <v>12</v>
      </c>
      <c r="D845" s="15">
        <v>0.66597222222222219</v>
      </c>
      <c r="E845" s="16">
        <v>0.8</v>
      </c>
      <c r="F845" s="15">
        <f t="shared" si="302"/>
        <v>0.65902777777777777</v>
      </c>
      <c r="G845" s="16">
        <f t="shared" si="303"/>
        <v>0.68</v>
      </c>
      <c r="H845" s="15">
        <f t="shared" si="304"/>
        <v>0.66597222222222219</v>
      </c>
      <c r="I845" s="16">
        <f t="shared" si="305"/>
        <v>0.53600000000000003</v>
      </c>
      <c r="J845" s="15">
        <f t="shared" si="306"/>
        <v>0.66388888888888886</v>
      </c>
      <c r="K845" s="22">
        <f t="shared" si="307"/>
        <v>0.51200000000000001</v>
      </c>
      <c r="L845" s="13"/>
      <c r="M845" s="24">
        <f t="shared" si="323"/>
        <v>44410</v>
      </c>
      <c r="N845" s="60" t="s">
        <v>12</v>
      </c>
      <c r="O845" s="60">
        <v>0.66597222222222219</v>
      </c>
      <c r="P845" s="16" t="str">
        <f t="shared" si="298"/>
        <v>-</v>
      </c>
      <c r="Q845" s="15">
        <f t="shared" si="308"/>
        <v>0.65902777777777777</v>
      </c>
      <c r="R845" s="16" t="str">
        <f t="shared" si="324"/>
        <v>-</v>
      </c>
      <c r="S845" s="15">
        <f t="shared" si="319"/>
        <v>0.66597222222222219</v>
      </c>
      <c r="T845" s="16" t="str">
        <f t="shared" si="300"/>
        <v>-</v>
      </c>
      <c r="U845" s="15">
        <f t="shared" si="320"/>
        <v>0.66388888888888886</v>
      </c>
      <c r="V845" s="22" t="str">
        <f t="shared" si="301"/>
        <v>-</v>
      </c>
      <c r="X845" s="18"/>
      <c r="Y845" s="29"/>
    </row>
    <row r="846" spans="2:25" x14ac:dyDescent="0.25">
      <c r="B846" s="24">
        <f t="shared" si="309"/>
        <v>44410</v>
      </c>
      <c r="C846" s="60" t="s">
        <v>13</v>
      </c>
      <c r="D846" s="15">
        <v>0.91875000000000007</v>
      </c>
      <c r="E846" s="16">
        <v>2.2000000000000002</v>
      </c>
      <c r="F846" s="15">
        <f t="shared" si="302"/>
        <v>0.91180555555555565</v>
      </c>
      <c r="G846" s="16">
        <f t="shared" si="303"/>
        <v>1.87</v>
      </c>
      <c r="H846" s="15">
        <f t="shared" si="304"/>
        <v>0.90069444444444446</v>
      </c>
      <c r="I846" s="16">
        <f t="shared" si="305"/>
        <v>1.4740000000000002</v>
      </c>
      <c r="J846" s="15">
        <f t="shared" si="306"/>
        <v>0.90138888888888891</v>
      </c>
      <c r="K846" s="22">
        <f t="shared" si="307"/>
        <v>1.4080000000000001</v>
      </c>
      <c r="L846" s="13"/>
      <c r="M846" s="24">
        <f t="shared" si="323"/>
        <v>44410</v>
      </c>
      <c r="N846" s="60" t="s">
        <v>13</v>
      </c>
      <c r="O846" s="60">
        <v>0.91875000000000007</v>
      </c>
      <c r="P846" s="16" t="str">
        <f t="shared" ref="P846:P909" si="325">IF(E846&gt;=$P$4,E846,IF(E846&lt;=$P$8,E846,"-"))</f>
        <v>-</v>
      </c>
      <c r="Q846" s="15">
        <f t="shared" si="308"/>
        <v>0.91180555555555565</v>
      </c>
      <c r="R846" s="16" t="str">
        <f t="shared" si="324"/>
        <v>-</v>
      </c>
      <c r="S846" s="15">
        <f t="shared" si="319"/>
        <v>0.90069444444444446</v>
      </c>
      <c r="T846" s="16" t="str">
        <f t="shared" si="300"/>
        <v>-</v>
      </c>
      <c r="U846" s="15">
        <f t="shared" si="320"/>
        <v>0.90138888888888891</v>
      </c>
      <c r="V846" s="22" t="str">
        <f t="shared" si="301"/>
        <v>-</v>
      </c>
      <c r="X846" s="18"/>
      <c r="Y846" s="29"/>
    </row>
    <row r="847" spans="2:25" x14ac:dyDescent="0.25">
      <c r="B847" s="24">
        <f t="shared" si="309"/>
        <v>44411</v>
      </c>
      <c r="C847" s="60" t="s">
        <v>12</v>
      </c>
      <c r="D847" s="15">
        <v>0.17083333333333331</v>
      </c>
      <c r="E847" s="16">
        <v>0.8</v>
      </c>
      <c r="F847" s="15">
        <f t="shared" si="302"/>
        <v>0.16388888888888886</v>
      </c>
      <c r="G847" s="16">
        <f t="shared" si="303"/>
        <v>0.68</v>
      </c>
      <c r="H847" s="15">
        <f t="shared" si="304"/>
        <v>0.17083333333333331</v>
      </c>
      <c r="I847" s="16">
        <f t="shared" si="305"/>
        <v>0.53600000000000003</v>
      </c>
      <c r="J847" s="15">
        <f t="shared" si="306"/>
        <v>0.16874999999999998</v>
      </c>
      <c r="K847" s="22">
        <f t="shared" si="307"/>
        <v>0.51200000000000001</v>
      </c>
      <c r="L847" s="13"/>
      <c r="M847" s="24">
        <f t="shared" si="323"/>
        <v>44411</v>
      </c>
      <c r="N847" s="60" t="s">
        <v>12</v>
      </c>
      <c r="O847" s="60">
        <v>0.17083333333333331</v>
      </c>
      <c r="P847" s="16" t="str">
        <f t="shared" si="325"/>
        <v>-</v>
      </c>
      <c r="Q847" s="15">
        <f t="shared" si="308"/>
        <v>0.16388888888888886</v>
      </c>
      <c r="R847" s="16" t="str">
        <f t="shared" si="324"/>
        <v>-</v>
      </c>
      <c r="S847" s="15">
        <f t="shared" si="319"/>
        <v>0.17083333333333331</v>
      </c>
      <c r="T847" s="16" t="str">
        <f t="shared" si="300"/>
        <v>-</v>
      </c>
      <c r="U847" s="15">
        <f t="shared" si="320"/>
        <v>0.16874999999999998</v>
      </c>
      <c r="V847" s="22" t="str">
        <f t="shared" si="301"/>
        <v>-</v>
      </c>
      <c r="X847" s="18"/>
    </row>
    <row r="848" spans="2:25" x14ac:dyDescent="0.25">
      <c r="B848" s="24">
        <f t="shared" si="309"/>
        <v>44411</v>
      </c>
      <c r="C848" s="60" t="s">
        <v>13</v>
      </c>
      <c r="D848" s="15">
        <v>0.4458333333333333</v>
      </c>
      <c r="E848" s="16">
        <v>2.5</v>
      </c>
      <c r="F848" s="15">
        <f t="shared" si="302"/>
        <v>0.43888888888888888</v>
      </c>
      <c r="G848" s="16">
        <f t="shared" si="303"/>
        <v>2.125</v>
      </c>
      <c r="H848" s="15">
        <f t="shared" si="304"/>
        <v>0.42777777777777776</v>
      </c>
      <c r="I848" s="16">
        <f t="shared" si="305"/>
        <v>1.675</v>
      </c>
      <c r="J848" s="15">
        <f t="shared" si="306"/>
        <v>0.4284722222222222</v>
      </c>
      <c r="K848" s="22">
        <f t="shared" si="307"/>
        <v>1.6</v>
      </c>
      <c r="L848" s="13"/>
      <c r="M848" s="24">
        <f t="shared" si="323"/>
        <v>44411</v>
      </c>
      <c r="N848" s="60" t="s">
        <v>13</v>
      </c>
      <c r="O848" s="60">
        <v>0.4458333333333333</v>
      </c>
      <c r="P848" s="16" t="str">
        <f t="shared" si="325"/>
        <v>-</v>
      </c>
      <c r="Q848" s="15">
        <f t="shared" si="308"/>
        <v>0.43888888888888888</v>
      </c>
      <c r="R848" s="16" t="str">
        <f t="shared" si="324"/>
        <v>-</v>
      </c>
      <c r="S848" s="15">
        <f t="shared" si="319"/>
        <v>0.42777777777777776</v>
      </c>
      <c r="T848" s="16" t="str">
        <f t="shared" si="300"/>
        <v>-</v>
      </c>
      <c r="U848" s="15">
        <f t="shared" si="320"/>
        <v>0.4284722222222222</v>
      </c>
      <c r="V848" s="22" t="str">
        <f t="shared" si="301"/>
        <v>-</v>
      </c>
      <c r="X848" s="18"/>
      <c r="Y848" s="29"/>
    </row>
    <row r="849" spans="2:25" x14ac:dyDescent="0.25">
      <c r="B849" s="24">
        <f t="shared" si="309"/>
        <v>44411</v>
      </c>
      <c r="C849" s="60" t="s">
        <v>12</v>
      </c>
      <c r="D849" s="15">
        <v>0.70833333333333337</v>
      </c>
      <c r="E849" s="16">
        <v>0.8</v>
      </c>
      <c r="F849" s="15">
        <f t="shared" si="302"/>
        <v>0.70138888888888895</v>
      </c>
      <c r="G849" s="16">
        <f t="shared" si="303"/>
        <v>0.68</v>
      </c>
      <c r="H849" s="15">
        <f t="shared" si="304"/>
        <v>0.70833333333333337</v>
      </c>
      <c r="I849" s="16">
        <f t="shared" si="305"/>
        <v>0.53600000000000003</v>
      </c>
      <c r="J849" s="15">
        <f t="shared" si="306"/>
        <v>0.70625000000000004</v>
      </c>
      <c r="K849" s="22">
        <f t="shared" si="307"/>
        <v>0.51200000000000001</v>
      </c>
      <c r="L849" s="13"/>
      <c r="M849" s="24">
        <f t="shared" si="323"/>
        <v>44411</v>
      </c>
      <c r="N849" s="60" t="s">
        <v>12</v>
      </c>
      <c r="O849" s="60">
        <v>0.70833333333333337</v>
      </c>
      <c r="P849" s="16" t="str">
        <f t="shared" si="325"/>
        <v>-</v>
      </c>
      <c r="Q849" s="15">
        <f t="shared" si="308"/>
        <v>0.70138888888888895</v>
      </c>
      <c r="R849" s="16" t="str">
        <f t="shared" si="324"/>
        <v>-</v>
      </c>
      <c r="S849" s="15">
        <f t="shared" si="319"/>
        <v>0.70833333333333337</v>
      </c>
      <c r="T849" s="16" t="str">
        <f t="shared" si="300"/>
        <v>-</v>
      </c>
      <c r="U849" s="15">
        <f t="shared" si="320"/>
        <v>0.70625000000000004</v>
      </c>
      <c r="V849" s="22" t="str">
        <f t="shared" si="301"/>
        <v>-</v>
      </c>
      <c r="X849" s="18"/>
      <c r="Y849" s="29"/>
    </row>
    <row r="850" spans="2:25" x14ac:dyDescent="0.25">
      <c r="B850" s="24">
        <f t="shared" si="309"/>
        <v>44411</v>
      </c>
      <c r="C850" s="60" t="s">
        <v>13</v>
      </c>
      <c r="D850" s="15">
        <v>0.9604166666666667</v>
      </c>
      <c r="E850" s="16">
        <v>2.2000000000000002</v>
      </c>
      <c r="F850" s="15">
        <f t="shared" si="302"/>
        <v>0.95347222222222228</v>
      </c>
      <c r="G850" s="16">
        <f t="shared" si="303"/>
        <v>1.87</v>
      </c>
      <c r="H850" s="15">
        <f t="shared" si="304"/>
        <v>0.94236111111111109</v>
      </c>
      <c r="I850" s="16">
        <f t="shared" si="305"/>
        <v>1.4740000000000002</v>
      </c>
      <c r="J850" s="15">
        <f t="shared" si="306"/>
        <v>0.94305555555555554</v>
      </c>
      <c r="K850" s="22">
        <f t="shared" si="307"/>
        <v>1.4080000000000001</v>
      </c>
      <c r="L850" s="13"/>
      <c r="M850" s="24">
        <f t="shared" si="323"/>
        <v>44411</v>
      </c>
      <c r="N850" s="60" t="s">
        <v>13</v>
      </c>
      <c r="O850" s="60">
        <v>0.9604166666666667</v>
      </c>
      <c r="P850" s="16" t="str">
        <f t="shared" si="325"/>
        <v>-</v>
      </c>
      <c r="Q850" s="15">
        <f t="shared" si="308"/>
        <v>0.95347222222222228</v>
      </c>
      <c r="R850" s="16" t="str">
        <f t="shared" si="324"/>
        <v>-</v>
      </c>
      <c r="S850" s="15">
        <f t="shared" si="319"/>
        <v>0.94236111111111109</v>
      </c>
      <c r="T850" s="16" t="str">
        <f t="shared" si="300"/>
        <v>-</v>
      </c>
      <c r="U850" s="15">
        <f t="shared" si="320"/>
        <v>0.94305555555555554</v>
      </c>
      <c r="V850" s="22" t="str">
        <f t="shared" si="301"/>
        <v>-</v>
      </c>
      <c r="X850" s="18"/>
    </row>
    <row r="851" spans="2:25" x14ac:dyDescent="0.25">
      <c r="B851" s="24">
        <f t="shared" si="309"/>
        <v>44412</v>
      </c>
      <c r="C851" s="60" t="s">
        <v>12</v>
      </c>
      <c r="D851" s="15">
        <v>0.21388888888888891</v>
      </c>
      <c r="E851" s="16">
        <v>0.9</v>
      </c>
      <c r="F851" s="15">
        <f t="shared" si="302"/>
        <v>0.20694444444444446</v>
      </c>
      <c r="G851" s="16">
        <f t="shared" si="303"/>
        <v>0.76500000000000001</v>
      </c>
      <c r="H851" s="15">
        <f t="shared" si="304"/>
        <v>0.21388888888888891</v>
      </c>
      <c r="I851" s="16">
        <f t="shared" si="305"/>
        <v>0.60300000000000009</v>
      </c>
      <c r="J851" s="15">
        <f t="shared" si="306"/>
        <v>0.21180555555555558</v>
      </c>
      <c r="K851" s="22">
        <f t="shared" si="307"/>
        <v>0.57600000000000007</v>
      </c>
      <c r="L851" s="13"/>
      <c r="M851" s="24">
        <f t="shared" si="323"/>
        <v>44412</v>
      </c>
      <c r="N851" s="60" t="s">
        <v>12</v>
      </c>
      <c r="O851" s="60">
        <v>0.21388888888888891</v>
      </c>
      <c r="P851" s="16" t="str">
        <f t="shared" si="325"/>
        <v>-</v>
      </c>
      <c r="Q851" s="15">
        <f t="shared" si="308"/>
        <v>0.20694444444444446</v>
      </c>
      <c r="R851" s="16" t="str">
        <f t="shared" si="324"/>
        <v>-</v>
      </c>
      <c r="S851" s="15">
        <f t="shared" si="319"/>
        <v>0.21388888888888891</v>
      </c>
      <c r="T851" s="16" t="str">
        <f t="shared" si="300"/>
        <v>-</v>
      </c>
      <c r="U851" s="15">
        <f t="shared" si="320"/>
        <v>0.21180555555555558</v>
      </c>
      <c r="V851" s="22" t="str">
        <f t="shared" si="301"/>
        <v>-</v>
      </c>
      <c r="X851" s="18"/>
      <c r="Y851" s="29"/>
    </row>
    <row r="852" spans="2:25" x14ac:dyDescent="0.25">
      <c r="B852" s="24">
        <f t="shared" si="309"/>
        <v>44412</v>
      </c>
      <c r="C852" s="60" t="s">
        <v>13</v>
      </c>
      <c r="D852" s="15">
        <v>0.48541666666666666</v>
      </c>
      <c r="E852" s="16">
        <v>2.5</v>
      </c>
      <c r="F852" s="15">
        <f t="shared" si="302"/>
        <v>0.47847222222222224</v>
      </c>
      <c r="G852" s="16">
        <f t="shared" si="303"/>
        <v>2.125</v>
      </c>
      <c r="H852" s="15">
        <f t="shared" si="304"/>
        <v>0.46736111111111112</v>
      </c>
      <c r="I852" s="16">
        <f t="shared" si="305"/>
        <v>1.675</v>
      </c>
      <c r="J852" s="15">
        <f t="shared" si="306"/>
        <v>0.46805555555555556</v>
      </c>
      <c r="K852" s="22">
        <f t="shared" si="307"/>
        <v>1.6</v>
      </c>
      <c r="L852" s="13"/>
      <c r="M852" s="24">
        <f t="shared" si="323"/>
        <v>44412</v>
      </c>
      <c r="N852" s="60" t="s">
        <v>13</v>
      </c>
      <c r="O852" s="60">
        <v>0.48541666666666666</v>
      </c>
      <c r="P852" s="16" t="str">
        <f t="shared" si="325"/>
        <v>-</v>
      </c>
      <c r="Q852" s="15">
        <f t="shared" si="308"/>
        <v>0.47847222222222224</v>
      </c>
      <c r="R852" s="16" t="str">
        <f t="shared" ref="R852:R916" si="326">IF(G852&gt;=$R$4,G852,IF(G852&lt;=$R$8,G852,"-"))</f>
        <v>-</v>
      </c>
      <c r="S852" s="15">
        <f t="shared" si="319"/>
        <v>0.46736111111111112</v>
      </c>
      <c r="T852" s="16" t="str">
        <f t="shared" ref="T852:T916" si="327">IF(I852&gt;=$T$4,I852,IF(I852&lt;=$T$8,I852,"-"))</f>
        <v>-</v>
      </c>
      <c r="U852" s="15">
        <f t="shared" si="320"/>
        <v>0.46805555555555556</v>
      </c>
      <c r="V852" s="22" t="str">
        <f t="shared" ref="V852:V916" si="328">IF(K852&gt;=$V$4,K852,IF(K852&lt;=$V$8,K852,"-"))</f>
        <v>-</v>
      </c>
      <c r="X852" s="18"/>
      <c r="Y852" s="29"/>
    </row>
    <row r="853" spans="2:25" x14ac:dyDescent="0.25">
      <c r="B853" s="24">
        <f t="shared" si="309"/>
        <v>44412</v>
      </c>
      <c r="C853" s="60" t="s">
        <v>12</v>
      </c>
      <c r="D853" s="15">
        <v>0.75138888888888899</v>
      </c>
      <c r="E853" s="16">
        <v>0.8</v>
      </c>
      <c r="F853" s="15">
        <f t="shared" ref="F853:F917" si="329">IF(C853="Alta",D853-$F$9,D853-$G$9)</f>
        <v>0.74444444444444458</v>
      </c>
      <c r="G853" s="16">
        <f t="shared" ref="G853:G917" si="330">E853*$F$8</f>
        <v>0.68</v>
      </c>
      <c r="H853" s="15">
        <f t="shared" ref="H853:H917" si="331">IF(C853="Alta",D853-$H$9,D853-$I$9)</f>
        <v>0.75138888888888899</v>
      </c>
      <c r="I853" s="16">
        <f t="shared" ref="I853:I917" si="332">E853*$H$8</f>
        <v>0.53600000000000003</v>
      </c>
      <c r="J853" s="15">
        <f t="shared" ref="J853:J917" si="333">IF(C853="Alta",D853-$J$9,D853-$K$9)</f>
        <v>0.74930555555555567</v>
      </c>
      <c r="K853" s="22">
        <f t="shared" ref="K853:K917" si="334">E853*$J$8</f>
        <v>0.51200000000000001</v>
      </c>
      <c r="L853" s="13"/>
      <c r="M853" s="24">
        <f t="shared" si="323"/>
        <v>44412</v>
      </c>
      <c r="N853" s="60" t="s">
        <v>12</v>
      </c>
      <c r="O853" s="60">
        <v>0.75138888888888899</v>
      </c>
      <c r="P853" s="16" t="str">
        <f t="shared" si="325"/>
        <v>-</v>
      </c>
      <c r="Q853" s="15">
        <f t="shared" ref="Q853:Q917" si="335">IF(N853="Alta",O853-$F$9,O853-$G$9)</f>
        <v>0.74444444444444458</v>
      </c>
      <c r="R853" s="16" t="str">
        <f t="shared" si="326"/>
        <v>-</v>
      </c>
      <c r="S853" s="15">
        <f t="shared" si="319"/>
        <v>0.75138888888888899</v>
      </c>
      <c r="T853" s="16" t="str">
        <f t="shared" si="327"/>
        <v>-</v>
      </c>
      <c r="U853" s="15">
        <f t="shared" si="320"/>
        <v>0.74930555555555567</v>
      </c>
      <c r="V853" s="22" t="str">
        <f t="shared" si="328"/>
        <v>-</v>
      </c>
      <c r="X853" s="18"/>
      <c r="Y853" s="29"/>
    </row>
    <row r="854" spans="2:25" x14ac:dyDescent="0.25">
      <c r="B854" s="24">
        <v>44412</v>
      </c>
      <c r="C854" s="60" t="s">
        <v>13</v>
      </c>
      <c r="D854" s="15"/>
      <c r="E854" s="16"/>
      <c r="F854" s="15">
        <v>0.99791666666666667</v>
      </c>
      <c r="G854" s="16">
        <v>1.9</v>
      </c>
      <c r="H854" s="15">
        <v>0.9868055555555556</v>
      </c>
      <c r="I854" s="16">
        <v>1.5</v>
      </c>
      <c r="J854" s="15">
        <v>0.98749999999999993</v>
      </c>
      <c r="K854" s="22">
        <v>1.4</v>
      </c>
      <c r="L854" s="13"/>
      <c r="M854" s="24">
        <v>44412</v>
      </c>
      <c r="N854" s="60" t="s">
        <v>13</v>
      </c>
      <c r="O854" s="60"/>
      <c r="P854" s="16"/>
      <c r="Q854" s="15">
        <v>0.99791666666666667</v>
      </c>
      <c r="R854" s="16" t="s">
        <v>27</v>
      </c>
      <c r="S854" s="15">
        <v>0.9868055555555556</v>
      </c>
      <c r="T854" s="16" t="s">
        <v>27</v>
      </c>
      <c r="U854" s="15">
        <v>0.98749999999999993</v>
      </c>
      <c r="V854" s="22" t="s">
        <v>27</v>
      </c>
      <c r="X854" s="18"/>
      <c r="Y854" s="29"/>
    </row>
    <row r="855" spans="2:25" x14ac:dyDescent="0.25">
      <c r="B855" s="24">
        <f>IF(HOUR(D855)&lt;HOUR(D853),B853+1,B853)</f>
        <v>44413</v>
      </c>
      <c r="C855" s="60" t="s">
        <v>13</v>
      </c>
      <c r="D855" s="15">
        <v>4.8611111111111112E-3</v>
      </c>
      <c r="E855" s="16">
        <v>2.2000000000000002</v>
      </c>
      <c r="F855" s="15"/>
      <c r="G855" s="16"/>
      <c r="H855" s="15"/>
      <c r="I855" s="16"/>
      <c r="J855" s="15"/>
      <c r="K855" s="22"/>
      <c r="L855" s="13"/>
      <c r="M855" s="24">
        <f>IF(HOUR(O855)&lt;HOUR(O853),M853+1,M853)</f>
        <v>44413</v>
      </c>
      <c r="N855" s="60" t="s">
        <v>13</v>
      </c>
      <c r="O855" s="60">
        <v>4.8611111111111112E-3</v>
      </c>
      <c r="P855" s="16" t="str">
        <f t="shared" si="325"/>
        <v>-</v>
      </c>
      <c r="Q855" s="15"/>
      <c r="R855" s="16"/>
      <c r="S855" s="15"/>
      <c r="T855" s="16"/>
      <c r="U855" s="15"/>
      <c r="V855" s="22"/>
      <c r="X855" s="18"/>
      <c r="Y855" s="29"/>
    </row>
    <row r="856" spans="2:25" x14ac:dyDescent="0.25">
      <c r="B856" s="24">
        <f t="shared" ref="B856:B918" si="336">IF(HOUR(D856)&lt;HOUR(D855),B855+1,B855)</f>
        <v>44413</v>
      </c>
      <c r="C856" s="60" t="s">
        <v>12</v>
      </c>
      <c r="D856" s="15">
        <v>0.25694444444444448</v>
      </c>
      <c r="E856" s="16">
        <v>0.8</v>
      </c>
      <c r="F856" s="15">
        <f t="shared" si="329"/>
        <v>0.25000000000000006</v>
      </c>
      <c r="G856" s="16">
        <f t="shared" si="330"/>
        <v>0.68</v>
      </c>
      <c r="H856" s="15">
        <f t="shared" si="331"/>
        <v>0.25694444444444448</v>
      </c>
      <c r="I856" s="16">
        <f t="shared" si="332"/>
        <v>0.53600000000000003</v>
      </c>
      <c r="J856" s="15">
        <f t="shared" si="333"/>
        <v>0.25486111111111115</v>
      </c>
      <c r="K856" s="22">
        <f t="shared" si="334"/>
        <v>0.51200000000000001</v>
      </c>
      <c r="L856" s="13"/>
      <c r="M856" s="24">
        <f t="shared" ref="M856:M870" si="337">IF(HOUR(O856)&lt;HOUR(O855),M855+1,M855)</f>
        <v>44413</v>
      </c>
      <c r="N856" s="60" t="s">
        <v>12</v>
      </c>
      <c r="O856" s="60">
        <v>0.25694444444444448</v>
      </c>
      <c r="P856" s="16" t="str">
        <f t="shared" si="325"/>
        <v>-</v>
      </c>
      <c r="Q856" s="15">
        <f t="shared" si="335"/>
        <v>0.25000000000000006</v>
      </c>
      <c r="R856" s="16" t="str">
        <f t="shared" si="326"/>
        <v>-</v>
      </c>
      <c r="S856" s="15">
        <f t="shared" ref="S856:S886" si="338">IF(N856="Alta",O856-$H$9,O856-$I$9)</f>
        <v>0.25694444444444448</v>
      </c>
      <c r="T856" s="16" t="str">
        <f t="shared" si="327"/>
        <v>-</v>
      </c>
      <c r="U856" s="15">
        <f t="shared" ref="U856:U887" si="339">IF(N856="Alta",O856-$J$9,O856-$K$9)</f>
        <v>0.25486111111111115</v>
      </c>
      <c r="V856" s="22" t="str">
        <f t="shared" si="328"/>
        <v>-</v>
      </c>
      <c r="X856" s="18"/>
    </row>
    <row r="857" spans="2:25" x14ac:dyDescent="0.25">
      <c r="B857" s="24">
        <f t="shared" si="336"/>
        <v>44413</v>
      </c>
      <c r="C857" s="60" t="s">
        <v>13</v>
      </c>
      <c r="D857" s="15">
        <v>0.52500000000000002</v>
      </c>
      <c r="E857" s="16">
        <v>2.6</v>
      </c>
      <c r="F857" s="15">
        <f t="shared" si="329"/>
        <v>0.5180555555555556</v>
      </c>
      <c r="G857" s="16">
        <f t="shared" si="330"/>
        <v>2.21</v>
      </c>
      <c r="H857" s="15">
        <f t="shared" si="331"/>
        <v>0.50694444444444442</v>
      </c>
      <c r="I857" s="16">
        <f t="shared" si="332"/>
        <v>1.7420000000000002</v>
      </c>
      <c r="J857" s="15">
        <f t="shared" si="333"/>
        <v>0.50763888888888886</v>
      </c>
      <c r="K857" s="22">
        <f t="shared" si="334"/>
        <v>1.6640000000000001</v>
      </c>
      <c r="L857" s="13"/>
      <c r="M857" s="24">
        <f t="shared" si="337"/>
        <v>44413</v>
      </c>
      <c r="N857" s="60" t="s">
        <v>13</v>
      </c>
      <c r="O857" s="60">
        <v>0.52500000000000002</v>
      </c>
      <c r="P857" s="16" t="str">
        <f t="shared" si="325"/>
        <v>-</v>
      </c>
      <c r="Q857" s="15">
        <f t="shared" si="335"/>
        <v>0.5180555555555556</v>
      </c>
      <c r="R857" s="16" t="str">
        <f t="shared" si="326"/>
        <v>-</v>
      </c>
      <c r="S857" s="15">
        <f t="shared" si="338"/>
        <v>0.50694444444444442</v>
      </c>
      <c r="T857" s="16" t="str">
        <f t="shared" si="327"/>
        <v>-</v>
      </c>
      <c r="U857" s="15">
        <f t="shared" si="339"/>
        <v>0.50763888888888886</v>
      </c>
      <c r="V857" s="22" t="str">
        <f t="shared" si="328"/>
        <v>-</v>
      </c>
      <c r="X857" s="18"/>
      <c r="Y857" s="29"/>
    </row>
    <row r="858" spans="2:25" x14ac:dyDescent="0.25">
      <c r="B858" s="24">
        <f t="shared" si="336"/>
        <v>44413</v>
      </c>
      <c r="C858" s="60" t="s">
        <v>12</v>
      </c>
      <c r="D858" s="15">
        <v>0.7895833333333333</v>
      </c>
      <c r="E858" s="16">
        <v>0.7</v>
      </c>
      <c r="F858" s="15">
        <f t="shared" si="329"/>
        <v>0.78263888888888888</v>
      </c>
      <c r="G858" s="16">
        <f t="shared" si="330"/>
        <v>0.59499999999999997</v>
      </c>
      <c r="H858" s="15">
        <f t="shared" si="331"/>
        <v>0.7895833333333333</v>
      </c>
      <c r="I858" s="16">
        <f t="shared" si="332"/>
        <v>0.46899999999999997</v>
      </c>
      <c r="J858" s="15">
        <f t="shared" si="333"/>
        <v>0.78749999999999998</v>
      </c>
      <c r="K858" s="22">
        <f t="shared" si="334"/>
        <v>0.44799999999999995</v>
      </c>
      <c r="L858" s="13"/>
      <c r="M858" s="24">
        <f t="shared" si="337"/>
        <v>44413</v>
      </c>
      <c r="N858" s="60" t="s">
        <v>12</v>
      </c>
      <c r="O858" s="60">
        <v>0.7895833333333333</v>
      </c>
      <c r="P858" s="16" t="str">
        <f t="shared" si="325"/>
        <v>-</v>
      </c>
      <c r="Q858" s="15">
        <f t="shared" si="335"/>
        <v>0.78263888888888888</v>
      </c>
      <c r="R858" s="16" t="str">
        <f t="shared" si="326"/>
        <v>-</v>
      </c>
      <c r="S858" s="15">
        <f t="shared" si="338"/>
        <v>0.7895833333333333</v>
      </c>
      <c r="T858" s="16" t="str">
        <f t="shared" si="327"/>
        <v>-</v>
      </c>
      <c r="U858" s="15">
        <f t="shared" si="339"/>
        <v>0.78749999999999998</v>
      </c>
      <c r="V858" s="22" t="str">
        <f t="shared" si="328"/>
        <v>-</v>
      </c>
      <c r="X858" s="18"/>
      <c r="Y858" s="29"/>
    </row>
    <row r="859" spans="2:25" x14ac:dyDescent="0.25">
      <c r="B859" s="24">
        <f t="shared" si="336"/>
        <v>44414</v>
      </c>
      <c r="C859" s="60" t="s">
        <v>13</v>
      </c>
      <c r="D859" s="15">
        <v>4.8611111111111112E-2</v>
      </c>
      <c r="E859" s="16">
        <v>2.2999999999999998</v>
      </c>
      <c r="F859" s="15">
        <f t="shared" si="329"/>
        <v>4.1666666666666671E-2</v>
      </c>
      <c r="G859" s="16">
        <f t="shared" si="330"/>
        <v>1.9549999999999998</v>
      </c>
      <c r="H859" s="15">
        <f t="shared" si="331"/>
        <v>3.0555555555555555E-2</v>
      </c>
      <c r="I859" s="16">
        <f t="shared" si="332"/>
        <v>1.5409999999999999</v>
      </c>
      <c r="J859" s="15">
        <f t="shared" si="333"/>
        <v>3.125E-2</v>
      </c>
      <c r="K859" s="22">
        <f t="shared" si="334"/>
        <v>1.472</v>
      </c>
      <c r="L859" s="13"/>
      <c r="M859" s="24">
        <f t="shared" si="337"/>
        <v>44414</v>
      </c>
      <c r="N859" s="60" t="s">
        <v>13</v>
      </c>
      <c r="O859" s="60">
        <v>4.8611111111111112E-2</v>
      </c>
      <c r="P859" s="16" t="str">
        <f t="shared" si="325"/>
        <v>-</v>
      </c>
      <c r="Q859" s="15">
        <f t="shared" si="335"/>
        <v>4.1666666666666671E-2</v>
      </c>
      <c r="R859" s="16" t="str">
        <f t="shared" si="326"/>
        <v>-</v>
      </c>
      <c r="S859" s="15">
        <f t="shared" si="338"/>
        <v>3.0555555555555555E-2</v>
      </c>
      <c r="T859" s="16" t="str">
        <f t="shared" si="327"/>
        <v>-</v>
      </c>
      <c r="U859" s="15">
        <f t="shared" si="339"/>
        <v>3.125E-2</v>
      </c>
      <c r="V859" s="22" t="str">
        <f t="shared" si="328"/>
        <v>-</v>
      </c>
      <c r="X859" s="18"/>
      <c r="Y859" s="29"/>
    </row>
    <row r="860" spans="2:25" x14ac:dyDescent="0.25">
      <c r="B860" s="24">
        <f t="shared" si="336"/>
        <v>44414</v>
      </c>
      <c r="C860" s="60" t="s">
        <v>12</v>
      </c>
      <c r="D860" s="15">
        <v>0.29583333333333334</v>
      </c>
      <c r="E860" s="16">
        <v>0.8</v>
      </c>
      <c r="F860" s="15">
        <f t="shared" si="329"/>
        <v>0.28888888888888892</v>
      </c>
      <c r="G860" s="16">
        <f t="shared" si="330"/>
        <v>0.68</v>
      </c>
      <c r="H860" s="15">
        <f t="shared" si="331"/>
        <v>0.29583333333333334</v>
      </c>
      <c r="I860" s="16">
        <f t="shared" si="332"/>
        <v>0.53600000000000003</v>
      </c>
      <c r="J860" s="15">
        <f t="shared" si="333"/>
        <v>0.29375000000000001</v>
      </c>
      <c r="K860" s="22">
        <f t="shared" si="334"/>
        <v>0.51200000000000001</v>
      </c>
      <c r="L860" s="13"/>
      <c r="M860" s="24">
        <f t="shared" si="337"/>
        <v>44414</v>
      </c>
      <c r="N860" s="60" t="s">
        <v>12</v>
      </c>
      <c r="O860" s="60">
        <v>0.29583333333333334</v>
      </c>
      <c r="P860" s="16" t="str">
        <f t="shared" si="325"/>
        <v>-</v>
      </c>
      <c r="Q860" s="15">
        <f t="shared" si="335"/>
        <v>0.28888888888888892</v>
      </c>
      <c r="R860" s="16" t="str">
        <f t="shared" si="326"/>
        <v>-</v>
      </c>
      <c r="S860" s="15">
        <f t="shared" si="338"/>
        <v>0.29583333333333334</v>
      </c>
      <c r="T860" s="16" t="str">
        <f t="shared" si="327"/>
        <v>-</v>
      </c>
      <c r="U860" s="15">
        <f t="shared" si="339"/>
        <v>0.29375000000000001</v>
      </c>
      <c r="V860" s="22" t="str">
        <f t="shared" si="328"/>
        <v>-</v>
      </c>
      <c r="X860" s="18"/>
    </row>
    <row r="861" spans="2:25" x14ac:dyDescent="0.25">
      <c r="B861" s="24">
        <f t="shared" si="336"/>
        <v>44414</v>
      </c>
      <c r="C861" s="60" t="s">
        <v>13</v>
      </c>
      <c r="D861" s="15">
        <v>0.5625</v>
      </c>
      <c r="E861" s="16">
        <v>2.7</v>
      </c>
      <c r="F861" s="15">
        <f t="shared" si="329"/>
        <v>0.55555555555555558</v>
      </c>
      <c r="G861" s="16">
        <f t="shared" si="330"/>
        <v>2.2949999999999999</v>
      </c>
      <c r="H861" s="15">
        <f t="shared" si="331"/>
        <v>0.5444444444444444</v>
      </c>
      <c r="I861" s="16">
        <f t="shared" si="332"/>
        <v>1.8090000000000002</v>
      </c>
      <c r="J861" s="15">
        <f t="shared" si="333"/>
        <v>0.54513888888888884</v>
      </c>
      <c r="K861" s="22">
        <f t="shared" si="334"/>
        <v>1.7280000000000002</v>
      </c>
      <c r="L861" s="13"/>
      <c r="M861" s="24">
        <f t="shared" si="337"/>
        <v>44414</v>
      </c>
      <c r="N861" s="60" t="s">
        <v>13</v>
      </c>
      <c r="O861" s="60">
        <v>0.5625</v>
      </c>
      <c r="P861" s="16" t="str">
        <f t="shared" si="325"/>
        <v>-</v>
      </c>
      <c r="Q861" s="15">
        <f t="shared" si="335"/>
        <v>0.55555555555555558</v>
      </c>
      <c r="R861" s="16" t="str">
        <f t="shared" si="326"/>
        <v>-</v>
      </c>
      <c r="S861" s="15">
        <f t="shared" si="338"/>
        <v>0.5444444444444444</v>
      </c>
      <c r="T861" s="16" t="str">
        <f t="shared" si="327"/>
        <v>-</v>
      </c>
      <c r="U861" s="15">
        <f t="shared" si="339"/>
        <v>0.54513888888888884</v>
      </c>
      <c r="V861" s="22" t="str">
        <f t="shared" si="328"/>
        <v>-</v>
      </c>
      <c r="X861" s="18"/>
      <c r="Y861" s="29"/>
    </row>
    <row r="862" spans="2:25" x14ac:dyDescent="0.25">
      <c r="B862" s="24">
        <f t="shared" si="336"/>
        <v>44414</v>
      </c>
      <c r="C862" s="60" t="s">
        <v>12</v>
      </c>
      <c r="D862" s="15">
        <v>0.82291666666666663</v>
      </c>
      <c r="E862" s="16">
        <v>0.6</v>
      </c>
      <c r="F862" s="15">
        <f t="shared" si="329"/>
        <v>0.81597222222222221</v>
      </c>
      <c r="G862" s="16">
        <f t="shared" si="330"/>
        <v>0.51</v>
      </c>
      <c r="H862" s="15">
        <f t="shared" si="331"/>
        <v>0.82291666666666663</v>
      </c>
      <c r="I862" s="16">
        <f t="shared" si="332"/>
        <v>0.40200000000000002</v>
      </c>
      <c r="J862" s="15">
        <f t="shared" si="333"/>
        <v>0.8208333333333333</v>
      </c>
      <c r="K862" s="22">
        <f t="shared" si="334"/>
        <v>0.38400000000000001</v>
      </c>
      <c r="L862" s="13"/>
      <c r="M862" s="24">
        <f t="shared" si="337"/>
        <v>44414</v>
      </c>
      <c r="N862" s="60" t="s">
        <v>12</v>
      </c>
      <c r="O862" s="60">
        <v>0.82291666666666663</v>
      </c>
      <c r="P862" s="16" t="str">
        <f t="shared" si="325"/>
        <v>-</v>
      </c>
      <c r="Q862" s="15">
        <f t="shared" si="335"/>
        <v>0.81597222222222221</v>
      </c>
      <c r="R862" s="16" t="str">
        <f t="shared" si="326"/>
        <v>-</v>
      </c>
      <c r="S862" s="15">
        <f t="shared" si="338"/>
        <v>0.82291666666666663</v>
      </c>
      <c r="T862" s="16" t="str">
        <f t="shared" si="327"/>
        <v>-</v>
      </c>
      <c r="U862" s="15">
        <f t="shared" si="339"/>
        <v>0.8208333333333333</v>
      </c>
      <c r="V862" s="22" t="str">
        <f t="shared" si="328"/>
        <v>-</v>
      </c>
      <c r="X862" s="18"/>
      <c r="Y862" s="29"/>
    </row>
    <row r="863" spans="2:25" x14ac:dyDescent="0.25">
      <c r="B863" s="24">
        <f t="shared" si="336"/>
        <v>44415</v>
      </c>
      <c r="C863" s="60" t="s">
        <v>13</v>
      </c>
      <c r="D863" s="15">
        <v>8.819444444444445E-2</v>
      </c>
      <c r="E863" s="16">
        <v>2.4</v>
      </c>
      <c r="F863" s="15">
        <f t="shared" si="329"/>
        <v>8.1250000000000003E-2</v>
      </c>
      <c r="G863" s="16">
        <f t="shared" si="330"/>
        <v>2.04</v>
      </c>
      <c r="H863" s="15">
        <f t="shared" si="331"/>
        <v>7.013888888888889E-2</v>
      </c>
      <c r="I863" s="16">
        <f t="shared" si="332"/>
        <v>1.6080000000000001</v>
      </c>
      <c r="J863" s="15">
        <f t="shared" si="333"/>
        <v>7.0833333333333331E-2</v>
      </c>
      <c r="K863" s="22">
        <f t="shared" si="334"/>
        <v>1.536</v>
      </c>
      <c r="L863" s="13"/>
      <c r="M863" s="24">
        <f t="shared" si="337"/>
        <v>44415</v>
      </c>
      <c r="N863" s="60" t="s">
        <v>13</v>
      </c>
      <c r="O863" s="60">
        <v>8.819444444444445E-2</v>
      </c>
      <c r="P863" s="16" t="str">
        <f t="shared" si="325"/>
        <v>-</v>
      </c>
      <c r="Q863" s="15">
        <f t="shared" si="335"/>
        <v>8.1250000000000003E-2</v>
      </c>
      <c r="R863" s="16" t="str">
        <f t="shared" si="326"/>
        <v>-</v>
      </c>
      <c r="S863" s="15">
        <f t="shared" si="338"/>
        <v>7.013888888888889E-2</v>
      </c>
      <c r="T863" s="16" t="str">
        <f t="shared" si="327"/>
        <v>-</v>
      </c>
      <c r="U863" s="15">
        <f t="shared" si="339"/>
        <v>7.0833333333333331E-2</v>
      </c>
      <c r="V863" s="22" t="str">
        <f t="shared" si="328"/>
        <v>-</v>
      </c>
      <c r="X863" s="18"/>
      <c r="Y863" s="29"/>
    </row>
    <row r="864" spans="2:25" x14ac:dyDescent="0.25">
      <c r="B864" s="24">
        <f t="shared" si="336"/>
        <v>44415</v>
      </c>
      <c r="C864" s="60" t="s">
        <v>12</v>
      </c>
      <c r="D864" s="15">
        <v>0.33055555555555555</v>
      </c>
      <c r="E864" s="16">
        <v>0.6</v>
      </c>
      <c r="F864" s="15">
        <f t="shared" si="329"/>
        <v>0.32361111111111113</v>
      </c>
      <c r="G864" s="16">
        <f t="shared" si="330"/>
        <v>0.51</v>
      </c>
      <c r="H864" s="15">
        <f t="shared" si="331"/>
        <v>0.33055555555555555</v>
      </c>
      <c r="I864" s="16">
        <f t="shared" si="332"/>
        <v>0.40200000000000002</v>
      </c>
      <c r="J864" s="15">
        <f t="shared" si="333"/>
        <v>0.32847222222222222</v>
      </c>
      <c r="K864" s="22">
        <f t="shared" si="334"/>
        <v>0.38400000000000001</v>
      </c>
      <c r="L864" s="13"/>
      <c r="M864" s="24">
        <f t="shared" si="337"/>
        <v>44415</v>
      </c>
      <c r="N864" s="60" t="s">
        <v>12</v>
      </c>
      <c r="O864" s="60">
        <v>0.33055555555555555</v>
      </c>
      <c r="P864" s="16" t="str">
        <f t="shared" si="325"/>
        <v>-</v>
      </c>
      <c r="Q864" s="15">
        <f t="shared" si="335"/>
        <v>0.32361111111111113</v>
      </c>
      <c r="R864" s="16" t="str">
        <f t="shared" si="326"/>
        <v>-</v>
      </c>
      <c r="S864" s="15">
        <f t="shared" si="338"/>
        <v>0.33055555555555555</v>
      </c>
      <c r="T864" s="16" t="str">
        <f t="shared" si="327"/>
        <v>-</v>
      </c>
      <c r="U864" s="15">
        <f t="shared" si="339"/>
        <v>0.32847222222222222</v>
      </c>
      <c r="V864" s="22" t="str">
        <f t="shared" si="328"/>
        <v>-</v>
      </c>
      <c r="X864" s="18"/>
    </row>
    <row r="865" spans="2:25" x14ac:dyDescent="0.25">
      <c r="B865" s="24">
        <f t="shared" si="336"/>
        <v>44415</v>
      </c>
      <c r="C865" s="60" t="s">
        <v>13</v>
      </c>
      <c r="D865" s="15">
        <v>0.59722222222222221</v>
      </c>
      <c r="E865" s="16">
        <v>2.8</v>
      </c>
      <c r="F865" s="15">
        <f t="shared" si="329"/>
        <v>0.59027777777777779</v>
      </c>
      <c r="G865" s="16">
        <f t="shared" si="330"/>
        <v>2.38</v>
      </c>
      <c r="H865" s="15">
        <f t="shared" si="331"/>
        <v>0.57916666666666661</v>
      </c>
      <c r="I865" s="16">
        <f t="shared" si="332"/>
        <v>1.8759999999999999</v>
      </c>
      <c r="J865" s="15">
        <f t="shared" si="333"/>
        <v>0.57986111111111105</v>
      </c>
      <c r="K865" s="22">
        <f t="shared" si="334"/>
        <v>1.7919999999999998</v>
      </c>
      <c r="L865" s="13"/>
      <c r="M865" s="24">
        <f t="shared" si="337"/>
        <v>44415</v>
      </c>
      <c r="N865" s="60" t="s">
        <v>13</v>
      </c>
      <c r="O865" s="60">
        <v>0.59722222222222221</v>
      </c>
      <c r="P865" s="16" t="str">
        <f t="shared" si="325"/>
        <v>-</v>
      </c>
      <c r="Q865" s="15">
        <f t="shared" si="335"/>
        <v>0.59027777777777779</v>
      </c>
      <c r="R865" s="16" t="str">
        <f t="shared" si="326"/>
        <v>-</v>
      </c>
      <c r="S865" s="15">
        <f t="shared" si="338"/>
        <v>0.57916666666666661</v>
      </c>
      <c r="T865" s="16" t="str">
        <f t="shared" si="327"/>
        <v>-</v>
      </c>
      <c r="U865" s="15">
        <f t="shared" si="339"/>
        <v>0.57986111111111105</v>
      </c>
      <c r="V865" s="22" t="str">
        <f t="shared" si="328"/>
        <v>-</v>
      </c>
      <c r="X865" s="18"/>
      <c r="Y865" s="29"/>
    </row>
    <row r="866" spans="2:25" x14ac:dyDescent="0.25">
      <c r="B866" s="24">
        <f t="shared" si="336"/>
        <v>44415</v>
      </c>
      <c r="C866" s="60" t="s">
        <v>12</v>
      </c>
      <c r="D866" s="15">
        <v>0.85277777777777775</v>
      </c>
      <c r="E866" s="16">
        <v>0.4</v>
      </c>
      <c r="F866" s="15">
        <f t="shared" si="329"/>
        <v>0.84583333333333333</v>
      </c>
      <c r="G866" s="16">
        <f t="shared" si="330"/>
        <v>0.34</v>
      </c>
      <c r="H866" s="15">
        <f t="shared" si="331"/>
        <v>0.85277777777777775</v>
      </c>
      <c r="I866" s="16">
        <f t="shared" si="332"/>
        <v>0.26800000000000002</v>
      </c>
      <c r="J866" s="15">
        <f t="shared" si="333"/>
        <v>0.85069444444444442</v>
      </c>
      <c r="K866" s="22">
        <f t="shared" si="334"/>
        <v>0.25600000000000001</v>
      </c>
      <c r="L866" s="13"/>
      <c r="M866" s="24">
        <f t="shared" si="337"/>
        <v>44415</v>
      </c>
      <c r="N866" s="60" t="s">
        <v>12</v>
      </c>
      <c r="O866" s="60">
        <v>0.85277777777777775</v>
      </c>
      <c r="P866" s="16" t="str">
        <f t="shared" si="325"/>
        <v>-</v>
      </c>
      <c r="Q866" s="15">
        <f t="shared" si="335"/>
        <v>0.84583333333333333</v>
      </c>
      <c r="R866" s="16" t="str">
        <f t="shared" si="326"/>
        <v>-</v>
      </c>
      <c r="S866" s="15">
        <f t="shared" si="338"/>
        <v>0.85277777777777775</v>
      </c>
      <c r="T866" s="16" t="str">
        <f t="shared" si="327"/>
        <v>-</v>
      </c>
      <c r="U866" s="15">
        <f t="shared" si="339"/>
        <v>0.85069444444444442</v>
      </c>
      <c r="V866" s="22" t="str">
        <f t="shared" si="328"/>
        <v>-</v>
      </c>
      <c r="X866" s="18"/>
      <c r="Y866" s="29"/>
    </row>
    <row r="867" spans="2:25" x14ac:dyDescent="0.25">
      <c r="B867" s="24">
        <f t="shared" si="336"/>
        <v>44416</v>
      </c>
      <c r="C867" s="60" t="s">
        <v>13</v>
      </c>
      <c r="D867" s="15">
        <v>0.12152777777777778</v>
      </c>
      <c r="E867" s="16">
        <v>2.5</v>
      </c>
      <c r="F867" s="15">
        <f t="shared" si="329"/>
        <v>0.11458333333333333</v>
      </c>
      <c r="G867" s="16">
        <f t="shared" si="330"/>
        <v>2.125</v>
      </c>
      <c r="H867" s="15">
        <f t="shared" si="331"/>
        <v>0.10347222222222222</v>
      </c>
      <c r="I867" s="16">
        <f t="shared" si="332"/>
        <v>1.675</v>
      </c>
      <c r="J867" s="15">
        <f t="shared" si="333"/>
        <v>0.10416666666666666</v>
      </c>
      <c r="K867" s="22">
        <f t="shared" si="334"/>
        <v>1.6</v>
      </c>
      <c r="L867" s="13"/>
      <c r="M867" s="24">
        <f t="shared" si="337"/>
        <v>44416</v>
      </c>
      <c r="N867" s="60" t="s">
        <v>13</v>
      </c>
      <c r="O867" s="60">
        <v>0.12152777777777778</v>
      </c>
      <c r="P867" s="16" t="str">
        <f t="shared" si="325"/>
        <v>-</v>
      </c>
      <c r="Q867" s="15">
        <f t="shared" si="335"/>
        <v>0.11458333333333333</v>
      </c>
      <c r="R867" s="16" t="str">
        <f t="shared" si="326"/>
        <v>-</v>
      </c>
      <c r="S867" s="15">
        <f t="shared" si="338"/>
        <v>0.10347222222222222</v>
      </c>
      <c r="T867" s="16" t="str">
        <f t="shared" si="327"/>
        <v>-</v>
      </c>
      <c r="U867" s="15">
        <f t="shared" si="339"/>
        <v>0.10416666666666666</v>
      </c>
      <c r="V867" s="22" t="str">
        <f t="shared" si="328"/>
        <v>-</v>
      </c>
      <c r="X867" s="18"/>
      <c r="Y867" s="29"/>
    </row>
    <row r="868" spans="2:25" x14ac:dyDescent="0.25">
      <c r="B868" s="24">
        <f t="shared" si="336"/>
        <v>44416</v>
      </c>
      <c r="C868" s="60" t="s">
        <v>12</v>
      </c>
      <c r="D868" s="15">
        <v>0.36180555555555555</v>
      </c>
      <c r="E868" s="16">
        <v>0.5</v>
      </c>
      <c r="F868" s="15">
        <f t="shared" si="329"/>
        <v>0.35486111111111113</v>
      </c>
      <c r="G868" s="16">
        <f t="shared" si="330"/>
        <v>0.42499999999999999</v>
      </c>
      <c r="H868" s="15">
        <f t="shared" si="331"/>
        <v>0.36180555555555555</v>
      </c>
      <c r="I868" s="16">
        <f t="shared" si="332"/>
        <v>0.33500000000000002</v>
      </c>
      <c r="J868" s="15">
        <f t="shared" si="333"/>
        <v>0.35972222222222222</v>
      </c>
      <c r="K868" s="22">
        <f t="shared" si="334"/>
        <v>0.32</v>
      </c>
      <c r="L868" s="13"/>
      <c r="M868" s="24">
        <f t="shared" si="337"/>
        <v>44416</v>
      </c>
      <c r="N868" s="60" t="s">
        <v>12</v>
      </c>
      <c r="O868" s="60">
        <v>0.36180555555555555</v>
      </c>
      <c r="P868" s="16" t="str">
        <f t="shared" si="325"/>
        <v>-</v>
      </c>
      <c r="Q868" s="15">
        <f t="shared" si="335"/>
        <v>0.35486111111111113</v>
      </c>
      <c r="R868" s="16" t="str">
        <f t="shared" si="326"/>
        <v>-</v>
      </c>
      <c r="S868" s="15">
        <f t="shared" si="338"/>
        <v>0.36180555555555555</v>
      </c>
      <c r="T868" s="16" t="str">
        <f t="shared" si="327"/>
        <v>-</v>
      </c>
      <c r="U868" s="15">
        <f t="shared" si="339"/>
        <v>0.35972222222222222</v>
      </c>
      <c r="V868" s="22" t="str">
        <f t="shared" si="328"/>
        <v>-</v>
      </c>
      <c r="X868" s="18"/>
    </row>
    <row r="869" spans="2:25" x14ac:dyDescent="0.25">
      <c r="B869" s="24">
        <f t="shared" si="336"/>
        <v>44416</v>
      </c>
      <c r="C869" s="60" t="s">
        <v>13</v>
      </c>
      <c r="D869" s="15">
        <v>0.62916666666666665</v>
      </c>
      <c r="E869" s="16">
        <v>2.9</v>
      </c>
      <c r="F869" s="15">
        <f t="shared" si="329"/>
        <v>0.62222222222222223</v>
      </c>
      <c r="G869" s="16">
        <f t="shared" si="330"/>
        <v>2.4649999999999999</v>
      </c>
      <c r="H869" s="15">
        <f t="shared" si="331"/>
        <v>0.61111111111111105</v>
      </c>
      <c r="I869" s="16">
        <f t="shared" si="332"/>
        <v>1.9430000000000001</v>
      </c>
      <c r="J869" s="15">
        <f t="shared" si="333"/>
        <v>0.61180555555555549</v>
      </c>
      <c r="K869" s="22">
        <f t="shared" si="334"/>
        <v>1.8559999999999999</v>
      </c>
      <c r="L869" s="13"/>
      <c r="M869" s="24">
        <f t="shared" si="337"/>
        <v>44416</v>
      </c>
      <c r="N869" s="60" t="s">
        <v>13</v>
      </c>
      <c r="O869" s="60">
        <v>0.62916666666666665</v>
      </c>
      <c r="P869" s="16" t="str">
        <f t="shared" si="325"/>
        <v>-</v>
      </c>
      <c r="Q869" s="15">
        <f t="shared" si="335"/>
        <v>0.62222222222222223</v>
      </c>
      <c r="R869" s="16" t="str">
        <f t="shared" si="326"/>
        <v>-</v>
      </c>
      <c r="S869" s="15">
        <f t="shared" si="338"/>
        <v>0.61111111111111105</v>
      </c>
      <c r="T869" s="16" t="str">
        <f t="shared" si="327"/>
        <v>-</v>
      </c>
      <c r="U869" s="15">
        <f t="shared" si="339"/>
        <v>0.61180555555555549</v>
      </c>
      <c r="V869" s="22" t="str">
        <f t="shared" si="328"/>
        <v>-</v>
      </c>
      <c r="X869" s="18"/>
      <c r="Y869" s="29"/>
    </row>
    <row r="870" spans="2:25" x14ac:dyDescent="0.25">
      <c r="B870" s="24">
        <f t="shared" si="336"/>
        <v>44416</v>
      </c>
      <c r="C870" s="60" t="s">
        <v>12</v>
      </c>
      <c r="D870" s="15">
        <v>0.88055555555555554</v>
      </c>
      <c r="E870" s="16">
        <v>0.3</v>
      </c>
      <c r="F870" s="15">
        <f t="shared" si="329"/>
        <v>0.87361111111111112</v>
      </c>
      <c r="G870" s="16">
        <f t="shared" si="330"/>
        <v>0.255</v>
      </c>
      <c r="H870" s="15">
        <f t="shared" si="331"/>
        <v>0.88055555555555554</v>
      </c>
      <c r="I870" s="16">
        <f t="shared" si="332"/>
        <v>0.20100000000000001</v>
      </c>
      <c r="J870" s="15">
        <f t="shared" si="333"/>
        <v>0.87847222222222221</v>
      </c>
      <c r="K870" s="22">
        <f t="shared" si="334"/>
        <v>0.192</v>
      </c>
      <c r="L870" s="13"/>
      <c r="M870" s="24">
        <f t="shared" si="337"/>
        <v>44416</v>
      </c>
      <c r="N870" s="60" t="s">
        <v>12</v>
      </c>
      <c r="O870" s="60">
        <v>0.88055555555555554</v>
      </c>
      <c r="P870" s="16" t="str">
        <f t="shared" si="325"/>
        <v>-</v>
      </c>
      <c r="Q870" s="15">
        <f t="shared" si="335"/>
        <v>0.87361111111111112</v>
      </c>
      <c r="R870" s="16" t="str">
        <f t="shared" si="326"/>
        <v>-</v>
      </c>
      <c r="S870" s="15">
        <f t="shared" si="338"/>
        <v>0.88055555555555554</v>
      </c>
      <c r="T870" s="16" t="str">
        <f t="shared" si="327"/>
        <v>-</v>
      </c>
      <c r="U870" s="15">
        <f t="shared" si="339"/>
        <v>0.87847222222222221</v>
      </c>
      <c r="V870" s="22" t="str">
        <f t="shared" si="328"/>
        <v>-</v>
      </c>
      <c r="X870" s="18"/>
      <c r="Y870" s="29"/>
    </row>
    <row r="871" spans="2:25" x14ac:dyDescent="0.25">
      <c r="B871" s="24">
        <f t="shared" si="336"/>
        <v>44417</v>
      </c>
      <c r="C871" s="60" t="s">
        <v>13</v>
      </c>
      <c r="D871" s="15">
        <v>0.15208333333333332</v>
      </c>
      <c r="E871" s="16">
        <v>2.7</v>
      </c>
      <c r="F871" s="15">
        <f t="shared" si="329"/>
        <v>0.14513888888888887</v>
      </c>
      <c r="G871" s="16">
        <f t="shared" si="330"/>
        <v>2.2949999999999999</v>
      </c>
      <c r="H871" s="15">
        <f t="shared" si="331"/>
        <v>0.13402777777777777</v>
      </c>
      <c r="I871" s="16">
        <f t="shared" si="332"/>
        <v>1.8090000000000002</v>
      </c>
      <c r="J871" s="15">
        <f t="shared" si="333"/>
        <v>0.13472222222222222</v>
      </c>
      <c r="K871" s="22">
        <f t="shared" si="334"/>
        <v>1.7280000000000002</v>
      </c>
      <c r="L871" s="13"/>
      <c r="M871" s="24">
        <f>IF(HOUR(O871)&lt;HOUR(O870),M870+1,M870)</f>
        <v>44417</v>
      </c>
      <c r="N871" s="60" t="s">
        <v>13</v>
      </c>
      <c r="O871" s="60">
        <v>0.15208333333333332</v>
      </c>
      <c r="P871" s="16" t="str">
        <f t="shared" si="325"/>
        <v>-</v>
      </c>
      <c r="Q871" s="15">
        <f t="shared" si="335"/>
        <v>0.14513888888888887</v>
      </c>
      <c r="R871" s="16" t="str">
        <f t="shared" si="326"/>
        <v>-</v>
      </c>
      <c r="S871" s="15">
        <f t="shared" si="338"/>
        <v>0.13402777777777777</v>
      </c>
      <c r="T871" s="16" t="str">
        <f t="shared" ref="T871" si="340">IF(I871&gt;=$T$4,I871,IF(I871&lt;=$T$8,I871,"-"))</f>
        <v>-</v>
      </c>
      <c r="U871" s="15">
        <f t="shared" si="339"/>
        <v>0.13472222222222222</v>
      </c>
      <c r="V871" s="22" t="str">
        <f t="shared" ref="V871" si="341">IF(K871&gt;=$V$4,K871,IF(K871&lt;=$V$8,K871,"-"))</f>
        <v>-</v>
      </c>
      <c r="X871" s="18"/>
      <c r="Y871" s="29"/>
    </row>
    <row r="872" spans="2:25" x14ac:dyDescent="0.25">
      <c r="B872" s="24">
        <f t="shared" si="336"/>
        <v>44417</v>
      </c>
      <c r="C872" s="60" t="s">
        <v>12</v>
      </c>
      <c r="D872" s="15">
        <v>0.39166666666666666</v>
      </c>
      <c r="E872" s="16">
        <v>0.3</v>
      </c>
      <c r="F872" s="15">
        <f t="shared" si="329"/>
        <v>0.38472222222222224</v>
      </c>
      <c r="G872" s="16">
        <f t="shared" si="330"/>
        <v>0.255</v>
      </c>
      <c r="H872" s="15">
        <f t="shared" si="331"/>
        <v>0.39166666666666666</v>
      </c>
      <c r="I872" s="16">
        <f t="shared" si="332"/>
        <v>0.20100000000000001</v>
      </c>
      <c r="J872" s="15">
        <f t="shared" si="333"/>
        <v>0.38958333333333334</v>
      </c>
      <c r="K872" s="22">
        <f t="shared" si="334"/>
        <v>0.192</v>
      </c>
      <c r="L872" s="13"/>
      <c r="M872" s="24">
        <f t="shared" ref="M872:M897" si="342">IF(HOUR(O872)&lt;HOUR(O871),M871+1,M871)</f>
        <v>44417</v>
      </c>
      <c r="N872" s="60" t="s">
        <v>12</v>
      </c>
      <c r="O872" s="60">
        <v>0.39166666666666666</v>
      </c>
      <c r="P872" s="16" t="str">
        <f t="shared" si="325"/>
        <v>-</v>
      </c>
      <c r="Q872" s="15">
        <f t="shared" si="335"/>
        <v>0.38472222222222224</v>
      </c>
      <c r="R872" s="16" t="str">
        <f t="shared" si="326"/>
        <v>-</v>
      </c>
      <c r="S872" s="15">
        <f t="shared" si="338"/>
        <v>0.39166666666666666</v>
      </c>
      <c r="T872" s="16" t="str">
        <f t="shared" si="327"/>
        <v>-</v>
      </c>
      <c r="U872" s="15">
        <f t="shared" si="339"/>
        <v>0.38958333333333334</v>
      </c>
      <c r="V872" s="22" t="str">
        <f t="shared" si="328"/>
        <v>-</v>
      </c>
      <c r="X872" s="18"/>
    </row>
    <row r="873" spans="2:25" x14ac:dyDescent="0.25">
      <c r="B873" s="24">
        <f t="shared" si="336"/>
        <v>44417</v>
      </c>
      <c r="C873" s="60" t="s">
        <v>13</v>
      </c>
      <c r="D873" s="15">
        <v>0.65972222222222221</v>
      </c>
      <c r="E873" s="16">
        <v>3</v>
      </c>
      <c r="F873" s="15">
        <f t="shared" si="329"/>
        <v>0.65277777777777779</v>
      </c>
      <c r="G873" s="16">
        <f t="shared" si="330"/>
        <v>2.5499999999999998</v>
      </c>
      <c r="H873" s="15">
        <f t="shared" si="331"/>
        <v>0.64166666666666661</v>
      </c>
      <c r="I873" s="16">
        <f t="shared" si="332"/>
        <v>2.0100000000000002</v>
      </c>
      <c r="J873" s="15">
        <f t="shared" si="333"/>
        <v>0.64236111111111105</v>
      </c>
      <c r="K873" s="22">
        <f t="shared" si="334"/>
        <v>1.92</v>
      </c>
      <c r="L873" s="13"/>
      <c r="M873" s="24">
        <f t="shared" si="342"/>
        <v>44417</v>
      </c>
      <c r="N873" s="60" t="s">
        <v>13</v>
      </c>
      <c r="O873" s="60">
        <v>0.65972222222222221</v>
      </c>
      <c r="P873" s="16" t="str">
        <f t="shared" si="325"/>
        <v>-</v>
      </c>
      <c r="Q873" s="15">
        <f t="shared" si="335"/>
        <v>0.65277777777777779</v>
      </c>
      <c r="R873" s="16" t="str">
        <f t="shared" si="326"/>
        <v>-</v>
      </c>
      <c r="S873" s="15">
        <f t="shared" si="338"/>
        <v>0.64166666666666661</v>
      </c>
      <c r="T873" s="16" t="str">
        <f t="shared" si="327"/>
        <v>-</v>
      </c>
      <c r="U873" s="15">
        <f t="shared" si="339"/>
        <v>0.64236111111111105</v>
      </c>
      <c r="V873" s="22" t="str">
        <f t="shared" si="328"/>
        <v>-</v>
      </c>
      <c r="X873" s="18"/>
      <c r="Y873" s="29"/>
    </row>
    <row r="874" spans="2:25" x14ac:dyDescent="0.25">
      <c r="B874" s="24">
        <f t="shared" si="336"/>
        <v>44417</v>
      </c>
      <c r="C874" s="60" t="s">
        <v>12</v>
      </c>
      <c r="D874" s="15">
        <v>0.90763888888888899</v>
      </c>
      <c r="E874" s="16">
        <v>0.2</v>
      </c>
      <c r="F874" s="15">
        <f t="shared" si="329"/>
        <v>0.90069444444444458</v>
      </c>
      <c r="G874" s="16">
        <f t="shared" si="330"/>
        <v>0.17</v>
      </c>
      <c r="H874" s="15">
        <f t="shared" si="331"/>
        <v>0.90763888888888899</v>
      </c>
      <c r="I874" s="16">
        <f t="shared" si="332"/>
        <v>0.13400000000000001</v>
      </c>
      <c r="J874" s="15">
        <f t="shared" si="333"/>
        <v>0.90555555555555567</v>
      </c>
      <c r="K874" s="22">
        <f t="shared" si="334"/>
        <v>0.128</v>
      </c>
      <c r="L874" s="13"/>
      <c r="M874" s="24">
        <f t="shared" si="342"/>
        <v>44417</v>
      </c>
      <c r="N874" s="60" t="s">
        <v>12</v>
      </c>
      <c r="O874" s="60">
        <v>0.90763888888888899</v>
      </c>
      <c r="P874" s="16" t="str">
        <f t="shared" si="325"/>
        <v>-</v>
      </c>
      <c r="Q874" s="15">
        <f t="shared" si="335"/>
        <v>0.90069444444444458</v>
      </c>
      <c r="R874" s="16" t="str">
        <f t="shared" si="326"/>
        <v>-</v>
      </c>
      <c r="S874" s="15">
        <f t="shared" si="338"/>
        <v>0.90763888888888899</v>
      </c>
      <c r="T874" s="16" t="str">
        <f t="shared" si="327"/>
        <v>-</v>
      </c>
      <c r="U874" s="15">
        <f t="shared" si="339"/>
        <v>0.90555555555555567</v>
      </c>
      <c r="V874" s="22" t="str">
        <f t="shared" si="328"/>
        <v>-</v>
      </c>
      <c r="X874" s="18"/>
      <c r="Y874" s="29"/>
    </row>
    <row r="875" spans="2:25" x14ac:dyDescent="0.25">
      <c r="B875" s="24">
        <f t="shared" si="336"/>
        <v>44418</v>
      </c>
      <c r="C875" s="60" t="s">
        <v>13</v>
      </c>
      <c r="D875" s="15">
        <v>0.18055555555555555</v>
      </c>
      <c r="E875" s="16">
        <v>2.8</v>
      </c>
      <c r="F875" s="15">
        <f t="shared" si="329"/>
        <v>0.1736111111111111</v>
      </c>
      <c r="G875" s="16">
        <f t="shared" si="330"/>
        <v>2.38</v>
      </c>
      <c r="H875" s="15">
        <f t="shared" si="331"/>
        <v>0.16250000000000001</v>
      </c>
      <c r="I875" s="16">
        <f t="shared" si="332"/>
        <v>1.8759999999999999</v>
      </c>
      <c r="J875" s="15">
        <f t="shared" si="333"/>
        <v>0.16319444444444445</v>
      </c>
      <c r="K875" s="22">
        <f t="shared" si="334"/>
        <v>1.7919999999999998</v>
      </c>
      <c r="L875" s="13"/>
      <c r="M875" s="24">
        <f t="shared" si="342"/>
        <v>44418</v>
      </c>
      <c r="N875" s="60" t="s">
        <v>13</v>
      </c>
      <c r="O875" s="60">
        <v>0.18055555555555555</v>
      </c>
      <c r="P875" s="16" t="str">
        <f t="shared" si="325"/>
        <v>-</v>
      </c>
      <c r="Q875" s="15">
        <f t="shared" si="335"/>
        <v>0.1736111111111111</v>
      </c>
      <c r="R875" s="16" t="str">
        <f t="shared" si="326"/>
        <v>-</v>
      </c>
      <c r="S875" s="15">
        <f t="shared" si="338"/>
        <v>0.16250000000000001</v>
      </c>
      <c r="T875" s="16" t="str">
        <f t="shared" si="327"/>
        <v>-</v>
      </c>
      <c r="U875" s="15">
        <f t="shared" si="339"/>
        <v>0.16319444444444445</v>
      </c>
      <c r="V875" s="22" t="str">
        <f t="shared" si="328"/>
        <v>-</v>
      </c>
      <c r="X875" s="18"/>
      <c r="Y875" s="29"/>
    </row>
    <row r="876" spans="2:25" x14ac:dyDescent="0.25">
      <c r="B876" s="24">
        <f t="shared" si="336"/>
        <v>44418</v>
      </c>
      <c r="C876" s="60" t="s">
        <v>12</v>
      </c>
      <c r="D876" s="15">
        <v>0.4201388888888889</v>
      </c>
      <c r="E876" s="16">
        <v>0.2</v>
      </c>
      <c r="F876" s="15">
        <f t="shared" si="329"/>
        <v>0.41319444444444448</v>
      </c>
      <c r="G876" s="16">
        <f t="shared" si="330"/>
        <v>0.17</v>
      </c>
      <c r="H876" s="15">
        <f t="shared" si="331"/>
        <v>0.4201388888888889</v>
      </c>
      <c r="I876" s="16">
        <f t="shared" si="332"/>
        <v>0.13400000000000001</v>
      </c>
      <c r="J876" s="15">
        <f t="shared" si="333"/>
        <v>0.41805555555555557</v>
      </c>
      <c r="K876" s="22">
        <f t="shared" si="334"/>
        <v>0.128</v>
      </c>
      <c r="L876" s="13"/>
      <c r="M876" s="24">
        <f t="shared" si="342"/>
        <v>44418</v>
      </c>
      <c r="N876" s="60" t="s">
        <v>12</v>
      </c>
      <c r="O876" s="60">
        <v>0.4201388888888889</v>
      </c>
      <c r="P876" s="16" t="str">
        <f t="shared" si="325"/>
        <v>-</v>
      </c>
      <c r="Q876" s="15">
        <f t="shared" si="335"/>
        <v>0.41319444444444448</v>
      </c>
      <c r="R876" s="16" t="str">
        <f t="shared" si="326"/>
        <v>-</v>
      </c>
      <c r="S876" s="15">
        <f t="shared" si="338"/>
        <v>0.4201388888888889</v>
      </c>
      <c r="T876" s="16" t="str">
        <f t="shared" si="327"/>
        <v>-</v>
      </c>
      <c r="U876" s="15">
        <f t="shared" si="339"/>
        <v>0.41805555555555557</v>
      </c>
      <c r="V876" s="22" t="str">
        <f t="shared" si="328"/>
        <v>-</v>
      </c>
      <c r="X876" s="18"/>
    </row>
    <row r="877" spans="2:25" x14ac:dyDescent="0.25">
      <c r="B877" s="24">
        <f t="shared" si="336"/>
        <v>44418</v>
      </c>
      <c r="C877" s="60" t="s">
        <v>13</v>
      </c>
      <c r="D877" s="15">
        <v>0.68819444444444444</v>
      </c>
      <c r="E877" s="16">
        <v>3</v>
      </c>
      <c r="F877" s="15">
        <f t="shared" si="329"/>
        <v>0.68125000000000002</v>
      </c>
      <c r="G877" s="16">
        <f t="shared" si="330"/>
        <v>2.5499999999999998</v>
      </c>
      <c r="H877" s="15">
        <f t="shared" si="331"/>
        <v>0.67013888888888884</v>
      </c>
      <c r="I877" s="16">
        <f t="shared" si="332"/>
        <v>2.0100000000000002</v>
      </c>
      <c r="J877" s="15">
        <f t="shared" si="333"/>
        <v>0.67083333333333328</v>
      </c>
      <c r="K877" s="22">
        <f t="shared" si="334"/>
        <v>1.92</v>
      </c>
      <c r="L877" s="13"/>
      <c r="M877" s="24">
        <f t="shared" si="342"/>
        <v>44418</v>
      </c>
      <c r="N877" s="60" t="s">
        <v>13</v>
      </c>
      <c r="O877" s="60">
        <v>0.68819444444444444</v>
      </c>
      <c r="P877" s="16" t="str">
        <f t="shared" si="325"/>
        <v>-</v>
      </c>
      <c r="Q877" s="15">
        <f t="shared" si="335"/>
        <v>0.68125000000000002</v>
      </c>
      <c r="R877" s="16" t="str">
        <f t="shared" si="326"/>
        <v>-</v>
      </c>
      <c r="S877" s="15">
        <f t="shared" si="338"/>
        <v>0.67013888888888884</v>
      </c>
      <c r="T877" s="16" t="str">
        <f t="shared" si="327"/>
        <v>-</v>
      </c>
      <c r="U877" s="15">
        <f t="shared" si="339"/>
        <v>0.67083333333333328</v>
      </c>
      <c r="V877" s="22" t="str">
        <f t="shared" si="328"/>
        <v>-</v>
      </c>
      <c r="X877" s="18"/>
      <c r="Y877" s="29"/>
    </row>
    <row r="878" spans="2:25" x14ac:dyDescent="0.25">
      <c r="B878" s="24">
        <f t="shared" si="336"/>
        <v>44418</v>
      </c>
      <c r="C878" s="60" t="s">
        <v>12</v>
      </c>
      <c r="D878" s="15">
        <v>0.93472222222222223</v>
      </c>
      <c r="E878" s="16">
        <v>0.1</v>
      </c>
      <c r="F878" s="15">
        <f t="shared" si="329"/>
        <v>0.92777777777777781</v>
      </c>
      <c r="G878" s="16">
        <f t="shared" si="330"/>
        <v>8.5000000000000006E-2</v>
      </c>
      <c r="H878" s="15">
        <f t="shared" si="331"/>
        <v>0.93472222222222223</v>
      </c>
      <c r="I878" s="16">
        <f t="shared" si="332"/>
        <v>6.7000000000000004E-2</v>
      </c>
      <c r="J878" s="15">
        <f t="shared" si="333"/>
        <v>0.93263888888888891</v>
      </c>
      <c r="K878" s="22">
        <f t="shared" si="334"/>
        <v>6.4000000000000001E-2</v>
      </c>
      <c r="L878" s="13"/>
      <c r="M878" s="24">
        <f t="shared" si="342"/>
        <v>44418</v>
      </c>
      <c r="N878" s="60" t="s">
        <v>12</v>
      </c>
      <c r="O878" s="60">
        <v>0.93472222222222223</v>
      </c>
      <c r="P878" s="16" t="str">
        <f t="shared" si="325"/>
        <v>-</v>
      </c>
      <c r="Q878" s="15">
        <f t="shared" si="335"/>
        <v>0.92777777777777781</v>
      </c>
      <c r="R878" s="16" t="str">
        <f t="shared" si="326"/>
        <v>-</v>
      </c>
      <c r="S878" s="15">
        <f t="shared" si="338"/>
        <v>0.93472222222222223</v>
      </c>
      <c r="T878" s="16" t="str">
        <f t="shared" si="327"/>
        <v>-</v>
      </c>
      <c r="U878" s="15">
        <f t="shared" si="339"/>
        <v>0.93263888888888891</v>
      </c>
      <c r="V878" s="22" t="str">
        <f t="shared" si="328"/>
        <v>-</v>
      </c>
      <c r="X878" s="18"/>
      <c r="Y878" s="29"/>
    </row>
    <row r="879" spans="2:25" x14ac:dyDescent="0.25">
      <c r="B879" s="24">
        <f t="shared" si="336"/>
        <v>44419</v>
      </c>
      <c r="C879" s="60" t="s">
        <v>13</v>
      </c>
      <c r="D879" s="15">
        <v>0.20833333333333334</v>
      </c>
      <c r="E879" s="16">
        <v>2.9</v>
      </c>
      <c r="F879" s="15">
        <f t="shared" si="329"/>
        <v>0.2013888888888889</v>
      </c>
      <c r="G879" s="16">
        <f t="shared" si="330"/>
        <v>2.4649999999999999</v>
      </c>
      <c r="H879" s="15">
        <f t="shared" si="331"/>
        <v>0.1902777777777778</v>
      </c>
      <c r="I879" s="16">
        <f t="shared" si="332"/>
        <v>1.9430000000000001</v>
      </c>
      <c r="J879" s="15">
        <f t="shared" si="333"/>
        <v>0.19097222222222224</v>
      </c>
      <c r="K879" s="22">
        <f t="shared" si="334"/>
        <v>1.8559999999999999</v>
      </c>
      <c r="L879" s="13"/>
      <c r="M879" s="24">
        <f t="shared" si="342"/>
        <v>44419</v>
      </c>
      <c r="N879" s="60" t="s">
        <v>13</v>
      </c>
      <c r="O879" s="60">
        <v>0.20833333333333334</v>
      </c>
      <c r="P879" s="16" t="str">
        <f t="shared" si="325"/>
        <v>-</v>
      </c>
      <c r="Q879" s="15">
        <f t="shared" si="335"/>
        <v>0.2013888888888889</v>
      </c>
      <c r="R879" s="16" t="str">
        <f t="shared" si="326"/>
        <v>-</v>
      </c>
      <c r="S879" s="15">
        <f t="shared" si="338"/>
        <v>0.1902777777777778</v>
      </c>
      <c r="T879" s="16" t="str">
        <f t="shared" si="327"/>
        <v>-</v>
      </c>
      <c r="U879" s="15">
        <f t="shared" si="339"/>
        <v>0.19097222222222224</v>
      </c>
      <c r="V879" s="22" t="str">
        <f t="shared" si="328"/>
        <v>-</v>
      </c>
      <c r="X879" s="18"/>
      <c r="Y879" s="29"/>
    </row>
    <row r="880" spans="2:25" x14ac:dyDescent="0.25">
      <c r="B880" s="24">
        <f t="shared" si="336"/>
        <v>44419</v>
      </c>
      <c r="C880" s="60" t="s">
        <v>12</v>
      </c>
      <c r="D880" s="15">
        <v>0.44930555555555557</v>
      </c>
      <c r="E880" s="16">
        <v>0.1</v>
      </c>
      <c r="F880" s="15">
        <f t="shared" si="329"/>
        <v>0.44236111111111115</v>
      </c>
      <c r="G880" s="16">
        <f t="shared" si="330"/>
        <v>8.5000000000000006E-2</v>
      </c>
      <c r="H880" s="15">
        <f t="shared" si="331"/>
        <v>0.44930555555555557</v>
      </c>
      <c r="I880" s="16">
        <f t="shared" si="332"/>
        <v>6.7000000000000004E-2</v>
      </c>
      <c r="J880" s="15">
        <f t="shared" si="333"/>
        <v>0.44722222222222224</v>
      </c>
      <c r="K880" s="22">
        <f t="shared" si="334"/>
        <v>6.4000000000000001E-2</v>
      </c>
      <c r="L880" s="13"/>
      <c r="M880" s="24">
        <f t="shared" si="342"/>
        <v>44419</v>
      </c>
      <c r="N880" s="60" t="s">
        <v>12</v>
      </c>
      <c r="O880" s="60">
        <v>0.44930555555555557</v>
      </c>
      <c r="P880" s="16" t="str">
        <f t="shared" si="325"/>
        <v>-</v>
      </c>
      <c r="Q880" s="15">
        <f t="shared" si="335"/>
        <v>0.44236111111111115</v>
      </c>
      <c r="R880" s="16" t="str">
        <f t="shared" si="326"/>
        <v>-</v>
      </c>
      <c r="S880" s="15">
        <f t="shared" si="338"/>
        <v>0.44930555555555557</v>
      </c>
      <c r="T880" s="16" t="str">
        <f t="shared" si="327"/>
        <v>-</v>
      </c>
      <c r="U880" s="15">
        <f t="shared" si="339"/>
        <v>0.44722222222222224</v>
      </c>
      <c r="V880" s="22" t="str">
        <f t="shared" si="328"/>
        <v>-</v>
      </c>
      <c r="X880" s="18"/>
    </row>
    <row r="881" spans="2:25" x14ac:dyDescent="0.25">
      <c r="B881" s="24">
        <f t="shared" si="336"/>
        <v>44419</v>
      </c>
      <c r="C881" s="60" t="s">
        <v>13</v>
      </c>
      <c r="D881" s="15">
        <v>0.71666666666666667</v>
      </c>
      <c r="E881" s="16">
        <v>3</v>
      </c>
      <c r="F881" s="15">
        <f t="shared" si="329"/>
        <v>0.70972222222222225</v>
      </c>
      <c r="G881" s="16">
        <f t="shared" si="330"/>
        <v>2.5499999999999998</v>
      </c>
      <c r="H881" s="15">
        <f t="shared" si="331"/>
        <v>0.69861111111111107</v>
      </c>
      <c r="I881" s="16">
        <f t="shared" si="332"/>
        <v>2.0100000000000002</v>
      </c>
      <c r="J881" s="15">
        <f t="shared" si="333"/>
        <v>0.69930555555555551</v>
      </c>
      <c r="K881" s="22">
        <f t="shared" si="334"/>
        <v>1.92</v>
      </c>
      <c r="L881" s="13"/>
      <c r="M881" s="24">
        <f t="shared" si="342"/>
        <v>44419</v>
      </c>
      <c r="N881" s="60" t="s">
        <v>13</v>
      </c>
      <c r="O881" s="60">
        <v>0.71666666666666667</v>
      </c>
      <c r="P881" s="16" t="str">
        <f t="shared" si="325"/>
        <v>-</v>
      </c>
      <c r="Q881" s="15">
        <f t="shared" si="335"/>
        <v>0.70972222222222225</v>
      </c>
      <c r="R881" s="16" t="str">
        <f t="shared" si="326"/>
        <v>-</v>
      </c>
      <c r="S881" s="15">
        <f t="shared" si="338"/>
        <v>0.69861111111111107</v>
      </c>
      <c r="T881" s="16" t="str">
        <f t="shared" si="327"/>
        <v>-</v>
      </c>
      <c r="U881" s="15">
        <f t="shared" si="339"/>
        <v>0.69930555555555551</v>
      </c>
      <c r="V881" s="22" t="str">
        <f t="shared" si="328"/>
        <v>-</v>
      </c>
      <c r="X881" s="18"/>
      <c r="Y881" s="29"/>
    </row>
    <row r="882" spans="2:25" x14ac:dyDescent="0.25">
      <c r="B882" s="24">
        <f t="shared" si="336"/>
        <v>44419</v>
      </c>
      <c r="C882" s="60" t="s">
        <v>12</v>
      </c>
      <c r="D882" s="15">
        <v>0.96180555555555547</v>
      </c>
      <c r="E882" s="16">
        <v>0</v>
      </c>
      <c r="F882" s="15">
        <f t="shared" si="329"/>
        <v>0.95486111111111105</v>
      </c>
      <c r="G882" s="16">
        <f t="shared" si="330"/>
        <v>0</v>
      </c>
      <c r="H882" s="15">
        <f t="shared" si="331"/>
        <v>0.96180555555555547</v>
      </c>
      <c r="I882" s="16">
        <f t="shared" si="332"/>
        <v>0</v>
      </c>
      <c r="J882" s="15">
        <f t="shared" si="333"/>
        <v>0.95972222222222214</v>
      </c>
      <c r="K882" s="22">
        <f t="shared" si="334"/>
        <v>0</v>
      </c>
      <c r="L882" s="13"/>
      <c r="M882" s="24">
        <f t="shared" si="342"/>
        <v>44419</v>
      </c>
      <c r="N882" s="60" t="s">
        <v>12</v>
      </c>
      <c r="O882" s="60">
        <v>0.96180555555555547</v>
      </c>
      <c r="P882" s="16" t="str">
        <f t="shared" si="325"/>
        <v>-</v>
      </c>
      <c r="Q882" s="15">
        <f t="shared" si="335"/>
        <v>0.95486111111111105</v>
      </c>
      <c r="R882" s="16" t="str">
        <f t="shared" si="326"/>
        <v>-</v>
      </c>
      <c r="S882" s="15">
        <f t="shared" si="338"/>
        <v>0.96180555555555547</v>
      </c>
      <c r="T882" s="16" t="str">
        <f t="shared" si="327"/>
        <v>-</v>
      </c>
      <c r="U882" s="15">
        <f t="shared" si="339"/>
        <v>0.95972222222222214</v>
      </c>
      <c r="V882" s="22" t="str">
        <f t="shared" si="328"/>
        <v>-</v>
      </c>
      <c r="X882" s="18"/>
      <c r="Y882" s="29"/>
    </row>
    <row r="883" spans="2:25" x14ac:dyDescent="0.25">
      <c r="B883" s="24">
        <f t="shared" si="336"/>
        <v>44420</v>
      </c>
      <c r="C883" s="60" t="s">
        <v>13</v>
      </c>
      <c r="D883" s="15">
        <v>0.23611111111111113</v>
      </c>
      <c r="E883" s="16">
        <v>3</v>
      </c>
      <c r="F883" s="15">
        <f t="shared" si="329"/>
        <v>0.22916666666666669</v>
      </c>
      <c r="G883" s="16">
        <f t="shared" si="330"/>
        <v>2.5499999999999998</v>
      </c>
      <c r="H883" s="15">
        <f t="shared" si="331"/>
        <v>0.21805555555555559</v>
      </c>
      <c r="I883" s="16">
        <f t="shared" si="332"/>
        <v>2.0100000000000002</v>
      </c>
      <c r="J883" s="15">
        <f t="shared" si="333"/>
        <v>0.21875000000000003</v>
      </c>
      <c r="K883" s="22">
        <f t="shared" si="334"/>
        <v>1.92</v>
      </c>
      <c r="L883" s="13"/>
      <c r="M883" s="24">
        <f t="shared" si="342"/>
        <v>44420</v>
      </c>
      <c r="N883" s="60" t="s">
        <v>13</v>
      </c>
      <c r="O883" s="60">
        <v>0.23611111111111113</v>
      </c>
      <c r="P883" s="16" t="str">
        <f t="shared" si="325"/>
        <v>-</v>
      </c>
      <c r="Q883" s="15">
        <f t="shared" si="335"/>
        <v>0.22916666666666669</v>
      </c>
      <c r="R883" s="16" t="str">
        <f t="shared" si="326"/>
        <v>-</v>
      </c>
      <c r="S883" s="15">
        <f t="shared" si="338"/>
        <v>0.21805555555555559</v>
      </c>
      <c r="T883" s="16" t="str">
        <f t="shared" si="327"/>
        <v>-</v>
      </c>
      <c r="U883" s="15">
        <f t="shared" si="339"/>
        <v>0.21875000000000003</v>
      </c>
      <c r="V883" s="22" t="str">
        <f t="shared" si="328"/>
        <v>-</v>
      </c>
      <c r="X883" s="18"/>
      <c r="Y883" s="29"/>
    </row>
    <row r="884" spans="2:25" x14ac:dyDescent="0.25">
      <c r="B884" s="24">
        <f t="shared" si="336"/>
        <v>44420</v>
      </c>
      <c r="C884" s="60" t="s">
        <v>12</v>
      </c>
      <c r="D884" s="15">
        <v>0.47916666666666669</v>
      </c>
      <c r="E884" s="16">
        <v>0.1</v>
      </c>
      <c r="F884" s="15">
        <f t="shared" si="329"/>
        <v>0.47222222222222227</v>
      </c>
      <c r="G884" s="16">
        <f t="shared" si="330"/>
        <v>8.5000000000000006E-2</v>
      </c>
      <c r="H884" s="15">
        <f t="shared" si="331"/>
        <v>0.47916666666666669</v>
      </c>
      <c r="I884" s="16">
        <f t="shared" si="332"/>
        <v>6.7000000000000004E-2</v>
      </c>
      <c r="J884" s="15">
        <f t="shared" si="333"/>
        <v>0.47708333333333336</v>
      </c>
      <c r="K884" s="22">
        <f t="shared" si="334"/>
        <v>6.4000000000000001E-2</v>
      </c>
      <c r="L884" s="13"/>
      <c r="M884" s="24">
        <f t="shared" si="342"/>
        <v>44420</v>
      </c>
      <c r="N884" s="60" t="s">
        <v>12</v>
      </c>
      <c r="O884" s="60">
        <v>0.47916666666666669</v>
      </c>
      <c r="P884" s="16" t="str">
        <f t="shared" si="325"/>
        <v>-</v>
      </c>
      <c r="Q884" s="15">
        <f t="shared" si="335"/>
        <v>0.47222222222222227</v>
      </c>
      <c r="R884" s="16" t="str">
        <f t="shared" si="326"/>
        <v>-</v>
      </c>
      <c r="S884" s="15">
        <f t="shared" si="338"/>
        <v>0.47916666666666669</v>
      </c>
      <c r="T884" s="16" t="str">
        <f t="shared" si="327"/>
        <v>-</v>
      </c>
      <c r="U884" s="15">
        <f t="shared" si="339"/>
        <v>0.47708333333333336</v>
      </c>
      <c r="V884" s="22" t="str">
        <f t="shared" si="328"/>
        <v>-</v>
      </c>
      <c r="X884" s="18"/>
    </row>
    <row r="885" spans="2:25" x14ac:dyDescent="0.25">
      <c r="B885" s="24">
        <f t="shared" si="336"/>
        <v>44420</v>
      </c>
      <c r="C885" s="60" t="s">
        <v>13</v>
      </c>
      <c r="D885" s="15">
        <v>0.74513888888888891</v>
      </c>
      <c r="E885" s="16">
        <v>3</v>
      </c>
      <c r="F885" s="15">
        <f t="shared" si="329"/>
        <v>0.73819444444444449</v>
      </c>
      <c r="G885" s="16">
        <f t="shared" si="330"/>
        <v>2.5499999999999998</v>
      </c>
      <c r="H885" s="15">
        <f t="shared" si="331"/>
        <v>0.7270833333333333</v>
      </c>
      <c r="I885" s="16">
        <f t="shared" si="332"/>
        <v>2.0100000000000002</v>
      </c>
      <c r="J885" s="15">
        <f t="shared" si="333"/>
        <v>0.72777777777777775</v>
      </c>
      <c r="K885" s="22">
        <f t="shared" si="334"/>
        <v>1.92</v>
      </c>
      <c r="L885" s="13"/>
      <c r="M885" s="24">
        <f t="shared" si="342"/>
        <v>44420</v>
      </c>
      <c r="N885" s="60" t="s">
        <v>13</v>
      </c>
      <c r="O885" s="60">
        <v>0.74513888888888891</v>
      </c>
      <c r="P885" s="16" t="str">
        <f t="shared" si="325"/>
        <v>-</v>
      </c>
      <c r="Q885" s="15">
        <f t="shared" si="335"/>
        <v>0.73819444444444449</v>
      </c>
      <c r="R885" s="16" t="str">
        <f t="shared" si="326"/>
        <v>-</v>
      </c>
      <c r="S885" s="15">
        <f t="shared" si="338"/>
        <v>0.7270833333333333</v>
      </c>
      <c r="T885" s="16" t="str">
        <f t="shared" si="327"/>
        <v>-</v>
      </c>
      <c r="U885" s="15">
        <f t="shared" si="339"/>
        <v>0.72777777777777775</v>
      </c>
      <c r="V885" s="22" t="str">
        <f t="shared" si="328"/>
        <v>-</v>
      </c>
      <c r="X885" s="18"/>
      <c r="Y885" s="29"/>
    </row>
    <row r="886" spans="2:25" x14ac:dyDescent="0.25">
      <c r="B886" s="24">
        <f t="shared" si="336"/>
        <v>44420</v>
      </c>
      <c r="C886" s="60" t="s">
        <v>12</v>
      </c>
      <c r="D886" s="15">
        <v>0.9902777777777777</v>
      </c>
      <c r="E886" s="16">
        <v>0</v>
      </c>
      <c r="F886" s="15">
        <f t="shared" si="329"/>
        <v>0.98333333333333328</v>
      </c>
      <c r="G886" s="16">
        <f t="shared" si="330"/>
        <v>0</v>
      </c>
      <c r="H886" s="15">
        <f t="shared" si="331"/>
        <v>0.9902777777777777</v>
      </c>
      <c r="I886" s="16">
        <f t="shared" si="332"/>
        <v>0</v>
      </c>
      <c r="J886" s="15">
        <f t="shared" si="333"/>
        <v>0.98819444444444438</v>
      </c>
      <c r="K886" s="22">
        <f t="shared" si="334"/>
        <v>0</v>
      </c>
      <c r="L886" s="13"/>
      <c r="M886" s="24">
        <f t="shared" si="342"/>
        <v>44420</v>
      </c>
      <c r="N886" s="60" t="s">
        <v>12</v>
      </c>
      <c r="O886" s="60">
        <v>0.9902777777777777</v>
      </c>
      <c r="P886" s="16" t="str">
        <f t="shared" si="325"/>
        <v>-</v>
      </c>
      <c r="Q886" s="15">
        <f t="shared" si="335"/>
        <v>0.98333333333333328</v>
      </c>
      <c r="R886" s="16" t="str">
        <f t="shared" si="326"/>
        <v>-</v>
      </c>
      <c r="S886" s="15">
        <f t="shared" si="338"/>
        <v>0.9902777777777777</v>
      </c>
      <c r="T886" s="16" t="str">
        <f t="shared" si="327"/>
        <v>-</v>
      </c>
      <c r="U886" s="15">
        <f t="shared" si="339"/>
        <v>0.98819444444444438</v>
      </c>
      <c r="V886" s="22" t="str">
        <f t="shared" si="328"/>
        <v>-</v>
      </c>
      <c r="X886" s="18"/>
      <c r="Y886" s="29"/>
    </row>
    <row r="887" spans="2:25" x14ac:dyDescent="0.25">
      <c r="B887" s="24">
        <f t="shared" si="336"/>
        <v>44421</v>
      </c>
      <c r="C887" s="60" t="s">
        <v>13</v>
      </c>
      <c r="D887" s="15">
        <v>0.26527777777777778</v>
      </c>
      <c r="E887" s="16">
        <v>3.1</v>
      </c>
      <c r="F887" s="15">
        <f t="shared" si="329"/>
        <v>0.25833333333333336</v>
      </c>
      <c r="G887" s="16">
        <f t="shared" si="330"/>
        <v>2.6349999999999998</v>
      </c>
      <c r="H887" s="15">
        <f t="shared" si="331"/>
        <v>0.24722222222222223</v>
      </c>
      <c r="I887" s="16">
        <f t="shared" si="332"/>
        <v>2.0770000000000004</v>
      </c>
      <c r="J887" s="15">
        <f t="shared" si="333"/>
        <v>0.24791666666666667</v>
      </c>
      <c r="K887" s="22">
        <f t="shared" si="334"/>
        <v>1.9840000000000002</v>
      </c>
      <c r="L887" s="13"/>
      <c r="M887" s="24">
        <f t="shared" si="342"/>
        <v>44421</v>
      </c>
      <c r="N887" s="60" t="s">
        <v>13</v>
      </c>
      <c r="O887" s="60">
        <v>0.26527777777777778</v>
      </c>
      <c r="P887" s="16">
        <f t="shared" si="325"/>
        <v>3.1</v>
      </c>
      <c r="Q887" s="15">
        <f t="shared" si="335"/>
        <v>0.25833333333333336</v>
      </c>
      <c r="R887" s="16">
        <f t="shared" si="326"/>
        <v>2.6349999999999998</v>
      </c>
      <c r="S887" s="15">
        <f t="shared" ref="S887:S918" si="343">IF(N887="Alta",O887-$H$9,O887-$I$9)</f>
        <v>0.24722222222222223</v>
      </c>
      <c r="T887" s="16">
        <f t="shared" si="327"/>
        <v>2.0770000000000004</v>
      </c>
      <c r="U887" s="15">
        <f t="shared" si="339"/>
        <v>0.24791666666666667</v>
      </c>
      <c r="V887" s="22">
        <f t="shared" si="328"/>
        <v>1.9840000000000002</v>
      </c>
      <c r="X887" s="18"/>
      <c r="Y887" s="29"/>
    </row>
    <row r="888" spans="2:25" x14ac:dyDescent="0.25">
      <c r="B888" s="24">
        <f t="shared" si="336"/>
        <v>44421</v>
      </c>
      <c r="C888" s="60" t="s">
        <v>12</v>
      </c>
      <c r="D888" s="15">
        <v>0.50972222222222219</v>
      </c>
      <c r="E888" s="16">
        <v>0.1</v>
      </c>
      <c r="F888" s="15">
        <f t="shared" si="329"/>
        <v>0.50277777777777777</v>
      </c>
      <c r="G888" s="16">
        <f t="shared" si="330"/>
        <v>8.5000000000000006E-2</v>
      </c>
      <c r="H888" s="15">
        <f t="shared" si="331"/>
        <v>0.50972222222222219</v>
      </c>
      <c r="I888" s="16">
        <f t="shared" si="332"/>
        <v>6.7000000000000004E-2</v>
      </c>
      <c r="J888" s="15">
        <f t="shared" si="333"/>
        <v>0.50763888888888886</v>
      </c>
      <c r="K888" s="22">
        <f t="shared" si="334"/>
        <v>6.4000000000000001E-2</v>
      </c>
      <c r="L888" s="13"/>
      <c r="M888" s="24">
        <f t="shared" si="342"/>
        <v>44421</v>
      </c>
      <c r="N888" s="60" t="s">
        <v>12</v>
      </c>
      <c r="O888" s="60">
        <v>0.50972222222222219</v>
      </c>
      <c r="P888" s="16" t="str">
        <f t="shared" si="325"/>
        <v>-</v>
      </c>
      <c r="Q888" s="15">
        <f t="shared" si="335"/>
        <v>0.50277777777777777</v>
      </c>
      <c r="R888" s="16" t="str">
        <f t="shared" si="326"/>
        <v>-</v>
      </c>
      <c r="S888" s="15">
        <f t="shared" si="343"/>
        <v>0.50972222222222219</v>
      </c>
      <c r="T888" s="16" t="str">
        <f t="shared" si="327"/>
        <v>-</v>
      </c>
      <c r="U888" s="15">
        <f t="shared" ref="U888:U919" si="344">IF(N888="Alta",O888-$J$9,O888-$K$9)</f>
        <v>0.50763888888888886</v>
      </c>
      <c r="V888" s="22" t="str">
        <f t="shared" si="328"/>
        <v>-</v>
      </c>
      <c r="X888" s="18"/>
    </row>
    <row r="889" spans="2:25" x14ac:dyDescent="0.25">
      <c r="B889" s="24">
        <f t="shared" si="336"/>
        <v>44421</v>
      </c>
      <c r="C889" s="60" t="s">
        <v>13</v>
      </c>
      <c r="D889" s="15">
        <v>0.77500000000000002</v>
      </c>
      <c r="E889" s="16">
        <v>2.9</v>
      </c>
      <c r="F889" s="15">
        <f t="shared" si="329"/>
        <v>0.7680555555555556</v>
      </c>
      <c r="G889" s="16">
        <f t="shared" si="330"/>
        <v>2.4649999999999999</v>
      </c>
      <c r="H889" s="15">
        <f t="shared" si="331"/>
        <v>0.75694444444444442</v>
      </c>
      <c r="I889" s="16">
        <f t="shared" si="332"/>
        <v>1.9430000000000001</v>
      </c>
      <c r="J889" s="15">
        <f t="shared" si="333"/>
        <v>0.75763888888888886</v>
      </c>
      <c r="K889" s="22">
        <f t="shared" si="334"/>
        <v>1.8559999999999999</v>
      </c>
      <c r="L889" s="13"/>
      <c r="M889" s="24">
        <f t="shared" si="342"/>
        <v>44421</v>
      </c>
      <c r="N889" s="60" t="s">
        <v>13</v>
      </c>
      <c r="O889" s="60">
        <v>0.77500000000000002</v>
      </c>
      <c r="P889" s="16" t="str">
        <f t="shared" si="325"/>
        <v>-</v>
      </c>
      <c r="Q889" s="15">
        <f t="shared" si="335"/>
        <v>0.7680555555555556</v>
      </c>
      <c r="R889" s="16" t="str">
        <f t="shared" si="326"/>
        <v>-</v>
      </c>
      <c r="S889" s="15">
        <f t="shared" si="343"/>
        <v>0.75694444444444442</v>
      </c>
      <c r="T889" s="16" t="str">
        <f t="shared" si="327"/>
        <v>-</v>
      </c>
      <c r="U889" s="15">
        <f t="shared" si="344"/>
        <v>0.75763888888888886</v>
      </c>
      <c r="V889" s="22" t="str">
        <f t="shared" si="328"/>
        <v>-</v>
      </c>
      <c r="X889" s="18"/>
      <c r="Y889" s="29"/>
    </row>
    <row r="890" spans="2:25" x14ac:dyDescent="0.25">
      <c r="B890" s="24">
        <f t="shared" si="336"/>
        <v>44422</v>
      </c>
      <c r="C890" s="60" t="s">
        <v>12</v>
      </c>
      <c r="D890" s="15">
        <v>2.013888888888889E-2</v>
      </c>
      <c r="E890" s="16">
        <v>0</v>
      </c>
      <c r="F890" s="15">
        <f t="shared" si="329"/>
        <v>1.3194444444444446E-2</v>
      </c>
      <c r="G890" s="16">
        <f t="shared" si="330"/>
        <v>0</v>
      </c>
      <c r="H890" s="15">
        <f t="shared" si="331"/>
        <v>2.013888888888889E-2</v>
      </c>
      <c r="I890" s="16">
        <f t="shared" si="332"/>
        <v>0</v>
      </c>
      <c r="J890" s="15">
        <f t="shared" si="333"/>
        <v>1.8055555555555557E-2</v>
      </c>
      <c r="K890" s="22">
        <f t="shared" si="334"/>
        <v>0</v>
      </c>
      <c r="L890" s="13"/>
      <c r="M890" s="24">
        <f t="shared" si="342"/>
        <v>44422</v>
      </c>
      <c r="N890" s="60" t="s">
        <v>12</v>
      </c>
      <c r="O890" s="60">
        <v>2.013888888888889E-2</v>
      </c>
      <c r="P890" s="16" t="str">
        <f t="shared" si="325"/>
        <v>-</v>
      </c>
      <c r="Q890" s="15">
        <f t="shared" si="335"/>
        <v>1.3194444444444446E-2</v>
      </c>
      <c r="R890" s="16" t="str">
        <f t="shared" si="326"/>
        <v>-</v>
      </c>
      <c r="S890" s="15">
        <f t="shared" si="343"/>
        <v>2.013888888888889E-2</v>
      </c>
      <c r="T890" s="16" t="str">
        <f t="shared" si="327"/>
        <v>-</v>
      </c>
      <c r="U890" s="15">
        <f t="shared" si="344"/>
        <v>1.8055555555555557E-2</v>
      </c>
      <c r="V890" s="22" t="str">
        <f t="shared" si="328"/>
        <v>-</v>
      </c>
      <c r="X890" s="18"/>
      <c r="Y890" s="29"/>
    </row>
    <row r="891" spans="2:25" x14ac:dyDescent="0.25">
      <c r="B891" s="24">
        <f t="shared" si="336"/>
        <v>44422</v>
      </c>
      <c r="C891" s="60" t="s">
        <v>13</v>
      </c>
      <c r="D891" s="15">
        <v>0.29583333333333334</v>
      </c>
      <c r="E891" s="16">
        <v>3.1</v>
      </c>
      <c r="F891" s="15">
        <f t="shared" si="329"/>
        <v>0.28888888888888892</v>
      </c>
      <c r="G891" s="16">
        <f t="shared" si="330"/>
        <v>2.6349999999999998</v>
      </c>
      <c r="H891" s="15">
        <f t="shared" si="331"/>
        <v>0.27777777777777779</v>
      </c>
      <c r="I891" s="16">
        <f t="shared" si="332"/>
        <v>2.0770000000000004</v>
      </c>
      <c r="J891" s="15">
        <f t="shared" si="333"/>
        <v>0.27847222222222223</v>
      </c>
      <c r="K891" s="22">
        <f t="shared" si="334"/>
        <v>1.9840000000000002</v>
      </c>
      <c r="L891" s="13"/>
      <c r="M891" s="24">
        <f t="shared" si="342"/>
        <v>44422</v>
      </c>
      <c r="N891" s="60" t="s">
        <v>13</v>
      </c>
      <c r="O891" s="60">
        <v>0.29583333333333334</v>
      </c>
      <c r="P891" s="16">
        <f t="shared" si="325"/>
        <v>3.1</v>
      </c>
      <c r="Q891" s="15">
        <f t="shared" si="335"/>
        <v>0.28888888888888892</v>
      </c>
      <c r="R891" s="16">
        <f t="shared" si="326"/>
        <v>2.6349999999999998</v>
      </c>
      <c r="S891" s="15">
        <f t="shared" si="343"/>
        <v>0.27777777777777779</v>
      </c>
      <c r="T891" s="16">
        <f t="shared" si="327"/>
        <v>2.0770000000000004</v>
      </c>
      <c r="U891" s="15">
        <f t="shared" si="344"/>
        <v>0.27847222222222223</v>
      </c>
      <c r="V891" s="22">
        <f t="shared" si="328"/>
        <v>1.9840000000000002</v>
      </c>
      <c r="X891" s="18"/>
      <c r="Y891" s="29"/>
    </row>
    <row r="892" spans="2:25" x14ac:dyDescent="0.25">
      <c r="B892" s="24">
        <f t="shared" si="336"/>
        <v>44422</v>
      </c>
      <c r="C892" s="60" t="s">
        <v>12</v>
      </c>
      <c r="D892" s="15">
        <v>0.54305555555555551</v>
      </c>
      <c r="E892" s="16">
        <v>0.1</v>
      </c>
      <c r="F892" s="15">
        <f t="shared" si="329"/>
        <v>0.53611111111111109</v>
      </c>
      <c r="G892" s="16">
        <f t="shared" si="330"/>
        <v>8.5000000000000006E-2</v>
      </c>
      <c r="H892" s="15">
        <f t="shared" si="331"/>
        <v>0.54305555555555551</v>
      </c>
      <c r="I892" s="16">
        <f t="shared" si="332"/>
        <v>6.7000000000000004E-2</v>
      </c>
      <c r="J892" s="15">
        <f t="shared" si="333"/>
        <v>0.54097222222222219</v>
      </c>
      <c r="K892" s="22">
        <f t="shared" si="334"/>
        <v>6.4000000000000001E-2</v>
      </c>
      <c r="L892" s="13"/>
      <c r="M892" s="24">
        <f t="shared" si="342"/>
        <v>44422</v>
      </c>
      <c r="N892" s="60" t="s">
        <v>12</v>
      </c>
      <c r="O892" s="60">
        <v>0.54305555555555551</v>
      </c>
      <c r="P892" s="16" t="str">
        <f t="shared" si="325"/>
        <v>-</v>
      </c>
      <c r="Q892" s="15">
        <f t="shared" si="335"/>
        <v>0.53611111111111109</v>
      </c>
      <c r="R892" s="16" t="str">
        <f t="shared" si="326"/>
        <v>-</v>
      </c>
      <c r="S892" s="15">
        <f t="shared" si="343"/>
        <v>0.54305555555555551</v>
      </c>
      <c r="T892" s="16" t="str">
        <f t="shared" si="327"/>
        <v>-</v>
      </c>
      <c r="U892" s="15">
        <f t="shared" si="344"/>
        <v>0.54097222222222219</v>
      </c>
      <c r="V892" s="22" t="str">
        <f t="shared" si="328"/>
        <v>-</v>
      </c>
      <c r="X892" s="18"/>
    </row>
    <row r="893" spans="2:25" x14ac:dyDescent="0.25">
      <c r="B893" s="24">
        <f t="shared" si="336"/>
        <v>44422</v>
      </c>
      <c r="C893" s="60" t="s">
        <v>13</v>
      </c>
      <c r="D893" s="15">
        <v>0.80625000000000002</v>
      </c>
      <c r="E893" s="16">
        <v>2.8</v>
      </c>
      <c r="F893" s="15">
        <f t="shared" si="329"/>
        <v>0.7993055555555556</v>
      </c>
      <c r="G893" s="16">
        <f t="shared" si="330"/>
        <v>2.38</v>
      </c>
      <c r="H893" s="15">
        <f t="shared" si="331"/>
        <v>0.78819444444444442</v>
      </c>
      <c r="I893" s="16">
        <f t="shared" si="332"/>
        <v>1.8759999999999999</v>
      </c>
      <c r="J893" s="15">
        <f t="shared" si="333"/>
        <v>0.78888888888888886</v>
      </c>
      <c r="K893" s="22">
        <f t="shared" si="334"/>
        <v>1.7919999999999998</v>
      </c>
      <c r="L893" s="13"/>
      <c r="M893" s="24">
        <f t="shared" si="342"/>
        <v>44422</v>
      </c>
      <c r="N893" s="60" t="s">
        <v>13</v>
      </c>
      <c r="O893" s="60">
        <v>0.80625000000000002</v>
      </c>
      <c r="P893" s="16" t="str">
        <f t="shared" si="325"/>
        <v>-</v>
      </c>
      <c r="Q893" s="15">
        <f t="shared" si="335"/>
        <v>0.7993055555555556</v>
      </c>
      <c r="R893" s="16" t="str">
        <f t="shared" si="326"/>
        <v>-</v>
      </c>
      <c r="S893" s="15">
        <f t="shared" si="343"/>
        <v>0.78819444444444442</v>
      </c>
      <c r="T893" s="16" t="str">
        <f t="shared" si="327"/>
        <v>-</v>
      </c>
      <c r="U893" s="15">
        <f t="shared" si="344"/>
        <v>0.78888888888888886</v>
      </c>
      <c r="V893" s="22" t="str">
        <f t="shared" si="328"/>
        <v>-</v>
      </c>
      <c r="X893" s="18"/>
      <c r="Y893" s="29"/>
    </row>
    <row r="894" spans="2:25" x14ac:dyDescent="0.25">
      <c r="B894" s="24">
        <f t="shared" si="336"/>
        <v>44423</v>
      </c>
      <c r="C894" s="60" t="s">
        <v>12</v>
      </c>
      <c r="D894" s="15">
        <v>5.2083333333333336E-2</v>
      </c>
      <c r="E894" s="16">
        <v>0.1</v>
      </c>
      <c r="F894" s="15">
        <f t="shared" si="329"/>
        <v>4.5138888888888895E-2</v>
      </c>
      <c r="G894" s="16">
        <f t="shared" si="330"/>
        <v>8.5000000000000006E-2</v>
      </c>
      <c r="H894" s="15">
        <f t="shared" si="331"/>
        <v>5.2083333333333336E-2</v>
      </c>
      <c r="I894" s="16">
        <f t="shared" si="332"/>
        <v>6.7000000000000004E-2</v>
      </c>
      <c r="J894" s="15">
        <f t="shared" si="333"/>
        <v>0.05</v>
      </c>
      <c r="K894" s="22">
        <f t="shared" si="334"/>
        <v>6.4000000000000001E-2</v>
      </c>
      <c r="L894" s="13"/>
      <c r="M894" s="24">
        <f t="shared" si="342"/>
        <v>44423</v>
      </c>
      <c r="N894" s="60" t="s">
        <v>12</v>
      </c>
      <c r="O894" s="60">
        <v>5.2083333333333336E-2</v>
      </c>
      <c r="P894" s="16" t="str">
        <f t="shared" si="325"/>
        <v>-</v>
      </c>
      <c r="Q894" s="15">
        <f t="shared" si="335"/>
        <v>4.5138888888888895E-2</v>
      </c>
      <c r="R894" s="16" t="str">
        <f t="shared" si="326"/>
        <v>-</v>
      </c>
      <c r="S894" s="15">
        <f t="shared" si="343"/>
        <v>5.2083333333333336E-2</v>
      </c>
      <c r="T894" s="16" t="str">
        <f t="shared" si="327"/>
        <v>-</v>
      </c>
      <c r="U894" s="15">
        <f t="shared" si="344"/>
        <v>0.05</v>
      </c>
      <c r="V894" s="22" t="str">
        <f t="shared" si="328"/>
        <v>-</v>
      </c>
      <c r="X894" s="18"/>
      <c r="Y894" s="29"/>
    </row>
    <row r="895" spans="2:25" x14ac:dyDescent="0.25">
      <c r="B895" s="24">
        <f t="shared" si="336"/>
        <v>44423</v>
      </c>
      <c r="C895" s="60" t="s">
        <v>13</v>
      </c>
      <c r="D895" s="15">
        <v>0.3298611111111111</v>
      </c>
      <c r="E895" s="16">
        <v>3</v>
      </c>
      <c r="F895" s="15">
        <f t="shared" si="329"/>
        <v>0.32291666666666669</v>
      </c>
      <c r="G895" s="16">
        <f t="shared" si="330"/>
        <v>2.5499999999999998</v>
      </c>
      <c r="H895" s="15">
        <f t="shared" si="331"/>
        <v>0.31180555555555556</v>
      </c>
      <c r="I895" s="16">
        <f t="shared" si="332"/>
        <v>2.0100000000000002</v>
      </c>
      <c r="J895" s="15">
        <f t="shared" si="333"/>
        <v>0.3125</v>
      </c>
      <c r="K895" s="22">
        <f t="shared" si="334"/>
        <v>1.92</v>
      </c>
      <c r="L895" s="13"/>
      <c r="M895" s="24">
        <f t="shared" si="342"/>
        <v>44423</v>
      </c>
      <c r="N895" s="60" t="s">
        <v>13</v>
      </c>
      <c r="O895" s="60">
        <v>0.3298611111111111</v>
      </c>
      <c r="P895" s="16" t="str">
        <f t="shared" si="325"/>
        <v>-</v>
      </c>
      <c r="Q895" s="15">
        <f t="shared" si="335"/>
        <v>0.32291666666666669</v>
      </c>
      <c r="R895" s="16" t="str">
        <f t="shared" si="326"/>
        <v>-</v>
      </c>
      <c r="S895" s="15">
        <f t="shared" si="343"/>
        <v>0.31180555555555556</v>
      </c>
      <c r="T895" s="16" t="str">
        <f t="shared" si="327"/>
        <v>-</v>
      </c>
      <c r="U895" s="15">
        <f t="shared" si="344"/>
        <v>0.3125</v>
      </c>
      <c r="V895" s="22" t="str">
        <f t="shared" si="328"/>
        <v>-</v>
      </c>
      <c r="X895" s="18"/>
      <c r="Y895" s="29"/>
    </row>
    <row r="896" spans="2:25" x14ac:dyDescent="0.25">
      <c r="B896" s="24">
        <f t="shared" si="336"/>
        <v>44423</v>
      </c>
      <c r="C896" s="60" t="s">
        <v>12</v>
      </c>
      <c r="D896" s="15">
        <v>0.57847222222222217</v>
      </c>
      <c r="E896" s="16">
        <v>0.2</v>
      </c>
      <c r="F896" s="15">
        <f t="shared" si="329"/>
        <v>0.57152777777777775</v>
      </c>
      <c r="G896" s="16">
        <f t="shared" si="330"/>
        <v>0.17</v>
      </c>
      <c r="H896" s="15">
        <f t="shared" si="331"/>
        <v>0.57847222222222217</v>
      </c>
      <c r="I896" s="16">
        <f t="shared" si="332"/>
        <v>0.13400000000000001</v>
      </c>
      <c r="J896" s="15">
        <f t="shared" si="333"/>
        <v>0.57638888888888884</v>
      </c>
      <c r="K896" s="22">
        <f t="shared" si="334"/>
        <v>0.128</v>
      </c>
      <c r="L896" s="13"/>
      <c r="M896" s="24">
        <f t="shared" si="342"/>
        <v>44423</v>
      </c>
      <c r="N896" s="60" t="s">
        <v>12</v>
      </c>
      <c r="O896" s="60">
        <v>0.57847222222222217</v>
      </c>
      <c r="P896" s="16" t="str">
        <f t="shared" si="325"/>
        <v>-</v>
      </c>
      <c r="Q896" s="15">
        <f t="shared" si="335"/>
        <v>0.57152777777777775</v>
      </c>
      <c r="R896" s="16" t="str">
        <f t="shared" si="326"/>
        <v>-</v>
      </c>
      <c r="S896" s="15">
        <f t="shared" si="343"/>
        <v>0.57847222222222217</v>
      </c>
      <c r="T896" s="16" t="str">
        <f t="shared" si="327"/>
        <v>-</v>
      </c>
      <c r="U896" s="15">
        <f t="shared" si="344"/>
        <v>0.57638888888888884</v>
      </c>
      <c r="V896" s="22" t="str">
        <f t="shared" si="328"/>
        <v>-</v>
      </c>
      <c r="X896" s="18"/>
    </row>
    <row r="897" spans="2:25" x14ac:dyDescent="0.25">
      <c r="B897" s="24">
        <f t="shared" si="336"/>
        <v>44423</v>
      </c>
      <c r="C897" s="60" t="s">
        <v>13</v>
      </c>
      <c r="D897" s="15">
        <v>0.84097222222222223</v>
      </c>
      <c r="E897" s="16">
        <v>2.7</v>
      </c>
      <c r="F897" s="15">
        <f t="shared" si="329"/>
        <v>0.83402777777777781</v>
      </c>
      <c r="G897" s="16">
        <f t="shared" si="330"/>
        <v>2.2949999999999999</v>
      </c>
      <c r="H897" s="15">
        <f t="shared" si="331"/>
        <v>0.82291666666666663</v>
      </c>
      <c r="I897" s="16">
        <f t="shared" si="332"/>
        <v>1.8090000000000002</v>
      </c>
      <c r="J897" s="15">
        <f t="shared" si="333"/>
        <v>0.82361111111111107</v>
      </c>
      <c r="K897" s="22">
        <f t="shared" si="334"/>
        <v>1.7280000000000002</v>
      </c>
      <c r="L897" s="13"/>
      <c r="M897" s="24">
        <f t="shared" si="342"/>
        <v>44423</v>
      </c>
      <c r="N897" s="60" t="s">
        <v>13</v>
      </c>
      <c r="O897" s="60">
        <v>0.84097222222222223</v>
      </c>
      <c r="P897" s="16" t="str">
        <f t="shared" si="325"/>
        <v>-</v>
      </c>
      <c r="Q897" s="15">
        <f t="shared" si="335"/>
        <v>0.83402777777777781</v>
      </c>
      <c r="R897" s="16" t="str">
        <f t="shared" si="326"/>
        <v>-</v>
      </c>
      <c r="S897" s="15">
        <f t="shared" si="343"/>
        <v>0.82291666666666663</v>
      </c>
      <c r="T897" s="16" t="str">
        <f t="shared" si="327"/>
        <v>-</v>
      </c>
      <c r="U897" s="15">
        <f t="shared" si="344"/>
        <v>0.82361111111111107</v>
      </c>
      <c r="V897" s="22" t="str">
        <f t="shared" si="328"/>
        <v>-</v>
      </c>
      <c r="X897" s="18"/>
      <c r="Y897" s="29"/>
    </row>
    <row r="898" spans="2:25" x14ac:dyDescent="0.25">
      <c r="B898" s="24">
        <f t="shared" si="336"/>
        <v>44424</v>
      </c>
      <c r="C898" s="60" t="s">
        <v>12</v>
      </c>
      <c r="D898" s="15">
        <v>8.7500000000000008E-2</v>
      </c>
      <c r="E898" s="16">
        <v>0.2</v>
      </c>
      <c r="F898" s="15">
        <f t="shared" si="329"/>
        <v>8.0555555555555561E-2</v>
      </c>
      <c r="G898" s="16">
        <f t="shared" si="330"/>
        <v>0.17</v>
      </c>
      <c r="H898" s="15">
        <f t="shared" si="331"/>
        <v>8.7500000000000008E-2</v>
      </c>
      <c r="I898" s="16">
        <f t="shared" si="332"/>
        <v>0.13400000000000001</v>
      </c>
      <c r="J898" s="15">
        <f t="shared" si="333"/>
        <v>8.5416666666666669E-2</v>
      </c>
      <c r="K898" s="22">
        <f t="shared" si="334"/>
        <v>0.128</v>
      </c>
      <c r="L898" s="13"/>
      <c r="M898" s="24">
        <f>IF(HOUR(O898)&lt;HOUR(O897),M897+1,M897)</f>
        <v>44424</v>
      </c>
      <c r="N898" s="60" t="s">
        <v>12</v>
      </c>
      <c r="O898" s="60">
        <v>8.7500000000000008E-2</v>
      </c>
      <c r="P898" s="16" t="str">
        <f t="shared" si="325"/>
        <v>-</v>
      </c>
      <c r="Q898" s="15">
        <f t="shared" si="335"/>
        <v>8.0555555555555561E-2</v>
      </c>
      <c r="R898" s="16" t="str">
        <f t="shared" ref="R898" si="345">IF(G898&gt;=$R$4,G898,IF(G898&lt;=$R$8,G898,"-"))</f>
        <v>-</v>
      </c>
      <c r="S898" s="15">
        <f t="shared" si="343"/>
        <v>8.7500000000000008E-2</v>
      </c>
      <c r="T898" s="16" t="str">
        <f t="shared" si="327"/>
        <v>-</v>
      </c>
      <c r="U898" s="15">
        <f t="shared" si="344"/>
        <v>8.5416666666666669E-2</v>
      </c>
      <c r="V898" s="22" t="str">
        <f t="shared" si="328"/>
        <v>-</v>
      </c>
      <c r="X898" s="18"/>
      <c r="Y898" s="29"/>
    </row>
    <row r="899" spans="2:25" x14ac:dyDescent="0.25">
      <c r="B899" s="24">
        <f t="shared" si="336"/>
        <v>44424</v>
      </c>
      <c r="C899" s="60" t="s">
        <v>13</v>
      </c>
      <c r="D899" s="15">
        <v>0.3666666666666667</v>
      </c>
      <c r="E899" s="16">
        <v>3</v>
      </c>
      <c r="F899" s="15">
        <f t="shared" si="329"/>
        <v>0.35972222222222228</v>
      </c>
      <c r="G899" s="16">
        <f t="shared" si="330"/>
        <v>2.5499999999999998</v>
      </c>
      <c r="H899" s="15">
        <f t="shared" si="331"/>
        <v>0.34861111111111115</v>
      </c>
      <c r="I899" s="16">
        <f t="shared" si="332"/>
        <v>2.0100000000000002</v>
      </c>
      <c r="J899" s="15">
        <f t="shared" si="333"/>
        <v>0.34930555555555559</v>
      </c>
      <c r="K899" s="22">
        <f t="shared" si="334"/>
        <v>1.92</v>
      </c>
      <c r="L899" s="13"/>
      <c r="M899" s="24">
        <f t="shared" ref="M899:M901" si="346">IF(HOUR(O899)&lt;HOUR(O898),M898+1,M898)</f>
        <v>44424</v>
      </c>
      <c r="N899" s="60" t="s">
        <v>13</v>
      </c>
      <c r="O899" s="60">
        <v>0.3666666666666667</v>
      </c>
      <c r="P899" s="16" t="str">
        <f t="shared" si="325"/>
        <v>-</v>
      </c>
      <c r="Q899" s="15">
        <f t="shared" si="335"/>
        <v>0.35972222222222228</v>
      </c>
      <c r="R899" s="16" t="str">
        <f t="shared" si="326"/>
        <v>-</v>
      </c>
      <c r="S899" s="15">
        <f t="shared" si="343"/>
        <v>0.34861111111111115</v>
      </c>
      <c r="T899" s="16" t="str">
        <f t="shared" si="327"/>
        <v>-</v>
      </c>
      <c r="U899" s="15">
        <f t="shared" si="344"/>
        <v>0.34930555555555559</v>
      </c>
      <c r="V899" s="22" t="str">
        <f t="shared" si="328"/>
        <v>-</v>
      </c>
      <c r="X899" s="18"/>
      <c r="Y899" s="29"/>
    </row>
    <row r="900" spans="2:25" x14ac:dyDescent="0.25">
      <c r="B900" s="24">
        <f t="shared" si="336"/>
        <v>44424</v>
      </c>
      <c r="C900" s="60" t="s">
        <v>12</v>
      </c>
      <c r="D900" s="15">
        <v>0.61736111111111114</v>
      </c>
      <c r="E900" s="16">
        <v>0.3</v>
      </c>
      <c r="F900" s="15">
        <f t="shared" si="329"/>
        <v>0.61041666666666672</v>
      </c>
      <c r="G900" s="16">
        <f t="shared" si="330"/>
        <v>0.255</v>
      </c>
      <c r="H900" s="15">
        <f t="shared" si="331"/>
        <v>0.61736111111111114</v>
      </c>
      <c r="I900" s="16">
        <f t="shared" si="332"/>
        <v>0.20100000000000001</v>
      </c>
      <c r="J900" s="15">
        <f t="shared" si="333"/>
        <v>0.61527777777777781</v>
      </c>
      <c r="K900" s="22">
        <f t="shared" si="334"/>
        <v>0.192</v>
      </c>
      <c r="L900" s="13"/>
      <c r="M900" s="24">
        <f t="shared" si="346"/>
        <v>44424</v>
      </c>
      <c r="N900" s="60" t="s">
        <v>12</v>
      </c>
      <c r="O900" s="60">
        <v>0.61736111111111114</v>
      </c>
      <c r="P900" s="16" t="str">
        <f t="shared" si="325"/>
        <v>-</v>
      </c>
      <c r="Q900" s="15">
        <f t="shared" si="335"/>
        <v>0.61041666666666672</v>
      </c>
      <c r="R900" s="16" t="str">
        <f t="shared" si="326"/>
        <v>-</v>
      </c>
      <c r="S900" s="15">
        <f t="shared" si="343"/>
        <v>0.61736111111111114</v>
      </c>
      <c r="T900" s="16" t="str">
        <f t="shared" si="327"/>
        <v>-</v>
      </c>
      <c r="U900" s="15">
        <f t="shared" si="344"/>
        <v>0.61527777777777781</v>
      </c>
      <c r="V900" s="22" t="str">
        <f t="shared" si="328"/>
        <v>-</v>
      </c>
      <c r="X900" s="18"/>
    </row>
    <row r="901" spans="2:25" x14ac:dyDescent="0.25">
      <c r="B901" s="24">
        <f t="shared" si="336"/>
        <v>44424</v>
      </c>
      <c r="C901" s="60" t="s">
        <v>13</v>
      </c>
      <c r="D901" s="15">
        <v>0.88055555555555554</v>
      </c>
      <c r="E901" s="16">
        <v>2.6</v>
      </c>
      <c r="F901" s="15">
        <f t="shared" si="329"/>
        <v>0.87361111111111112</v>
      </c>
      <c r="G901" s="16">
        <f t="shared" si="330"/>
        <v>2.21</v>
      </c>
      <c r="H901" s="15">
        <f t="shared" si="331"/>
        <v>0.86249999999999993</v>
      </c>
      <c r="I901" s="16">
        <f t="shared" si="332"/>
        <v>1.7420000000000002</v>
      </c>
      <c r="J901" s="15">
        <f t="shared" si="333"/>
        <v>0.86319444444444438</v>
      </c>
      <c r="K901" s="22">
        <f t="shared" si="334"/>
        <v>1.6640000000000001</v>
      </c>
      <c r="L901" s="13"/>
      <c r="M901" s="24">
        <f t="shared" si="346"/>
        <v>44424</v>
      </c>
      <c r="N901" s="60" t="s">
        <v>13</v>
      </c>
      <c r="O901" s="60">
        <v>0.88055555555555554</v>
      </c>
      <c r="P901" s="16" t="str">
        <f t="shared" si="325"/>
        <v>-</v>
      </c>
      <c r="Q901" s="15">
        <f t="shared" si="335"/>
        <v>0.87361111111111112</v>
      </c>
      <c r="R901" s="16" t="str">
        <f t="shared" si="326"/>
        <v>-</v>
      </c>
      <c r="S901" s="15">
        <f t="shared" si="343"/>
        <v>0.86249999999999993</v>
      </c>
      <c r="T901" s="16" t="str">
        <f t="shared" si="327"/>
        <v>-</v>
      </c>
      <c r="U901" s="15">
        <f t="shared" si="344"/>
        <v>0.86319444444444438</v>
      </c>
      <c r="V901" s="22" t="str">
        <f t="shared" si="328"/>
        <v>-</v>
      </c>
      <c r="X901" s="18"/>
      <c r="Y901" s="29"/>
    </row>
    <row r="902" spans="2:25" x14ac:dyDescent="0.25">
      <c r="B902" s="24">
        <f t="shared" si="336"/>
        <v>44425</v>
      </c>
      <c r="C902" s="60" t="s">
        <v>12</v>
      </c>
      <c r="D902" s="15">
        <v>0.1277777777777778</v>
      </c>
      <c r="E902" s="16">
        <v>0.4</v>
      </c>
      <c r="F902" s="15">
        <f t="shared" si="329"/>
        <v>0.12083333333333335</v>
      </c>
      <c r="G902" s="16">
        <f t="shared" si="330"/>
        <v>0.34</v>
      </c>
      <c r="H902" s="15">
        <f t="shared" si="331"/>
        <v>0.1277777777777778</v>
      </c>
      <c r="I902" s="16">
        <f t="shared" si="332"/>
        <v>0.26800000000000002</v>
      </c>
      <c r="J902" s="15">
        <f t="shared" si="333"/>
        <v>0.12569444444444447</v>
      </c>
      <c r="K902" s="22">
        <f t="shared" si="334"/>
        <v>0.25600000000000001</v>
      </c>
      <c r="L902" s="13"/>
      <c r="M902" s="24">
        <f>IF(HOUR(O902)&lt;HOUR(O901),M901+1,M901)</f>
        <v>44425</v>
      </c>
      <c r="N902" s="60" t="s">
        <v>12</v>
      </c>
      <c r="O902" s="60">
        <v>0.1277777777777778</v>
      </c>
      <c r="P902" s="16" t="str">
        <f t="shared" si="325"/>
        <v>-</v>
      </c>
      <c r="Q902" s="15">
        <f t="shared" si="335"/>
        <v>0.12083333333333335</v>
      </c>
      <c r="R902" s="16" t="str">
        <f t="shared" ref="R902" si="347">IF(G902&gt;=$R$4,G902,IF(G902&lt;=$R$8,G902,"-"))</f>
        <v>-</v>
      </c>
      <c r="S902" s="15">
        <f t="shared" si="343"/>
        <v>0.1277777777777778</v>
      </c>
      <c r="T902" s="16" t="str">
        <f t="shared" ref="T902" si="348">IF(I902&gt;=$T$4,I902,IF(I902&lt;=$T$8,I902,"-"))</f>
        <v>-</v>
      </c>
      <c r="U902" s="15">
        <f t="shared" si="344"/>
        <v>0.12569444444444447</v>
      </c>
      <c r="V902" s="22" t="str">
        <f t="shared" ref="V902" si="349">IF(K902&gt;=$V$4,K902,IF(K902&lt;=$V$8,K902,"-"))</f>
        <v>-</v>
      </c>
      <c r="X902" s="18"/>
      <c r="Y902" s="29"/>
    </row>
    <row r="903" spans="2:25" x14ac:dyDescent="0.25">
      <c r="B903" s="24">
        <f t="shared" si="336"/>
        <v>44425</v>
      </c>
      <c r="C903" s="60" t="s">
        <v>13</v>
      </c>
      <c r="D903" s="15">
        <v>0.40763888888888888</v>
      </c>
      <c r="E903" s="16">
        <v>2.9</v>
      </c>
      <c r="F903" s="15">
        <f t="shared" si="329"/>
        <v>0.40069444444444446</v>
      </c>
      <c r="G903" s="16">
        <f t="shared" si="330"/>
        <v>2.4649999999999999</v>
      </c>
      <c r="H903" s="15">
        <f t="shared" si="331"/>
        <v>0.38958333333333334</v>
      </c>
      <c r="I903" s="16">
        <f t="shared" si="332"/>
        <v>1.9430000000000001</v>
      </c>
      <c r="J903" s="15">
        <f t="shared" si="333"/>
        <v>0.39027777777777778</v>
      </c>
      <c r="K903" s="22">
        <f t="shared" si="334"/>
        <v>1.8559999999999999</v>
      </c>
      <c r="L903" s="13"/>
      <c r="M903" s="24">
        <f t="shared" ref="M903:M916" si="350">IF(HOUR(O903)&lt;HOUR(O902),M902+1,M902)</f>
        <v>44425</v>
      </c>
      <c r="N903" s="60" t="s">
        <v>13</v>
      </c>
      <c r="O903" s="60">
        <v>0.40763888888888888</v>
      </c>
      <c r="P903" s="16" t="str">
        <f t="shared" si="325"/>
        <v>-</v>
      </c>
      <c r="Q903" s="15">
        <f t="shared" si="335"/>
        <v>0.40069444444444446</v>
      </c>
      <c r="R903" s="16" t="str">
        <f t="shared" si="326"/>
        <v>-</v>
      </c>
      <c r="S903" s="15">
        <f t="shared" si="343"/>
        <v>0.38958333333333334</v>
      </c>
      <c r="T903" s="16" t="str">
        <f t="shared" si="327"/>
        <v>-</v>
      </c>
      <c r="U903" s="15">
        <f t="shared" si="344"/>
        <v>0.39027777777777778</v>
      </c>
      <c r="V903" s="22" t="str">
        <f t="shared" si="328"/>
        <v>-</v>
      </c>
      <c r="X903" s="18"/>
      <c r="Y903" s="29"/>
    </row>
    <row r="904" spans="2:25" x14ac:dyDescent="0.25">
      <c r="B904" s="24">
        <f t="shared" si="336"/>
        <v>44425</v>
      </c>
      <c r="C904" s="60" t="s">
        <v>12</v>
      </c>
      <c r="D904" s="15">
        <v>0.66111111111111109</v>
      </c>
      <c r="E904" s="16">
        <v>0.4</v>
      </c>
      <c r="F904" s="15">
        <f t="shared" si="329"/>
        <v>0.65416666666666667</v>
      </c>
      <c r="G904" s="16">
        <f t="shared" si="330"/>
        <v>0.34</v>
      </c>
      <c r="H904" s="15">
        <f t="shared" si="331"/>
        <v>0.66111111111111109</v>
      </c>
      <c r="I904" s="16">
        <f t="shared" si="332"/>
        <v>0.26800000000000002</v>
      </c>
      <c r="J904" s="15">
        <f t="shared" si="333"/>
        <v>0.65902777777777777</v>
      </c>
      <c r="K904" s="22">
        <f t="shared" si="334"/>
        <v>0.25600000000000001</v>
      </c>
      <c r="L904" s="13"/>
      <c r="M904" s="24">
        <f t="shared" si="350"/>
        <v>44425</v>
      </c>
      <c r="N904" s="60" t="s">
        <v>12</v>
      </c>
      <c r="O904" s="60">
        <v>0.66111111111111109</v>
      </c>
      <c r="P904" s="16" t="str">
        <f t="shared" si="325"/>
        <v>-</v>
      </c>
      <c r="Q904" s="15">
        <f t="shared" si="335"/>
        <v>0.65416666666666667</v>
      </c>
      <c r="R904" s="16" t="str">
        <f t="shared" si="326"/>
        <v>-</v>
      </c>
      <c r="S904" s="15">
        <f t="shared" si="343"/>
        <v>0.66111111111111109</v>
      </c>
      <c r="T904" s="16" t="str">
        <f t="shared" si="327"/>
        <v>-</v>
      </c>
      <c r="U904" s="15">
        <f t="shared" si="344"/>
        <v>0.65902777777777777</v>
      </c>
      <c r="V904" s="22" t="str">
        <f t="shared" si="328"/>
        <v>-</v>
      </c>
      <c r="X904" s="18"/>
    </row>
    <row r="905" spans="2:25" x14ac:dyDescent="0.25">
      <c r="B905" s="24">
        <f t="shared" si="336"/>
        <v>44425</v>
      </c>
      <c r="C905" s="60" t="s">
        <v>13</v>
      </c>
      <c r="D905" s="15">
        <v>0.92499999999999993</v>
      </c>
      <c r="E905" s="16">
        <v>2.5</v>
      </c>
      <c r="F905" s="15">
        <f t="shared" si="329"/>
        <v>0.91805555555555551</v>
      </c>
      <c r="G905" s="16">
        <f t="shared" si="330"/>
        <v>2.125</v>
      </c>
      <c r="H905" s="15">
        <f t="shared" si="331"/>
        <v>0.90694444444444433</v>
      </c>
      <c r="I905" s="16">
        <f t="shared" si="332"/>
        <v>1.675</v>
      </c>
      <c r="J905" s="15">
        <f t="shared" si="333"/>
        <v>0.90763888888888877</v>
      </c>
      <c r="K905" s="22">
        <f t="shared" si="334"/>
        <v>1.6</v>
      </c>
      <c r="L905" s="13"/>
      <c r="M905" s="24">
        <f t="shared" si="350"/>
        <v>44425</v>
      </c>
      <c r="N905" s="60" t="s">
        <v>13</v>
      </c>
      <c r="O905" s="60">
        <v>0.92499999999999993</v>
      </c>
      <c r="P905" s="16" t="str">
        <f t="shared" si="325"/>
        <v>-</v>
      </c>
      <c r="Q905" s="15">
        <f t="shared" si="335"/>
        <v>0.91805555555555551</v>
      </c>
      <c r="R905" s="16" t="str">
        <f t="shared" si="326"/>
        <v>-</v>
      </c>
      <c r="S905" s="15">
        <f t="shared" si="343"/>
        <v>0.90694444444444433</v>
      </c>
      <c r="T905" s="16" t="str">
        <f t="shared" si="327"/>
        <v>-</v>
      </c>
      <c r="U905" s="15">
        <f t="shared" si="344"/>
        <v>0.90763888888888877</v>
      </c>
      <c r="V905" s="22" t="str">
        <f t="shared" si="328"/>
        <v>-</v>
      </c>
      <c r="X905" s="18"/>
      <c r="Y905" s="29"/>
    </row>
    <row r="906" spans="2:25" x14ac:dyDescent="0.25">
      <c r="B906" s="24">
        <f t="shared" si="336"/>
        <v>44426</v>
      </c>
      <c r="C906" s="60" t="s">
        <v>12</v>
      </c>
      <c r="D906" s="15">
        <v>0.17361111111111113</v>
      </c>
      <c r="E906" s="16">
        <v>0.5</v>
      </c>
      <c r="F906" s="15">
        <f t="shared" si="329"/>
        <v>0.16666666666666669</v>
      </c>
      <c r="G906" s="16">
        <f t="shared" si="330"/>
        <v>0.42499999999999999</v>
      </c>
      <c r="H906" s="15">
        <f t="shared" si="331"/>
        <v>0.17361111111111113</v>
      </c>
      <c r="I906" s="16">
        <f t="shared" si="332"/>
        <v>0.33500000000000002</v>
      </c>
      <c r="J906" s="15">
        <f t="shared" si="333"/>
        <v>0.17152777777777781</v>
      </c>
      <c r="K906" s="22">
        <f t="shared" si="334"/>
        <v>0.32</v>
      </c>
      <c r="L906" s="13"/>
      <c r="M906" s="24">
        <f t="shared" si="350"/>
        <v>44426</v>
      </c>
      <c r="N906" s="60" t="s">
        <v>12</v>
      </c>
      <c r="O906" s="60">
        <v>0.17361111111111113</v>
      </c>
      <c r="P906" s="16" t="str">
        <f t="shared" si="325"/>
        <v>-</v>
      </c>
      <c r="Q906" s="15">
        <f t="shared" si="335"/>
        <v>0.16666666666666669</v>
      </c>
      <c r="R906" s="16" t="str">
        <f t="shared" si="326"/>
        <v>-</v>
      </c>
      <c r="S906" s="15">
        <f t="shared" si="343"/>
        <v>0.17361111111111113</v>
      </c>
      <c r="T906" s="16" t="str">
        <f t="shared" si="327"/>
        <v>-</v>
      </c>
      <c r="U906" s="15">
        <f t="shared" si="344"/>
        <v>0.17152777777777781</v>
      </c>
      <c r="V906" s="22" t="str">
        <f t="shared" si="328"/>
        <v>-</v>
      </c>
      <c r="X906" s="18"/>
      <c r="Y906" s="29"/>
    </row>
    <row r="907" spans="2:25" x14ac:dyDescent="0.25">
      <c r="B907" s="24">
        <f t="shared" si="336"/>
        <v>44426</v>
      </c>
      <c r="C907" s="60" t="s">
        <v>13</v>
      </c>
      <c r="D907" s="15">
        <v>0.45347222222222222</v>
      </c>
      <c r="E907" s="16">
        <v>2.9</v>
      </c>
      <c r="F907" s="15">
        <f t="shared" si="329"/>
        <v>0.4465277777777778</v>
      </c>
      <c r="G907" s="16">
        <f t="shared" si="330"/>
        <v>2.4649999999999999</v>
      </c>
      <c r="H907" s="15">
        <f t="shared" si="331"/>
        <v>0.43541666666666667</v>
      </c>
      <c r="I907" s="16">
        <f t="shared" si="332"/>
        <v>1.9430000000000001</v>
      </c>
      <c r="J907" s="15">
        <f t="shared" si="333"/>
        <v>0.43611111111111112</v>
      </c>
      <c r="K907" s="22">
        <f t="shared" si="334"/>
        <v>1.8559999999999999</v>
      </c>
      <c r="L907" s="13"/>
      <c r="M907" s="24">
        <f t="shared" si="350"/>
        <v>44426</v>
      </c>
      <c r="N907" s="60" t="s">
        <v>13</v>
      </c>
      <c r="O907" s="60">
        <v>0.45347222222222222</v>
      </c>
      <c r="P907" s="16" t="str">
        <f t="shared" si="325"/>
        <v>-</v>
      </c>
      <c r="Q907" s="15">
        <f t="shared" si="335"/>
        <v>0.4465277777777778</v>
      </c>
      <c r="R907" s="16" t="str">
        <f t="shared" si="326"/>
        <v>-</v>
      </c>
      <c r="S907" s="15">
        <f t="shared" si="343"/>
        <v>0.43541666666666667</v>
      </c>
      <c r="T907" s="16" t="str">
        <f t="shared" si="327"/>
        <v>-</v>
      </c>
      <c r="U907" s="15">
        <f t="shared" si="344"/>
        <v>0.43611111111111112</v>
      </c>
      <c r="V907" s="22" t="str">
        <f t="shared" si="328"/>
        <v>-</v>
      </c>
      <c r="X907" s="18"/>
      <c r="Y907" s="29"/>
    </row>
    <row r="908" spans="2:25" x14ac:dyDescent="0.25">
      <c r="B908" s="24">
        <f t="shared" si="336"/>
        <v>44426</v>
      </c>
      <c r="C908" s="60" t="s">
        <v>12</v>
      </c>
      <c r="D908" s="15">
        <v>0.7090277777777777</v>
      </c>
      <c r="E908" s="16">
        <v>0.4</v>
      </c>
      <c r="F908" s="15">
        <f t="shared" si="329"/>
        <v>0.70208333333333328</v>
      </c>
      <c r="G908" s="16">
        <f t="shared" si="330"/>
        <v>0.34</v>
      </c>
      <c r="H908" s="15">
        <f t="shared" si="331"/>
        <v>0.7090277777777777</v>
      </c>
      <c r="I908" s="16">
        <f t="shared" si="332"/>
        <v>0.26800000000000002</v>
      </c>
      <c r="J908" s="15">
        <f t="shared" si="333"/>
        <v>0.70694444444444438</v>
      </c>
      <c r="K908" s="22">
        <f t="shared" si="334"/>
        <v>0.25600000000000001</v>
      </c>
      <c r="L908" s="13"/>
      <c r="M908" s="24">
        <f t="shared" si="350"/>
        <v>44426</v>
      </c>
      <c r="N908" s="60" t="s">
        <v>12</v>
      </c>
      <c r="O908" s="60">
        <v>0.7090277777777777</v>
      </c>
      <c r="P908" s="16" t="str">
        <f t="shared" si="325"/>
        <v>-</v>
      </c>
      <c r="Q908" s="15">
        <f t="shared" si="335"/>
        <v>0.70208333333333328</v>
      </c>
      <c r="R908" s="16" t="str">
        <f t="shared" si="326"/>
        <v>-</v>
      </c>
      <c r="S908" s="15">
        <f t="shared" si="343"/>
        <v>0.7090277777777777</v>
      </c>
      <c r="T908" s="16" t="str">
        <f t="shared" si="327"/>
        <v>-</v>
      </c>
      <c r="U908" s="15">
        <f t="shared" si="344"/>
        <v>0.70694444444444438</v>
      </c>
      <c r="V908" s="22" t="str">
        <f t="shared" si="328"/>
        <v>-</v>
      </c>
      <c r="X908" s="18"/>
    </row>
    <row r="909" spans="2:25" x14ac:dyDescent="0.25">
      <c r="B909" s="24">
        <f t="shared" si="336"/>
        <v>44426</v>
      </c>
      <c r="C909" s="60" t="s">
        <v>13</v>
      </c>
      <c r="D909" s="15">
        <v>0.97569444444444453</v>
      </c>
      <c r="E909" s="16">
        <v>2.5</v>
      </c>
      <c r="F909" s="15">
        <f t="shared" si="329"/>
        <v>0.96875000000000011</v>
      </c>
      <c r="G909" s="16">
        <f t="shared" si="330"/>
        <v>2.125</v>
      </c>
      <c r="H909" s="15">
        <f t="shared" si="331"/>
        <v>0.95763888888888893</v>
      </c>
      <c r="I909" s="16">
        <f t="shared" si="332"/>
        <v>1.675</v>
      </c>
      <c r="J909" s="15">
        <f t="shared" si="333"/>
        <v>0.95833333333333337</v>
      </c>
      <c r="K909" s="22">
        <f t="shared" si="334"/>
        <v>1.6</v>
      </c>
      <c r="L909" s="13"/>
      <c r="M909" s="24">
        <f t="shared" si="350"/>
        <v>44426</v>
      </c>
      <c r="N909" s="60" t="s">
        <v>13</v>
      </c>
      <c r="O909" s="60">
        <v>0.97569444444444453</v>
      </c>
      <c r="P909" s="16" t="str">
        <f t="shared" si="325"/>
        <v>-</v>
      </c>
      <c r="Q909" s="15">
        <f t="shared" si="335"/>
        <v>0.96875000000000011</v>
      </c>
      <c r="R909" s="16" t="str">
        <f t="shared" si="326"/>
        <v>-</v>
      </c>
      <c r="S909" s="15">
        <f t="shared" si="343"/>
        <v>0.95763888888888893</v>
      </c>
      <c r="T909" s="16" t="str">
        <f t="shared" si="327"/>
        <v>-</v>
      </c>
      <c r="U909" s="15">
        <f t="shared" si="344"/>
        <v>0.95833333333333337</v>
      </c>
      <c r="V909" s="22" t="str">
        <f t="shared" si="328"/>
        <v>-</v>
      </c>
      <c r="X909" s="18"/>
      <c r="Y909" s="29"/>
    </row>
    <row r="910" spans="2:25" x14ac:dyDescent="0.25">
      <c r="B910" s="24">
        <f t="shared" si="336"/>
        <v>44427</v>
      </c>
      <c r="C910" s="60" t="s">
        <v>12</v>
      </c>
      <c r="D910" s="15">
        <v>0.22361111111111109</v>
      </c>
      <c r="E910" s="16">
        <v>0.5</v>
      </c>
      <c r="F910" s="15">
        <f t="shared" si="329"/>
        <v>0.21666666666666665</v>
      </c>
      <c r="G910" s="16">
        <f t="shared" si="330"/>
        <v>0.42499999999999999</v>
      </c>
      <c r="H910" s="15">
        <f t="shared" si="331"/>
        <v>0.22361111111111109</v>
      </c>
      <c r="I910" s="16">
        <f t="shared" si="332"/>
        <v>0.33500000000000002</v>
      </c>
      <c r="J910" s="15">
        <f t="shared" si="333"/>
        <v>0.22152777777777777</v>
      </c>
      <c r="K910" s="22">
        <f t="shared" si="334"/>
        <v>0.32</v>
      </c>
      <c r="L910" s="13"/>
      <c r="M910" s="24">
        <f t="shared" si="350"/>
        <v>44427</v>
      </c>
      <c r="N910" s="60" t="s">
        <v>12</v>
      </c>
      <c r="O910" s="60">
        <v>0.22361111111111109</v>
      </c>
      <c r="P910" s="16" t="str">
        <f t="shared" ref="P910:P973" si="351">IF(E910&gt;=$P$4,E910,IF(E910&lt;=$P$8,E910,"-"))</f>
        <v>-</v>
      </c>
      <c r="Q910" s="15">
        <f t="shared" si="335"/>
        <v>0.21666666666666665</v>
      </c>
      <c r="R910" s="16" t="str">
        <f t="shared" si="326"/>
        <v>-</v>
      </c>
      <c r="S910" s="15">
        <f t="shared" si="343"/>
        <v>0.22361111111111109</v>
      </c>
      <c r="T910" s="16" t="str">
        <f t="shared" si="327"/>
        <v>-</v>
      </c>
      <c r="U910" s="15">
        <f t="shared" si="344"/>
        <v>0.22152777777777777</v>
      </c>
      <c r="V910" s="22" t="str">
        <f t="shared" si="328"/>
        <v>-</v>
      </c>
      <c r="X910" s="18"/>
      <c r="Y910" s="29"/>
    </row>
    <row r="911" spans="2:25" x14ac:dyDescent="0.25">
      <c r="B911" s="24">
        <f t="shared" si="336"/>
        <v>44427</v>
      </c>
      <c r="C911" s="60" t="s">
        <v>13</v>
      </c>
      <c r="D911" s="15">
        <v>0.50208333333333333</v>
      </c>
      <c r="E911" s="16">
        <v>2.9</v>
      </c>
      <c r="F911" s="15">
        <f t="shared" si="329"/>
        <v>0.49513888888888891</v>
      </c>
      <c r="G911" s="16">
        <f t="shared" si="330"/>
        <v>2.4649999999999999</v>
      </c>
      <c r="H911" s="15">
        <f t="shared" si="331"/>
        <v>0.48402777777777778</v>
      </c>
      <c r="I911" s="16">
        <f t="shared" si="332"/>
        <v>1.9430000000000001</v>
      </c>
      <c r="J911" s="15">
        <f t="shared" si="333"/>
        <v>0.48472222222222222</v>
      </c>
      <c r="K911" s="22">
        <f t="shared" si="334"/>
        <v>1.8559999999999999</v>
      </c>
      <c r="L911" s="13"/>
      <c r="M911" s="24">
        <f t="shared" si="350"/>
        <v>44427</v>
      </c>
      <c r="N911" s="60" t="s">
        <v>13</v>
      </c>
      <c r="O911" s="60">
        <v>0.50208333333333333</v>
      </c>
      <c r="P911" s="16" t="str">
        <f t="shared" si="351"/>
        <v>-</v>
      </c>
      <c r="Q911" s="15">
        <f t="shared" si="335"/>
        <v>0.49513888888888891</v>
      </c>
      <c r="R911" s="16" t="str">
        <f t="shared" si="326"/>
        <v>-</v>
      </c>
      <c r="S911" s="15">
        <f t="shared" si="343"/>
        <v>0.48402777777777778</v>
      </c>
      <c r="T911" s="16" t="str">
        <f t="shared" si="327"/>
        <v>-</v>
      </c>
      <c r="U911" s="15">
        <f t="shared" si="344"/>
        <v>0.48472222222222222</v>
      </c>
      <c r="V911" s="22" t="str">
        <f t="shared" si="328"/>
        <v>-</v>
      </c>
      <c r="X911" s="18"/>
      <c r="Y911" s="29"/>
    </row>
    <row r="912" spans="2:25" x14ac:dyDescent="0.25">
      <c r="B912" s="24">
        <f t="shared" si="336"/>
        <v>44427</v>
      </c>
      <c r="C912" s="60" t="s">
        <v>12</v>
      </c>
      <c r="D912" s="15">
        <v>0.75763888888888886</v>
      </c>
      <c r="E912" s="16">
        <v>0.4</v>
      </c>
      <c r="F912" s="15">
        <f t="shared" si="329"/>
        <v>0.75069444444444444</v>
      </c>
      <c r="G912" s="16">
        <f t="shared" si="330"/>
        <v>0.34</v>
      </c>
      <c r="H912" s="15">
        <f t="shared" si="331"/>
        <v>0.75763888888888886</v>
      </c>
      <c r="I912" s="16">
        <f t="shared" si="332"/>
        <v>0.26800000000000002</v>
      </c>
      <c r="J912" s="15">
        <f t="shared" si="333"/>
        <v>0.75555555555555554</v>
      </c>
      <c r="K912" s="22">
        <f t="shared" si="334"/>
        <v>0.25600000000000001</v>
      </c>
      <c r="L912" s="13"/>
      <c r="M912" s="24">
        <f t="shared" si="350"/>
        <v>44427</v>
      </c>
      <c r="N912" s="60" t="s">
        <v>12</v>
      </c>
      <c r="O912" s="60">
        <v>0.75763888888888886</v>
      </c>
      <c r="P912" s="16" t="str">
        <f t="shared" si="351"/>
        <v>-</v>
      </c>
      <c r="Q912" s="15">
        <f t="shared" si="335"/>
        <v>0.75069444444444444</v>
      </c>
      <c r="R912" s="16" t="str">
        <f t="shared" si="326"/>
        <v>-</v>
      </c>
      <c r="S912" s="15">
        <f t="shared" si="343"/>
        <v>0.75763888888888886</v>
      </c>
      <c r="T912" s="16" t="str">
        <f t="shared" si="327"/>
        <v>-</v>
      </c>
      <c r="U912" s="15">
        <f t="shared" si="344"/>
        <v>0.75555555555555554</v>
      </c>
      <c r="V912" s="22" t="str">
        <f t="shared" si="328"/>
        <v>-</v>
      </c>
      <c r="X912" s="18"/>
      <c r="Y912" s="29"/>
    </row>
    <row r="913" spans="2:25" x14ac:dyDescent="0.25">
      <c r="B913" s="24">
        <f t="shared" si="336"/>
        <v>44428</v>
      </c>
      <c r="C913" s="60" t="s">
        <v>13</v>
      </c>
      <c r="D913" s="15">
        <v>2.8472222222222222E-2</v>
      </c>
      <c r="E913" s="16">
        <v>2.5</v>
      </c>
      <c r="F913" s="15">
        <f t="shared" si="329"/>
        <v>2.1527777777777778E-2</v>
      </c>
      <c r="G913" s="16">
        <f t="shared" si="330"/>
        <v>2.125</v>
      </c>
      <c r="H913" s="15">
        <f t="shared" si="331"/>
        <v>1.0416666666666664E-2</v>
      </c>
      <c r="I913" s="16">
        <f t="shared" si="332"/>
        <v>1.675</v>
      </c>
      <c r="J913" s="15">
        <f t="shared" si="333"/>
        <v>1.111111111111111E-2</v>
      </c>
      <c r="K913" s="22">
        <f t="shared" si="334"/>
        <v>1.6</v>
      </c>
      <c r="L913" s="13"/>
      <c r="M913" s="24">
        <f t="shared" si="350"/>
        <v>44428</v>
      </c>
      <c r="N913" s="60" t="s">
        <v>13</v>
      </c>
      <c r="O913" s="60">
        <v>2.8472222222222222E-2</v>
      </c>
      <c r="P913" s="16" t="str">
        <f t="shared" si="351"/>
        <v>-</v>
      </c>
      <c r="Q913" s="15">
        <f t="shared" si="335"/>
        <v>2.1527777777777778E-2</v>
      </c>
      <c r="R913" s="16" t="str">
        <f t="shared" si="326"/>
        <v>-</v>
      </c>
      <c r="S913" s="15">
        <f t="shared" si="343"/>
        <v>1.0416666666666664E-2</v>
      </c>
      <c r="T913" s="16" t="str">
        <f t="shared" si="327"/>
        <v>-</v>
      </c>
      <c r="U913" s="15">
        <f t="shared" si="344"/>
        <v>1.111111111111111E-2</v>
      </c>
      <c r="V913" s="22" t="str">
        <f t="shared" si="328"/>
        <v>-</v>
      </c>
      <c r="X913" s="18"/>
    </row>
    <row r="914" spans="2:25" x14ac:dyDescent="0.25">
      <c r="B914" s="24">
        <f t="shared" si="336"/>
        <v>44428</v>
      </c>
      <c r="C914" s="60" t="s">
        <v>12</v>
      </c>
      <c r="D914" s="15">
        <v>0.27291666666666664</v>
      </c>
      <c r="E914" s="16">
        <v>0.4</v>
      </c>
      <c r="F914" s="15">
        <f t="shared" si="329"/>
        <v>0.26597222222222222</v>
      </c>
      <c r="G914" s="16">
        <f t="shared" si="330"/>
        <v>0.34</v>
      </c>
      <c r="H914" s="15">
        <f t="shared" si="331"/>
        <v>0.27291666666666664</v>
      </c>
      <c r="I914" s="16">
        <f t="shared" si="332"/>
        <v>0.26800000000000002</v>
      </c>
      <c r="J914" s="15">
        <f t="shared" si="333"/>
        <v>0.27083333333333331</v>
      </c>
      <c r="K914" s="22">
        <f t="shared" si="334"/>
        <v>0.25600000000000001</v>
      </c>
      <c r="L914" s="13"/>
      <c r="M914" s="24">
        <f t="shared" si="350"/>
        <v>44428</v>
      </c>
      <c r="N914" s="60" t="s">
        <v>12</v>
      </c>
      <c r="O914" s="60">
        <v>0.27291666666666664</v>
      </c>
      <c r="P914" s="16" t="str">
        <f t="shared" si="351"/>
        <v>-</v>
      </c>
      <c r="Q914" s="15">
        <f t="shared" si="335"/>
        <v>0.26597222222222222</v>
      </c>
      <c r="R914" s="16" t="str">
        <f t="shared" si="326"/>
        <v>-</v>
      </c>
      <c r="S914" s="15">
        <f t="shared" si="343"/>
        <v>0.27291666666666664</v>
      </c>
      <c r="T914" s="16" t="str">
        <f t="shared" si="327"/>
        <v>-</v>
      </c>
      <c r="U914" s="15">
        <f t="shared" si="344"/>
        <v>0.27083333333333331</v>
      </c>
      <c r="V914" s="22" t="str">
        <f t="shared" si="328"/>
        <v>-</v>
      </c>
      <c r="X914" s="18"/>
      <c r="Y914" s="29"/>
    </row>
    <row r="915" spans="2:25" x14ac:dyDescent="0.25">
      <c r="B915" s="24">
        <f t="shared" si="336"/>
        <v>44428</v>
      </c>
      <c r="C915" s="60" t="s">
        <v>13</v>
      </c>
      <c r="D915" s="15">
        <v>0.5493055555555556</v>
      </c>
      <c r="E915" s="16">
        <v>2.9</v>
      </c>
      <c r="F915" s="15">
        <f t="shared" si="329"/>
        <v>0.54236111111111118</v>
      </c>
      <c r="G915" s="16">
        <f t="shared" si="330"/>
        <v>2.4649999999999999</v>
      </c>
      <c r="H915" s="15">
        <f t="shared" si="331"/>
        <v>0.53125</v>
      </c>
      <c r="I915" s="16">
        <f t="shared" si="332"/>
        <v>1.9430000000000001</v>
      </c>
      <c r="J915" s="15">
        <f t="shared" si="333"/>
        <v>0.53194444444444444</v>
      </c>
      <c r="K915" s="22">
        <f t="shared" si="334"/>
        <v>1.8559999999999999</v>
      </c>
      <c r="L915" s="13"/>
      <c r="M915" s="24">
        <f t="shared" si="350"/>
        <v>44428</v>
      </c>
      <c r="N915" s="60" t="s">
        <v>13</v>
      </c>
      <c r="O915" s="60">
        <v>0.5493055555555556</v>
      </c>
      <c r="P915" s="16" t="str">
        <f t="shared" si="351"/>
        <v>-</v>
      </c>
      <c r="Q915" s="15">
        <f t="shared" si="335"/>
        <v>0.54236111111111118</v>
      </c>
      <c r="R915" s="16" t="str">
        <f t="shared" si="326"/>
        <v>-</v>
      </c>
      <c r="S915" s="15">
        <f t="shared" si="343"/>
        <v>0.53125</v>
      </c>
      <c r="T915" s="16" t="str">
        <f t="shared" si="327"/>
        <v>-</v>
      </c>
      <c r="U915" s="15">
        <f t="shared" si="344"/>
        <v>0.53194444444444444</v>
      </c>
      <c r="V915" s="22" t="str">
        <f t="shared" si="328"/>
        <v>-</v>
      </c>
      <c r="X915" s="18"/>
      <c r="Y915" s="29"/>
    </row>
    <row r="916" spans="2:25" x14ac:dyDescent="0.25">
      <c r="B916" s="24">
        <f t="shared" si="336"/>
        <v>44428</v>
      </c>
      <c r="C916" s="60" t="s">
        <v>12</v>
      </c>
      <c r="D916" s="15">
        <v>0.80138888888888893</v>
      </c>
      <c r="E916" s="16">
        <v>0.3</v>
      </c>
      <c r="F916" s="15">
        <f t="shared" si="329"/>
        <v>0.79444444444444451</v>
      </c>
      <c r="G916" s="16">
        <f t="shared" si="330"/>
        <v>0.255</v>
      </c>
      <c r="H916" s="15">
        <f t="shared" si="331"/>
        <v>0.80138888888888893</v>
      </c>
      <c r="I916" s="16">
        <f t="shared" si="332"/>
        <v>0.20100000000000001</v>
      </c>
      <c r="J916" s="15">
        <f t="shared" si="333"/>
        <v>0.7993055555555556</v>
      </c>
      <c r="K916" s="22">
        <f t="shared" si="334"/>
        <v>0.192</v>
      </c>
      <c r="L916" s="13"/>
      <c r="M916" s="24">
        <f t="shared" si="350"/>
        <v>44428</v>
      </c>
      <c r="N916" s="60" t="s">
        <v>12</v>
      </c>
      <c r="O916" s="60">
        <v>0.80138888888888893</v>
      </c>
      <c r="P916" s="16" t="str">
        <f t="shared" si="351"/>
        <v>-</v>
      </c>
      <c r="Q916" s="15">
        <f t="shared" si="335"/>
        <v>0.79444444444444451</v>
      </c>
      <c r="R916" s="16" t="str">
        <f t="shared" si="326"/>
        <v>-</v>
      </c>
      <c r="S916" s="15">
        <f t="shared" si="343"/>
        <v>0.80138888888888893</v>
      </c>
      <c r="T916" s="16" t="str">
        <f t="shared" si="327"/>
        <v>-</v>
      </c>
      <c r="U916" s="15">
        <f t="shared" si="344"/>
        <v>0.7993055555555556</v>
      </c>
      <c r="V916" s="22" t="str">
        <f t="shared" si="328"/>
        <v>-</v>
      </c>
      <c r="X916" s="18"/>
      <c r="Y916" s="29"/>
    </row>
    <row r="917" spans="2:25" x14ac:dyDescent="0.25">
      <c r="B917" s="24">
        <f t="shared" si="336"/>
        <v>44429</v>
      </c>
      <c r="C917" s="60" t="s">
        <v>13</v>
      </c>
      <c r="D917" s="15">
        <v>7.6388888888888895E-2</v>
      </c>
      <c r="E917" s="16">
        <v>2.7</v>
      </c>
      <c r="F917" s="15">
        <f t="shared" si="329"/>
        <v>6.9444444444444448E-2</v>
      </c>
      <c r="G917" s="16">
        <f t="shared" si="330"/>
        <v>2.2949999999999999</v>
      </c>
      <c r="H917" s="15">
        <f t="shared" si="331"/>
        <v>5.8333333333333334E-2</v>
      </c>
      <c r="I917" s="16">
        <f t="shared" si="332"/>
        <v>1.8090000000000002</v>
      </c>
      <c r="J917" s="15">
        <f t="shared" si="333"/>
        <v>5.9027777777777783E-2</v>
      </c>
      <c r="K917" s="22">
        <f t="shared" si="334"/>
        <v>1.7280000000000002</v>
      </c>
      <c r="L917" s="13"/>
      <c r="M917" s="24">
        <f>IF(HOUR(O917)&lt;HOUR(O916),M916+1,M916)</f>
        <v>44429</v>
      </c>
      <c r="N917" s="60" t="s">
        <v>13</v>
      </c>
      <c r="O917" s="60">
        <v>7.6388888888888895E-2</v>
      </c>
      <c r="P917" s="16" t="str">
        <f t="shared" si="351"/>
        <v>-</v>
      </c>
      <c r="Q917" s="15">
        <f t="shared" si="335"/>
        <v>6.9444444444444448E-2</v>
      </c>
      <c r="R917" s="16" t="s">
        <v>27</v>
      </c>
      <c r="S917" s="15">
        <f t="shared" si="343"/>
        <v>5.8333333333333334E-2</v>
      </c>
      <c r="T917" s="16" t="str">
        <f t="shared" ref="T917:T980" si="352">IF(I917&gt;=$T$4,I917,IF(I917&lt;=$T$8,I917,"-"))</f>
        <v>-</v>
      </c>
      <c r="U917" s="15">
        <f t="shared" si="344"/>
        <v>5.9027777777777783E-2</v>
      </c>
      <c r="V917" s="22" t="str">
        <f t="shared" ref="V917:V980" si="353">IF(K917&gt;=$V$4,K917,IF(K917&lt;=$V$8,K917,"-"))</f>
        <v>-</v>
      </c>
      <c r="X917" s="18"/>
    </row>
    <row r="918" spans="2:25" x14ac:dyDescent="0.25">
      <c r="B918" s="24">
        <f t="shared" si="336"/>
        <v>44429</v>
      </c>
      <c r="C918" s="60" t="s">
        <v>12</v>
      </c>
      <c r="D918" s="15">
        <v>0.31666666666666665</v>
      </c>
      <c r="E918" s="16">
        <v>0.3</v>
      </c>
      <c r="F918" s="15">
        <f t="shared" ref="F918:F981" si="354">IF(C918="Alta",D918-$F$9,D918-$G$9)</f>
        <v>0.30972222222222223</v>
      </c>
      <c r="G918" s="16">
        <f t="shared" ref="G918:G981" si="355">E918*$F$8</f>
        <v>0.255</v>
      </c>
      <c r="H918" s="15">
        <f t="shared" ref="H918:H981" si="356">IF(C918="Alta",D918-$H$9,D918-$I$9)</f>
        <v>0.31666666666666665</v>
      </c>
      <c r="I918" s="16">
        <f t="shared" ref="I918:I981" si="357">E918*$H$8</f>
        <v>0.20100000000000001</v>
      </c>
      <c r="J918" s="15">
        <f t="shared" ref="J918:J981" si="358">IF(C918="Alta",D918-$J$9,D918-$K$9)</f>
        <v>0.31458333333333333</v>
      </c>
      <c r="K918" s="22">
        <f t="shared" ref="K918:K981" si="359">E918*$J$8</f>
        <v>0.192</v>
      </c>
      <c r="L918" s="13"/>
      <c r="M918" s="24">
        <f t="shared" ref="M918:M943" si="360">IF(HOUR(O918)&lt;HOUR(O917),M917+1,M917)</f>
        <v>44429</v>
      </c>
      <c r="N918" s="60" t="s">
        <v>12</v>
      </c>
      <c r="O918" s="60">
        <v>0.31666666666666665</v>
      </c>
      <c r="P918" s="16" t="str">
        <f t="shared" si="351"/>
        <v>-</v>
      </c>
      <c r="Q918" s="15">
        <f t="shared" ref="Q918:Q981" si="361">IF(N918="Alta",O918-$F$9,O918-$G$9)</f>
        <v>0.30972222222222223</v>
      </c>
      <c r="R918" s="16" t="str">
        <f t="shared" ref="R918:R980" si="362">IF(G918&gt;=$R$4,G918,IF(G918&lt;=$R$8,G918,"-"))</f>
        <v>-</v>
      </c>
      <c r="S918" s="15">
        <f t="shared" si="343"/>
        <v>0.31666666666666665</v>
      </c>
      <c r="T918" s="16" t="str">
        <f t="shared" si="352"/>
        <v>-</v>
      </c>
      <c r="U918" s="15">
        <f t="shared" si="344"/>
        <v>0.31458333333333333</v>
      </c>
      <c r="V918" s="22" t="str">
        <f t="shared" si="353"/>
        <v>-</v>
      </c>
      <c r="X918" s="18"/>
      <c r="Y918" s="29"/>
    </row>
    <row r="919" spans="2:25" x14ac:dyDescent="0.25">
      <c r="B919" s="24">
        <f t="shared" ref="B919:B982" si="363">IF(HOUR(D919)&lt;HOUR(D918),B918+1,B918)</f>
        <v>44429</v>
      </c>
      <c r="C919" s="60" t="s">
        <v>13</v>
      </c>
      <c r="D919" s="15">
        <v>0.59097222222222223</v>
      </c>
      <c r="E919" s="16">
        <v>3</v>
      </c>
      <c r="F919" s="15">
        <f t="shared" si="354"/>
        <v>0.58402777777777781</v>
      </c>
      <c r="G919" s="16">
        <f t="shared" si="355"/>
        <v>2.5499999999999998</v>
      </c>
      <c r="H919" s="15">
        <f t="shared" si="356"/>
        <v>0.57291666666666663</v>
      </c>
      <c r="I919" s="16">
        <f t="shared" si="357"/>
        <v>2.0100000000000002</v>
      </c>
      <c r="J919" s="15">
        <f t="shared" si="358"/>
        <v>0.57361111111111107</v>
      </c>
      <c r="K919" s="22">
        <f t="shared" si="359"/>
        <v>1.92</v>
      </c>
      <c r="L919" s="13"/>
      <c r="M919" s="24">
        <f t="shared" si="360"/>
        <v>44429</v>
      </c>
      <c r="N919" s="60" t="s">
        <v>13</v>
      </c>
      <c r="O919" s="60">
        <v>0.59097222222222223</v>
      </c>
      <c r="P919" s="16" t="str">
        <f t="shared" si="351"/>
        <v>-</v>
      </c>
      <c r="Q919" s="15">
        <f t="shared" si="361"/>
        <v>0.58402777777777781</v>
      </c>
      <c r="R919" s="16" t="str">
        <f t="shared" si="362"/>
        <v>-</v>
      </c>
      <c r="S919" s="15">
        <f t="shared" ref="S919:S943" si="364">IF(N919="Alta",O919-$H$9,O919-$I$9)</f>
        <v>0.57291666666666663</v>
      </c>
      <c r="T919" s="16" t="str">
        <f t="shared" si="352"/>
        <v>-</v>
      </c>
      <c r="U919" s="15">
        <f t="shared" si="344"/>
        <v>0.57361111111111107</v>
      </c>
      <c r="V919" s="22" t="str">
        <f t="shared" si="353"/>
        <v>-</v>
      </c>
      <c r="X919" s="18"/>
      <c r="Y919" s="29"/>
    </row>
    <row r="920" spans="2:25" x14ac:dyDescent="0.25">
      <c r="B920" s="24">
        <f t="shared" si="363"/>
        <v>44429</v>
      </c>
      <c r="C920" s="60" t="s">
        <v>12</v>
      </c>
      <c r="D920" s="15">
        <v>0.84027777777777779</v>
      </c>
      <c r="E920" s="16">
        <v>0.2</v>
      </c>
      <c r="F920" s="15">
        <f t="shared" si="354"/>
        <v>0.83333333333333337</v>
      </c>
      <c r="G920" s="16">
        <f t="shared" si="355"/>
        <v>0.17</v>
      </c>
      <c r="H920" s="15">
        <f t="shared" si="356"/>
        <v>0.84027777777777779</v>
      </c>
      <c r="I920" s="16">
        <f t="shared" si="357"/>
        <v>0.13400000000000001</v>
      </c>
      <c r="J920" s="15">
        <f t="shared" si="358"/>
        <v>0.83819444444444446</v>
      </c>
      <c r="K920" s="22">
        <f t="shared" si="359"/>
        <v>0.128</v>
      </c>
      <c r="L920" s="13"/>
      <c r="M920" s="24">
        <f t="shared" si="360"/>
        <v>44429</v>
      </c>
      <c r="N920" s="60" t="s">
        <v>12</v>
      </c>
      <c r="O920" s="60">
        <v>0.84027777777777779</v>
      </c>
      <c r="P920" s="16" t="str">
        <f t="shared" si="351"/>
        <v>-</v>
      </c>
      <c r="Q920" s="15">
        <f t="shared" si="361"/>
        <v>0.83333333333333337</v>
      </c>
      <c r="R920" s="16" t="str">
        <f t="shared" si="362"/>
        <v>-</v>
      </c>
      <c r="S920" s="15">
        <f t="shared" si="364"/>
        <v>0.84027777777777779</v>
      </c>
      <c r="T920" s="16" t="str">
        <f t="shared" si="352"/>
        <v>-</v>
      </c>
      <c r="U920" s="15">
        <f t="shared" ref="U920:U943" si="365">IF(N920="Alta",O920-$J$9,O920-$K$9)</f>
        <v>0.83819444444444446</v>
      </c>
      <c r="V920" s="22" t="str">
        <f t="shared" si="353"/>
        <v>-</v>
      </c>
      <c r="X920" s="18"/>
      <c r="Y920" s="29"/>
    </row>
    <row r="921" spans="2:25" x14ac:dyDescent="0.25">
      <c r="B921" s="24">
        <f t="shared" si="363"/>
        <v>44430</v>
      </c>
      <c r="C921" s="60" t="s">
        <v>13</v>
      </c>
      <c r="D921" s="15">
        <v>0.11666666666666665</v>
      </c>
      <c r="E921" s="16">
        <v>2.8</v>
      </c>
      <c r="F921" s="15">
        <f t="shared" si="354"/>
        <v>0.10972222222222221</v>
      </c>
      <c r="G921" s="16">
        <f t="shared" si="355"/>
        <v>2.38</v>
      </c>
      <c r="H921" s="15">
        <f t="shared" si="356"/>
        <v>9.8611111111111094E-2</v>
      </c>
      <c r="I921" s="16">
        <f t="shared" si="357"/>
        <v>1.8759999999999999</v>
      </c>
      <c r="J921" s="15">
        <f t="shared" si="358"/>
        <v>9.9305555555555536E-2</v>
      </c>
      <c r="K921" s="22">
        <f t="shared" si="359"/>
        <v>1.7919999999999998</v>
      </c>
      <c r="L921" s="13"/>
      <c r="M921" s="24">
        <f t="shared" si="360"/>
        <v>44430</v>
      </c>
      <c r="N921" s="60" t="s">
        <v>13</v>
      </c>
      <c r="O921" s="60">
        <v>0.11666666666666665</v>
      </c>
      <c r="P921" s="16" t="str">
        <f t="shared" si="351"/>
        <v>-</v>
      </c>
      <c r="Q921" s="15">
        <f t="shared" si="361"/>
        <v>0.10972222222222221</v>
      </c>
      <c r="R921" s="16" t="str">
        <f t="shared" si="362"/>
        <v>-</v>
      </c>
      <c r="S921" s="15">
        <f t="shared" si="364"/>
        <v>9.8611111111111094E-2</v>
      </c>
      <c r="T921" s="16" t="str">
        <f t="shared" si="352"/>
        <v>-</v>
      </c>
      <c r="U921" s="15">
        <f t="shared" si="365"/>
        <v>9.9305555555555536E-2</v>
      </c>
      <c r="V921" s="22" t="str">
        <f t="shared" si="353"/>
        <v>-</v>
      </c>
      <c r="X921" s="18"/>
    </row>
    <row r="922" spans="2:25" x14ac:dyDescent="0.25">
      <c r="B922" s="24">
        <f t="shared" si="363"/>
        <v>44430</v>
      </c>
      <c r="C922" s="60" t="s">
        <v>12</v>
      </c>
      <c r="D922" s="15">
        <v>0.35555555555555557</v>
      </c>
      <c r="E922" s="16">
        <v>0.2</v>
      </c>
      <c r="F922" s="15">
        <f t="shared" si="354"/>
        <v>0.34861111111111115</v>
      </c>
      <c r="G922" s="16">
        <f t="shared" si="355"/>
        <v>0.17</v>
      </c>
      <c r="H922" s="15">
        <f t="shared" si="356"/>
        <v>0.35555555555555557</v>
      </c>
      <c r="I922" s="16">
        <f t="shared" si="357"/>
        <v>0.13400000000000001</v>
      </c>
      <c r="J922" s="15">
        <f t="shared" si="358"/>
        <v>0.35347222222222224</v>
      </c>
      <c r="K922" s="22">
        <f t="shared" si="359"/>
        <v>0.128</v>
      </c>
      <c r="L922" s="13"/>
      <c r="M922" s="24">
        <f t="shared" si="360"/>
        <v>44430</v>
      </c>
      <c r="N922" s="60" t="s">
        <v>12</v>
      </c>
      <c r="O922" s="60">
        <v>0.35555555555555557</v>
      </c>
      <c r="P922" s="16" t="str">
        <f t="shared" si="351"/>
        <v>-</v>
      </c>
      <c r="Q922" s="15">
        <f t="shared" si="361"/>
        <v>0.34861111111111115</v>
      </c>
      <c r="R922" s="16" t="str">
        <f t="shared" si="362"/>
        <v>-</v>
      </c>
      <c r="S922" s="15">
        <f t="shared" si="364"/>
        <v>0.35555555555555557</v>
      </c>
      <c r="T922" s="16" t="str">
        <f t="shared" si="352"/>
        <v>-</v>
      </c>
      <c r="U922" s="15">
        <f t="shared" si="365"/>
        <v>0.35347222222222224</v>
      </c>
      <c r="V922" s="22" t="str">
        <f t="shared" si="353"/>
        <v>-</v>
      </c>
      <c r="X922" s="18"/>
      <c r="Y922" s="29"/>
    </row>
    <row r="923" spans="2:25" x14ac:dyDescent="0.25">
      <c r="B923" s="24">
        <f t="shared" si="363"/>
        <v>44430</v>
      </c>
      <c r="C923" s="60" t="s">
        <v>13</v>
      </c>
      <c r="D923" s="15">
        <v>0.62847222222222221</v>
      </c>
      <c r="E923" s="16">
        <v>3.1</v>
      </c>
      <c r="F923" s="15">
        <f t="shared" si="354"/>
        <v>0.62152777777777779</v>
      </c>
      <c r="G923" s="16">
        <f t="shared" si="355"/>
        <v>2.6349999999999998</v>
      </c>
      <c r="H923" s="15">
        <f t="shared" si="356"/>
        <v>0.61041666666666661</v>
      </c>
      <c r="I923" s="16">
        <f t="shared" si="357"/>
        <v>2.0770000000000004</v>
      </c>
      <c r="J923" s="15">
        <f t="shared" si="358"/>
        <v>0.61111111111111105</v>
      </c>
      <c r="K923" s="22">
        <f t="shared" si="359"/>
        <v>1.9840000000000002</v>
      </c>
      <c r="L923" s="13"/>
      <c r="M923" s="24">
        <f t="shared" si="360"/>
        <v>44430</v>
      </c>
      <c r="N923" s="60" t="s">
        <v>13</v>
      </c>
      <c r="O923" s="60">
        <v>0.62847222222222221</v>
      </c>
      <c r="P923" s="16">
        <f t="shared" si="351"/>
        <v>3.1</v>
      </c>
      <c r="Q923" s="15">
        <f t="shared" si="361"/>
        <v>0.62152777777777779</v>
      </c>
      <c r="R923" s="16">
        <f t="shared" si="362"/>
        <v>2.6349999999999998</v>
      </c>
      <c r="S923" s="15">
        <f t="shared" si="364"/>
        <v>0.61041666666666661</v>
      </c>
      <c r="T923" s="16">
        <f t="shared" si="352"/>
        <v>2.0770000000000004</v>
      </c>
      <c r="U923" s="15">
        <f t="shared" si="365"/>
        <v>0.61111111111111105</v>
      </c>
      <c r="V923" s="22">
        <f t="shared" si="353"/>
        <v>1.9840000000000002</v>
      </c>
      <c r="X923" s="18"/>
    </row>
    <row r="924" spans="2:25" x14ac:dyDescent="0.25">
      <c r="B924" s="24">
        <f t="shared" si="363"/>
        <v>44430</v>
      </c>
      <c r="C924" s="60" t="s">
        <v>12</v>
      </c>
      <c r="D924" s="15">
        <v>0.87430555555555556</v>
      </c>
      <c r="E924" s="16">
        <v>0.1</v>
      </c>
      <c r="F924" s="15">
        <f t="shared" si="354"/>
        <v>0.86736111111111114</v>
      </c>
      <c r="G924" s="16">
        <f t="shared" si="355"/>
        <v>8.5000000000000006E-2</v>
      </c>
      <c r="H924" s="15">
        <f t="shared" si="356"/>
        <v>0.87430555555555556</v>
      </c>
      <c r="I924" s="16">
        <f t="shared" si="357"/>
        <v>6.7000000000000004E-2</v>
      </c>
      <c r="J924" s="15">
        <f t="shared" si="358"/>
        <v>0.87222222222222223</v>
      </c>
      <c r="K924" s="22">
        <f t="shared" si="359"/>
        <v>6.4000000000000001E-2</v>
      </c>
      <c r="L924" s="13"/>
      <c r="M924" s="24">
        <f t="shared" si="360"/>
        <v>44430</v>
      </c>
      <c r="N924" s="60" t="s">
        <v>12</v>
      </c>
      <c r="O924" s="60">
        <v>0.87430555555555556</v>
      </c>
      <c r="P924" s="16" t="str">
        <f t="shared" si="351"/>
        <v>-</v>
      </c>
      <c r="Q924" s="15">
        <f t="shared" si="361"/>
        <v>0.86736111111111114</v>
      </c>
      <c r="R924" s="16" t="str">
        <f t="shared" si="362"/>
        <v>-</v>
      </c>
      <c r="S924" s="15">
        <f t="shared" si="364"/>
        <v>0.87430555555555556</v>
      </c>
      <c r="T924" s="16" t="str">
        <f t="shared" si="352"/>
        <v>-</v>
      </c>
      <c r="U924" s="15">
        <f t="shared" si="365"/>
        <v>0.87222222222222223</v>
      </c>
      <c r="V924" s="22" t="str">
        <f t="shared" si="353"/>
        <v>-</v>
      </c>
      <c r="X924" s="18"/>
      <c r="Y924" s="29"/>
    </row>
    <row r="925" spans="2:25" x14ac:dyDescent="0.25">
      <c r="B925" s="24">
        <f t="shared" si="363"/>
        <v>44431</v>
      </c>
      <c r="C925" s="60" t="s">
        <v>13</v>
      </c>
      <c r="D925" s="15">
        <v>0.15138888888888888</v>
      </c>
      <c r="E925" s="16">
        <v>2.9</v>
      </c>
      <c r="F925" s="15">
        <f t="shared" si="354"/>
        <v>0.14444444444444443</v>
      </c>
      <c r="G925" s="16">
        <f t="shared" si="355"/>
        <v>2.4649999999999999</v>
      </c>
      <c r="H925" s="15">
        <f t="shared" si="356"/>
        <v>0.13333333333333333</v>
      </c>
      <c r="I925" s="16">
        <f t="shared" si="357"/>
        <v>1.9430000000000001</v>
      </c>
      <c r="J925" s="15">
        <f t="shared" si="358"/>
        <v>0.13402777777777777</v>
      </c>
      <c r="K925" s="22">
        <f t="shared" si="359"/>
        <v>1.8559999999999999</v>
      </c>
      <c r="L925" s="13"/>
      <c r="M925" s="24">
        <f t="shared" si="360"/>
        <v>44431</v>
      </c>
      <c r="N925" s="60" t="s">
        <v>13</v>
      </c>
      <c r="O925" s="60">
        <v>0.15138888888888888</v>
      </c>
      <c r="P925" s="16" t="str">
        <f t="shared" si="351"/>
        <v>-</v>
      </c>
      <c r="Q925" s="15">
        <f t="shared" si="361"/>
        <v>0.14444444444444443</v>
      </c>
      <c r="R925" s="16" t="str">
        <f t="shared" si="362"/>
        <v>-</v>
      </c>
      <c r="S925" s="15">
        <f t="shared" si="364"/>
        <v>0.13333333333333333</v>
      </c>
      <c r="T925" s="16" t="str">
        <f t="shared" si="352"/>
        <v>-</v>
      </c>
      <c r="U925" s="15">
        <f t="shared" si="365"/>
        <v>0.13402777777777777</v>
      </c>
      <c r="V925" s="22" t="str">
        <f t="shared" si="353"/>
        <v>-</v>
      </c>
      <c r="X925" s="18"/>
      <c r="Y925" s="29"/>
    </row>
    <row r="926" spans="2:25" x14ac:dyDescent="0.25">
      <c r="B926" s="24">
        <f t="shared" si="363"/>
        <v>44431</v>
      </c>
      <c r="C926" s="60" t="s">
        <v>12</v>
      </c>
      <c r="D926" s="15">
        <v>0.38958333333333334</v>
      </c>
      <c r="E926" s="16">
        <v>0.1</v>
      </c>
      <c r="F926" s="15">
        <f t="shared" si="354"/>
        <v>0.38263888888888892</v>
      </c>
      <c r="G926" s="16">
        <f t="shared" si="355"/>
        <v>8.5000000000000006E-2</v>
      </c>
      <c r="H926" s="15">
        <f t="shared" si="356"/>
        <v>0.38958333333333334</v>
      </c>
      <c r="I926" s="16">
        <f t="shared" si="357"/>
        <v>6.7000000000000004E-2</v>
      </c>
      <c r="J926" s="15">
        <f t="shared" si="358"/>
        <v>0.38750000000000001</v>
      </c>
      <c r="K926" s="22">
        <f t="shared" si="359"/>
        <v>6.4000000000000001E-2</v>
      </c>
      <c r="L926" s="19"/>
      <c r="M926" s="24">
        <f t="shared" si="360"/>
        <v>44431</v>
      </c>
      <c r="N926" s="60" t="s">
        <v>12</v>
      </c>
      <c r="O926" s="60">
        <v>0.38958333333333334</v>
      </c>
      <c r="P926" s="16" t="str">
        <f t="shared" si="351"/>
        <v>-</v>
      </c>
      <c r="Q926" s="15">
        <f t="shared" si="361"/>
        <v>0.38263888888888892</v>
      </c>
      <c r="R926" s="16" t="str">
        <f t="shared" si="362"/>
        <v>-</v>
      </c>
      <c r="S926" s="15">
        <f t="shared" si="364"/>
        <v>0.38958333333333334</v>
      </c>
      <c r="T926" s="16" t="str">
        <f t="shared" si="352"/>
        <v>-</v>
      </c>
      <c r="U926" s="15">
        <f t="shared" si="365"/>
        <v>0.38750000000000001</v>
      </c>
      <c r="V926" s="22" t="str">
        <f t="shared" si="353"/>
        <v>-</v>
      </c>
      <c r="X926" s="18"/>
    </row>
    <row r="927" spans="2:25" x14ac:dyDescent="0.25">
      <c r="B927" s="24">
        <f t="shared" si="363"/>
        <v>44431</v>
      </c>
      <c r="C927" s="60" t="s">
        <v>13</v>
      </c>
      <c r="D927" s="15">
        <v>0.66111111111111109</v>
      </c>
      <c r="E927" s="16">
        <v>3.1</v>
      </c>
      <c r="F927" s="15">
        <f t="shared" si="354"/>
        <v>0.65416666666666667</v>
      </c>
      <c r="G927" s="16">
        <f t="shared" si="355"/>
        <v>2.6349999999999998</v>
      </c>
      <c r="H927" s="15">
        <f t="shared" si="356"/>
        <v>0.64305555555555549</v>
      </c>
      <c r="I927" s="16">
        <f t="shared" si="357"/>
        <v>2.0770000000000004</v>
      </c>
      <c r="J927" s="15">
        <f t="shared" si="358"/>
        <v>0.64374999999999993</v>
      </c>
      <c r="K927" s="22">
        <f t="shared" si="359"/>
        <v>1.9840000000000002</v>
      </c>
      <c r="L927" s="13"/>
      <c r="M927" s="24">
        <f t="shared" si="360"/>
        <v>44431</v>
      </c>
      <c r="N927" s="60" t="s">
        <v>13</v>
      </c>
      <c r="O927" s="60">
        <v>0.66111111111111109</v>
      </c>
      <c r="P927" s="16">
        <f t="shared" si="351"/>
        <v>3.1</v>
      </c>
      <c r="Q927" s="15">
        <f t="shared" si="361"/>
        <v>0.65416666666666667</v>
      </c>
      <c r="R927" s="16">
        <f t="shared" si="362"/>
        <v>2.6349999999999998</v>
      </c>
      <c r="S927" s="15">
        <f t="shared" si="364"/>
        <v>0.64305555555555549</v>
      </c>
      <c r="T927" s="16">
        <f t="shared" si="352"/>
        <v>2.0770000000000004</v>
      </c>
      <c r="U927" s="15">
        <f t="shared" si="365"/>
        <v>0.64374999999999993</v>
      </c>
      <c r="V927" s="22">
        <f t="shared" si="353"/>
        <v>1.9840000000000002</v>
      </c>
      <c r="X927" s="18"/>
      <c r="Y927" s="29"/>
    </row>
    <row r="928" spans="2:25" x14ac:dyDescent="0.25">
      <c r="B928" s="24">
        <f t="shared" si="363"/>
        <v>44431</v>
      </c>
      <c r="C928" s="60" t="s">
        <v>12</v>
      </c>
      <c r="D928" s="15">
        <v>0.90555555555555556</v>
      </c>
      <c r="E928" s="16">
        <v>0</v>
      </c>
      <c r="F928" s="15">
        <f t="shared" si="354"/>
        <v>0.89861111111111114</v>
      </c>
      <c r="G928" s="16">
        <f t="shared" si="355"/>
        <v>0</v>
      </c>
      <c r="H928" s="15">
        <f t="shared" si="356"/>
        <v>0.90555555555555556</v>
      </c>
      <c r="I928" s="16">
        <f t="shared" si="357"/>
        <v>0</v>
      </c>
      <c r="J928" s="15">
        <f t="shared" si="358"/>
        <v>0.90347222222222223</v>
      </c>
      <c r="K928" s="22">
        <f t="shared" si="359"/>
        <v>0</v>
      </c>
      <c r="L928" s="13"/>
      <c r="M928" s="24">
        <f t="shared" si="360"/>
        <v>44431</v>
      </c>
      <c r="N928" s="60" t="s">
        <v>12</v>
      </c>
      <c r="O928" s="60">
        <v>0.90555555555555556</v>
      </c>
      <c r="P928" s="16" t="str">
        <f t="shared" si="351"/>
        <v>-</v>
      </c>
      <c r="Q928" s="15">
        <f t="shared" si="361"/>
        <v>0.89861111111111114</v>
      </c>
      <c r="R928" s="16" t="str">
        <f t="shared" si="362"/>
        <v>-</v>
      </c>
      <c r="S928" s="15">
        <f t="shared" si="364"/>
        <v>0.90555555555555556</v>
      </c>
      <c r="T928" s="16" t="str">
        <f t="shared" si="352"/>
        <v>-</v>
      </c>
      <c r="U928" s="15">
        <f t="shared" si="365"/>
        <v>0.90347222222222223</v>
      </c>
      <c r="V928" s="22" t="str">
        <f t="shared" si="353"/>
        <v>-</v>
      </c>
      <c r="X928" s="18"/>
      <c r="Y928" s="29"/>
    </row>
    <row r="929" spans="2:25" x14ac:dyDescent="0.25">
      <c r="B929" s="24">
        <f t="shared" si="363"/>
        <v>44432</v>
      </c>
      <c r="C929" s="60" t="s">
        <v>13</v>
      </c>
      <c r="D929" s="15">
        <v>0.18263888888888891</v>
      </c>
      <c r="E929" s="16">
        <v>3</v>
      </c>
      <c r="F929" s="15">
        <f t="shared" si="354"/>
        <v>0.17569444444444446</v>
      </c>
      <c r="G929" s="16">
        <f t="shared" si="355"/>
        <v>2.5499999999999998</v>
      </c>
      <c r="H929" s="15">
        <f t="shared" si="356"/>
        <v>0.16458333333333336</v>
      </c>
      <c r="I929" s="16">
        <f t="shared" si="357"/>
        <v>2.0100000000000002</v>
      </c>
      <c r="J929" s="15">
        <f t="shared" si="358"/>
        <v>0.1652777777777778</v>
      </c>
      <c r="K929" s="22">
        <f t="shared" si="359"/>
        <v>1.92</v>
      </c>
      <c r="L929" s="13"/>
      <c r="M929" s="24">
        <f t="shared" si="360"/>
        <v>44432</v>
      </c>
      <c r="N929" s="60" t="s">
        <v>13</v>
      </c>
      <c r="O929" s="60">
        <v>0.18263888888888891</v>
      </c>
      <c r="P929" s="16" t="str">
        <f t="shared" si="351"/>
        <v>-</v>
      </c>
      <c r="Q929" s="15">
        <f t="shared" si="361"/>
        <v>0.17569444444444446</v>
      </c>
      <c r="R929" s="16" t="str">
        <f t="shared" si="362"/>
        <v>-</v>
      </c>
      <c r="S929" s="15">
        <f t="shared" si="364"/>
        <v>0.16458333333333336</v>
      </c>
      <c r="T929" s="16" t="str">
        <f t="shared" si="352"/>
        <v>-</v>
      </c>
      <c r="U929" s="15">
        <f t="shared" si="365"/>
        <v>0.1652777777777778</v>
      </c>
      <c r="V929" s="22" t="str">
        <f t="shared" si="353"/>
        <v>-</v>
      </c>
      <c r="X929" s="18"/>
      <c r="Y929" s="29"/>
    </row>
    <row r="930" spans="2:25" x14ac:dyDescent="0.25">
      <c r="B930" s="24">
        <f t="shared" si="363"/>
        <v>44432</v>
      </c>
      <c r="C930" s="60" t="s">
        <v>12</v>
      </c>
      <c r="D930" s="15">
        <v>0.42083333333333334</v>
      </c>
      <c r="E930" s="16">
        <v>0</v>
      </c>
      <c r="F930" s="15">
        <f t="shared" si="354"/>
        <v>0.41388888888888892</v>
      </c>
      <c r="G930" s="16">
        <f t="shared" si="355"/>
        <v>0</v>
      </c>
      <c r="H930" s="15">
        <f t="shared" si="356"/>
        <v>0.42083333333333334</v>
      </c>
      <c r="I930" s="16">
        <f t="shared" si="357"/>
        <v>0</v>
      </c>
      <c r="J930" s="15">
        <f t="shared" si="358"/>
        <v>0.41875000000000001</v>
      </c>
      <c r="K930" s="22">
        <f t="shared" si="359"/>
        <v>0</v>
      </c>
      <c r="L930" s="13"/>
      <c r="M930" s="24">
        <f t="shared" si="360"/>
        <v>44432</v>
      </c>
      <c r="N930" s="60" t="s">
        <v>12</v>
      </c>
      <c r="O930" s="60">
        <v>0.42083333333333334</v>
      </c>
      <c r="P930" s="16" t="str">
        <f t="shared" si="351"/>
        <v>-</v>
      </c>
      <c r="Q930" s="15">
        <f t="shared" si="361"/>
        <v>0.41388888888888892</v>
      </c>
      <c r="R930" s="16" t="str">
        <f t="shared" si="362"/>
        <v>-</v>
      </c>
      <c r="S930" s="15">
        <f t="shared" si="364"/>
        <v>0.42083333333333334</v>
      </c>
      <c r="T930" s="16" t="str">
        <f t="shared" si="352"/>
        <v>-</v>
      </c>
      <c r="U930" s="15">
        <f t="shared" si="365"/>
        <v>0.41875000000000001</v>
      </c>
      <c r="V930" s="22" t="str">
        <f t="shared" si="353"/>
        <v>-</v>
      </c>
      <c r="X930" s="18"/>
    </row>
    <row r="931" spans="2:25" x14ac:dyDescent="0.25">
      <c r="B931" s="24">
        <f t="shared" si="363"/>
        <v>44432</v>
      </c>
      <c r="C931" s="60" t="s">
        <v>13</v>
      </c>
      <c r="D931" s="15">
        <v>0.69027777777777777</v>
      </c>
      <c r="E931" s="16">
        <v>3.1</v>
      </c>
      <c r="F931" s="15">
        <f t="shared" si="354"/>
        <v>0.68333333333333335</v>
      </c>
      <c r="G931" s="16">
        <f t="shared" si="355"/>
        <v>2.6349999999999998</v>
      </c>
      <c r="H931" s="15">
        <f t="shared" si="356"/>
        <v>0.67222222222222217</v>
      </c>
      <c r="I931" s="16">
        <f t="shared" si="357"/>
        <v>2.0770000000000004</v>
      </c>
      <c r="J931" s="15">
        <f t="shared" si="358"/>
        <v>0.67291666666666661</v>
      </c>
      <c r="K931" s="22">
        <f t="shared" si="359"/>
        <v>1.9840000000000002</v>
      </c>
      <c r="L931" s="13"/>
      <c r="M931" s="24">
        <f t="shared" si="360"/>
        <v>44432</v>
      </c>
      <c r="N931" s="60" t="s">
        <v>13</v>
      </c>
      <c r="O931" s="60">
        <v>0.69027777777777777</v>
      </c>
      <c r="P931" s="16">
        <f t="shared" si="351"/>
        <v>3.1</v>
      </c>
      <c r="Q931" s="15">
        <f t="shared" si="361"/>
        <v>0.68333333333333335</v>
      </c>
      <c r="R931" s="16">
        <f t="shared" si="362"/>
        <v>2.6349999999999998</v>
      </c>
      <c r="S931" s="15">
        <f t="shared" si="364"/>
        <v>0.67222222222222217</v>
      </c>
      <c r="T931" s="16">
        <f t="shared" si="352"/>
        <v>2.0770000000000004</v>
      </c>
      <c r="U931" s="15">
        <f t="shared" si="365"/>
        <v>0.67291666666666661</v>
      </c>
      <c r="V931" s="22">
        <f t="shared" si="353"/>
        <v>1.9840000000000002</v>
      </c>
      <c r="X931" s="18"/>
      <c r="Y931" s="29"/>
    </row>
    <row r="932" spans="2:25" x14ac:dyDescent="0.25">
      <c r="B932" s="24">
        <f t="shared" si="363"/>
        <v>44432</v>
      </c>
      <c r="C932" s="60" t="s">
        <v>12</v>
      </c>
      <c r="D932" s="15">
        <v>0.93472222222222223</v>
      </c>
      <c r="E932" s="16">
        <v>0</v>
      </c>
      <c r="F932" s="15">
        <f t="shared" si="354"/>
        <v>0.92777777777777781</v>
      </c>
      <c r="G932" s="16">
        <f t="shared" si="355"/>
        <v>0</v>
      </c>
      <c r="H932" s="15">
        <f t="shared" si="356"/>
        <v>0.93472222222222223</v>
      </c>
      <c r="I932" s="16">
        <f t="shared" si="357"/>
        <v>0</v>
      </c>
      <c r="J932" s="15">
        <f t="shared" si="358"/>
        <v>0.93263888888888891</v>
      </c>
      <c r="K932" s="22">
        <f t="shared" si="359"/>
        <v>0</v>
      </c>
      <c r="L932" s="13"/>
      <c r="M932" s="24">
        <f t="shared" si="360"/>
        <v>44432</v>
      </c>
      <c r="N932" s="60" t="s">
        <v>12</v>
      </c>
      <c r="O932" s="60">
        <v>0.93472222222222223</v>
      </c>
      <c r="P932" s="16" t="str">
        <f t="shared" si="351"/>
        <v>-</v>
      </c>
      <c r="Q932" s="15">
        <f t="shared" si="361"/>
        <v>0.92777777777777781</v>
      </c>
      <c r="R932" s="16" t="str">
        <f t="shared" si="362"/>
        <v>-</v>
      </c>
      <c r="S932" s="15">
        <f t="shared" si="364"/>
        <v>0.93472222222222223</v>
      </c>
      <c r="T932" s="16" t="str">
        <f t="shared" si="352"/>
        <v>-</v>
      </c>
      <c r="U932" s="15">
        <f t="shared" si="365"/>
        <v>0.93263888888888891</v>
      </c>
      <c r="V932" s="22" t="str">
        <f t="shared" si="353"/>
        <v>-</v>
      </c>
      <c r="X932" s="18"/>
      <c r="Y932" s="29"/>
    </row>
    <row r="933" spans="2:25" x14ac:dyDescent="0.25">
      <c r="B933" s="24">
        <f t="shared" si="363"/>
        <v>44433</v>
      </c>
      <c r="C933" s="60" t="s">
        <v>13</v>
      </c>
      <c r="D933" s="15">
        <v>0.21041666666666667</v>
      </c>
      <c r="E933" s="16">
        <v>3.1</v>
      </c>
      <c r="F933" s="15">
        <f t="shared" si="354"/>
        <v>0.20347222222222222</v>
      </c>
      <c r="G933" s="16">
        <f t="shared" si="355"/>
        <v>2.6349999999999998</v>
      </c>
      <c r="H933" s="15">
        <f t="shared" si="356"/>
        <v>0.19236111111111112</v>
      </c>
      <c r="I933" s="16">
        <f t="shared" si="357"/>
        <v>2.0770000000000004</v>
      </c>
      <c r="J933" s="15">
        <f t="shared" si="358"/>
        <v>0.19305555555555556</v>
      </c>
      <c r="K933" s="22">
        <f t="shared" si="359"/>
        <v>1.9840000000000002</v>
      </c>
      <c r="L933" s="13"/>
      <c r="M933" s="24">
        <f t="shared" si="360"/>
        <v>44433</v>
      </c>
      <c r="N933" s="60" t="s">
        <v>13</v>
      </c>
      <c r="O933" s="60">
        <v>0.21041666666666667</v>
      </c>
      <c r="P933" s="16">
        <f t="shared" si="351"/>
        <v>3.1</v>
      </c>
      <c r="Q933" s="15">
        <f t="shared" si="361"/>
        <v>0.20347222222222222</v>
      </c>
      <c r="R933" s="16">
        <f t="shared" si="362"/>
        <v>2.6349999999999998</v>
      </c>
      <c r="S933" s="15">
        <f t="shared" si="364"/>
        <v>0.19236111111111112</v>
      </c>
      <c r="T933" s="16">
        <f t="shared" si="352"/>
        <v>2.0770000000000004</v>
      </c>
      <c r="U933" s="15">
        <f t="shared" si="365"/>
        <v>0.19305555555555556</v>
      </c>
      <c r="V933" s="22">
        <f t="shared" si="353"/>
        <v>1.9840000000000002</v>
      </c>
      <c r="X933" s="18"/>
      <c r="Y933" s="29"/>
    </row>
    <row r="934" spans="2:25" x14ac:dyDescent="0.25">
      <c r="B934" s="24">
        <f t="shared" si="363"/>
        <v>44433</v>
      </c>
      <c r="C934" s="60" t="s">
        <v>12</v>
      </c>
      <c r="D934" s="15">
        <v>0.45069444444444445</v>
      </c>
      <c r="E934" s="16">
        <v>0.1</v>
      </c>
      <c r="F934" s="15">
        <f t="shared" si="354"/>
        <v>0.44375000000000003</v>
      </c>
      <c r="G934" s="16">
        <f t="shared" si="355"/>
        <v>8.5000000000000006E-2</v>
      </c>
      <c r="H934" s="15">
        <f t="shared" si="356"/>
        <v>0.45069444444444445</v>
      </c>
      <c r="I934" s="16">
        <f t="shared" si="357"/>
        <v>6.7000000000000004E-2</v>
      </c>
      <c r="J934" s="15">
        <f t="shared" si="358"/>
        <v>0.44861111111111113</v>
      </c>
      <c r="K934" s="22">
        <f t="shared" si="359"/>
        <v>6.4000000000000001E-2</v>
      </c>
      <c r="L934" s="13"/>
      <c r="M934" s="24">
        <f t="shared" si="360"/>
        <v>44433</v>
      </c>
      <c r="N934" s="60" t="s">
        <v>12</v>
      </c>
      <c r="O934" s="60">
        <v>0.45069444444444445</v>
      </c>
      <c r="P934" s="16" t="str">
        <f t="shared" si="351"/>
        <v>-</v>
      </c>
      <c r="Q934" s="15">
        <f t="shared" si="361"/>
        <v>0.44375000000000003</v>
      </c>
      <c r="R934" s="16" t="str">
        <f t="shared" si="362"/>
        <v>-</v>
      </c>
      <c r="S934" s="15">
        <f t="shared" si="364"/>
        <v>0.45069444444444445</v>
      </c>
      <c r="T934" s="16" t="str">
        <f t="shared" si="352"/>
        <v>-</v>
      </c>
      <c r="U934" s="15">
        <f t="shared" si="365"/>
        <v>0.44861111111111113</v>
      </c>
      <c r="V934" s="22" t="str">
        <f t="shared" si="353"/>
        <v>-</v>
      </c>
      <c r="X934" s="18"/>
    </row>
    <row r="935" spans="2:25" x14ac:dyDescent="0.25">
      <c r="B935" s="24">
        <f t="shared" si="363"/>
        <v>44433</v>
      </c>
      <c r="C935" s="60" t="s">
        <v>13</v>
      </c>
      <c r="D935" s="15">
        <v>0.71805555555555556</v>
      </c>
      <c r="E935" s="16">
        <v>3</v>
      </c>
      <c r="F935" s="15">
        <f t="shared" si="354"/>
        <v>0.71111111111111114</v>
      </c>
      <c r="G935" s="16">
        <f t="shared" si="355"/>
        <v>2.5499999999999998</v>
      </c>
      <c r="H935" s="15">
        <f t="shared" si="356"/>
        <v>0.7</v>
      </c>
      <c r="I935" s="16">
        <f t="shared" si="357"/>
        <v>2.0100000000000002</v>
      </c>
      <c r="J935" s="15">
        <f t="shared" si="358"/>
        <v>0.7006944444444444</v>
      </c>
      <c r="K935" s="22">
        <f t="shared" si="359"/>
        <v>1.92</v>
      </c>
      <c r="L935" s="13"/>
      <c r="M935" s="24">
        <f t="shared" si="360"/>
        <v>44433</v>
      </c>
      <c r="N935" s="60" t="s">
        <v>13</v>
      </c>
      <c r="O935" s="60">
        <v>0.71805555555555556</v>
      </c>
      <c r="P935" s="16" t="str">
        <f t="shared" si="351"/>
        <v>-</v>
      </c>
      <c r="Q935" s="15">
        <f t="shared" si="361"/>
        <v>0.71111111111111114</v>
      </c>
      <c r="R935" s="16" t="str">
        <f t="shared" si="362"/>
        <v>-</v>
      </c>
      <c r="S935" s="15">
        <f t="shared" si="364"/>
        <v>0.7</v>
      </c>
      <c r="T935" s="16" t="str">
        <f t="shared" si="352"/>
        <v>-</v>
      </c>
      <c r="U935" s="15">
        <f t="shared" si="365"/>
        <v>0.7006944444444444</v>
      </c>
      <c r="V935" s="22" t="str">
        <f t="shared" si="353"/>
        <v>-</v>
      </c>
      <c r="X935" s="18"/>
      <c r="Y935" s="29"/>
    </row>
    <row r="936" spans="2:25" x14ac:dyDescent="0.25">
      <c r="B936" s="24">
        <f t="shared" si="363"/>
        <v>44433</v>
      </c>
      <c r="C936" s="60" t="s">
        <v>12</v>
      </c>
      <c r="D936" s="15">
        <v>0.96250000000000002</v>
      </c>
      <c r="E936" s="16">
        <v>0</v>
      </c>
      <c r="F936" s="15">
        <f t="shared" si="354"/>
        <v>0.9555555555555556</v>
      </c>
      <c r="G936" s="16">
        <f t="shared" si="355"/>
        <v>0</v>
      </c>
      <c r="H936" s="15">
        <f t="shared" si="356"/>
        <v>0.96250000000000002</v>
      </c>
      <c r="I936" s="16">
        <f t="shared" si="357"/>
        <v>0</v>
      </c>
      <c r="J936" s="15">
        <f t="shared" si="358"/>
        <v>0.9604166666666667</v>
      </c>
      <c r="K936" s="22">
        <f t="shared" si="359"/>
        <v>0</v>
      </c>
      <c r="L936" s="13"/>
      <c r="M936" s="24">
        <f t="shared" si="360"/>
        <v>44433</v>
      </c>
      <c r="N936" s="60" t="s">
        <v>12</v>
      </c>
      <c r="O936" s="60">
        <v>0.96250000000000002</v>
      </c>
      <c r="P936" s="16" t="str">
        <f t="shared" si="351"/>
        <v>-</v>
      </c>
      <c r="Q936" s="15">
        <f t="shared" si="361"/>
        <v>0.9555555555555556</v>
      </c>
      <c r="R936" s="16" t="str">
        <f t="shared" si="362"/>
        <v>-</v>
      </c>
      <c r="S936" s="15">
        <f t="shared" si="364"/>
        <v>0.96250000000000002</v>
      </c>
      <c r="T936" s="16" t="str">
        <f t="shared" si="352"/>
        <v>-</v>
      </c>
      <c r="U936" s="15">
        <f t="shared" si="365"/>
        <v>0.9604166666666667</v>
      </c>
      <c r="V936" s="22" t="str">
        <f t="shared" si="353"/>
        <v>-</v>
      </c>
      <c r="X936" s="18"/>
      <c r="Y936" s="29"/>
    </row>
    <row r="937" spans="2:25" x14ac:dyDescent="0.25">
      <c r="B937" s="24">
        <f t="shared" si="363"/>
        <v>44434</v>
      </c>
      <c r="C937" s="60" t="s">
        <v>13</v>
      </c>
      <c r="D937" s="15">
        <v>0.23680555555555557</v>
      </c>
      <c r="E937" s="16">
        <v>3</v>
      </c>
      <c r="F937" s="15">
        <f t="shared" si="354"/>
        <v>0.22986111111111113</v>
      </c>
      <c r="G937" s="16">
        <f t="shared" si="355"/>
        <v>2.5499999999999998</v>
      </c>
      <c r="H937" s="15">
        <f t="shared" si="356"/>
        <v>0.21875000000000003</v>
      </c>
      <c r="I937" s="16">
        <f t="shared" si="357"/>
        <v>2.0100000000000002</v>
      </c>
      <c r="J937" s="15">
        <f t="shared" si="358"/>
        <v>0.21944444444444447</v>
      </c>
      <c r="K937" s="22">
        <f t="shared" si="359"/>
        <v>1.92</v>
      </c>
      <c r="L937" s="13"/>
      <c r="M937" s="24">
        <f t="shared" si="360"/>
        <v>44434</v>
      </c>
      <c r="N937" s="60" t="s">
        <v>13</v>
      </c>
      <c r="O937" s="60">
        <v>0.23680555555555557</v>
      </c>
      <c r="P937" s="16" t="str">
        <f t="shared" si="351"/>
        <v>-</v>
      </c>
      <c r="Q937" s="15">
        <f t="shared" si="361"/>
        <v>0.22986111111111113</v>
      </c>
      <c r="R937" s="16" t="str">
        <f t="shared" si="362"/>
        <v>-</v>
      </c>
      <c r="S937" s="15">
        <f t="shared" si="364"/>
        <v>0.21875000000000003</v>
      </c>
      <c r="T937" s="16" t="str">
        <f t="shared" si="352"/>
        <v>-</v>
      </c>
      <c r="U937" s="15">
        <f t="shared" si="365"/>
        <v>0.21944444444444447</v>
      </c>
      <c r="V937" s="22" t="str">
        <f t="shared" si="353"/>
        <v>-</v>
      </c>
      <c r="X937" s="18"/>
      <c r="Y937" s="29"/>
    </row>
    <row r="938" spans="2:25" x14ac:dyDescent="0.25">
      <c r="B938" s="24">
        <f t="shared" si="363"/>
        <v>44434</v>
      </c>
      <c r="C938" s="60" t="s">
        <v>12</v>
      </c>
      <c r="D938" s="15">
        <v>0.47916666666666669</v>
      </c>
      <c r="E938" s="16">
        <v>0.1</v>
      </c>
      <c r="F938" s="15">
        <f t="shared" si="354"/>
        <v>0.47222222222222227</v>
      </c>
      <c r="G938" s="16">
        <f t="shared" si="355"/>
        <v>8.5000000000000006E-2</v>
      </c>
      <c r="H938" s="15">
        <f t="shared" si="356"/>
        <v>0.47916666666666669</v>
      </c>
      <c r="I938" s="16">
        <f t="shared" si="357"/>
        <v>6.7000000000000004E-2</v>
      </c>
      <c r="J938" s="15">
        <f t="shared" si="358"/>
        <v>0.47708333333333336</v>
      </c>
      <c r="K938" s="22">
        <f t="shared" si="359"/>
        <v>6.4000000000000001E-2</v>
      </c>
      <c r="L938" s="13"/>
      <c r="M938" s="24">
        <f t="shared" si="360"/>
        <v>44434</v>
      </c>
      <c r="N938" s="60" t="s">
        <v>12</v>
      </c>
      <c r="O938" s="60">
        <v>0.47916666666666669</v>
      </c>
      <c r="P938" s="16" t="str">
        <f t="shared" si="351"/>
        <v>-</v>
      </c>
      <c r="Q938" s="15">
        <f t="shared" si="361"/>
        <v>0.47222222222222227</v>
      </c>
      <c r="R938" s="16" t="str">
        <f t="shared" si="362"/>
        <v>-</v>
      </c>
      <c r="S938" s="15">
        <f t="shared" si="364"/>
        <v>0.47916666666666669</v>
      </c>
      <c r="T938" s="16" t="str">
        <f t="shared" si="352"/>
        <v>-</v>
      </c>
      <c r="U938" s="15">
        <f t="shared" si="365"/>
        <v>0.47708333333333336</v>
      </c>
      <c r="V938" s="22" t="str">
        <f t="shared" si="353"/>
        <v>-</v>
      </c>
      <c r="X938" s="18"/>
    </row>
    <row r="939" spans="2:25" x14ac:dyDescent="0.25">
      <c r="B939" s="24">
        <f t="shared" si="363"/>
        <v>44434</v>
      </c>
      <c r="C939" s="60" t="s">
        <v>13</v>
      </c>
      <c r="D939" s="15">
        <v>0.74305555555555547</v>
      </c>
      <c r="E939" s="16">
        <v>2.9</v>
      </c>
      <c r="F939" s="15">
        <f t="shared" si="354"/>
        <v>0.73611111111111105</v>
      </c>
      <c r="G939" s="16">
        <f t="shared" si="355"/>
        <v>2.4649999999999999</v>
      </c>
      <c r="H939" s="15">
        <f t="shared" si="356"/>
        <v>0.72499999999999987</v>
      </c>
      <c r="I939" s="16">
        <f t="shared" si="357"/>
        <v>1.9430000000000001</v>
      </c>
      <c r="J939" s="15">
        <f t="shared" si="358"/>
        <v>0.72569444444444431</v>
      </c>
      <c r="K939" s="22">
        <f t="shared" si="359"/>
        <v>1.8559999999999999</v>
      </c>
      <c r="L939" s="13"/>
      <c r="M939" s="24">
        <f t="shared" si="360"/>
        <v>44434</v>
      </c>
      <c r="N939" s="60" t="s">
        <v>13</v>
      </c>
      <c r="O939" s="60">
        <v>0.74305555555555547</v>
      </c>
      <c r="P939" s="16" t="str">
        <f t="shared" si="351"/>
        <v>-</v>
      </c>
      <c r="Q939" s="15">
        <f t="shared" si="361"/>
        <v>0.73611111111111105</v>
      </c>
      <c r="R939" s="16" t="str">
        <f t="shared" si="362"/>
        <v>-</v>
      </c>
      <c r="S939" s="15">
        <f t="shared" si="364"/>
        <v>0.72499999999999987</v>
      </c>
      <c r="T939" s="16" t="str">
        <f t="shared" si="352"/>
        <v>-</v>
      </c>
      <c r="U939" s="15">
        <f t="shared" si="365"/>
        <v>0.72569444444444431</v>
      </c>
      <c r="V939" s="22" t="str">
        <f t="shared" si="353"/>
        <v>-</v>
      </c>
      <c r="X939" s="18"/>
      <c r="Y939" s="29"/>
    </row>
    <row r="940" spans="2:25" x14ac:dyDescent="0.25">
      <c r="B940" s="24">
        <f t="shared" si="363"/>
        <v>44434</v>
      </c>
      <c r="C940" s="60" t="s">
        <v>12</v>
      </c>
      <c r="D940" s="15">
        <v>0.98888888888888893</v>
      </c>
      <c r="E940" s="16">
        <v>0.1</v>
      </c>
      <c r="F940" s="15">
        <f t="shared" si="354"/>
        <v>0.98194444444444451</v>
      </c>
      <c r="G940" s="16">
        <f t="shared" si="355"/>
        <v>8.5000000000000006E-2</v>
      </c>
      <c r="H940" s="15">
        <f t="shared" si="356"/>
        <v>0.98888888888888893</v>
      </c>
      <c r="I940" s="16">
        <f t="shared" si="357"/>
        <v>6.7000000000000004E-2</v>
      </c>
      <c r="J940" s="15">
        <f t="shared" si="358"/>
        <v>0.9868055555555556</v>
      </c>
      <c r="K940" s="22">
        <f t="shared" si="359"/>
        <v>6.4000000000000001E-2</v>
      </c>
      <c r="L940" s="13"/>
      <c r="M940" s="24">
        <f t="shared" si="360"/>
        <v>44434</v>
      </c>
      <c r="N940" s="60" t="s">
        <v>12</v>
      </c>
      <c r="O940" s="60">
        <v>0.98888888888888893</v>
      </c>
      <c r="P940" s="16" t="str">
        <f t="shared" si="351"/>
        <v>-</v>
      </c>
      <c r="Q940" s="15">
        <f t="shared" si="361"/>
        <v>0.98194444444444451</v>
      </c>
      <c r="R940" s="16" t="str">
        <f t="shared" si="362"/>
        <v>-</v>
      </c>
      <c r="S940" s="15">
        <f t="shared" si="364"/>
        <v>0.98888888888888893</v>
      </c>
      <c r="T940" s="16" t="str">
        <f t="shared" si="352"/>
        <v>-</v>
      </c>
      <c r="U940" s="15">
        <f t="shared" si="365"/>
        <v>0.9868055555555556</v>
      </c>
      <c r="V940" s="22" t="str">
        <f t="shared" si="353"/>
        <v>-</v>
      </c>
      <c r="X940" s="18"/>
      <c r="Y940" s="29"/>
    </row>
    <row r="941" spans="2:25" x14ac:dyDescent="0.25">
      <c r="B941" s="24">
        <f t="shared" si="363"/>
        <v>44435</v>
      </c>
      <c r="C941" s="60" t="s">
        <v>13</v>
      </c>
      <c r="D941" s="15">
        <v>0.26250000000000001</v>
      </c>
      <c r="E941" s="16">
        <v>3</v>
      </c>
      <c r="F941" s="15">
        <f t="shared" si="354"/>
        <v>0.25555555555555559</v>
      </c>
      <c r="G941" s="16">
        <f t="shared" si="355"/>
        <v>2.5499999999999998</v>
      </c>
      <c r="H941" s="15">
        <f t="shared" si="356"/>
        <v>0.24444444444444446</v>
      </c>
      <c r="I941" s="16">
        <f t="shared" si="357"/>
        <v>2.0100000000000002</v>
      </c>
      <c r="J941" s="15">
        <f t="shared" si="358"/>
        <v>0.24513888888888891</v>
      </c>
      <c r="K941" s="22">
        <f t="shared" si="359"/>
        <v>1.92</v>
      </c>
      <c r="L941" s="13"/>
      <c r="M941" s="24">
        <f t="shared" si="360"/>
        <v>44435</v>
      </c>
      <c r="N941" s="60" t="s">
        <v>13</v>
      </c>
      <c r="O941" s="60">
        <v>0.26250000000000001</v>
      </c>
      <c r="P941" s="16" t="str">
        <f t="shared" si="351"/>
        <v>-</v>
      </c>
      <c r="Q941" s="15">
        <f t="shared" si="361"/>
        <v>0.25555555555555559</v>
      </c>
      <c r="R941" s="16" t="str">
        <f t="shared" si="362"/>
        <v>-</v>
      </c>
      <c r="S941" s="15">
        <f t="shared" si="364"/>
        <v>0.24444444444444446</v>
      </c>
      <c r="T941" s="16" t="str">
        <f t="shared" si="352"/>
        <v>-</v>
      </c>
      <c r="U941" s="15">
        <f t="shared" si="365"/>
        <v>0.24513888888888891</v>
      </c>
      <c r="V941" s="22" t="str">
        <f t="shared" si="353"/>
        <v>-</v>
      </c>
      <c r="X941" s="18"/>
      <c r="Y941" s="29"/>
    </row>
    <row r="942" spans="2:25" x14ac:dyDescent="0.25">
      <c r="B942" s="24">
        <f t="shared" si="363"/>
        <v>44435</v>
      </c>
      <c r="C942" s="60" t="s">
        <v>12</v>
      </c>
      <c r="D942" s="15">
        <v>0.50624999999999998</v>
      </c>
      <c r="E942" s="16">
        <v>0.2</v>
      </c>
      <c r="F942" s="15">
        <f t="shared" si="354"/>
        <v>0.49930555555555556</v>
      </c>
      <c r="G942" s="16">
        <f t="shared" si="355"/>
        <v>0.17</v>
      </c>
      <c r="H942" s="15">
        <f t="shared" si="356"/>
        <v>0.50624999999999998</v>
      </c>
      <c r="I942" s="16">
        <f t="shared" si="357"/>
        <v>0.13400000000000001</v>
      </c>
      <c r="J942" s="15">
        <f t="shared" si="358"/>
        <v>0.50416666666666665</v>
      </c>
      <c r="K942" s="22">
        <f t="shared" si="359"/>
        <v>0.128</v>
      </c>
      <c r="L942" s="13"/>
      <c r="M942" s="24">
        <f t="shared" si="360"/>
        <v>44435</v>
      </c>
      <c r="N942" s="60" t="s">
        <v>12</v>
      </c>
      <c r="O942" s="60">
        <v>0.50624999999999998</v>
      </c>
      <c r="P942" s="16" t="str">
        <f t="shared" si="351"/>
        <v>-</v>
      </c>
      <c r="Q942" s="15">
        <f t="shared" si="361"/>
        <v>0.49930555555555556</v>
      </c>
      <c r="R942" s="16" t="str">
        <f t="shared" si="362"/>
        <v>-</v>
      </c>
      <c r="S942" s="15">
        <f t="shared" si="364"/>
        <v>0.50624999999999998</v>
      </c>
      <c r="T942" s="16" t="str">
        <f t="shared" si="352"/>
        <v>-</v>
      </c>
      <c r="U942" s="15">
        <f t="shared" si="365"/>
        <v>0.50416666666666665</v>
      </c>
      <c r="V942" s="22" t="str">
        <f t="shared" si="353"/>
        <v>-</v>
      </c>
      <c r="X942" s="18"/>
    </row>
    <row r="943" spans="2:25" x14ac:dyDescent="0.25">
      <c r="B943" s="24">
        <f t="shared" si="363"/>
        <v>44435</v>
      </c>
      <c r="C943" s="60" t="s">
        <v>13</v>
      </c>
      <c r="D943" s="15">
        <v>0.7680555555555556</v>
      </c>
      <c r="E943" s="16">
        <v>2.8</v>
      </c>
      <c r="F943" s="15">
        <f t="shared" si="354"/>
        <v>0.76111111111111118</v>
      </c>
      <c r="G943" s="16">
        <f t="shared" si="355"/>
        <v>2.38</v>
      </c>
      <c r="H943" s="15">
        <f t="shared" si="356"/>
        <v>0.75</v>
      </c>
      <c r="I943" s="16">
        <f t="shared" si="357"/>
        <v>1.8759999999999999</v>
      </c>
      <c r="J943" s="15">
        <f t="shared" si="358"/>
        <v>0.75069444444444444</v>
      </c>
      <c r="K943" s="22">
        <f t="shared" si="359"/>
        <v>1.7919999999999998</v>
      </c>
      <c r="L943" s="13"/>
      <c r="M943" s="24">
        <f t="shared" si="360"/>
        <v>44435</v>
      </c>
      <c r="N943" s="60" t="s">
        <v>13</v>
      </c>
      <c r="O943" s="60">
        <v>0.7680555555555556</v>
      </c>
      <c r="P943" s="16" t="str">
        <f t="shared" si="351"/>
        <v>-</v>
      </c>
      <c r="Q943" s="15">
        <f t="shared" si="361"/>
        <v>0.76111111111111118</v>
      </c>
      <c r="R943" s="16" t="str">
        <f t="shared" si="362"/>
        <v>-</v>
      </c>
      <c r="S943" s="15">
        <f t="shared" si="364"/>
        <v>0.75</v>
      </c>
      <c r="T943" s="16" t="str">
        <f t="shared" si="352"/>
        <v>-</v>
      </c>
      <c r="U943" s="15">
        <f t="shared" si="365"/>
        <v>0.75069444444444444</v>
      </c>
      <c r="V943" s="22" t="str">
        <f t="shared" si="353"/>
        <v>-</v>
      </c>
      <c r="X943" s="18"/>
      <c r="Y943" s="29"/>
    </row>
    <row r="944" spans="2:25" x14ac:dyDescent="0.25">
      <c r="B944" s="24">
        <f t="shared" si="363"/>
        <v>44436</v>
      </c>
      <c r="C944" s="86" t="s">
        <v>12</v>
      </c>
      <c r="D944" s="15">
        <v>1.5277777777777777E-2</v>
      </c>
      <c r="E944" s="16">
        <v>0.3</v>
      </c>
      <c r="F944" s="15">
        <f t="shared" si="354"/>
        <v>8.3333333333333332E-3</v>
      </c>
      <c r="G944" s="16">
        <f t="shared" si="355"/>
        <v>0.255</v>
      </c>
      <c r="H944" s="15">
        <f t="shared" si="356"/>
        <v>1.5277777777777777E-2</v>
      </c>
      <c r="I944" s="16">
        <f t="shared" si="357"/>
        <v>0.20100000000000001</v>
      </c>
      <c r="J944" s="15">
        <f t="shared" si="358"/>
        <v>1.3194444444444444E-2</v>
      </c>
      <c r="K944" s="22">
        <f t="shared" si="359"/>
        <v>0.192</v>
      </c>
      <c r="L944" s="13"/>
      <c r="M944" s="24">
        <f>IF(HOUR(O944)&lt;HOUR(O943),M943+1,M943)</f>
        <v>44436</v>
      </c>
      <c r="N944" s="102" t="s">
        <v>12</v>
      </c>
      <c r="O944" s="60">
        <v>1.5277777777777777E-2</v>
      </c>
      <c r="P944" s="16" t="str">
        <f t="shared" si="351"/>
        <v>-</v>
      </c>
      <c r="Q944" s="15">
        <f t="shared" si="361"/>
        <v>8.3333333333333332E-3</v>
      </c>
      <c r="R944" s="16" t="str">
        <f t="shared" si="362"/>
        <v>-</v>
      </c>
      <c r="S944" s="15">
        <v>0.99861111111111101</v>
      </c>
      <c r="T944" s="16" t="s">
        <v>27</v>
      </c>
      <c r="U944" s="15">
        <v>0.99930555555555556</v>
      </c>
      <c r="V944" s="22" t="s">
        <v>27</v>
      </c>
      <c r="X944" s="18"/>
      <c r="Y944" s="29"/>
    </row>
    <row r="945" spans="2:25" x14ac:dyDescent="0.25">
      <c r="B945" s="24">
        <f t="shared" si="363"/>
        <v>44436</v>
      </c>
      <c r="C945" s="86" t="s">
        <v>13</v>
      </c>
      <c r="D945" s="15">
        <v>0.28750000000000003</v>
      </c>
      <c r="E945" s="16">
        <v>2.9</v>
      </c>
      <c r="F945" s="15">
        <f t="shared" si="354"/>
        <v>0.28055555555555561</v>
      </c>
      <c r="G945" s="16">
        <f t="shared" si="355"/>
        <v>2.4649999999999999</v>
      </c>
      <c r="H945" s="15">
        <f t="shared" si="356"/>
        <v>0.26944444444444449</v>
      </c>
      <c r="I945" s="16">
        <f t="shared" si="357"/>
        <v>1.9430000000000001</v>
      </c>
      <c r="J945" s="15">
        <f t="shared" si="358"/>
        <v>0.27013888888888893</v>
      </c>
      <c r="K945" s="22">
        <f t="shared" si="359"/>
        <v>1.8559999999999999</v>
      </c>
      <c r="L945" s="13"/>
      <c r="M945" s="24">
        <f t="shared" ref="M945:M970" si="366">IF(HOUR(O945)&lt;HOUR(O944),M944+1,M944)</f>
        <v>44436</v>
      </c>
      <c r="N945" s="102" t="s">
        <v>13</v>
      </c>
      <c r="O945" s="60">
        <v>0.28750000000000003</v>
      </c>
      <c r="P945" s="16" t="str">
        <f t="shared" si="351"/>
        <v>-</v>
      </c>
      <c r="Q945" s="15">
        <f t="shared" si="361"/>
        <v>0.28055555555555561</v>
      </c>
      <c r="R945" s="16" t="str">
        <f t="shared" si="362"/>
        <v>-</v>
      </c>
      <c r="S945" s="15">
        <f t="shared" ref="S945:S976" si="367">IF(N945="Alta",O945-$H$9,O945-$I$9)</f>
        <v>0.26944444444444449</v>
      </c>
      <c r="T945" s="16" t="str">
        <f t="shared" si="352"/>
        <v>-</v>
      </c>
      <c r="U945" s="15">
        <f t="shared" ref="U945:U970" si="368">IF(N945="Alta",O945-$J$9,O945-$K$9)</f>
        <v>0.27013888888888893</v>
      </c>
      <c r="V945" s="22" t="str">
        <f t="shared" si="353"/>
        <v>-</v>
      </c>
      <c r="X945" s="18"/>
      <c r="Y945" s="29"/>
    </row>
    <row r="946" spans="2:25" x14ac:dyDescent="0.25">
      <c r="B946" s="24">
        <f t="shared" si="363"/>
        <v>44436</v>
      </c>
      <c r="C946" s="86" t="s">
        <v>12</v>
      </c>
      <c r="D946" s="15">
        <v>0.53402777777777777</v>
      </c>
      <c r="E946" s="16">
        <v>0.4</v>
      </c>
      <c r="F946" s="15">
        <f t="shared" si="354"/>
        <v>0.52708333333333335</v>
      </c>
      <c r="G946" s="16">
        <f t="shared" si="355"/>
        <v>0.34</v>
      </c>
      <c r="H946" s="15">
        <f t="shared" si="356"/>
        <v>0.53402777777777777</v>
      </c>
      <c r="I946" s="16">
        <f t="shared" si="357"/>
        <v>0.26800000000000002</v>
      </c>
      <c r="J946" s="15">
        <f t="shared" si="358"/>
        <v>0.53194444444444444</v>
      </c>
      <c r="K946" s="22">
        <f t="shared" si="359"/>
        <v>0.25600000000000001</v>
      </c>
      <c r="L946" s="13"/>
      <c r="M946" s="24">
        <f t="shared" si="366"/>
        <v>44436</v>
      </c>
      <c r="N946" s="102" t="s">
        <v>12</v>
      </c>
      <c r="O946" s="60">
        <v>0.53402777777777777</v>
      </c>
      <c r="P946" s="16" t="str">
        <f t="shared" si="351"/>
        <v>-</v>
      </c>
      <c r="Q946" s="15">
        <f t="shared" si="361"/>
        <v>0.52708333333333335</v>
      </c>
      <c r="R946" s="16" t="str">
        <f t="shared" si="362"/>
        <v>-</v>
      </c>
      <c r="S946" s="15">
        <f t="shared" si="367"/>
        <v>0.53402777777777777</v>
      </c>
      <c r="T946" s="16" t="str">
        <f t="shared" si="352"/>
        <v>-</v>
      </c>
      <c r="U946" s="15">
        <f t="shared" si="368"/>
        <v>0.53194444444444444</v>
      </c>
      <c r="V946" s="22" t="str">
        <f t="shared" si="353"/>
        <v>-</v>
      </c>
      <c r="X946" s="18"/>
    </row>
    <row r="947" spans="2:25" x14ac:dyDescent="0.25">
      <c r="B947" s="24">
        <f t="shared" si="363"/>
        <v>44436</v>
      </c>
      <c r="C947" s="86" t="s">
        <v>13</v>
      </c>
      <c r="D947" s="15">
        <v>0.79375000000000007</v>
      </c>
      <c r="E947" s="16">
        <v>2.6</v>
      </c>
      <c r="F947" s="15">
        <f t="shared" si="354"/>
        <v>0.78680555555555565</v>
      </c>
      <c r="G947" s="16">
        <f t="shared" si="355"/>
        <v>2.21</v>
      </c>
      <c r="H947" s="15">
        <f t="shared" si="356"/>
        <v>0.77569444444444446</v>
      </c>
      <c r="I947" s="16">
        <f t="shared" si="357"/>
        <v>1.7420000000000002</v>
      </c>
      <c r="J947" s="15">
        <f t="shared" si="358"/>
        <v>0.77638888888888891</v>
      </c>
      <c r="K947" s="22">
        <f t="shared" si="359"/>
        <v>1.6640000000000001</v>
      </c>
      <c r="L947" s="13"/>
      <c r="M947" s="24">
        <f t="shared" si="366"/>
        <v>44436</v>
      </c>
      <c r="N947" s="102" t="s">
        <v>13</v>
      </c>
      <c r="O947" s="60">
        <v>0.79375000000000007</v>
      </c>
      <c r="P947" s="16" t="str">
        <f t="shared" si="351"/>
        <v>-</v>
      </c>
      <c r="Q947" s="15">
        <f t="shared" si="361"/>
        <v>0.78680555555555565</v>
      </c>
      <c r="R947" s="16" t="str">
        <f t="shared" si="362"/>
        <v>-</v>
      </c>
      <c r="S947" s="15">
        <f t="shared" si="367"/>
        <v>0.77569444444444446</v>
      </c>
      <c r="T947" s="16" t="str">
        <f t="shared" si="352"/>
        <v>-</v>
      </c>
      <c r="U947" s="15">
        <f t="shared" si="368"/>
        <v>0.77638888888888891</v>
      </c>
      <c r="V947" s="22" t="str">
        <f t="shared" si="353"/>
        <v>-</v>
      </c>
      <c r="X947" s="18"/>
      <c r="Y947" s="29"/>
    </row>
    <row r="948" spans="2:25" x14ac:dyDescent="0.25">
      <c r="B948" s="24">
        <f t="shared" si="363"/>
        <v>44437</v>
      </c>
      <c r="C948" s="86" t="s">
        <v>12</v>
      </c>
      <c r="D948" s="15">
        <v>4.0972222222222222E-2</v>
      </c>
      <c r="E948" s="16">
        <v>0.4</v>
      </c>
      <c r="F948" s="15">
        <f t="shared" si="354"/>
        <v>3.4027777777777782E-2</v>
      </c>
      <c r="G948" s="16">
        <f t="shared" si="355"/>
        <v>0.34</v>
      </c>
      <c r="H948" s="15">
        <f t="shared" si="356"/>
        <v>4.0972222222222222E-2</v>
      </c>
      <c r="I948" s="16">
        <f t="shared" si="357"/>
        <v>0.26800000000000002</v>
      </c>
      <c r="J948" s="15">
        <f t="shared" si="358"/>
        <v>3.888888888888889E-2</v>
      </c>
      <c r="K948" s="22">
        <f t="shared" si="359"/>
        <v>0.25600000000000001</v>
      </c>
      <c r="L948" s="13"/>
      <c r="M948" s="24">
        <f t="shared" si="366"/>
        <v>44437</v>
      </c>
      <c r="N948" s="102" t="s">
        <v>12</v>
      </c>
      <c r="O948" s="60">
        <v>4.0972222222222222E-2</v>
      </c>
      <c r="P948" s="16" t="str">
        <f t="shared" si="351"/>
        <v>-</v>
      </c>
      <c r="Q948" s="15">
        <f t="shared" si="361"/>
        <v>3.4027777777777782E-2</v>
      </c>
      <c r="R948" s="16" t="str">
        <f t="shared" si="362"/>
        <v>-</v>
      </c>
      <c r="S948" s="15">
        <f t="shared" si="367"/>
        <v>4.0972222222222222E-2</v>
      </c>
      <c r="T948" s="16" t="str">
        <f t="shared" si="352"/>
        <v>-</v>
      </c>
      <c r="U948" s="15">
        <f t="shared" si="368"/>
        <v>3.888888888888889E-2</v>
      </c>
      <c r="V948" s="22" t="str">
        <f t="shared" si="353"/>
        <v>-</v>
      </c>
      <c r="X948" s="18"/>
      <c r="Y948" s="29"/>
    </row>
    <row r="949" spans="2:25" x14ac:dyDescent="0.25">
      <c r="B949" s="24">
        <f t="shared" si="363"/>
        <v>44437</v>
      </c>
      <c r="C949" s="86" t="s">
        <v>13</v>
      </c>
      <c r="D949" s="15">
        <v>0.31388888888888888</v>
      </c>
      <c r="E949" s="16">
        <v>2.7</v>
      </c>
      <c r="F949" s="15">
        <f t="shared" si="354"/>
        <v>0.30694444444444446</v>
      </c>
      <c r="G949" s="16">
        <f t="shared" si="355"/>
        <v>2.2949999999999999</v>
      </c>
      <c r="H949" s="15">
        <f t="shared" si="356"/>
        <v>0.29583333333333334</v>
      </c>
      <c r="I949" s="16">
        <f t="shared" si="357"/>
        <v>1.8090000000000002</v>
      </c>
      <c r="J949" s="15">
        <f t="shared" si="358"/>
        <v>0.29652777777777778</v>
      </c>
      <c r="K949" s="22">
        <f t="shared" si="359"/>
        <v>1.7280000000000002</v>
      </c>
      <c r="L949" s="13"/>
      <c r="M949" s="24">
        <f t="shared" si="366"/>
        <v>44437</v>
      </c>
      <c r="N949" s="102" t="s">
        <v>13</v>
      </c>
      <c r="O949" s="60">
        <v>0.31388888888888888</v>
      </c>
      <c r="P949" s="16" t="str">
        <f t="shared" si="351"/>
        <v>-</v>
      </c>
      <c r="Q949" s="15">
        <f t="shared" si="361"/>
        <v>0.30694444444444446</v>
      </c>
      <c r="R949" s="16" t="str">
        <f t="shared" si="362"/>
        <v>-</v>
      </c>
      <c r="S949" s="15">
        <f t="shared" si="367"/>
        <v>0.29583333333333334</v>
      </c>
      <c r="T949" s="16" t="str">
        <f t="shared" si="352"/>
        <v>-</v>
      </c>
      <c r="U949" s="15">
        <f t="shared" si="368"/>
        <v>0.29652777777777778</v>
      </c>
      <c r="V949" s="22" t="str">
        <f t="shared" si="353"/>
        <v>-</v>
      </c>
      <c r="X949" s="18"/>
      <c r="Y949" s="29"/>
    </row>
    <row r="950" spans="2:25" x14ac:dyDescent="0.25">
      <c r="B950" s="24">
        <f t="shared" si="363"/>
        <v>44437</v>
      </c>
      <c r="C950" s="86" t="s">
        <v>12</v>
      </c>
      <c r="D950" s="15">
        <v>0.56180555555555556</v>
      </c>
      <c r="E950" s="16">
        <v>0.5</v>
      </c>
      <c r="F950" s="15">
        <f t="shared" si="354"/>
        <v>0.55486111111111114</v>
      </c>
      <c r="G950" s="16">
        <f t="shared" si="355"/>
        <v>0.42499999999999999</v>
      </c>
      <c r="H950" s="15">
        <f t="shared" si="356"/>
        <v>0.56180555555555556</v>
      </c>
      <c r="I950" s="16">
        <f t="shared" si="357"/>
        <v>0.33500000000000002</v>
      </c>
      <c r="J950" s="15">
        <f t="shared" si="358"/>
        <v>0.55972222222222223</v>
      </c>
      <c r="K950" s="22">
        <f t="shared" si="359"/>
        <v>0.32</v>
      </c>
      <c r="L950" s="13"/>
      <c r="M950" s="24">
        <f t="shared" si="366"/>
        <v>44437</v>
      </c>
      <c r="N950" s="102" t="s">
        <v>12</v>
      </c>
      <c r="O950" s="60">
        <v>0.56180555555555556</v>
      </c>
      <c r="P950" s="16" t="str">
        <f t="shared" si="351"/>
        <v>-</v>
      </c>
      <c r="Q950" s="15">
        <f t="shared" si="361"/>
        <v>0.55486111111111114</v>
      </c>
      <c r="R950" s="16" t="str">
        <f t="shared" si="362"/>
        <v>-</v>
      </c>
      <c r="S950" s="15">
        <f t="shared" si="367"/>
        <v>0.56180555555555556</v>
      </c>
      <c r="T950" s="16" t="str">
        <f t="shared" si="352"/>
        <v>-</v>
      </c>
      <c r="U950" s="15">
        <f t="shared" si="368"/>
        <v>0.55972222222222223</v>
      </c>
      <c r="V950" s="22" t="str">
        <f t="shared" si="353"/>
        <v>-</v>
      </c>
      <c r="X950" s="18"/>
    </row>
    <row r="951" spans="2:25" x14ac:dyDescent="0.25">
      <c r="B951" s="24">
        <f t="shared" si="363"/>
        <v>44437</v>
      </c>
      <c r="C951" s="86" t="s">
        <v>13</v>
      </c>
      <c r="D951" s="15">
        <v>0.82152777777777775</v>
      </c>
      <c r="E951" s="16">
        <v>2.5</v>
      </c>
      <c r="F951" s="15">
        <f t="shared" si="354"/>
        <v>0.81458333333333333</v>
      </c>
      <c r="G951" s="16">
        <f t="shared" si="355"/>
        <v>2.125</v>
      </c>
      <c r="H951" s="15">
        <f t="shared" si="356"/>
        <v>0.80347222222222214</v>
      </c>
      <c r="I951" s="16">
        <f t="shared" si="357"/>
        <v>1.675</v>
      </c>
      <c r="J951" s="15">
        <f t="shared" si="358"/>
        <v>0.80416666666666659</v>
      </c>
      <c r="K951" s="22">
        <f t="shared" si="359"/>
        <v>1.6</v>
      </c>
      <c r="L951" s="13"/>
      <c r="M951" s="24">
        <f t="shared" si="366"/>
        <v>44437</v>
      </c>
      <c r="N951" s="102" t="s">
        <v>13</v>
      </c>
      <c r="O951" s="60">
        <v>0.82152777777777775</v>
      </c>
      <c r="P951" s="16" t="str">
        <f t="shared" si="351"/>
        <v>-</v>
      </c>
      <c r="Q951" s="15">
        <f t="shared" si="361"/>
        <v>0.81458333333333333</v>
      </c>
      <c r="R951" s="16" t="str">
        <f t="shared" si="362"/>
        <v>-</v>
      </c>
      <c r="S951" s="15">
        <f t="shared" si="367"/>
        <v>0.80347222222222214</v>
      </c>
      <c r="T951" s="16" t="str">
        <f t="shared" si="352"/>
        <v>-</v>
      </c>
      <c r="U951" s="15">
        <f t="shared" si="368"/>
        <v>0.80416666666666659</v>
      </c>
      <c r="V951" s="22" t="str">
        <f t="shared" si="353"/>
        <v>-</v>
      </c>
      <c r="X951" s="18"/>
      <c r="Y951" s="29"/>
    </row>
    <row r="952" spans="2:25" x14ac:dyDescent="0.25">
      <c r="B952" s="24">
        <f t="shared" si="363"/>
        <v>44438</v>
      </c>
      <c r="C952" s="86" t="s">
        <v>12</v>
      </c>
      <c r="D952" s="15">
        <v>6.8749999999999992E-2</v>
      </c>
      <c r="E952" s="16">
        <v>0.6</v>
      </c>
      <c r="F952" s="15">
        <f t="shared" si="354"/>
        <v>6.1805555555555544E-2</v>
      </c>
      <c r="G952" s="16">
        <f t="shared" si="355"/>
        <v>0.51</v>
      </c>
      <c r="H952" s="15">
        <f t="shared" si="356"/>
        <v>6.8749999999999992E-2</v>
      </c>
      <c r="I952" s="16">
        <f t="shared" si="357"/>
        <v>0.40200000000000002</v>
      </c>
      <c r="J952" s="15">
        <f t="shared" si="358"/>
        <v>6.6666666666666652E-2</v>
      </c>
      <c r="K952" s="22">
        <f t="shared" si="359"/>
        <v>0.38400000000000001</v>
      </c>
      <c r="L952" s="13"/>
      <c r="M952" s="24">
        <f t="shared" si="366"/>
        <v>44438</v>
      </c>
      <c r="N952" s="102" t="s">
        <v>12</v>
      </c>
      <c r="O952" s="60">
        <v>6.8749999999999992E-2</v>
      </c>
      <c r="P952" s="16" t="str">
        <f t="shared" si="351"/>
        <v>-</v>
      </c>
      <c r="Q952" s="15">
        <f t="shared" si="361"/>
        <v>6.1805555555555544E-2</v>
      </c>
      <c r="R952" s="16" t="str">
        <f t="shared" si="362"/>
        <v>-</v>
      </c>
      <c r="S952" s="15">
        <f t="shared" si="367"/>
        <v>6.8749999999999992E-2</v>
      </c>
      <c r="T952" s="16" t="str">
        <f t="shared" si="352"/>
        <v>-</v>
      </c>
      <c r="U952" s="15">
        <f t="shared" si="368"/>
        <v>6.6666666666666652E-2</v>
      </c>
      <c r="V952" s="22" t="str">
        <f t="shared" si="353"/>
        <v>-</v>
      </c>
      <c r="X952" s="18"/>
      <c r="Y952" s="29"/>
    </row>
    <row r="953" spans="2:25" x14ac:dyDescent="0.25">
      <c r="B953" s="24">
        <f t="shared" si="363"/>
        <v>44438</v>
      </c>
      <c r="C953" s="86" t="s">
        <v>13</v>
      </c>
      <c r="D953" s="15">
        <v>0.34236111111111112</v>
      </c>
      <c r="E953" s="16">
        <v>2.6</v>
      </c>
      <c r="F953" s="15">
        <f t="shared" si="354"/>
        <v>0.3354166666666667</v>
      </c>
      <c r="G953" s="16">
        <f t="shared" si="355"/>
        <v>2.21</v>
      </c>
      <c r="H953" s="15">
        <f t="shared" si="356"/>
        <v>0.32430555555555557</v>
      </c>
      <c r="I953" s="16">
        <f t="shared" si="357"/>
        <v>1.7420000000000002</v>
      </c>
      <c r="J953" s="15">
        <f t="shared" si="358"/>
        <v>0.32500000000000001</v>
      </c>
      <c r="K953" s="22">
        <f t="shared" si="359"/>
        <v>1.6640000000000001</v>
      </c>
      <c r="L953" s="13"/>
      <c r="M953" s="24">
        <f t="shared" si="366"/>
        <v>44438</v>
      </c>
      <c r="N953" s="102" t="s">
        <v>13</v>
      </c>
      <c r="O953" s="60">
        <v>0.34236111111111112</v>
      </c>
      <c r="P953" s="16" t="str">
        <f t="shared" si="351"/>
        <v>-</v>
      </c>
      <c r="Q953" s="15">
        <f t="shared" si="361"/>
        <v>0.3354166666666667</v>
      </c>
      <c r="R953" s="16" t="str">
        <f t="shared" si="362"/>
        <v>-</v>
      </c>
      <c r="S953" s="15">
        <f t="shared" si="367"/>
        <v>0.32430555555555557</v>
      </c>
      <c r="T953" s="16" t="str">
        <f t="shared" si="352"/>
        <v>-</v>
      </c>
      <c r="U953" s="15">
        <f t="shared" si="368"/>
        <v>0.32500000000000001</v>
      </c>
      <c r="V953" s="22" t="str">
        <f t="shared" si="353"/>
        <v>-</v>
      </c>
      <c r="X953" s="18"/>
      <c r="Y953" s="29"/>
    </row>
    <row r="954" spans="2:25" x14ac:dyDescent="0.25">
      <c r="B954" s="24">
        <f t="shared" si="363"/>
        <v>44438</v>
      </c>
      <c r="C954" s="86" t="s">
        <v>12</v>
      </c>
      <c r="D954" s="15">
        <v>0.59305555555555556</v>
      </c>
      <c r="E954" s="16">
        <v>0.7</v>
      </c>
      <c r="F954" s="15">
        <f t="shared" si="354"/>
        <v>0.58611111111111114</v>
      </c>
      <c r="G954" s="16">
        <f t="shared" si="355"/>
        <v>0.59499999999999997</v>
      </c>
      <c r="H954" s="15">
        <f t="shared" si="356"/>
        <v>0.59305555555555556</v>
      </c>
      <c r="I954" s="16">
        <f t="shared" si="357"/>
        <v>0.46899999999999997</v>
      </c>
      <c r="J954" s="15">
        <f t="shared" si="358"/>
        <v>0.59097222222222223</v>
      </c>
      <c r="K954" s="22">
        <f t="shared" si="359"/>
        <v>0.44799999999999995</v>
      </c>
      <c r="L954" s="13"/>
      <c r="M954" s="24">
        <f t="shared" si="366"/>
        <v>44438</v>
      </c>
      <c r="N954" s="102" t="s">
        <v>12</v>
      </c>
      <c r="O954" s="60">
        <v>0.59305555555555556</v>
      </c>
      <c r="P954" s="16" t="str">
        <f t="shared" si="351"/>
        <v>-</v>
      </c>
      <c r="Q954" s="15">
        <f t="shared" si="361"/>
        <v>0.58611111111111114</v>
      </c>
      <c r="R954" s="16" t="str">
        <f t="shared" si="362"/>
        <v>-</v>
      </c>
      <c r="S954" s="15">
        <f t="shared" si="367"/>
        <v>0.59305555555555556</v>
      </c>
      <c r="T954" s="16" t="str">
        <f t="shared" si="352"/>
        <v>-</v>
      </c>
      <c r="U954" s="15">
        <f t="shared" si="368"/>
        <v>0.59097222222222223</v>
      </c>
      <c r="V954" s="22" t="str">
        <f t="shared" si="353"/>
        <v>-</v>
      </c>
      <c r="X954" s="18"/>
    </row>
    <row r="955" spans="2:25" x14ac:dyDescent="0.25">
      <c r="B955" s="24">
        <f t="shared" si="363"/>
        <v>44438</v>
      </c>
      <c r="C955" s="86" t="s">
        <v>13</v>
      </c>
      <c r="D955" s="15">
        <v>0.8520833333333333</v>
      </c>
      <c r="E955" s="16">
        <v>2.2999999999999998</v>
      </c>
      <c r="F955" s="15">
        <f t="shared" si="354"/>
        <v>0.84513888888888888</v>
      </c>
      <c r="G955" s="16">
        <f t="shared" si="355"/>
        <v>1.9549999999999998</v>
      </c>
      <c r="H955" s="15">
        <f t="shared" si="356"/>
        <v>0.8340277777777777</v>
      </c>
      <c r="I955" s="16">
        <f t="shared" si="357"/>
        <v>1.5409999999999999</v>
      </c>
      <c r="J955" s="15">
        <f t="shared" si="358"/>
        <v>0.83472222222222214</v>
      </c>
      <c r="K955" s="22">
        <f t="shared" si="359"/>
        <v>1.472</v>
      </c>
      <c r="L955" s="13"/>
      <c r="M955" s="24">
        <f t="shared" si="366"/>
        <v>44438</v>
      </c>
      <c r="N955" s="102" t="s">
        <v>13</v>
      </c>
      <c r="O955" s="60">
        <v>0.8520833333333333</v>
      </c>
      <c r="P955" s="16" t="str">
        <f t="shared" si="351"/>
        <v>-</v>
      </c>
      <c r="Q955" s="15">
        <f t="shared" si="361"/>
        <v>0.84513888888888888</v>
      </c>
      <c r="R955" s="16" t="str">
        <f t="shared" si="362"/>
        <v>-</v>
      </c>
      <c r="S955" s="15">
        <f t="shared" si="367"/>
        <v>0.8340277777777777</v>
      </c>
      <c r="T955" s="16" t="str">
        <f t="shared" si="352"/>
        <v>-</v>
      </c>
      <c r="U955" s="15">
        <f t="shared" si="368"/>
        <v>0.83472222222222214</v>
      </c>
      <c r="V955" s="22" t="str">
        <f t="shared" si="353"/>
        <v>-</v>
      </c>
      <c r="X955" s="18"/>
      <c r="Y955" s="29"/>
    </row>
    <row r="956" spans="2:25" x14ac:dyDescent="0.25">
      <c r="B956" s="24">
        <f t="shared" si="363"/>
        <v>44439</v>
      </c>
      <c r="C956" s="86" t="s">
        <v>12</v>
      </c>
      <c r="D956" s="15">
        <v>9.930555555555555E-2</v>
      </c>
      <c r="E956" s="16">
        <v>0.7</v>
      </c>
      <c r="F956" s="15">
        <f t="shared" si="354"/>
        <v>9.2361111111111102E-2</v>
      </c>
      <c r="G956" s="16">
        <f t="shared" si="355"/>
        <v>0.59499999999999997</v>
      </c>
      <c r="H956" s="15">
        <f t="shared" si="356"/>
        <v>9.930555555555555E-2</v>
      </c>
      <c r="I956" s="16">
        <f t="shared" si="357"/>
        <v>0.46899999999999997</v>
      </c>
      <c r="J956" s="15">
        <f t="shared" si="358"/>
        <v>9.722222222222221E-2</v>
      </c>
      <c r="K956" s="22">
        <f t="shared" si="359"/>
        <v>0.44799999999999995</v>
      </c>
      <c r="L956" s="13"/>
      <c r="M956" s="24">
        <f t="shared" si="366"/>
        <v>44439</v>
      </c>
      <c r="N956" s="102" t="s">
        <v>12</v>
      </c>
      <c r="O956" s="60">
        <v>9.930555555555555E-2</v>
      </c>
      <c r="P956" s="16" t="str">
        <f t="shared" si="351"/>
        <v>-</v>
      </c>
      <c r="Q956" s="15">
        <f t="shared" si="361"/>
        <v>9.2361111111111102E-2</v>
      </c>
      <c r="R956" s="16" t="str">
        <f t="shared" si="362"/>
        <v>-</v>
      </c>
      <c r="S956" s="15">
        <f t="shared" si="367"/>
        <v>9.930555555555555E-2</v>
      </c>
      <c r="T956" s="16" t="str">
        <f t="shared" si="352"/>
        <v>-</v>
      </c>
      <c r="U956" s="15">
        <f t="shared" si="368"/>
        <v>9.722222222222221E-2</v>
      </c>
      <c r="V956" s="22" t="str">
        <f t="shared" si="353"/>
        <v>-</v>
      </c>
      <c r="X956" s="18"/>
      <c r="Y956" s="29"/>
    </row>
    <row r="957" spans="2:25" x14ac:dyDescent="0.25">
      <c r="B957" s="24">
        <f t="shared" si="363"/>
        <v>44439</v>
      </c>
      <c r="C957" s="86" t="s">
        <v>13</v>
      </c>
      <c r="D957" s="15">
        <v>0.375</v>
      </c>
      <c r="E957" s="16">
        <v>2.5</v>
      </c>
      <c r="F957" s="15">
        <f t="shared" si="354"/>
        <v>0.36805555555555558</v>
      </c>
      <c r="G957" s="16">
        <f t="shared" si="355"/>
        <v>2.125</v>
      </c>
      <c r="H957" s="15">
        <f t="shared" si="356"/>
        <v>0.35694444444444445</v>
      </c>
      <c r="I957" s="16">
        <f t="shared" si="357"/>
        <v>1.675</v>
      </c>
      <c r="J957" s="15">
        <f t="shared" si="358"/>
        <v>0.3576388888888889</v>
      </c>
      <c r="K957" s="22">
        <f t="shared" si="359"/>
        <v>1.6</v>
      </c>
      <c r="L957" s="13"/>
      <c r="M957" s="24">
        <f t="shared" si="366"/>
        <v>44439</v>
      </c>
      <c r="N957" s="102" t="s">
        <v>13</v>
      </c>
      <c r="O957" s="60">
        <v>0.375</v>
      </c>
      <c r="P957" s="16" t="str">
        <f t="shared" si="351"/>
        <v>-</v>
      </c>
      <c r="Q957" s="15">
        <f t="shared" si="361"/>
        <v>0.36805555555555558</v>
      </c>
      <c r="R957" s="16" t="str">
        <f t="shared" si="362"/>
        <v>-</v>
      </c>
      <c r="S957" s="15">
        <f t="shared" si="367"/>
        <v>0.35694444444444445</v>
      </c>
      <c r="T957" s="16" t="str">
        <f t="shared" si="352"/>
        <v>-</v>
      </c>
      <c r="U957" s="15">
        <f t="shared" si="368"/>
        <v>0.3576388888888889</v>
      </c>
      <c r="V957" s="22" t="str">
        <f t="shared" si="353"/>
        <v>-</v>
      </c>
      <c r="X957" s="18"/>
      <c r="Y957" s="29"/>
    </row>
    <row r="958" spans="2:25" x14ac:dyDescent="0.25">
      <c r="B958" s="24">
        <f t="shared" si="363"/>
        <v>44439</v>
      </c>
      <c r="C958" s="86" t="s">
        <v>12</v>
      </c>
      <c r="D958" s="15">
        <v>0.62847222222222221</v>
      </c>
      <c r="E958" s="16">
        <v>0.8</v>
      </c>
      <c r="F958" s="15">
        <f t="shared" si="354"/>
        <v>0.62152777777777779</v>
      </c>
      <c r="G958" s="16">
        <f t="shared" si="355"/>
        <v>0.68</v>
      </c>
      <c r="H958" s="15">
        <f t="shared" si="356"/>
        <v>0.62847222222222221</v>
      </c>
      <c r="I958" s="16">
        <f t="shared" si="357"/>
        <v>0.53600000000000003</v>
      </c>
      <c r="J958" s="15">
        <f t="shared" si="358"/>
        <v>0.62638888888888888</v>
      </c>
      <c r="K958" s="22">
        <f t="shared" si="359"/>
        <v>0.51200000000000001</v>
      </c>
      <c r="L958" s="13"/>
      <c r="M958" s="24">
        <f t="shared" si="366"/>
        <v>44439</v>
      </c>
      <c r="N958" s="102" t="s">
        <v>12</v>
      </c>
      <c r="O958" s="60">
        <v>0.62847222222222221</v>
      </c>
      <c r="P958" s="16" t="str">
        <f t="shared" si="351"/>
        <v>-</v>
      </c>
      <c r="Q958" s="15">
        <f t="shared" si="361"/>
        <v>0.62152777777777779</v>
      </c>
      <c r="R958" s="16" t="str">
        <f t="shared" si="362"/>
        <v>-</v>
      </c>
      <c r="S958" s="15">
        <f t="shared" si="367"/>
        <v>0.62847222222222221</v>
      </c>
      <c r="T958" s="16" t="str">
        <f t="shared" si="352"/>
        <v>-</v>
      </c>
      <c r="U958" s="15">
        <f t="shared" si="368"/>
        <v>0.62638888888888888</v>
      </c>
      <c r="V958" s="22" t="str">
        <f t="shared" si="353"/>
        <v>-</v>
      </c>
      <c r="X958" s="18"/>
    </row>
    <row r="959" spans="2:25" x14ac:dyDescent="0.25">
      <c r="B959" s="24">
        <f t="shared" si="363"/>
        <v>44439</v>
      </c>
      <c r="C959" s="86" t="s">
        <v>13</v>
      </c>
      <c r="D959" s="15">
        <v>0.8881944444444444</v>
      </c>
      <c r="E959" s="16">
        <v>2.2000000000000002</v>
      </c>
      <c r="F959" s="15">
        <f t="shared" si="354"/>
        <v>0.88124999999999998</v>
      </c>
      <c r="G959" s="16">
        <f t="shared" si="355"/>
        <v>1.87</v>
      </c>
      <c r="H959" s="15">
        <f t="shared" si="356"/>
        <v>0.8701388888888888</v>
      </c>
      <c r="I959" s="16">
        <f t="shared" si="357"/>
        <v>1.4740000000000002</v>
      </c>
      <c r="J959" s="15">
        <f t="shared" si="358"/>
        <v>0.87083333333333324</v>
      </c>
      <c r="K959" s="22">
        <f t="shared" si="359"/>
        <v>1.4080000000000001</v>
      </c>
      <c r="L959" s="13"/>
      <c r="M959" s="24">
        <f t="shared" si="366"/>
        <v>44439</v>
      </c>
      <c r="N959" s="102" t="s">
        <v>13</v>
      </c>
      <c r="O959" s="60">
        <v>0.8881944444444444</v>
      </c>
      <c r="P959" s="16" t="str">
        <f t="shared" si="351"/>
        <v>-</v>
      </c>
      <c r="Q959" s="15">
        <f t="shared" si="361"/>
        <v>0.88124999999999998</v>
      </c>
      <c r="R959" s="16" t="str">
        <f t="shared" si="362"/>
        <v>-</v>
      </c>
      <c r="S959" s="15">
        <f t="shared" si="367"/>
        <v>0.8701388888888888</v>
      </c>
      <c r="T959" s="16" t="str">
        <f t="shared" si="352"/>
        <v>-</v>
      </c>
      <c r="U959" s="15">
        <f t="shared" si="368"/>
        <v>0.87083333333333324</v>
      </c>
      <c r="V959" s="22" t="str">
        <f t="shared" si="353"/>
        <v>-</v>
      </c>
      <c r="X959" s="18"/>
      <c r="Y959" s="29"/>
    </row>
    <row r="960" spans="2:25" x14ac:dyDescent="0.25">
      <c r="B960" s="24">
        <f t="shared" si="363"/>
        <v>44440</v>
      </c>
      <c r="C960" s="86" t="s">
        <v>12</v>
      </c>
      <c r="D960" s="15">
        <v>0.1361111111111111</v>
      </c>
      <c r="E960" s="16">
        <v>0.9</v>
      </c>
      <c r="F960" s="15">
        <f t="shared" si="354"/>
        <v>0.12916666666666665</v>
      </c>
      <c r="G960" s="16">
        <f t="shared" si="355"/>
        <v>0.76500000000000001</v>
      </c>
      <c r="H960" s="15">
        <f t="shared" si="356"/>
        <v>0.1361111111111111</v>
      </c>
      <c r="I960" s="16">
        <f t="shared" si="357"/>
        <v>0.60300000000000009</v>
      </c>
      <c r="J960" s="15">
        <f t="shared" si="358"/>
        <v>0.13402777777777777</v>
      </c>
      <c r="K960" s="22">
        <f t="shared" si="359"/>
        <v>0.57600000000000007</v>
      </c>
      <c r="L960" s="13"/>
      <c r="M960" s="24">
        <f t="shared" si="366"/>
        <v>44440</v>
      </c>
      <c r="N960" s="102" t="s">
        <v>12</v>
      </c>
      <c r="O960" s="60">
        <v>0.1361111111111111</v>
      </c>
      <c r="P960" s="16" t="str">
        <f t="shared" si="351"/>
        <v>-</v>
      </c>
      <c r="Q960" s="15">
        <f t="shared" si="361"/>
        <v>0.12916666666666665</v>
      </c>
      <c r="R960" s="16" t="str">
        <f t="shared" si="362"/>
        <v>-</v>
      </c>
      <c r="S960" s="15">
        <f t="shared" si="367"/>
        <v>0.1361111111111111</v>
      </c>
      <c r="T960" s="16" t="str">
        <f t="shared" si="352"/>
        <v>-</v>
      </c>
      <c r="U960" s="15">
        <f t="shared" si="368"/>
        <v>0.13402777777777777</v>
      </c>
      <c r="V960" s="22" t="str">
        <f t="shared" si="353"/>
        <v>-</v>
      </c>
      <c r="X960" s="18"/>
      <c r="Y960" s="29"/>
    </row>
    <row r="961" spans="2:25" x14ac:dyDescent="0.25">
      <c r="B961" s="24">
        <f t="shared" si="363"/>
        <v>44440</v>
      </c>
      <c r="C961" s="86" t="s">
        <v>13</v>
      </c>
      <c r="D961" s="15">
        <v>0.41319444444444442</v>
      </c>
      <c r="E961" s="16">
        <v>2.4</v>
      </c>
      <c r="F961" s="15">
        <f t="shared" si="354"/>
        <v>0.40625</v>
      </c>
      <c r="G961" s="16">
        <f t="shared" si="355"/>
        <v>2.04</v>
      </c>
      <c r="H961" s="15">
        <f t="shared" si="356"/>
        <v>0.39513888888888887</v>
      </c>
      <c r="I961" s="16">
        <f t="shared" si="357"/>
        <v>1.6080000000000001</v>
      </c>
      <c r="J961" s="15">
        <f t="shared" si="358"/>
        <v>0.39583333333333331</v>
      </c>
      <c r="K961" s="22">
        <f t="shared" si="359"/>
        <v>1.536</v>
      </c>
      <c r="L961" s="13"/>
      <c r="M961" s="24">
        <f t="shared" si="366"/>
        <v>44440</v>
      </c>
      <c r="N961" s="102" t="s">
        <v>13</v>
      </c>
      <c r="O961" s="60">
        <v>0.41319444444444442</v>
      </c>
      <c r="P961" s="16" t="str">
        <f t="shared" si="351"/>
        <v>-</v>
      </c>
      <c r="Q961" s="15">
        <f t="shared" si="361"/>
        <v>0.40625</v>
      </c>
      <c r="R961" s="16" t="str">
        <f t="shared" si="362"/>
        <v>-</v>
      </c>
      <c r="S961" s="15">
        <f t="shared" si="367"/>
        <v>0.39513888888888887</v>
      </c>
      <c r="T961" s="16" t="str">
        <f t="shared" si="352"/>
        <v>-</v>
      </c>
      <c r="U961" s="15">
        <f t="shared" si="368"/>
        <v>0.39583333333333331</v>
      </c>
      <c r="V961" s="22" t="str">
        <f t="shared" si="353"/>
        <v>-</v>
      </c>
      <c r="X961" s="18"/>
      <c r="Y961" s="29"/>
    </row>
    <row r="962" spans="2:25" x14ac:dyDescent="0.25">
      <c r="B962" s="24">
        <f t="shared" si="363"/>
        <v>44440</v>
      </c>
      <c r="C962" s="86" t="s">
        <v>12</v>
      </c>
      <c r="D962" s="15">
        <v>0.67013888888888884</v>
      </c>
      <c r="E962" s="16">
        <v>0.9</v>
      </c>
      <c r="F962" s="15">
        <f t="shared" si="354"/>
        <v>0.66319444444444442</v>
      </c>
      <c r="G962" s="16">
        <f t="shared" si="355"/>
        <v>0.76500000000000001</v>
      </c>
      <c r="H962" s="15">
        <f t="shared" si="356"/>
        <v>0.67013888888888884</v>
      </c>
      <c r="I962" s="16">
        <f t="shared" si="357"/>
        <v>0.60300000000000009</v>
      </c>
      <c r="J962" s="15">
        <f t="shared" si="358"/>
        <v>0.66805555555555551</v>
      </c>
      <c r="K962" s="22">
        <f t="shared" si="359"/>
        <v>0.57600000000000007</v>
      </c>
      <c r="L962" s="13"/>
      <c r="M962" s="24">
        <f t="shared" si="366"/>
        <v>44440</v>
      </c>
      <c r="N962" s="102" t="s">
        <v>12</v>
      </c>
      <c r="O962" s="60">
        <v>0.67013888888888884</v>
      </c>
      <c r="P962" s="16" t="str">
        <f t="shared" si="351"/>
        <v>-</v>
      </c>
      <c r="Q962" s="15">
        <f t="shared" si="361"/>
        <v>0.66319444444444442</v>
      </c>
      <c r="R962" s="16" t="str">
        <f t="shared" si="362"/>
        <v>-</v>
      </c>
      <c r="S962" s="15">
        <f t="shared" si="367"/>
        <v>0.67013888888888884</v>
      </c>
      <c r="T962" s="16" t="str">
        <f t="shared" si="352"/>
        <v>-</v>
      </c>
      <c r="U962" s="15">
        <f t="shared" si="368"/>
        <v>0.66805555555555551</v>
      </c>
      <c r="V962" s="22" t="str">
        <f t="shared" si="353"/>
        <v>-</v>
      </c>
      <c r="X962" s="18"/>
    </row>
    <row r="963" spans="2:25" x14ac:dyDescent="0.25">
      <c r="B963" s="24">
        <f t="shared" si="363"/>
        <v>44440</v>
      </c>
      <c r="C963" s="86" t="s">
        <v>13</v>
      </c>
      <c r="D963" s="15">
        <v>0.93055555555555547</v>
      </c>
      <c r="E963" s="16">
        <v>2.1</v>
      </c>
      <c r="F963" s="15">
        <f t="shared" si="354"/>
        <v>0.92361111111111105</v>
      </c>
      <c r="G963" s="16">
        <f t="shared" si="355"/>
        <v>1.7849999999999999</v>
      </c>
      <c r="H963" s="15">
        <f t="shared" si="356"/>
        <v>0.91249999999999987</v>
      </c>
      <c r="I963" s="16">
        <f t="shared" si="357"/>
        <v>1.4070000000000003</v>
      </c>
      <c r="J963" s="15">
        <f t="shared" si="358"/>
        <v>0.91319444444444431</v>
      </c>
      <c r="K963" s="22">
        <f t="shared" si="359"/>
        <v>1.3440000000000001</v>
      </c>
      <c r="L963" s="13"/>
      <c r="M963" s="24">
        <f t="shared" si="366"/>
        <v>44440</v>
      </c>
      <c r="N963" s="102" t="s">
        <v>13</v>
      </c>
      <c r="O963" s="60">
        <v>0.93055555555555547</v>
      </c>
      <c r="P963" s="16" t="str">
        <f t="shared" si="351"/>
        <v>-</v>
      </c>
      <c r="Q963" s="15">
        <f t="shared" si="361"/>
        <v>0.92361111111111105</v>
      </c>
      <c r="R963" s="16" t="str">
        <f t="shared" si="362"/>
        <v>-</v>
      </c>
      <c r="S963" s="15">
        <f t="shared" si="367"/>
        <v>0.91249999999999987</v>
      </c>
      <c r="T963" s="16" t="str">
        <f t="shared" si="352"/>
        <v>-</v>
      </c>
      <c r="U963" s="15">
        <f t="shared" si="368"/>
        <v>0.91319444444444431</v>
      </c>
      <c r="V963" s="22" t="str">
        <f t="shared" si="353"/>
        <v>-</v>
      </c>
      <c r="X963" s="18"/>
      <c r="Y963" s="29"/>
    </row>
    <row r="964" spans="2:25" x14ac:dyDescent="0.25">
      <c r="B964" s="24">
        <f t="shared" si="363"/>
        <v>44441</v>
      </c>
      <c r="C964" s="86" t="s">
        <v>12</v>
      </c>
      <c r="D964" s="15">
        <v>0.18055555555555555</v>
      </c>
      <c r="E964" s="16">
        <v>0.9</v>
      </c>
      <c r="F964" s="15">
        <f t="shared" si="354"/>
        <v>0.1736111111111111</v>
      </c>
      <c r="G964" s="16">
        <f t="shared" si="355"/>
        <v>0.76500000000000001</v>
      </c>
      <c r="H964" s="15">
        <f t="shared" si="356"/>
        <v>0.18055555555555555</v>
      </c>
      <c r="I964" s="16">
        <f t="shared" si="357"/>
        <v>0.60300000000000009</v>
      </c>
      <c r="J964" s="15">
        <f t="shared" si="358"/>
        <v>0.17847222222222223</v>
      </c>
      <c r="K964" s="22">
        <f t="shared" si="359"/>
        <v>0.57600000000000007</v>
      </c>
      <c r="L964" s="13"/>
      <c r="M964" s="24">
        <f t="shared" si="366"/>
        <v>44441</v>
      </c>
      <c r="N964" s="102" t="s">
        <v>12</v>
      </c>
      <c r="O964" s="60">
        <v>0.18055555555555555</v>
      </c>
      <c r="P964" s="16" t="str">
        <f t="shared" si="351"/>
        <v>-</v>
      </c>
      <c r="Q964" s="15">
        <f t="shared" si="361"/>
        <v>0.1736111111111111</v>
      </c>
      <c r="R964" s="16" t="str">
        <f t="shared" si="362"/>
        <v>-</v>
      </c>
      <c r="S964" s="15">
        <f t="shared" si="367"/>
        <v>0.18055555555555555</v>
      </c>
      <c r="T964" s="16" t="str">
        <f t="shared" si="352"/>
        <v>-</v>
      </c>
      <c r="U964" s="15">
        <f t="shared" si="368"/>
        <v>0.17847222222222223</v>
      </c>
      <c r="V964" s="22" t="str">
        <f t="shared" si="353"/>
        <v>-</v>
      </c>
      <c r="X964" s="18"/>
      <c r="Y964" s="29"/>
    </row>
    <row r="965" spans="2:25" x14ac:dyDescent="0.25">
      <c r="B965" s="24">
        <f t="shared" si="363"/>
        <v>44441</v>
      </c>
      <c r="C965" s="86" t="s">
        <v>13</v>
      </c>
      <c r="D965" s="15">
        <v>0.45555555555555555</v>
      </c>
      <c r="E965" s="16">
        <v>2.4</v>
      </c>
      <c r="F965" s="15">
        <f t="shared" si="354"/>
        <v>0.44861111111111113</v>
      </c>
      <c r="G965" s="16">
        <f t="shared" si="355"/>
        <v>2.04</v>
      </c>
      <c r="H965" s="15">
        <f t="shared" si="356"/>
        <v>0.4375</v>
      </c>
      <c r="I965" s="16">
        <f t="shared" si="357"/>
        <v>1.6080000000000001</v>
      </c>
      <c r="J965" s="15">
        <f t="shared" si="358"/>
        <v>0.43819444444444444</v>
      </c>
      <c r="K965" s="22">
        <f t="shared" si="359"/>
        <v>1.536</v>
      </c>
      <c r="L965" s="13"/>
      <c r="M965" s="24">
        <f t="shared" si="366"/>
        <v>44441</v>
      </c>
      <c r="N965" s="102" t="s">
        <v>13</v>
      </c>
      <c r="O965" s="60">
        <v>0.45555555555555555</v>
      </c>
      <c r="P965" s="16" t="str">
        <f t="shared" si="351"/>
        <v>-</v>
      </c>
      <c r="Q965" s="15">
        <f t="shared" si="361"/>
        <v>0.44861111111111113</v>
      </c>
      <c r="R965" s="16" t="str">
        <f t="shared" si="362"/>
        <v>-</v>
      </c>
      <c r="S965" s="15">
        <f t="shared" si="367"/>
        <v>0.4375</v>
      </c>
      <c r="T965" s="16" t="str">
        <f t="shared" si="352"/>
        <v>-</v>
      </c>
      <c r="U965" s="15">
        <f t="shared" si="368"/>
        <v>0.43819444444444444</v>
      </c>
      <c r="V965" s="22" t="str">
        <f t="shared" si="353"/>
        <v>-</v>
      </c>
      <c r="X965" s="18"/>
    </row>
    <row r="966" spans="2:25" x14ac:dyDescent="0.25">
      <c r="B966" s="24">
        <f t="shared" si="363"/>
        <v>44441</v>
      </c>
      <c r="C966" s="86" t="s">
        <v>12</v>
      </c>
      <c r="D966" s="15">
        <v>0.71666666666666667</v>
      </c>
      <c r="E966" s="16">
        <v>0.8</v>
      </c>
      <c r="F966" s="15">
        <f t="shared" si="354"/>
        <v>0.70972222222222225</v>
      </c>
      <c r="G966" s="16">
        <f t="shared" si="355"/>
        <v>0.68</v>
      </c>
      <c r="H966" s="15">
        <f t="shared" si="356"/>
        <v>0.71666666666666667</v>
      </c>
      <c r="I966" s="16">
        <f t="shared" si="357"/>
        <v>0.53600000000000003</v>
      </c>
      <c r="J966" s="15">
        <f t="shared" si="358"/>
        <v>0.71458333333333335</v>
      </c>
      <c r="K966" s="22">
        <f t="shared" si="359"/>
        <v>0.51200000000000001</v>
      </c>
      <c r="L966" s="13"/>
      <c r="M966" s="24">
        <f t="shared" si="366"/>
        <v>44441</v>
      </c>
      <c r="N966" s="102" t="s">
        <v>12</v>
      </c>
      <c r="O966" s="60">
        <v>0.71666666666666667</v>
      </c>
      <c r="P966" s="16" t="str">
        <f t="shared" si="351"/>
        <v>-</v>
      </c>
      <c r="Q966" s="15">
        <f t="shared" si="361"/>
        <v>0.70972222222222225</v>
      </c>
      <c r="R966" s="16" t="str">
        <f t="shared" si="362"/>
        <v>-</v>
      </c>
      <c r="S966" s="15">
        <f t="shared" si="367"/>
        <v>0.71666666666666667</v>
      </c>
      <c r="T966" s="16" t="str">
        <f t="shared" si="352"/>
        <v>-</v>
      </c>
      <c r="U966" s="15">
        <f t="shared" si="368"/>
        <v>0.71458333333333335</v>
      </c>
      <c r="V966" s="22" t="str">
        <f t="shared" si="353"/>
        <v>-</v>
      </c>
      <c r="X966" s="18"/>
      <c r="Y966" s="29"/>
    </row>
    <row r="967" spans="2:25" x14ac:dyDescent="0.25">
      <c r="B967" s="24">
        <f t="shared" si="363"/>
        <v>44441</v>
      </c>
      <c r="C967" s="86" t="s">
        <v>13</v>
      </c>
      <c r="D967" s="15">
        <v>0.9784722222222223</v>
      </c>
      <c r="E967" s="16">
        <v>2.2000000000000002</v>
      </c>
      <c r="F967" s="15">
        <f t="shared" si="354"/>
        <v>0.97152777777777788</v>
      </c>
      <c r="G967" s="16">
        <f t="shared" si="355"/>
        <v>1.87</v>
      </c>
      <c r="H967" s="15">
        <f t="shared" si="356"/>
        <v>0.9604166666666667</v>
      </c>
      <c r="I967" s="16">
        <f t="shared" si="357"/>
        <v>1.4740000000000002</v>
      </c>
      <c r="J967" s="15">
        <f t="shared" si="358"/>
        <v>0.96111111111111114</v>
      </c>
      <c r="K967" s="22">
        <f t="shared" si="359"/>
        <v>1.4080000000000001</v>
      </c>
      <c r="L967" s="13"/>
      <c r="M967" s="24">
        <f t="shared" si="366"/>
        <v>44441</v>
      </c>
      <c r="N967" s="102" t="s">
        <v>13</v>
      </c>
      <c r="O967" s="60">
        <v>0.9784722222222223</v>
      </c>
      <c r="P967" s="16" t="str">
        <f t="shared" si="351"/>
        <v>-</v>
      </c>
      <c r="Q967" s="15">
        <f t="shared" si="361"/>
        <v>0.97152777777777788</v>
      </c>
      <c r="R967" s="16" t="str">
        <f t="shared" si="362"/>
        <v>-</v>
      </c>
      <c r="S967" s="15">
        <f t="shared" si="367"/>
        <v>0.9604166666666667</v>
      </c>
      <c r="T967" s="16" t="str">
        <f t="shared" si="352"/>
        <v>-</v>
      </c>
      <c r="U967" s="15">
        <f t="shared" si="368"/>
        <v>0.96111111111111114</v>
      </c>
      <c r="V967" s="22" t="str">
        <f t="shared" si="353"/>
        <v>-</v>
      </c>
      <c r="X967" s="18"/>
      <c r="Y967" s="29"/>
    </row>
    <row r="968" spans="2:25" x14ac:dyDescent="0.25">
      <c r="B968" s="24">
        <f t="shared" si="363"/>
        <v>44442</v>
      </c>
      <c r="C968" s="86" t="s">
        <v>12</v>
      </c>
      <c r="D968" s="15">
        <v>0.2298611111111111</v>
      </c>
      <c r="E968" s="16">
        <v>0.9</v>
      </c>
      <c r="F968" s="15">
        <f t="shared" si="354"/>
        <v>0.22291666666666665</v>
      </c>
      <c r="G968" s="16">
        <f t="shared" si="355"/>
        <v>0.76500000000000001</v>
      </c>
      <c r="H968" s="15">
        <f t="shared" si="356"/>
        <v>0.2298611111111111</v>
      </c>
      <c r="I968" s="16">
        <f t="shared" si="357"/>
        <v>0.60300000000000009</v>
      </c>
      <c r="J968" s="15">
        <f t="shared" si="358"/>
        <v>0.22777777777777777</v>
      </c>
      <c r="K968" s="22">
        <f t="shared" si="359"/>
        <v>0.57600000000000007</v>
      </c>
      <c r="L968" s="13"/>
      <c r="M968" s="24">
        <f t="shared" si="366"/>
        <v>44442</v>
      </c>
      <c r="N968" s="102" t="s">
        <v>12</v>
      </c>
      <c r="O968" s="60">
        <v>0.2298611111111111</v>
      </c>
      <c r="P968" s="16" t="str">
        <f t="shared" si="351"/>
        <v>-</v>
      </c>
      <c r="Q968" s="15">
        <f t="shared" si="361"/>
        <v>0.22291666666666665</v>
      </c>
      <c r="R968" s="16" t="str">
        <f t="shared" si="362"/>
        <v>-</v>
      </c>
      <c r="S968" s="15">
        <f t="shared" si="367"/>
        <v>0.2298611111111111</v>
      </c>
      <c r="T968" s="16" t="str">
        <f t="shared" si="352"/>
        <v>-</v>
      </c>
      <c r="U968" s="15">
        <f t="shared" si="368"/>
        <v>0.22777777777777777</v>
      </c>
      <c r="V968" s="22" t="str">
        <f t="shared" si="353"/>
        <v>-</v>
      </c>
      <c r="X968" s="18"/>
      <c r="Y968" s="29"/>
    </row>
    <row r="969" spans="2:25" x14ac:dyDescent="0.25">
      <c r="B969" s="24">
        <f t="shared" si="363"/>
        <v>44442</v>
      </c>
      <c r="C969" s="86" t="s">
        <v>13</v>
      </c>
      <c r="D969" s="15">
        <v>0.4993055555555555</v>
      </c>
      <c r="E969" s="16">
        <v>2.5</v>
      </c>
      <c r="F969" s="15">
        <f t="shared" si="354"/>
        <v>0.49236111111111108</v>
      </c>
      <c r="G969" s="16">
        <f t="shared" si="355"/>
        <v>2.125</v>
      </c>
      <c r="H969" s="15">
        <f t="shared" si="356"/>
        <v>0.48124999999999996</v>
      </c>
      <c r="I969" s="16">
        <f t="shared" si="357"/>
        <v>1.675</v>
      </c>
      <c r="J969" s="15">
        <f t="shared" si="358"/>
        <v>0.4819444444444444</v>
      </c>
      <c r="K969" s="22">
        <f t="shared" si="359"/>
        <v>1.6</v>
      </c>
      <c r="L969" s="13"/>
      <c r="M969" s="24">
        <f t="shared" si="366"/>
        <v>44442</v>
      </c>
      <c r="N969" s="102" t="s">
        <v>13</v>
      </c>
      <c r="O969" s="60">
        <v>0.4993055555555555</v>
      </c>
      <c r="P969" s="16" t="str">
        <f t="shared" si="351"/>
        <v>-</v>
      </c>
      <c r="Q969" s="15">
        <f t="shared" si="361"/>
        <v>0.49236111111111108</v>
      </c>
      <c r="R969" s="16" t="str">
        <f t="shared" si="362"/>
        <v>-</v>
      </c>
      <c r="S969" s="15">
        <f t="shared" si="367"/>
        <v>0.48124999999999996</v>
      </c>
      <c r="T969" s="16" t="str">
        <f t="shared" si="352"/>
        <v>-</v>
      </c>
      <c r="U969" s="15">
        <f t="shared" si="368"/>
        <v>0.4819444444444444</v>
      </c>
      <c r="V969" s="22" t="str">
        <f t="shared" si="353"/>
        <v>-</v>
      </c>
      <c r="X969" s="18"/>
    </row>
    <row r="970" spans="2:25" x14ac:dyDescent="0.25">
      <c r="B970" s="24">
        <f t="shared" si="363"/>
        <v>44442</v>
      </c>
      <c r="C970" s="86" t="s">
        <v>12</v>
      </c>
      <c r="D970" s="15">
        <v>0.76041666666666663</v>
      </c>
      <c r="E970" s="16">
        <v>0.7</v>
      </c>
      <c r="F970" s="15">
        <f t="shared" si="354"/>
        <v>0.75347222222222221</v>
      </c>
      <c r="G970" s="16">
        <f t="shared" si="355"/>
        <v>0.59499999999999997</v>
      </c>
      <c r="H970" s="15">
        <f t="shared" si="356"/>
        <v>0.76041666666666663</v>
      </c>
      <c r="I970" s="16">
        <f t="shared" si="357"/>
        <v>0.46899999999999997</v>
      </c>
      <c r="J970" s="15">
        <f t="shared" si="358"/>
        <v>0.7583333333333333</v>
      </c>
      <c r="K970" s="22">
        <f t="shared" si="359"/>
        <v>0.44799999999999995</v>
      </c>
      <c r="L970" s="13"/>
      <c r="M970" s="24">
        <f t="shared" si="366"/>
        <v>44442</v>
      </c>
      <c r="N970" s="102" t="s">
        <v>12</v>
      </c>
      <c r="O970" s="60">
        <v>0.76041666666666663</v>
      </c>
      <c r="P970" s="16" t="str">
        <f t="shared" si="351"/>
        <v>-</v>
      </c>
      <c r="Q970" s="15">
        <f t="shared" si="361"/>
        <v>0.75347222222222221</v>
      </c>
      <c r="R970" s="16" t="str">
        <f t="shared" si="362"/>
        <v>-</v>
      </c>
      <c r="S970" s="15">
        <f t="shared" si="367"/>
        <v>0.76041666666666663</v>
      </c>
      <c r="T970" s="16" t="str">
        <f t="shared" si="352"/>
        <v>-</v>
      </c>
      <c r="U970" s="15">
        <f t="shared" si="368"/>
        <v>0.7583333333333333</v>
      </c>
      <c r="V970" s="22" t="str">
        <f t="shared" si="353"/>
        <v>-</v>
      </c>
      <c r="X970" s="18"/>
      <c r="Y970" s="29"/>
    </row>
    <row r="971" spans="2:25" x14ac:dyDescent="0.25">
      <c r="B971" s="24">
        <f t="shared" si="363"/>
        <v>44443</v>
      </c>
      <c r="C971" s="86" t="s">
        <v>13</v>
      </c>
      <c r="D971" s="15">
        <v>2.4999999999999998E-2</v>
      </c>
      <c r="E971" s="16">
        <v>2.2999999999999998</v>
      </c>
      <c r="F971" s="15">
        <f t="shared" si="354"/>
        <v>1.8055555555555554E-2</v>
      </c>
      <c r="G971" s="16">
        <f t="shared" si="355"/>
        <v>1.9549999999999998</v>
      </c>
      <c r="H971" s="15">
        <f t="shared" si="356"/>
        <v>6.9444444444444406E-3</v>
      </c>
      <c r="I971" s="16">
        <f t="shared" si="357"/>
        <v>1.5409999999999999</v>
      </c>
      <c r="J971" s="15">
        <f t="shared" si="358"/>
        <v>7.638888888888886E-3</v>
      </c>
      <c r="K971" s="22">
        <f t="shared" si="359"/>
        <v>1.472</v>
      </c>
      <c r="L971" s="13"/>
      <c r="M971" s="24">
        <f>IF(HOUR(O971)&lt;HOUR(O970),M970+1,M970)</f>
        <v>44443</v>
      </c>
      <c r="N971" s="102" t="s">
        <v>13</v>
      </c>
      <c r="O971" s="60">
        <v>2.4999999999999998E-2</v>
      </c>
      <c r="P971" s="16" t="str">
        <f t="shared" si="351"/>
        <v>-</v>
      </c>
      <c r="Q971" s="15">
        <f t="shared" si="361"/>
        <v>1.8055555555555554E-2</v>
      </c>
      <c r="R971" s="16" t="s">
        <v>27</v>
      </c>
      <c r="S971" s="15">
        <f t="shared" si="367"/>
        <v>6.9444444444444406E-3</v>
      </c>
      <c r="T971" s="16" t="str">
        <f t="shared" si="352"/>
        <v>-</v>
      </c>
      <c r="U971" s="15">
        <v>0.99930555555555556</v>
      </c>
      <c r="V971" s="22" t="s">
        <v>27</v>
      </c>
      <c r="X971" s="18"/>
      <c r="Y971" s="29"/>
    </row>
    <row r="972" spans="2:25" x14ac:dyDescent="0.25">
      <c r="B972" s="24">
        <f t="shared" si="363"/>
        <v>44443</v>
      </c>
      <c r="C972" s="86" t="s">
        <v>12</v>
      </c>
      <c r="D972" s="15">
        <v>0.27430555555555552</v>
      </c>
      <c r="E972" s="16">
        <v>0.8</v>
      </c>
      <c r="F972" s="15">
        <f t="shared" si="354"/>
        <v>0.2673611111111111</v>
      </c>
      <c r="G972" s="16">
        <f t="shared" si="355"/>
        <v>0.68</v>
      </c>
      <c r="H972" s="15">
        <f t="shared" si="356"/>
        <v>0.27430555555555552</v>
      </c>
      <c r="I972" s="16">
        <f t="shared" si="357"/>
        <v>0.53600000000000003</v>
      </c>
      <c r="J972" s="15">
        <f t="shared" si="358"/>
        <v>0.2722222222222222</v>
      </c>
      <c r="K972" s="22">
        <f t="shared" si="359"/>
        <v>0.51200000000000001</v>
      </c>
      <c r="L972" s="13"/>
      <c r="M972" s="24">
        <f t="shared" ref="M972:M982" si="369">IF(HOUR(O972)&lt;HOUR(O971),M971+1,M971)</f>
        <v>44443</v>
      </c>
      <c r="N972" s="102" t="s">
        <v>12</v>
      </c>
      <c r="O972" s="60">
        <v>0.27430555555555552</v>
      </c>
      <c r="P972" s="16" t="str">
        <f t="shared" si="351"/>
        <v>-</v>
      </c>
      <c r="Q972" s="15">
        <f t="shared" si="361"/>
        <v>0.2673611111111111</v>
      </c>
      <c r="R972" s="16" t="str">
        <f t="shared" si="362"/>
        <v>-</v>
      </c>
      <c r="S972" s="15">
        <f t="shared" si="367"/>
        <v>0.27430555555555552</v>
      </c>
      <c r="T972" s="16" t="str">
        <f t="shared" si="352"/>
        <v>-</v>
      </c>
      <c r="U972" s="15">
        <f t="shared" ref="U972:U993" si="370">IF(N972="Alta",O972-$J$9,O972-$K$9)</f>
        <v>0.2722222222222222</v>
      </c>
      <c r="V972" s="22" t="str">
        <f t="shared" si="353"/>
        <v>-</v>
      </c>
      <c r="X972" s="18"/>
      <c r="Y972" s="29"/>
    </row>
    <row r="973" spans="2:25" x14ac:dyDescent="0.25">
      <c r="B973" s="24">
        <f t="shared" si="363"/>
        <v>44443</v>
      </c>
      <c r="C973" s="86" t="s">
        <v>13</v>
      </c>
      <c r="D973" s="15">
        <v>0.54097222222222219</v>
      </c>
      <c r="E973" s="16">
        <v>2.6</v>
      </c>
      <c r="F973" s="15">
        <f t="shared" si="354"/>
        <v>0.53402777777777777</v>
      </c>
      <c r="G973" s="16">
        <f t="shared" si="355"/>
        <v>2.21</v>
      </c>
      <c r="H973" s="15">
        <f t="shared" si="356"/>
        <v>0.52291666666666659</v>
      </c>
      <c r="I973" s="16">
        <f t="shared" si="357"/>
        <v>1.7420000000000002</v>
      </c>
      <c r="J973" s="15">
        <f t="shared" si="358"/>
        <v>0.52361111111111103</v>
      </c>
      <c r="K973" s="22">
        <f t="shared" si="359"/>
        <v>1.6640000000000001</v>
      </c>
      <c r="L973" s="13"/>
      <c r="M973" s="24">
        <f t="shared" si="369"/>
        <v>44443</v>
      </c>
      <c r="N973" s="102" t="s">
        <v>13</v>
      </c>
      <c r="O973" s="60">
        <v>0.54097222222222219</v>
      </c>
      <c r="P973" s="16" t="str">
        <f t="shared" si="351"/>
        <v>-</v>
      </c>
      <c r="Q973" s="15">
        <f t="shared" si="361"/>
        <v>0.53402777777777777</v>
      </c>
      <c r="R973" s="16" t="str">
        <f t="shared" si="362"/>
        <v>-</v>
      </c>
      <c r="S973" s="15">
        <f t="shared" si="367"/>
        <v>0.52291666666666659</v>
      </c>
      <c r="T973" s="16" t="str">
        <f t="shared" si="352"/>
        <v>-</v>
      </c>
      <c r="U973" s="15">
        <f t="shared" si="370"/>
        <v>0.52361111111111103</v>
      </c>
      <c r="V973" s="22" t="str">
        <f t="shared" si="353"/>
        <v>-</v>
      </c>
      <c r="X973" s="18"/>
    </row>
    <row r="974" spans="2:25" x14ac:dyDescent="0.25">
      <c r="B974" s="24">
        <f t="shared" si="363"/>
        <v>44443</v>
      </c>
      <c r="C974" s="86" t="s">
        <v>12</v>
      </c>
      <c r="D974" s="15">
        <v>0.79791666666666661</v>
      </c>
      <c r="E974" s="16">
        <v>0.6</v>
      </c>
      <c r="F974" s="15">
        <f t="shared" si="354"/>
        <v>0.79097222222222219</v>
      </c>
      <c r="G974" s="16">
        <f t="shared" si="355"/>
        <v>0.51</v>
      </c>
      <c r="H974" s="15">
        <f t="shared" si="356"/>
        <v>0.79791666666666661</v>
      </c>
      <c r="I974" s="16">
        <f t="shared" si="357"/>
        <v>0.40200000000000002</v>
      </c>
      <c r="J974" s="15">
        <f t="shared" si="358"/>
        <v>0.79583333333333328</v>
      </c>
      <c r="K974" s="22">
        <f t="shared" si="359"/>
        <v>0.38400000000000001</v>
      </c>
      <c r="L974" s="13"/>
      <c r="M974" s="24">
        <f t="shared" si="369"/>
        <v>44443</v>
      </c>
      <c r="N974" s="102" t="s">
        <v>12</v>
      </c>
      <c r="O974" s="60">
        <v>0.79791666666666661</v>
      </c>
      <c r="P974" s="16" t="str">
        <f t="shared" ref="P974:P1037" si="371">IF(E974&gt;=$P$4,E974,IF(E974&lt;=$P$8,E974,"-"))</f>
        <v>-</v>
      </c>
      <c r="Q974" s="15">
        <f t="shared" si="361"/>
        <v>0.79097222222222219</v>
      </c>
      <c r="R974" s="16" t="str">
        <f t="shared" si="362"/>
        <v>-</v>
      </c>
      <c r="S974" s="15">
        <f t="shared" si="367"/>
        <v>0.79791666666666661</v>
      </c>
      <c r="T974" s="16" t="str">
        <f t="shared" si="352"/>
        <v>-</v>
      </c>
      <c r="U974" s="15">
        <f t="shared" si="370"/>
        <v>0.79583333333333328</v>
      </c>
      <c r="V974" s="22" t="str">
        <f t="shared" si="353"/>
        <v>-</v>
      </c>
      <c r="X974" s="18"/>
      <c r="Y974" s="29"/>
    </row>
    <row r="975" spans="2:25" x14ac:dyDescent="0.25">
      <c r="B975" s="24">
        <f t="shared" si="363"/>
        <v>44444</v>
      </c>
      <c r="C975" s="86" t="s">
        <v>13</v>
      </c>
      <c r="D975" s="15">
        <v>6.5972222222222224E-2</v>
      </c>
      <c r="E975" s="16">
        <v>2.4</v>
      </c>
      <c r="F975" s="15">
        <f t="shared" si="354"/>
        <v>5.9027777777777776E-2</v>
      </c>
      <c r="G975" s="16">
        <f t="shared" si="355"/>
        <v>2.04</v>
      </c>
      <c r="H975" s="15">
        <f t="shared" si="356"/>
        <v>4.7916666666666663E-2</v>
      </c>
      <c r="I975" s="16">
        <f t="shared" si="357"/>
        <v>1.6080000000000001</v>
      </c>
      <c r="J975" s="15">
        <f t="shared" si="358"/>
        <v>4.8611111111111112E-2</v>
      </c>
      <c r="K975" s="22">
        <f t="shared" si="359"/>
        <v>1.536</v>
      </c>
      <c r="L975" s="13"/>
      <c r="M975" s="24">
        <f t="shared" si="369"/>
        <v>44444</v>
      </c>
      <c r="N975" s="102" t="s">
        <v>13</v>
      </c>
      <c r="O975" s="60">
        <v>6.5972222222222224E-2</v>
      </c>
      <c r="P975" s="16" t="str">
        <f t="shared" si="371"/>
        <v>-</v>
      </c>
      <c r="Q975" s="15">
        <f t="shared" si="361"/>
        <v>5.9027777777777776E-2</v>
      </c>
      <c r="R975" s="16" t="str">
        <f t="shared" si="362"/>
        <v>-</v>
      </c>
      <c r="S975" s="15">
        <f t="shared" si="367"/>
        <v>4.7916666666666663E-2</v>
      </c>
      <c r="T975" s="16" t="str">
        <f t="shared" si="352"/>
        <v>-</v>
      </c>
      <c r="U975" s="15">
        <f t="shared" si="370"/>
        <v>4.8611111111111112E-2</v>
      </c>
      <c r="V975" s="22" t="str">
        <f t="shared" si="353"/>
        <v>-</v>
      </c>
      <c r="X975" s="18"/>
      <c r="Y975" s="29"/>
    </row>
    <row r="976" spans="2:25" x14ac:dyDescent="0.25">
      <c r="B976" s="24">
        <f t="shared" si="363"/>
        <v>44444</v>
      </c>
      <c r="C976" s="86" t="s">
        <v>12</v>
      </c>
      <c r="D976" s="15">
        <v>0.31180555555555556</v>
      </c>
      <c r="E976" s="16">
        <v>0.6</v>
      </c>
      <c r="F976" s="15">
        <f t="shared" si="354"/>
        <v>0.30486111111111114</v>
      </c>
      <c r="G976" s="16">
        <f t="shared" si="355"/>
        <v>0.51</v>
      </c>
      <c r="H976" s="15">
        <f t="shared" si="356"/>
        <v>0.31180555555555556</v>
      </c>
      <c r="I976" s="16">
        <f t="shared" si="357"/>
        <v>0.40200000000000002</v>
      </c>
      <c r="J976" s="15">
        <f t="shared" si="358"/>
        <v>0.30972222222222223</v>
      </c>
      <c r="K976" s="22">
        <f t="shared" si="359"/>
        <v>0.38400000000000001</v>
      </c>
      <c r="L976" s="13"/>
      <c r="M976" s="24">
        <f t="shared" si="369"/>
        <v>44444</v>
      </c>
      <c r="N976" s="102" t="s">
        <v>12</v>
      </c>
      <c r="O976" s="60">
        <v>0.31180555555555556</v>
      </c>
      <c r="P976" s="16" t="str">
        <f t="shared" si="371"/>
        <v>-</v>
      </c>
      <c r="Q976" s="15">
        <f t="shared" si="361"/>
        <v>0.30486111111111114</v>
      </c>
      <c r="R976" s="16" t="str">
        <f t="shared" si="362"/>
        <v>-</v>
      </c>
      <c r="S976" s="15">
        <f t="shared" si="367"/>
        <v>0.31180555555555556</v>
      </c>
      <c r="T976" s="16" t="str">
        <f t="shared" si="352"/>
        <v>-</v>
      </c>
      <c r="U976" s="15">
        <f t="shared" si="370"/>
        <v>0.30972222222222223</v>
      </c>
      <c r="V976" s="22" t="str">
        <f t="shared" si="353"/>
        <v>-</v>
      </c>
      <c r="X976" s="18"/>
      <c r="Y976" s="29"/>
    </row>
    <row r="977" spans="2:25" x14ac:dyDescent="0.25">
      <c r="B977" s="24">
        <f t="shared" si="363"/>
        <v>44444</v>
      </c>
      <c r="C977" s="86" t="s">
        <v>13</v>
      </c>
      <c r="D977" s="15">
        <v>0.57777777777777783</v>
      </c>
      <c r="E977" s="16">
        <v>2.7</v>
      </c>
      <c r="F977" s="15">
        <f t="shared" si="354"/>
        <v>0.57083333333333341</v>
      </c>
      <c r="G977" s="16">
        <f t="shared" si="355"/>
        <v>2.2949999999999999</v>
      </c>
      <c r="H977" s="15">
        <f t="shared" si="356"/>
        <v>0.55972222222222223</v>
      </c>
      <c r="I977" s="16">
        <f t="shared" si="357"/>
        <v>1.8090000000000002</v>
      </c>
      <c r="J977" s="15">
        <f t="shared" si="358"/>
        <v>0.56041666666666667</v>
      </c>
      <c r="K977" s="22">
        <f t="shared" si="359"/>
        <v>1.7280000000000002</v>
      </c>
      <c r="L977" s="13"/>
      <c r="M977" s="24">
        <f t="shared" si="369"/>
        <v>44444</v>
      </c>
      <c r="N977" s="102" t="s">
        <v>13</v>
      </c>
      <c r="O977" s="60">
        <v>0.57777777777777783</v>
      </c>
      <c r="P977" s="16" t="str">
        <f t="shared" si="371"/>
        <v>-</v>
      </c>
      <c r="Q977" s="15">
        <f t="shared" si="361"/>
        <v>0.57083333333333341</v>
      </c>
      <c r="R977" s="16" t="str">
        <f t="shared" si="362"/>
        <v>-</v>
      </c>
      <c r="S977" s="15">
        <f t="shared" ref="S977:S993" si="372">IF(N977="Alta",O977-$H$9,O977-$I$9)</f>
        <v>0.55972222222222223</v>
      </c>
      <c r="T977" s="16" t="str">
        <f t="shared" si="352"/>
        <v>-</v>
      </c>
      <c r="U977" s="15">
        <f t="shared" si="370"/>
        <v>0.56041666666666667</v>
      </c>
      <c r="V977" s="22" t="str">
        <f t="shared" si="353"/>
        <v>-</v>
      </c>
      <c r="X977" s="18"/>
    </row>
    <row r="978" spans="2:25" x14ac:dyDescent="0.25">
      <c r="B978" s="24">
        <f t="shared" si="363"/>
        <v>44444</v>
      </c>
      <c r="C978" s="86" t="s">
        <v>12</v>
      </c>
      <c r="D978" s="15">
        <v>0.8305555555555556</v>
      </c>
      <c r="E978" s="16">
        <v>0.4</v>
      </c>
      <c r="F978" s="15">
        <f t="shared" si="354"/>
        <v>0.82361111111111118</v>
      </c>
      <c r="G978" s="16">
        <f t="shared" si="355"/>
        <v>0.34</v>
      </c>
      <c r="H978" s="15">
        <f t="shared" si="356"/>
        <v>0.8305555555555556</v>
      </c>
      <c r="I978" s="16">
        <f t="shared" si="357"/>
        <v>0.26800000000000002</v>
      </c>
      <c r="J978" s="15">
        <f t="shared" si="358"/>
        <v>0.82847222222222228</v>
      </c>
      <c r="K978" s="22">
        <f t="shared" si="359"/>
        <v>0.25600000000000001</v>
      </c>
      <c r="L978" s="13"/>
      <c r="M978" s="24">
        <f t="shared" si="369"/>
        <v>44444</v>
      </c>
      <c r="N978" s="102" t="s">
        <v>12</v>
      </c>
      <c r="O978" s="60">
        <v>0.8305555555555556</v>
      </c>
      <c r="P978" s="16" t="str">
        <f t="shared" si="371"/>
        <v>-</v>
      </c>
      <c r="Q978" s="15">
        <f t="shared" si="361"/>
        <v>0.82361111111111118</v>
      </c>
      <c r="R978" s="16" t="str">
        <f t="shared" si="362"/>
        <v>-</v>
      </c>
      <c r="S978" s="15">
        <f t="shared" si="372"/>
        <v>0.8305555555555556</v>
      </c>
      <c r="T978" s="16" t="str">
        <f t="shared" si="352"/>
        <v>-</v>
      </c>
      <c r="U978" s="15">
        <f t="shared" si="370"/>
        <v>0.82847222222222228</v>
      </c>
      <c r="V978" s="22" t="str">
        <f t="shared" si="353"/>
        <v>-</v>
      </c>
      <c r="X978" s="18"/>
      <c r="Y978" s="29"/>
    </row>
    <row r="979" spans="2:25" x14ac:dyDescent="0.25">
      <c r="B979" s="24">
        <f t="shared" si="363"/>
        <v>44445</v>
      </c>
      <c r="C979" s="86" t="s">
        <v>13</v>
      </c>
      <c r="D979" s="15">
        <v>9.9999999999999992E-2</v>
      </c>
      <c r="E979" s="16">
        <v>2.6</v>
      </c>
      <c r="F979" s="15">
        <f t="shared" si="354"/>
        <v>9.3055555555555544E-2</v>
      </c>
      <c r="G979" s="16">
        <f t="shared" si="355"/>
        <v>2.21</v>
      </c>
      <c r="H979" s="15">
        <f t="shared" si="356"/>
        <v>8.1944444444444431E-2</v>
      </c>
      <c r="I979" s="16">
        <f t="shared" si="357"/>
        <v>1.7420000000000002</v>
      </c>
      <c r="J979" s="15">
        <f t="shared" si="358"/>
        <v>8.2638888888888873E-2</v>
      </c>
      <c r="K979" s="22">
        <f t="shared" si="359"/>
        <v>1.6640000000000001</v>
      </c>
      <c r="L979" s="13"/>
      <c r="M979" s="24">
        <f t="shared" si="369"/>
        <v>44445</v>
      </c>
      <c r="N979" s="102" t="s">
        <v>13</v>
      </c>
      <c r="O979" s="60">
        <v>9.9999999999999992E-2</v>
      </c>
      <c r="P979" s="16" t="str">
        <f t="shared" si="371"/>
        <v>-</v>
      </c>
      <c r="Q979" s="15">
        <f t="shared" si="361"/>
        <v>9.3055555555555544E-2</v>
      </c>
      <c r="R979" s="16" t="str">
        <f t="shared" si="362"/>
        <v>-</v>
      </c>
      <c r="S979" s="15">
        <f t="shared" si="372"/>
        <v>8.1944444444444431E-2</v>
      </c>
      <c r="T979" s="16" t="str">
        <f t="shared" si="352"/>
        <v>-</v>
      </c>
      <c r="U979" s="15">
        <f t="shared" si="370"/>
        <v>8.2638888888888873E-2</v>
      </c>
      <c r="V979" s="22" t="str">
        <f t="shared" si="353"/>
        <v>-</v>
      </c>
      <c r="X979" s="18"/>
      <c r="Y979" s="29"/>
    </row>
    <row r="980" spans="2:25" x14ac:dyDescent="0.25">
      <c r="B980" s="24">
        <f t="shared" si="363"/>
        <v>44445</v>
      </c>
      <c r="C980" s="86" t="s">
        <v>12</v>
      </c>
      <c r="D980" s="15">
        <v>0.3444444444444445</v>
      </c>
      <c r="E980" s="16">
        <v>0.4</v>
      </c>
      <c r="F980" s="15">
        <f t="shared" si="354"/>
        <v>0.33750000000000008</v>
      </c>
      <c r="G980" s="16">
        <f t="shared" si="355"/>
        <v>0.34</v>
      </c>
      <c r="H980" s="15">
        <f t="shared" si="356"/>
        <v>0.3444444444444445</v>
      </c>
      <c r="I980" s="16">
        <f t="shared" si="357"/>
        <v>0.26800000000000002</v>
      </c>
      <c r="J980" s="15">
        <f t="shared" si="358"/>
        <v>0.34236111111111117</v>
      </c>
      <c r="K980" s="22">
        <f t="shared" si="359"/>
        <v>0.25600000000000001</v>
      </c>
      <c r="L980" s="13"/>
      <c r="M980" s="24">
        <f t="shared" si="369"/>
        <v>44445</v>
      </c>
      <c r="N980" s="102" t="s">
        <v>12</v>
      </c>
      <c r="O980" s="60">
        <v>0.3444444444444445</v>
      </c>
      <c r="P980" s="16" t="str">
        <f t="shared" si="371"/>
        <v>-</v>
      </c>
      <c r="Q980" s="15">
        <f t="shared" si="361"/>
        <v>0.33750000000000008</v>
      </c>
      <c r="R980" s="16" t="str">
        <f t="shared" si="362"/>
        <v>-</v>
      </c>
      <c r="S980" s="15">
        <f t="shared" si="372"/>
        <v>0.3444444444444445</v>
      </c>
      <c r="T980" s="16" t="str">
        <f t="shared" si="352"/>
        <v>-</v>
      </c>
      <c r="U980" s="15">
        <f t="shared" si="370"/>
        <v>0.34236111111111117</v>
      </c>
      <c r="V980" s="22" t="str">
        <f t="shared" si="353"/>
        <v>-</v>
      </c>
      <c r="X980" s="18"/>
      <c r="Y980" s="29"/>
    </row>
    <row r="981" spans="2:25" x14ac:dyDescent="0.25">
      <c r="B981" s="24">
        <f t="shared" si="363"/>
        <v>44445</v>
      </c>
      <c r="C981" s="86" t="s">
        <v>13</v>
      </c>
      <c r="D981" s="15">
        <v>0.61111111111111105</v>
      </c>
      <c r="E981" s="16">
        <v>2.9</v>
      </c>
      <c r="F981" s="15">
        <f t="shared" si="354"/>
        <v>0.60416666666666663</v>
      </c>
      <c r="G981" s="16">
        <f t="shared" si="355"/>
        <v>2.4649999999999999</v>
      </c>
      <c r="H981" s="15">
        <f t="shared" si="356"/>
        <v>0.59305555555555545</v>
      </c>
      <c r="I981" s="16">
        <f t="shared" si="357"/>
        <v>1.9430000000000001</v>
      </c>
      <c r="J981" s="15">
        <f t="shared" si="358"/>
        <v>0.59374999999999989</v>
      </c>
      <c r="K981" s="22">
        <f t="shared" si="359"/>
        <v>1.8559999999999999</v>
      </c>
      <c r="L981" s="13"/>
      <c r="M981" s="24">
        <f t="shared" si="369"/>
        <v>44445</v>
      </c>
      <c r="N981" s="102" t="s">
        <v>13</v>
      </c>
      <c r="O981" s="60">
        <v>0.61111111111111105</v>
      </c>
      <c r="P981" s="16" t="str">
        <f t="shared" si="371"/>
        <v>-</v>
      </c>
      <c r="Q981" s="15">
        <f t="shared" si="361"/>
        <v>0.60416666666666663</v>
      </c>
      <c r="R981" s="16" t="str">
        <f>IF(G981&gt;=$R$4,G981,IF(G981&lt;=$R$8,G981,"-"))</f>
        <v>-</v>
      </c>
      <c r="S981" s="15">
        <f t="shared" si="372"/>
        <v>0.59305555555555545</v>
      </c>
      <c r="T981" s="16" t="str">
        <f t="shared" ref="T981:T1045" si="373">IF(I981&gt;=$T$4,I981,IF(I981&lt;=$T$8,I981,"-"))</f>
        <v>-</v>
      </c>
      <c r="U981" s="15">
        <f t="shared" si="370"/>
        <v>0.59374999999999989</v>
      </c>
      <c r="V981" s="22" t="str">
        <f t="shared" ref="V981:V1045" si="374">IF(K981&gt;=$V$4,K981,IF(K981&lt;=$V$8,K981,"-"))</f>
        <v>-</v>
      </c>
      <c r="X981" s="18"/>
    </row>
    <row r="982" spans="2:25" x14ac:dyDescent="0.25">
      <c r="B982" s="24">
        <f t="shared" si="363"/>
        <v>44445</v>
      </c>
      <c r="C982" s="86" t="s">
        <v>12</v>
      </c>
      <c r="D982" s="15">
        <v>0.85972222222222217</v>
      </c>
      <c r="E982" s="16">
        <v>0.2</v>
      </c>
      <c r="F982" s="15">
        <f t="shared" ref="F982:F1046" si="375">IF(C982="Alta",D982-$F$9,D982-$G$9)</f>
        <v>0.85277777777777775</v>
      </c>
      <c r="G982" s="16">
        <f t="shared" ref="G982:G1046" si="376">E982*$F$8</f>
        <v>0.17</v>
      </c>
      <c r="H982" s="15">
        <f t="shared" ref="H982:H1046" si="377">IF(C982="Alta",D982-$H$9,D982-$I$9)</f>
        <v>0.85972222222222217</v>
      </c>
      <c r="I982" s="16">
        <f t="shared" ref="I982:I1046" si="378">E982*$H$8</f>
        <v>0.13400000000000001</v>
      </c>
      <c r="J982" s="15">
        <f t="shared" ref="J982:J1046" si="379">IF(C982="Alta",D982-$J$9,D982-$K$9)</f>
        <v>0.85763888888888884</v>
      </c>
      <c r="K982" s="22">
        <f t="shared" ref="K982:K1046" si="380">E982*$J$8</f>
        <v>0.128</v>
      </c>
      <c r="L982" s="13"/>
      <c r="M982" s="24">
        <f t="shared" si="369"/>
        <v>44445</v>
      </c>
      <c r="N982" s="102" t="s">
        <v>12</v>
      </c>
      <c r="O982" s="60">
        <v>0.85972222222222217</v>
      </c>
      <c r="P982" s="16" t="str">
        <f t="shared" si="371"/>
        <v>-</v>
      </c>
      <c r="Q982" s="15">
        <f t="shared" ref="Q982:Q1046" si="381">IF(N982="Alta",O982-$F$9,O982-$G$9)</f>
        <v>0.85277777777777775</v>
      </c>
      <c r="R982" s="16" t="str">
        <f>IF(G982&gt;=$R$4,G982,IF(G982&lt;=$R$8,G982,"-"))</f>
        <v>-</v>
      </c>
      <c r="S982" s="15">
        <f t="shared" si="372"/>
        <v>0.85972222222222217</v>
      </c>
      <c r="T982" s="16" t="str">
        <f t="shared" si="373"/>
        <v>-</v>
      </c>
      <c r="U982" s="15">
        <f t="shared" si="370"/>
        <v>0.85763888888888884</v>
      </c>
      <c r="V982" s="22" t="str">
        <f t="shared" si="374"/>
        <v>-</v>
      </c>
      <c r="X982" s="18"/>
      <c r="Y982" s="29"/>
    </row>
    <row r="983" spans="2:25" x14ac:dyDescent="0.25">
      <c r="B983" s="24">
        <f t="shared" ref="B983:B1047" si="382">IF(HOUR(D983)&lt;HOUR(D982),B982+1,B982)</f>
        <v>44446</v>
      </c>
      <c r="C983" s="86" t="s">
        <v>13</v>
      </c>
      <c r="D983" s="15">
        <v>0.13055555555555556</v>
      </c>
      <c r="E983" s="16">
        <v>2.8</v>
      </c>
      <c r="F983" s="15">
        <f t="shared" si="375"/>
        <v>0.12361111111111112</v>
      </c>
      <c r="G983" s="16">
        <f t="shared" si="376"/>
        <v>2.38</v>
      </c>
      <c r="H983" s="15">
        <f t="shared" si="377"/>
        <v>0.1125</v>
      </c>
      <c r="I983" s="16">
        <f t="shared" si="378"/>
        <v>1.8759999999999999</v>
      </c>
      <c r="J983" s="15">
        <f t="shared" si="379"/>
        <v>0.11319444444444446</v>
      </c>
      <c r="K983" s="22">
        <f t="shared" si="380"/>
        <v>1.7919999999999998</v>
      </c>
      <c r="L983" s="13"/>
      <c r="M983" s="24">
        <f>IF(HOUR(O983)&lt;HOUR(O982),M982+1,M982)</f>
        <v>44446</v>
      </c>
      <c r="N983" s="102" t="s">
        <v>13</v>
      </c>
      <c r="O983" s="60">
        <v>0.13055555555555556</v>
      </c>
      <c r="P983" s="16" t="str">
        <f t="shared" si="371"/>
        <v>-</v>
      </c>
      <c r="Q983" s="15">
        <f t="shared" si="381"/>
        <v>0.12361111111111112</v>
      </c>
      <c r="R983" s="16" t="str">
        <f t="shared" ref="R983" si="383">IF(G983&gt;=$R$4,G983,IF(G983&lt;=$R$8,G983,"-"))</f>
        <v>-</v>
      </c>
      <c r="S983" s="15">
        <f t="shared" si="372"/>
        <v>0.1125</v>
      </c>
      <c r="T983" s="16" t="str">
        <f t="shared" ref="T983" si="384">IF(I983&gt;=$T$4,I983,IF(I983&lt;=$T$8,I983,"-"))</f>
        <v>-</v>
      </c>
      <c r="U983" s="15">
        <f t="shared" si="370"/>
        <v>0.11319444444444446</v>
      </c>
      <c r="V983" s="22" t="str">
        <f t="shared" ref="V983" si="385">IF(K983&gt;=$V$4,K983,IF(K983&lt;=$V$8,K983,"-"))</f>
        <v>-</v>
      </c>
      <c r="X983" s="18"/>
      <c r="Y983" s="29"/>
    </row>
    <row r="984" spans="2:25" x14ac:dyDescent="0.25">
      <c r="B984" s="24">
        <f t="shared" si="382"/>
        <v>44446</v>
      </c>
      <c r="C984" s="86" t="s">
        <v>12</v>
      </c>
      <c r="D984" s="15">
        <v>0.375</v>
      </c>
      <c r="E984" s="16">
        <v>0.2</v>
      </c>
      <c r="F984" s="15">
        <f t="shared" si="375"/>
        <v>0.36805555555555558</v>
      </c>
      <c r="G984" s="16">
        <f t="shared" si="376"/>
        <v>0.17</v>
      </c>
      <c r="H984" s="15">
        <f t="shared" si="377"/>
        <v>0.375</v>
      </c>
      <c r="I984" s="16">
        <f t="shared" si="378"/>
        <v>0.13400000000000001</v>
      </c>
      <c r="J984" s="15">
        <f t="shared" si="379"/>
        <v>0.37291666666666667</v>
      </c>
      <c r="K984" s="22">
        <f t="shared" si="380"/>
        <v>0.128</v>
      </c>
      <c r="L984" s="13"/>
      <c r="M984" s="24">
        <f t="shared" ref="M984:M993" si="386">IF(HOUR(O984)&lt;HOUR(O983),M983+1,M983)</f>
        <v>44446</v>
      </c>
      <c r="N984" s="102" t="s">
        <v>12</v>
      </c>
      <c r="O984" s="60">
        <v>0.375</v>
      </c>
      <c r="P984" s="16" t="str">
        <f t="shared" si="371"/>
        <v>-</v>
      </c>
      <c r="Q984" s="15">
        <f t="shared" si="381"/>
        <v>0.36805555555555558</v>
      </c>
      <c r="R984" s="16" t="str">
        <f t="shared" ref="R984:R993" si="387">IF(G984&gt;=$R$4,G984,IF(G984&lt;=$R$8,G984,"-"))</f>
        <v>-</v>
      </c>
      <c r="S984" s="15">
        <f t="shared" si="372"/>
        <v>0.375</v>
      </c>
      <c r="T984" s="16" t="str">
        <f t="shared" si="373"/>
        <v>-</v>
      </c>
      <c r="U984" s="15">
        <f t="shared" si="370"/>
        <v>0.37291666666666667</v>
      </c>
      <c r="V984" s="22" t="str">
        <f t="shared" si="374"/>
        <v>-</v>
      </c>
      <c r="X984" s="18"/>
      <c r="Y984" s="29"/>
    </row>
    <row r="985" spans="2:25" x14ac:dyDescent="0.25">
      <c r="B985" s="24">
        <f t="shared" si="382"/>
        <v>44446</v>
      </c>
      <c r="C985" s="86" t="s">
        <v>13</v>
      </c>
      <c r="D985" s="15">
        <v>0.64166666666666672</v>
      </c>
      <c r="E985" s="16">
        <v>3</v>
      </c>
      <c r="F985" s="15">
        <f t="shared" si="375"/>
        <v>0.6347222222222223</v>
      </c>
      <c r="G985" s="16">
        <f t="shared" si="376"/>
        <v>2.5499999999999998</v>
      </c>
      <c r="H985" s="15">
        <f t="shared" si="377"/>
        <v>0.62361111111111112</v>
      </c>
      <c r="I985" s="16">
        <f t="shared" si="378"/>
        <v>2.0100000000000002</v>
      </c>
      <c r="J985" s="15">
        <f t="shared" si="379"/>
        <v>0.62430555555555556</v>
      </c>
      <c r="K985" s="22">
        <f t="shared" si="380"/>
        <v>1.92</v>
      </c>
      <c r="L985" s="13"/>
      <c r="M985" s="24">
        <f t="shared" si="386"/>
        <v>44446</v>
      </c>
      <c r="N985" s="102" t="s">
        <v>13</v>
      </c>
      <c r="O985" s="60">
        <v>0.64166666666666672</v>
      </c>
      <c r="P985" s="16" t="str">
        <f t="shared" si="371"/>
        <v>-</v>
      </c>
      <c r="Q985" s="15">
        <f t="shared" si="381"/>
        <v>0.6347222222222223</v>
      </c>
      <c r="R985" s="16" t="str">
        <f t="shared" si="387"/>
        <v>-</v>
      </c>
      <c r="S985" s="15">
        <f t="shared" si="372"/>
        <v>0.62361111111111112</v>
      </c>
      <c r="T985" s="16" t="str">
        <f t="shared" si="373"/>
        <v>-</v>
      </c>
      <c r="U985" s="15">
        <f t="shared" si="370"/>
        <v>0.62430555555555556</v>
      </c>
      <c r="V985" s="22" t="str">
        <f t="shared" si="374"/>
        <v>-</v>
      </c>
      <c r="X985" s="18"/>
    </row>
    <row r="986" spans="2:25" x14ac:dyDescent="0.25">
      <c r="B986" s="24">
        <f t="shared" si="382"/>
        <v>44446</v>
      </c>
      <c r="C986" s="86" t="s">
        <v>12</v>
      </c>
      <c r="D986" s="15">
        <v>0.8881944444444444</v>
      </c>
      <c r="E986" s="16">
        <v>0.1</v>
      </c>
      <c r="F986" s="15">
        <f t="shared" si="375"/>
        <v>0.88124999999999998</v>
      </c>
      <c r="G986" s="16">
        <f t="shared" si="376"/>
        <v>8.5000000000000006E-2</v>
      </c>
      <c r="H986" s="15">
        <f t="shared" si="377"/>
        <v>0.8881944444444444</v>
      </c>
      <c r="I986" s="16">
        <f t="shared" si="378"/>
        <v>6.7000000000000004E-2</v>
      </c>
      <c r="J986" s="15">
        <f t="shared" si="379"/>
        <v>0.88611111111111107</v>
      </c>
      <c r="K986" s="22">
        <f t="shared" si="380"/>
        <v>6.4000000000000001E-2</v>
      </c>
      <c r="L986" s="13"/>
      <c r="M986" s="24">
        <f t="shared" si="386"/>
        <v>44446</v>
      </c>
      <c r="N986" s="102" t="s">
        <v>12</v>
      </c>
      <c r="O986" s="60">
        <v>0.8881944444444444</v>
      </c>
      <c r="P986" s="16" t="str">
        <f t="shared" si="371"/>
        <v>-</v>
      </c>
      <c r="Q986" s="15">
        <f t="shared" si="381"/>
        <v>0.88124999999999998</v>
      </c>
      <c r="R986" s="16" t="str">
        <f t="shared" si="387"/>
        <v>-</v>
      </c>
      <c r="S986" s="15">
        <f t="shared" si="372"/>
        <v>0.8881944444444444</v>
      </c>
      <c r="T986" s="16" t="str">
        <f t="shared" si="373"/>
        <v>-</v>
      </c>
      <c r="U986" s="15">
        <f t="shared" si="370"/>
        <v>0.88611111111111107</v>
      </c>
      <c r="V986" s="22" t="str">
        <f t="shared" si="374"/>
        <v>-</v>
      </c>
      <c r="X986" s="18"/>
      <c r="Y986" s="29"/>
    </row>
    <row r="987" spans="2:25" x14ac:dyDescent="0.25">
      <c r="B987" s="24">
        <f t="shared" si="382"/>
        <v>44447</v>
      </c>
      <c r="C987" s="86" t="s">
        <v>13</v>
      </c>
      <c r="D987" s="15">
        <v>0.15972222222222224</v>
      </c>
      <c r="E987" s="16">
        <v>3</v>
      </c>
      <c r="F987" s="15">
        <f t="shared" si="375"/>
        <v>0.15277777777777779</v>
      </c>
      <c r="G987" s="16">
        <f t="shared" si="376"/>
        <v>2.5499999999999998</v>
      </c>
      <c r="H987" s="15">
        <f t="shared" si="377"/>
        <v>0.14166666666666669</v>
      </c>
      <c r="I987" s="16">
        <f t="shared" si="378"/>
        <v>2.0100000000000002</v>
      </c>
      <c r="J987" s="15">
        <f t="shared" si="379"/>
        <v>0.14236111111111113</v>
      </c>
      <c r="K987" s="22">
        <f t="shared" si="380"/>
        <v>1.92</v>
      </c>
      <c r="L987" s="13"/>
      <c r="M987" s="24">
        <f t="shared" si="386"/>
        <v>44447</v>
      </c>
      <c r="N987" s="102" t="s">
        <v>13</v>
      </c>
      <c r="O987" s="60">
        <v>0.15972222222222224</v>
      </c>
      <c r="P987" s="16" t="str">
        <f t="shared" si="371"/>
        <v>-</v>
      </c>
      <c r="Q987" s="15">
        <f t="shared" si="381"/>
        <v>0.15277777777777779</v>
      </c>
      <c r="R987" s="16" t="str">
        <f t="shared" si="387"/>
        <v>-</v>
      </c>
      <c r="S987" s="15">
        <f t="shared" si="372"/>
        <v>0.14166666666666669</v>
      </c>
      <c r="T987" s="16" t="str">
        <f t="shared" si="373"/>
        <v>-</v>
      </c>
      <c r="U987" s="15">
        <f t="shared" si="370"/>
        <v>0.14236111111111113</v>
      </c>
      <c r="V987" s="22" t="str">
        <f t="shared" si="374"/>
        <v>-</v>
      </c>
      <c r="X987" s="18"/>
      <c r="Y987" s="29"/>
    </row>
    <row r="988" spans="2:25" x14ac:dyDescent="0.25">
      <c r="B988" s="24">
        <f t="shared" si="382"/>
        <v>44447</v>
      </c>
      <c r="C988" s="86" t="s">
        <v>12</v>
      </c>
      <c r="D988" s="15">
        <v>0.40486111111111112</v>
      </c>
      <c r="E988" s="16">
        <v>0</v>
      </c>
      <c r="F988" s="15">
        <f t="shared" si="375"/>
        <v>0.3979166666666667</v>
      </c>
      <c r="G988" s="16">
        <f t="shared" si="376"/>
        <v>0</v>
      </c>
      <c r="H988" s="15">
        <f t="shared" si="377"/>
        <v>0.40486111111111112</v>
      </c>
      <c r="I988" s="16">
        <f t="shared" si="378"/>
        <v>0</v>
      </c>
      <c r="J988" s="15">
        <f t="shared" si="379"/>
        <v>0.40277777777777779</v>
      </c>
      <c r="K988" s="22">
        <f t="shared" si="380"/>
        <v>0</v>
      </c>
      <c r="L988" s="13"/>
      <c r="M988" s="24">
        <f t="shared" si="386"/>
        <v>44447</v>
      </c>
      <c r="N988" s="102" t="s">
        <v>12</v>
      </c>
      <c r="O988" s="60">
        <v>0.40486111111111112</v>
      </c>
      <c r="P988" s="16" t="str">
        <f t="shared" si="371"/>
        <v>-</v>
      </c>
      <c r="Q988" s="15">
        <f t="shared" si="381"/>
        <v>0.3979166666666667</v>
      </c>
      <c r="R988" s="16" t="str">
        <f t="shared" si="387"/>
        <v>-</v>
      </c>
      <c r="S988" s="15">
        <f t="shared" si="372"/>
        <v>0.40486111111111112</v>
      </c>
      <c r="T988" s="16" t="str">
        <f t="shared" si="373"/>
        <v>-</v>
      </c>
      <c r="U988" s="15">
        <f t="shared" si="370"/>
        <v>0.40277777777777779</v>
      </c>
      <c r="V988" s="22" t="str">
        <f t="shared" si="374"/>
        <v>-</v>
      </c>
      <c r="X988" s="18"/>
      <c r="Y988" s="29"/>
    </row>
    <row r="989" spans="2:25" x14ac:dyDescent="0.25">
      <c r="B989" s="24">
        <f t="shared" si="382"/>
        <v>44447</v>
      </c>
      <c r="C989" s="86" t="s">
        <v>13</v>
      </c>
      <c r="D989" s="15">
        <v>0.67152777777777783</v>
      </c>
      <c r="E989" s="16">
        <v>3.1</v>
      </c>
      <c r="F989" s="15">
        <f t="shared" si="375"/>
        <v>0.66458333333333341</v>
      </c>
      <c r="G989" s="16">
        <f t="shared" si="376"/>
        <v>2.6349999999999998</v>
      </c>
      <c r="H989" s="15">
        <f t="shared" si="377"/>
        <v>0.65347222222222223</v>
      </c>
      <c r="I989" s="16">
        <f t="shared" si="378"/>
        <v>2.0770000000000004</v>
      </c>
      <c r="J989" s="15">
        <f t="shared" si="379"/>
        <v>0.65416666666666667</v>
      </c>
      <c r="K989" s="22">
        <f t="shared" si="380"/>
        <v>1.9840000000000002</v>
      </c>
      <c r="L989" s="13"/>
      <c r="M989" s="24">
        <f t="shared" si="386"/>
        <v>44447</v>
      </c>
      <c r="N989" s="102" t="s">
        <v>13</v>
      </c>
      <c r="O989" s="60">
        <v>0.67152777777777783</v>
      </c>
      <c r="P989" s="16">
        <f t="shared" si="371"/>
        <v>3.1</v>
      </c>
      <c r="Q989" s="15">
        <f t="shared" si="381"/>
        <v>0.66458333333333341</v>
      </c>
      <c r="R989" s="16">
        <f t="shared" si="387"/>
        <v>2.6349999999999998</v>
      </c>
      <c r="S989" s="15">
        <f t="shared" si="372"/>
        <v>0.65347222222222223</v>
      </c>
      <c r="T989" s="16">
        <f t="shared" si="373"/>
        <v>2.0770000000000004</v>
      </c>
      <c r="U989" s="15">
        <f t="shared" si="370"/>
        <v>0.65416666666666667</v>
      </c>
      <c r="V989" s="22">
        <f t="shared" si="374"/>
        <v>1.9840000000000002</v>
      </c>
      <c r="X989" s="18"/>
    </row>
    <row r="990" spans="2:25" x14ac:dyDescent="0.25">
      <c r="B990" s="24">
        <f t="shared" si="382"/>
        <v>44447</v>
      </c>
      <c r="C990" s="86" t="s">
        <v>12</v>
      </c>
      <c r="D990" s="15">
        <v>0.91666666666666663</v>
      </c>
      <c r="E990" s="16">
        <v>-0.1</v>
      </c>
      <c r="F990" s="15">
        <f t="shared" si="375"/>
        <v>0.90972222222222221</v>
      </c>
      <c r="G990" s="16">
        <f t="shared" si="376"/>
        <v>-8.5000000000000006E-2</v>
      </c>
      <c r="H990" s="15">
        <f t="shared" si="377"/>
        <v>0.91666666666666663</v>
      </c>
      <c r="I990" s="16">
        <f t="shared" si="378"/>
        <v>-6.7000000000000004E-2</v>
      </c>
      <c r="J990" s="15">
        <f t="shared" si="379"/>
        <v>0.9145833333333333</v>
      </c>
      <c r="K990" s="22">
        <f t="shared" si="380"/>
        <v>-6.4000000000000001E-2</v>
      </c>
      <c r="L990" s="13"/>
      <c r="M990" s="24">
        <f t="shared" si="386"/>
        <v>44447</v>
      </c>
      <c r="N990" s="102" t="s">
        <v>12</v>
      </c>
      <c r="O990" s="60">
        <v>0.91666666666666663</v>
      </c>
      <c r="P990" s="16">
        <f t="shared" si="371"/>
        <v>-0.1</v>
      </c>
      <c r="Q990" s="15">
        <f t="shared" si="381"/>
        <v>0.90972222222222221</v>
      </c>
      <c r="R990" s="16">
        <f t="shared" si="387"/>
        <v>-8.5000000000000006E-2</v>
      </c>
      <c r="S990" s="15">
        <f t="shared" si="372"/>
        <v>0.91666666666666663</v>
      </c>
      <c r="T990" s="16">
        <f t="shared" si="373"/>
        <v>-6.7000000000000004E-2</v>
      </c>
      <c r="U990" s="15">
        <f t="shared" si="370"/>
        <v>0.9145833333333333</v>
      </c>
      <c r="V990" s="22">
        <f t="shared" si="374"/>
        <v>-6.4000000000000001E-2</v>
      </c>
      <c r="X990" s="18"/>
      <c r="Y990" s="29"/>
    </row>
    <row r="991" spans="2:25" x14ac:dyDescent="0.25">
      <c r="B991" s="24">
        <f t="shared" si="382"/>
        <v>44448</v>
      </c>
      <c r="C991" s="86" t="s">
        <v>13</v>
      </c>
      <c r="D991" s="15">
        <v>0.18888888888888888</v>
      </c>
      <c r="E991" s="16">
        <v>3.2</v>
      </c>
      <c r="F991" s="15">
        <f t="shared" si="375"/>
        <v>0.18194444444444444</v>
      </c>
      <c r="G991" s="16">
        <f t="shared" si="376"/>
        <v>2.72</v>
      </c>
      <c r="H991" s="15">
        <f t="shared" si="377"/>
        <v>0.17083333333333334</v>
      </c>
      <c r="I991" s="16">
        <f t="shared" si="378"/>
        <v>2.1440000000000001</v>
      </c>
      <c r="J991" s="15">
        <f t="shared" si="379"/>
        <v>0.17152777777777778</v>
      </c>
      <c r="K991" s="22">
        <f t="shared" si="380"/>
        <v>2.048</v>
      </c>
      <c r="L991" s="13"/>
      <c r="M991" s="24">
        <f t="shared" si="386"/>
        <v>44448</v>
      </c>
      <c r="N991" s="102" t="s">
        <v>13</v>
      </c>
      <c r="O991" s="60">
        <v>0.18888888888888888</v>
      </c>
      <c r="P991" s="16">
        <f t="shared" si="371"/>
        <v>3.2</v>
      </c>
      <c r="Q991" s="15">
        <f t="shared" si="381"/>
        <v>0.18194444444444444</v>
      </c>
      <c r="R991" s="16">
        <f t="shared" si="387"/>
        <v>2.72</v>
      </c>
      <c r="S991" s="15">
        <f t="shared" si="372"/>
        <v>0.17083333333333334</v>
      </c>
      <c r="T991" s="16">
        <f t="shared" si="373"/>
        <v>2.1440000000000001</v>
      </c>
      <c r="U991" s="15">
        <f t="shared" si="370"/>
        <v>0.17152777777777778</v>
      </c>
      <c r="V991" s="22">
        <f t="shared" si="374"/>
        <v>2.048</v>
      </c>
      <c r="X991" s="18"/>
      <c r="Y991" s="29"/>
    </row>
    <row r="992" spans="2:25" x14ac:dyDescent="0.25">
      <c r="B992" s="24">
        <f t="shared" si="382"/>
        <v>44448</v>
      </c>
      <c r="C992" s="86" t="s">
        <v>12</v>
      </c>
      <c r="D992" s="15">
        <v>0.43472222222222223</v>
      </c>
      <c r="E992" s="16">
        <v>-0.1</v>
      </c>
      <c r="F992" s="15">
        <f t="shared" si="375"/>
        <v>0.42777777777777781</v>
      </c>
      <c r="G992" s="16">
        <f t="shared" si="376"/>
        <v>-8.5000000000000006E-2</v>
      </c>
      <c r="H992" s="15">
        <f t="shared" si="377"/>
        <v>0.43472222222222223</v>
      </c>
      <c r="I992" s="16">
        <f t="shared" si="378"/>
        <v>-6.7000000000000004E-2</v>
      </c>
      <c r="J992" s="15">
        <f t="shared" si="379"/>
        <v>0.43263888888888891</v>
      </c>
      <c r="K992" s="22">
        <f t="shared" si="380"/>
        <v>-6.4000000000000001E-2</v>
      </c>
      <c r="L992" s="13"/>
      <c r="M992" s="24">
        <f t="shared" si="386"/>
        <v>44448</v>
      </c>
      <c r="N992" s="102" t="s">
        <v>12</v>
      </c>
      <c r="O992" s="60">
        <v>0.43472222222222223</v>
      </c>
      <c r="P992" s="16">
        <f t="shared" si="371"/>
        <v>-0.1</v>
      </c>
      <c r="Q992" s="15">
        <f t="shared" si="381"/>
        <v>0.42777777777777781</v>
      </c>
      <c r="R992" s="16">
        <f t="shared" si="387"/>
        <v>-8.5000000000000006E-2</v>
      </c>
      <c r="S992" s="15">
        <f t="shared" si="372"/>
        <v>0.43472222222222223</v>
      </c>
      <c r="T992" s="16">
        <f t="shared" si="373"/>
        <v>-6.7000000000000004E-2</v>
      </c>
      <c r="U992" s="15">
        <f t="shared" si="370"/>
        <v>0.43263888888888891</v>
      </c>
      <c r="V992" s="22">
        <f t="shared" si="374"/>
        <v>-6.4000000000000001E-2</v>
      </c>
      <c r="X992" s="18"/>
      <c r="Y992" s="29"/>
    </row>
    <row r="993" spans="2:25" x14ac:dyDescent="0.25">
      <c r="B993" s="24">
        <f t="shared" si="382"/>
        <v>44448</v>
      </c>
      <c r="C993" s="86" t="s">
        <v>13</v>
      </c>
      <c r="D993" s="15">
        <v>0.7006944444444444</v>
      </c>
      <c r="E993" s="16">
        <v>3.1</v>
      </c>
      <c r="F993" s="15">
        <f t="shared" si="375"/>
        <v>0.69374999999999998</v>
      </c>
      <c r="G993" s="16">
        <f t="shared" si="376"/>
        <v>2.6349999999999998</v>
      </c>
      <c r="H993" s="15">
        <f t="shared" si="377"/>
        <v>0.6826388888888888</v>
      </c>
      <c r="I993" s="16">
        <f t="shared" si="378"/>
        <v>2.0770000000000004</v>
      </c>
      <c r="J993" s="15">
        <f t="shared" si="379"/>
        <v>0.68333333333333324</v>
      </c>
      <c r="K993" s="22">
        <f t="shared" si="380"/>
        <v>1.9840000000000002</v>
      </c>
      <c r="L993" s="13"/>
      <c r="M993" s="24">
        <f t="shared" si="386"/>
        <v>44448</v>
      </c>
      <c r="N993" s="102" t="s">
        <v>13</v>
      </c>
      <c r="O993" s="60">
        <v>0.7006944444444444</v>
      </c>
      <c r="P993" s="16">
        <f t="shared" si="371"/>
        <v>3.1</v>
      </c>
      <c r="Q993" s="15">
        <f t="shared" si="381"/>
        <v>0.69374999999999998</v>
      </c>
      <c r="R993" s="16">
        <f t="shared" si="387"/>
        <v>2.6349999999999998</v>
      </c>
      <c r="S993" s="15">
        <f t="shared" si="372"/>
        <v>0.6826388888888888</v>
      </c>
      <c r="T993" s="16">
        <f t="shared" si="373"/>
        <v>2.0770000000000004</v>
      </c>
      <c r="U993" s="15">
        <f t="shared" si="370"/>
        <v>0.68333333333333324</v>
      </c>
      <c r="V993" s="22">
        <f t="shared" si="374"/>
        <v>1.9840000000000002</v>
      </c>
      <c r="X993" s="18"/>
    </row>
    <row r="994" spans="2:25" x14ac:dyDescent="0.25">
      <c r="B994" s="24">
        <f t="shared" si="382"/>
        <v>44448</v>
      </c>
      <c r="C994" s="86" t="s">
        <v>12</v>
      </c>
      <c r="D994" s="15">
        <v>0.94513888888888886</v>
      </c>
      <c r="E994" s="16">
        <v>-0.1</v>
      </c>
      <c r="F994" s="15">
        <f t="shared" si="375"/>
        <v>0.93819444444444444</v>
      </c>
      <c r="G994" s="16">
        <f t="shared" si="376"/>
        <v>-8.5000000000000006E-2</v>
      </c>
      <c r="H994" s="15">
        <f t="shared" si="377"/>
        <v>0.94513888888888886</v>
      </c>
      <c r="I994" s="16">
        <f t="shared" si="378"/>
        <v>-6.7000000000000004E-2</v>
      </c>
      <c r="J994" s="15">
        <f t="shared" si="379"/>
        <v>0.94305555555555554</v>
      </c>
      <c r="K994" s="22">
        <f t="shared" si="380"/>
        <v>-6.4000000000000001E-2</v>
      </c>
      <c r="L994" s="13"/>
      <c r="M994" s="24">
        <f>IF(HOUR(O994)&lt;HOUR(O993),M993+1,M993)</f>
        <v>44448</v>
      </c>
      <c r="N994" s="102" t="s">
        <v>12</v>
      </c>
      <c r="O994" s="60">
        <v>0.94513888888888886</v>
      </c>
      <c r="P994" s="16">
        <f t="shared" si="371"/>
        <v>-0.1</v>
      </c>
      <c r="Q994" s="15">
        <f t="shared" si="381"/>
        <v>0.93819444444444444</v>
      </c>
      <c r="R994" s="16" t="s">
        <v>27</v>
      </c>
      <c r="S994" s="15">
        <v>0.98749999999999993</v>
      </c>
      <c r="T994" s="16" t="s">
        <v>27</v>
      </c>
      <c r="U994" s="15">
        <v>0.98819444444444438</v>
      </c>
      <c r="V994" s="22" t="s">
        <v>27</v>
      </c>
      <c r="X994" s="18"/>
      <c r="Y994" s="29"/>
    </row>
    <row r="995" spans="2:25" x14ac:dyDescent="0.25">
      <c r="B995" s="24">
        <f t="shared" si="382"/>
        <v>44449</v>
      </c>
      <c r="C995" s="86" t="s">
        <v>13</v>
      </c>
      <c r="D995" s="15">
        <v>0.21805555555555556</v>
      </c>
      <c r="E995" s="16">
        <v>3.2</v>
      </c>
      <c r="F995" s="15">
        <f t="shared" si="375"/>
        <v>0.21111111111111111</v>
      </c>
      <c r="G995" s="16">
        <f t="shared" si="376"/>
        <v>2.72</v>
      </c>
      <c r="H995" s="15">
        <f t="shared" si="377"/>
        <v>0.2</v>
      </c>
      <c r="I995" s="16">
        <f t="shared" si="378"/>
        <v>2.1440000000000001</v>
      </c>
      <c r="J995" s="15">
        <f t="shared" si="379"/>
        <v>0.20069444444444445</v>
      </c>
      <c r="K995" s="22">
        <f t="shared" si="380"/>
        <v>2.048</v>
      </c>
      <c r="L995" s="13"/>
      <c r="M995" s="24">
        <f t="shared" ref="M995:M1001" si="388">IF(HOUR(O995)&lt;HOUR(O994),M994+1,M994)</f>
        <v>44449</v>
      </c>
      <c r="N995" s="102" t="s">
        <v>13</v>
      </c>
      <c r="O995" s="60">
        <v>0.21805555555555556</v>
      </c>
      <c r="P995" s="16">
        <f t="shared" si="371"/>
        <v>3.2</v>
      </c>
      <c r="Q995" s="15">
        <f t="shared" si="381"/>
        <v>0.21111111111111111</v>
      </c>
      <c r="R995" s="16">
        <f t="shared" ref="R995:R1001" si="389">IF(G995&gt;=$R$4,G995,IF(G995&lt;=$R$8,G995,"-"))</f>
        <v>2.72</v>
      </c>
      <c r="S995" s="15">
        <f t="shared" ref="S995:S1001" si="390">IF(N995="Alta",O995-$H$9,O995-$I$9)</f>
        <v>0.2</v>
      </c>
      <c r="T995" s="16">
        <f t="shared" si="373"/>
        <v>2.1440000000000001</v>
      </c>
      <c r="U995" s="15">
        <f t="shared" ref="U995:U1001" si="391">IF(N995="Alta",O995-$J$9,O995-$K$9)</f>
        <v>0.20069444444444445</v>
      </c>
      <c r="V995" s="22">
        <f t="shared" si="374"/>
        <v>2.048</v>
      </c>
      <c r="X995" s="18"/>
      <c r="Y995" s="29"/>
    </row>
    <row r="996" spans="2:25" x14ac:dyDescent="0.25">
      <c r="B996" s="24">
        <f t="shared" si="382"/>
        <v>44449</v>
      </c>
      <c r="C996" s="86" t="s">
        <v>12</v>
      </c>
      <c r="D996" s="15">
        <v>0.46458333333333335</v>
      </c>
      <c r="E996" s="16">
        <v>-0.2</v>
      </c>
      <c r="F996" s="15">
        <f t="shared" si="375"/>
        <v>0.45763888888888893</v>
      </c>
      <c r="G996" s="16">
        <f t="shared" si="376"/>
        <v>-0.17</v>
      </c>
      <c r="H996" s="15">
        <f t="shared" si="377"/>
        <v>0.46458333333333335</v>
      </c>
      <c r="I996" s="16">
        <f t="shared" si="378"/>
        <v>-0.13400000000000001</v>
      </c>
      <c r="J996" s="15">
        <f t="shared" si="379"/>
        <v>0.46250000000000002</v>
      </c>
      <c r="K996" s="22">
        <f t="shared" si="380"/>
        <v>-0.128</v>
      </c>
      <c r="L996" s="13"/>
      <c r="M996" s="24">
        <f t="shared" si="388"/>
        <v>44449</v>
      </c>
      <c r="N996" s="102" t="s">
        <v>12</v>
      </c>
      <c r="O996" s="60">
        <v>0.46458333333333335</v>
      </c>
      <c r="P996" s="16">
        <f t="shared" si="371"/>
        <v>-0.2</v>
      </c>
      <c r="Q996" s="15">
        <f t="shared" si="381"/>
        <v>0.45763888888888893</v>
      </c>
      <c r="R996" s="16">
        <f t="shared" si="389"/>
        <v>-0.17</v>
      </c>
      <c r="S996" s="15">
        <f t="shared" si="390"/>
        <v>0.46458333333333335</v>
      </c>
      <c r="T996" s="16">
        <f t="shared" si="373"/>
        <v>-0.13400000000000001</v>
      </c>
      <c r="U996" s="15">
        <f t="shared" si="391"/>
        <v>0.46250000000000002</v>
      </c>
      <c r="V996" s="22">
        <f t="shared" si="374"/>
        <v>-0.128</v>
      </c>
      <c r="X996" s="18"/>
      <c r="Y996" s="29"/>
    </row>
    <row r="997" spans="2:25" x14ac:dyDescent="0.25">
      <c r="B997" s="24">
        <f t="shared" si="382"/>
        <v>44449</v>
      </c>
      <c r="C997" s="86" t="s">
        <v>13</v>
      </c>
      <c r="D997" s="15">
        <v>0.72986111111111107</v>
      </c>
      <c r="E997" s="16">
        <v>3.1</v>
      </c>
      <c r="F997" s="15">
        <f t="shared" si="375"/>
        <v>0.72291666666666665</v>
      </c>
      <c r="G997" s="16">
        <f t="shared" si="376"/>
        <v>2.6349999999999998</v>
      </c>
      <c r="H997" s="15">
        <f t="shared" si="377"/>
        <v>0.71180555555555547</v>
      </c>
      <c r="I997" s="16">
        <f t="shared" si="378"/>
        <v>2.0770000000000004</v>
      </c>
      <c r="J997" s="15">
        <f t="shared" si="379"/>
        <v>0.71249999999999991</v>
      </c>
      <c r="K997" s="22">
        <f t="shared" si="380"/>
        <v>1.9840000000000002</v>
      </c>
      <c r="L997" s="13"/>
      <c r="M997" s="24">
        <f t="shared" si="388"/>
        <v>44449</v>
      </c>
      <c r="N997" s="102" t="s">
        <v>13</v>
      </c>
      <c r="O997" s="60">
        <v>0.72986111111111107</v>
      </c>
      <c r="P997" s="16">
        <f t="shared" si="371"/>
        <v>3.1</v>
      </c>
      <c r="Q997" s="15">
        <f t="shared" si="381"/>
        <v>0.72291666666666665</v>
      </c>
      <c r="R997" s="16">
        <f t="shared" si="389"/>
        <v>2.6349999999999998</v>
      </c>
      <c r="S997" s="15">
        <f t="shared" si="390"/>
        <v>0.71180555555555547</v>
      </c>
      <c r="T997" s="16">
        <f t="shared" si="373"/>
        <v>2.0770000000000004</v>
      </c>
      <c r="U997" s="15">
        <f t="shared" si="391"/>
        <v>0.71249999999999991</v>
      </c>
      <c r="V997" s="22">
        <f t="shared" si="374"/>
        <v>1.9840000000000002</v>
      </c>
      <c r="X997" s="18"/>
      <c r="Y997" s="29"/>
    </row>
    <row r="998" spans="2:25" x14ac:dyDescent="0.25">
      <c r="B998" s="24">
        <f t="shared" si="382"/>
        <v>44449</v>
      </c>
      <c r="C998" s="86" t="s">
        <v>12</v>
      </c>
      <c r="D998" s="15">
        <v>0.97430555555555554</v>
      </c>
      <c r="E998" s="16">
        <v>-0.1</v>
      </c>
      <c r="F998" s="15">
        <f t="shared" si="375"/>
        <v>0.96736111111111112</v>
      </c>
      <c r="G998" s="16">
        <f t="shared" si="376"/>
        <v>-8.5000000000000006E-2</v>
      </c>
      <c r="H998" s="15">
        <f t="shared" si="377"/>
        <v>0.97430555555555554</v>
      </c>
      <c r="I998" s="16">
        <f t="shared" si="378"/>
        <v>-6.7000000000000004E-2</v>
      </c>
      <c r="J998" s="15">
        <f t="shared" si="379"/>
        <v>0.97222222222222221</v>
      </c>
      <c r="K998" s="22">
        <f t="shared" si="380"/>
        <v>-6.4000000000000001E-2</v>
      </c>
      <c r="L998" s="13"/>
      <c r="M998" s="24">
        <f t="shared" si="388"/>
        <v>44449</v>
      </c>
      <c r="N998" s="102" t="s">
        <v>12</v>
      </c>
      <c r="O998" s="60">
        <v>0.97430555555555554</v>
      </c>
      <c r="P998" s="16">
        <f t="shared" si="371"/>
        <v>-0.1</v>
      </c>
      <c r="Q998" s="15">
        <f t="shared" si="381"/>
        <v>0.96736111111111112</v>
      </c>
      <c r="R998" s="16">
        <f t="shared" si="389"/>
        <v>-8.5000000000000006E-2</v>
      </c>
      <c r="S998" s="15">
        <f t="shared" si="390"/>
        <v>0.97430555555555554</v>
      </c>
      <c r="T998" s="16">
        <f t="shared" si="373"/>
        <v>-6.7000000000000004E-2</v>
      </c>
      <c r="U998" s="15">
        <f t="shared" si="391"/>
        <v>0.97222222222222221</v>
      </c>
      <c r="V998" s="22">
        <f t="shared" si="374"/>
        <v>-6.4000000000000001E-2</v>
      </c>
      <c r="X998" s="18"/>
    </row>
    <row r="999" spans="2:25" x14ac:dyDescent="0.25">
      <c r="B999" s="24">
        <f t="shared" si="382"/>
        <v>44450</v>
      </c>
      <c r="C999" s="86" t="s">
        <v>13</v>
      </c>
      <c r="D999" s="15">
        <v>0.24791666666666667</v>
      </c>
      <c r="E999" s="16">
        <v>3.2</v>
      </c>
      <c r="F999" s="15">
        <f t="shared" si="375"/>
        <v>0.24097222222222223</v>
      </c>
      <c r="G999" s="16">
        <f t="shared" si="376"/>
        <v>2.72</v>
      </c>
      <c r="H999" s="15">
        <f t="shared" si="377"/>
        <v>0.22986111111111113</v>
      </c>
      <c r="I999" s="16">
        <f t="shared" si="378"/>
        <v>2.1440000000000001</v>
      </c>
      <c r="J999" s="15">
        <f t="shared" si="379"/>
        <v>0.23055555555555557</v>
      </c>
      <c r="K999" s="22">
        <f t="shared" si="380"/>
        <v>2.048</v>
      </c>
      <c r="L999" s="13"/>
      <c r="M999" s="24">
        <f t="shared" si="388"/>
        <v>44450</v>
      </c>
      <c r="N999" s="102" t="s">
        <v>13</v>
      </c>
      <c r="O999" s="60">
        <v>0.24791666666666667</v>
      </c>
      <c r="P999" s="16">
        <f t="shared" si="371"/>
        <v>3.2</v>
      </c>
      <c r="Q999" s="15">
        <f t="shared" si="381"/>
        <v>0.24097222222222223</v>
      </c>
      <c r="R999" s="16">
        <f t="shared" si="389"/>
        <v>2.72</v>
      </c>
      <c r="S999" s="15">
        <f t="shared" si="390"/>
        <v>0.22986111111111113</v>
      </c>
      <c r="T999" s="16">
        <f t="shared" si="373"/>
        <v>2.1440000000000001</v>
      </c>
      <c r="U999" s="15">
        <f t="shared" si="391"/>
        <v>0.23055555555555557</v>
      </c>
      <c r="V999" s="22">
        <f t="shared" si="374"/>
        <v>2.048</v>
      </c>
      <c r="X999" s="18"/>
      <c r="Y999" s="29"/>
    </row>
    <row r="1000" spans="2:25" x14ac:dyDescent="0.25">
      <c r="B1000" s="24">
        <f t="shared" si="382"/>
        <v>44450</v>
      </c>
      <c r="C1000" s="86" t="s">
        <v>12</v>
      </c>
      <c r="D1000" s="15">
        <v>0.49583333333333335</v>
      </c>
      <c r="E1000" s="16">
        <v>-0.1</v>
      </c>
      <c r="F1000" s="15">
        <f t="shared" si="375"/>
        <v>0.48888888888888893</v>
      </c>
      <c r="G1000" s="16">
        <f t="shared" si="376"/>
        <v>-8.5000000000000006E-2</v>
      </c>
      <c r="H1000" s="15">
        <f t="shared" si="377"/>
        <v>0.49583333333333335</v>
      </c>
      <c r="I1000" s="16">
        <f t="shared" si="378"/>
        <v>-6.7000000000000004E-2</v>
      </c>
      <c r="J1000" s="15">
        <f t="shared" si="379"/>
        <v>0.49375000000000002</v>
      </c>
      <c r="K1000" s="22">
        <f t="shared" si="380"/>
        <v>-6.4000000000000001E-2</v>
      </c>
      <c r="L1000" s="13"/>
      <c r="M1000" s="24">
        <f t="shared" si="388"/>
        <v>44450</v>
      </c>
      <c r="N1000" s="102" t="s">
        <v>12</v>
      </c>
      <c r="O1000" s="60">
        <v>0.49583333333333335</v>
      </c>
      <c r="P1000" s="16">
        <f t="shared" si="371"/>
        <v>-0.1</v>
      </c>
      <c r="Q1000" s="15">
        <f t="shared" si="381"/>
        <v>0.48888888888888893</v>
      </c>
      <c r="R1000" s="16">
        <f t="shared" si="389"/>
        <v>-8.5000000000000006E-2</v>
      </c>
      <c r="S1000" s="15">
        <f t="shared" si="390"/>
        <v>0.49583333333333335</v>
      </c>
      <c r="T1000" s="16">
        <f t="shared" si="373"/>
        <v>-6.7000000000000004E-2</v>
      </c>
      <c r="U1000" s="15">
        <f t="shared" si="391"/>
        <v>0.49375000000000002</v>
      </c>
      <c r="V1000" s="22">
        <f t="shared" si="374"/>
        <v>-6.4000000000000001E-2</v>
      </c>
      <c r="X1000" s="18"/>
      <c r="Y1000" s="29"/>
    </row>
    <row r="1001" spans="2:25" x14ac:dyDescent="0.25">
      <c r="B1001" s="24">
        <f t="shared" si="382"/>
        <v>44450</v>
      </c>
      <c r="C1001" s="86" t="s">
        <v>13</v>
      </c>
      <c r="D1001" s="15">
        <v>0.76041666666666663</v>
      </c>
      <c r="E1001" s="16">
        <v>3</v>
      </c>
      <c r="F1001" s="15">
        <f t="shared" si="375"/>
        <v>0.75347222222222221</v>
      </c>
      <c r="G1001" s="16">
        <f t="shared" si="376"/>
        <v>2.5499999999999998</v>
      </c>
      <c r="H1001" s="15">
        <f t="shared" si="377"/>
        <v>0.74236111111111103</v>
      </c>
      <c r="I1001" s="16">
        <f t="shared" si="378"/>
        <v>2.0100000000000002</v>
      </c>
      <c r="J1001" s="15">
        <f t="shared" si="379"/>
        <v>0.74305555555555547</v>
      </c>
      <c r="K1001" s="22">
        <f t="shared" si="380"/>
        <v>1.92</v>
      </c>
      <c r="L1001" s="13"/>
      <c r="M1001" s="24">
        <f t="shared" si="388"/>
        <v>44450</v>
      </c>
      <c r="N1001" s="102" t="s">
        <v>13</v>
      </c>
      <c r="O1001" s="60">
        <v>0.76041666666666663</v>
      </c>
      <c r="P1001" s="16" t="str">
        <f t="shared" si="371"/>
        <v>-</v>
      </c>
      <c r="Q1001" s="15">
        <f t="shared" si="381"/>
        <v>0.75347222222222221</v>
      </c>
      <c r="R1001" s="16" t="str">
        <f t="shared" si="389"/>
        <v>-</v>
      </c>
      <c r="S1001" s="15">
        <f t="shared" si="390"/>
        <v>0.74236111111111103</v>
      </c>
      <c r="T1001" s="16" t="str">
        <f t="shared" si="373"/>
        <v>-</v>
      </c>
      <c r="U1001" s="15">
        <f t="shared" si="391"/>
        <v>0.74305555555555547</v>
      </c>
      <c r="V1001" s="22" t="str">
        <f t="shared" si="374"/>
        <v>-</v>
      </c>
      <c r="X1001" s="18"/>
      <c r="Y1001" s="29"/>
    </row>
    <row r="1002" spans="2:25" x14ac:dyDescent="0.25">
      <c r="B1002" s="24">
        <v>44450</v>
      </c>
      <c r="C1002" s="86" t="s">
        <v>12</v>
      </c>
      <c r="D1002" s="15"/>
      <c r="E1002" s="16"/>
      <c r="F1002" s="15">
        <v>0.99861111111111101</v>
      </c>
      <c r="G1002" s="16">
        <v>-0.1</v>
      </c>
      <c r="H1002" s="15"/>
      <c r="I1002" s="16"/>
      <c r="J1002" s="15"/>
      <c r="K1002" s="22"/>
      <c r="L1002" s="13"/>
      <c r="M1002" s="24">
        <v>44450</v>
      </c>
      <c r="N1002" s="102" t="s">
        <v>12</v>
      </c>
      <c r="O1002" s="60"/>
      <c r="P1002" s="16"/>
      <c r="Q1002" s="15">
        <v>0.99861111111111101</v>
      </c>
      <c r="R1002" s="16" t="s">
        <v>27</v>
      </c>
      <c r="S1002" s="15"/>
      <c r="T1002" s="16"/>
      <c r="U1002" s="15"/>
      <c r="V1002" s="22"/>
      <c r="X1002" s="18"/>
      <c r="Y1002" s="29"/>
    </row>
    <row r="1003" spans="2:25" x14ac:dyDescent="0.25">
      <c r="B1003" s="24">
        <f>IF(HOUR(D1003)&lt;HOUR(D1001),B1001+1,B1001)</f>
        <v>44451</v>
      </c>
      <c r="C1003" s="86" t="s">
        <v>12</v>
      </c>
      <c r="D1003" s="15">
        <v>5.5555555555555558E-3</v>
      </c>
      <c r="E1003" s="16">
        <v>-0.1</v>
      </c>
      <c r="F1003" s="15"/>
      <c r="G1003" s="16"/>
      <c r="H1003" s="15">
        <f t="shared" si="377"/>
        <v>5.5555555555555558E-3</v>
      </c>
      <c r="I1003" s="16">
        <f t="shared" si="378"/>
        <v>-6.7000000000000004E-2</v>
      </c>
      <c r="J1003" s="15">
        <f t="shared" si="379"/>
        <v>3.4722222222222225E-3</v>
      </c>
      <c r="K1003" s="22">
        <f t="shared" si="380"/>
        <v>-6.4000000000000001E-2</v>
      </c>
      <c r="L1003" s="13"/>
      <c r="M1003" s="24">
        <f>IF(HOUR(O1003)&lt;HOUR(O1001),M1001+1,M1001)</f>
        <v>44451</v>
      </c>
      <c r="N1003" s="102" t="s">
        <v>12</v>
      </c>
      <c r="O1003" s="60">
        <v>5.5555555555555558E-3</v>
      </c>
      <c r="P1003" s="16">
        <f t="shared" si="371"/>
        <v>-0.1</v>
      </c>
      <c r="Q1003" s="15"/>
      <c r="R1003" s="16"/>
      <c r="S1003" s="15">
        <f t="shared" ref="S1003" si="392">IF(N1003="Alta",O1003-$H$9,O1003-$I$9)</f>
        <v>5.5555555555555558E-3</v>
      </c>
      <c r="T1003" s="16">
        <f t="shared" ref="T1003" si="393">IF(I1003&gt;=$T$4,I1003,IF(I1003&lt;=$T$8,I1003,"-"))</f>
        <v>-6.7000000000000004E-2</v>
      </c>
      <c r="U1003" s="15">
        <f t="shared" ref="U1003" si="394">IF(N1003="Alta",O1003-$J$9,O1003-$K$9)</f>
        <v>3.4722222222222225E-3</v>
      </c>
      <c r="V1003" s="22">
        <f t="shared" ref="V1003" si="395">IF(K1003&gt;=$V$4,K1003,IF(K1003&lt;=$V$8,K1003,"-"))</f>
        <v>-6.4000000000000001E-2</v>
      </c>
      <c r="X1003" s="18"/>
    </row>
    <row r="1004" spans="2:25" x14ac:dyDescent="0.25">
      <c r="B1004" s="24">
        <f t="shared" si="382"/>
        <v>44451</v>
      </c>
      <c r="C1004" s="86" t="s">
        <v>13</v>
      </c>
      <c r="D1004" s="15">
        <v>0.27986111111111112</v>
      </c>
      <c r="E1004" s="16">
        <v>3.2</v>
      </c>
      <c r="F1004" s="15">
        <f t="shared" si="375"/>
        <v>0.2729166666666667</v>
      </c>
      <c r="G1004" s="16">
        <f t="shared" si="376"/>
        <v>2.72</v>
      </c>
      <c r="H1004" s="15">
        <f t="shared" si="377"/>
        <v>0.26180555555555557</v>
      </c>
      <c r="I1004" s="16">
        <f t="shared" si="378"/>
        <v>2.1440000000000001</v>
      </c>
      <c r="J1004" s="15">
        <f t="shared" si="379"/>
        <v>0.26250000000000001</v>
      </c>
      <c r="K1004" s="22">
        <f t="shared" si="380"/>
        <v>2.048</v>
      </c>
      <c r="L1004" s="13"/>
      <c r="M1004" s="24">
        <f t="shared" ref="M1004:M1037" si="396">IF(HOUR(O1004)&lt;HOUR(O1003),M1003+1,M1003)</f>
        <v>44451</v>
      </c>
      <c r="N1004" s="102" t="s">
        <v>13</v>
      </c>
      <c r="O1004" s="60">
        <v>0.27986111111111112</v>
      </c>
      <c r="P1004" s="16">
        <f t="shared" si="371"/>
        <v>3.2</v>
      </c>
      <c r="Q1004" s="15">
        <f t="shared" si="381"/>
        <v>0.2729166666666667</v>
      </c>
      <c r="R1004" s="16">
        <f t="shared" ref="R1004:R1037" si="397">IF(G1004&gt;=$R$4,G1004,IF(G1004&lt;=$R$8,G1004,"-"))</f>
        <v>2.72</v>
      </c>
      <c r="S1004" s="15">
        <f t="shared" ref="S1004:S1035" si="398">IF(N1004="Alta",O1004-$H$9,O1004-$I$9)</f>
        <v>0.26180555555555557</v>
      </c>
      <c r="T1004" s="16">
        <f t="shared" si="373"/>
        <v>2.1440000000000001</v>
      </c>
      <c r="U1004" s="15">
        <f t="shared" ref="U1004:U1035" si="399">IF(N1004="Alta",O1004-$J$9,O1004-$K$9)</f>
        <v>0.26250000000000001</v>
      </c>
      <c r="V1004" s="22">
        <f t="shared" si="374"/>
        <v>2.048</v>
      </c>
      <c r="X1004" s="18"/>
      <c r="Y1004" s="29"/>
    </row>
    <row r="1005" spans="2:25" x14ac:dyDescent="0.25">
      <c r="B1005" s="24">
        <f t="shared" si="382"/>
        <v>44451</v>
      </c>
      <c r="C1005" s="86" t="s">
        <v>12</v>
      </c>
      <c r="D1005" s="15">
        <v>0.52847222222222223</v>
      </c>
      <c r="E1005" s="16">
        <v>0</v>
      </c>
      <c r="F1005" s="15">
        <f t="shared" si="375"/>
        <v>0.52152777777777781</v>
      </c>
      <c r="G1005" s="16">
        <f t="shared" si="376"/>
        <v>0</v>
      </c>
      <c r="H1005" s="15">
        <f t="shared" si="377"/>
        <v>0.52847222222222223</v>
      </c>
      <c r="I1005" s="16">
        <f t="shared" si="378"/>
        <v>0</v>
      </c>
      <c r="J1005" s="15">
        <f t="shared" si="379"/>
        <v>0.52638888888888891</v>
      </c>
      <c r="K1005" s="22">
        <f t="shared" si="380"/>
        <v>0</v>
      </c>
      <c r="L1005" s="13"/>
      <c r="M1005" s="24">
        <f t="shared" si="396"/>
        <v>44451</v>
      </c>
      <c r="N1005" s="102" t="s">
        <v>12</v>
      </c>
      <c r="O1005" s="60">
        <v>0.52847222222222223</v>
      </c>
      <c r="P1005" s="16" t="str">
        <f t="shared" si="371"/>
        <v>-</v>
      </c>
      <c r="Q1005" s="15">
        <f t="shared" si="381"/>
        <v>0.52152777777777781</v>
      </c>
      <c r="R1005" s="16" t="str">
        <f t="shared" si="397"/>
        <v>-</v>
      </c>
      <c r="S1005" s="15">
        <f t="shared" si="398"/>
        <v>0.52847222222222223</v>
      </c>
      <c r="T1005" s="16" t="str">
        <f t="shared" si="373"/>
        <v>-</v>
      </c>
      <c r="U1005" s="15">
        <f t="shared" si="399"/>
        <v>0.52638888888888891</v>
      </c>
      <c r="V1005" s="22" t="str">
        <f t="shared" si="374"/>
        <v>-</v>
      </c>
      <c r="X1005" s="18"/>
      <c r="Y1005" s="29"/>
    </row>
    <row r="1006" spans="2:25" x14ac:dyDescent="0.25">
      <c r="B1006" s="24">
        <f t="shared" si="382"/>
        <v>44451</v>
      </c>
      <c r="C1006" s="86" t="s">
        <v>13</v>
      </c>
      <c r="D1006" s="15">
        <v>0.79375000000000007</v>
      </c>
      <c r="E1006" s="16">
        <v>2.9</v>
      </c>
      <c r="F1006" s="15">
        <f t="shared" si="375"/>
        <v>0.78680555555555565</v>
      </c>
      <c r="G1006" s="16">
        <f t="shared" si="376"/>
        <v>2.4649999999999999</v>
      </c>
      <c r="H1006" s="15">
        <f t="shared" si="377"/>
        <v>0.77569444444444446</v>
      </c>
      <c r="I1006" s="16">
        <f t="shared" si="378"/>
        <v>1.9430000000000001</v>
      </c>
      <c r="J1006" s="15">
        <f t="shared" si="379"/>
        <v>0.77638888888888891</v>
      </c>
      <c r="K1006" s="22">
        <f t="shared" si="380"/>
        <v>1.8559999999999999</v>
      </c>
      <c r="L1006" s="13"/>
      <c r="M1006" s="24">
        <f t="shared" si="396"/>
        <v>44451</v>
      </c>
      <c r="N1006" s="102" t="s">
        <v>13</v>
      </c>
      <c r="O1006" s="60">
        <v>0.79375000000000007</v>
      </c>
      <c r="P1006" s="16" t="str">
        <f t="shared" si="371"/>
        <v>-</v>
      </c>
      <c r="Q1006" s="15">
        <f t="shared" si="381"/>
        <v>0.78680555555555565</v>
      </c>
      <c r="R1006" s="16" t="str">
        <f t="shared" si="397"/>
        <v>-</v>
      </c>
      <c r="S1006" s="15">
        <f t="shared" si="398"/>
        <v>0.77569444444444446</v>
      </c>
      <c r="T1006" s="16" t="str">
        <f t="shared" si="373"/>
        <v>-</v>
      </c>
      <c r="U1006" s="15">
        <f t="shared" si="399"/>
        <v>0.77638888888888891</v>
      </c>
      <c r="V1006" s="22" t="str">
        <f t="shared" si="374"/>
        <v>-</v>
      </c>
      <c r="X1006" s="18"/>
      <c r="Y1006" s="29"/>
    </row>
    <row r="1007" spans="2:25" x14ac:dyDescent="0.25">
      <c r="B1007" s="24">
        <f t="shared" si="382"/>
        <v>44452</v>
      </c>
      <c r="C1007" s="86" t="s">
        <v>12</v>
      </c>
      <c r="D1007" s="15">
        <v>3.8194444444444441E-2</v>
      </c>
      <c r="E1007" s="16">
        <v>0.1</v>
      </c>
      <c r="F1007" s="15">
        <f t="shared" si="375"/>
        <v>3.1249999999999997E-2</v>
      </c>
      <c r="G1007" s="16">
        <f t="shared" si="376"/>
        <v>8.5000000000000006E-2</v>
      </c>
      <c r="H1007" s="15">
        <f t="shared" si="377"/>
        <v>3.8194444444444441E-2</v>
      </c>
      <c r="I1007" s="16">
        <f t="shared" si="378"/>
        <v>6.7000000000000004E-2</v>
      </c>
      <c r="J1007" s="15">
        <f t="shared" si="379"/>
        <v>3.6111111111111108E-2</v>
      </c>
      <c r="K1007" s="22">
        <f t="shared" si="380"/>
        <v>6.4000000000000001E-2</v>
      </c>
      <c r="L1007" s="13"/>
      <c r="M1007" s="24">
        <f t="shared" si="396"/>
        <v>44452</v>
      </c>
      <c r="N1007" s="102" t="s">
        <v>12</v>
      </c>
      <c r="O1007" s="60">
        <v>3.8194444444444441E-2</v>
      </c>
      <c r="P1007" s="16" t="str">
        <f t="shared" si="371"/>
        <v>-</v>
      </c>
      <c r="Q1007" s="15">
        <f t="shared" si="381"/>
        <v>3.1249999999999997E-2</v>
      </c>
      <c r="R1007" s="16" t="str">
        <f t="shared" si="397"/>
        <v>-</v>
      </c>
      <c r="S1007" s="15">
        <f t="shared" si="398"/>
        <v>3.8194444444444441E-2</v>
      </c>
      <c r="T1007" s="16" t="str">
        <f t="shared" si="373"/>
        <v>-</v>
      </c>
      <c r="U1007" s="15">
        <f t="shared" si="399"/>
        <v>3.6111111111111108E-2</v>
      </c>
      <c r="V1007" s="22" t="str">
        <f t="shared" si="374"/>
        <v>-</v>
      </c>
      <c r="X1007" s="18"/>
    </row>
    <row r="1008" spans="2:25" x14ac:dyDescent="0.25">
      <c r="B1008" s="24">
        <f t="shared" si="382"/>
        <v>44452</v>
      </c>
      <c r="C1008" s="86" t="s">
        <v>13</v>
      </c>
      <c r="D1008" s="15">
        <v>0.31458333333333333</v>
      </c>
      <c r="E1008" s="16">
        <v>3.1</v>
      </c>
      <c r="F1008" s="15">
        <f t="shared" si="375"/>
        <v>0.30763888888888891</v>
      </c>
      <c r="G1008" s="16">
        <f t="shared" si="376"/>
        <v>2.6349999999999998</v>
      </c>
      <c r="H1008" s="15">
        <f t="shared" si="377"/>
        <v>0.29652777777777778</v>
      </c>
      <c r="I1008" s="16">
        <f t="shared" si="378"/>
        <v>2.0770000000000004</v>
      </c>
      <c r="J1008" s="15">
        <f t="shared" si="379"/>
        <v>0.29722222222222222</v>
      </c>
      <c r="K1008" s="22">
        <f t="shared" si="380"/>
        <v>1.9840000000000002</v>
      </c>
      <c r="L1008" s="13"/>
      <c r="M1008" s="24">
        <f t="shared" si="396"/>
        <v>44452</v>
      </c>
      <c r="N1008" s="102" t="s">
        <v>13</v>
      </c>
      <c r="O1008" s="60">
        <v>0.31458333333333333</v>
      </c>
      <c r="P1008" s="16">
        <f t="shared" si="371"/>
        <v>3.1</v>
      </c>
      <c r="Q1008" s="15">
        <f t="shared" si="381"/>
        <v>0.30763888888888891</v>
      </c>
      <c r="R1008" s="16">
        <f t="shared" si="397"/>
        <v>2.6349999999999998</v>
      </c>
      <c r="S1008" s="15">
        <f t="shared" si="398"/>
        <v>0.29652777777777778</v>
      </c>
      <c r="T1008" s="16">
        <f t="shared" si="373"/>
        <v>2.0770000000000004</v>
      </c>
      <c r="U1008" s="15">
        <f t="shared" si="399"/>
        <v>0.29722222222222222</v>
      </c>
      <c r="V1008" s="22">
        <f t="shared" si="374"/>
        <v>1.9840000000000002</v>
      </c>
      <c r="X1008" s="18"/>
      <c r="Y1008" s="29"/>
    </row>
    <row r="1009" spans="2:25" x14ac:dyDescent="0.25">
      <c r="B1009" s="24">
        <f t="shared" si="382"/>
        <v>44452</v>
      </c>
      <c r="C1009" s="86" t="s">
        <v>12</v>
      </c>
      <c r="D1009" s="15">
        <v>0.56388888888888888</v>
      </c>
      <c r="E1009" s="16">
        <v>0.1</v>
      </c>
      <c r="F1009" s="15">
        <f t="shared" si="375"/>
        <v>0.55694444444444446</v>
      </c>
      <c r="G1009" s="16">
        <f t="shared" si="376"/>
        <v>8.5000000000000006E-2</v>
      </c>
      <c r="H1009" s="15">
        <f t="shared" si="377"/>
        <v>0.56388888888888888</v>
      </c>
      <c r="I1009" s="16">
        <f t="shared" si="378"/>
        <v>6.7000000000000004E-2</v>
      </c>
      <c r="J1009" s="15">
        <f t="shared" si="379"/>
        <v>0.56180555555555556</v>
      </c>
      <c r="K1009" s="22">
        <f t="shared" si="380"/>
        <v>6.4000000000000001E-2</v>
      </c>
      <c r="L1009" s="13"/>
      <c r="M1009" s="24">
        <f t="shared" si="396"/>
        <v>44452</v>
      </c>
      <c r="N1009" s="102" t="s">
        <v>12</v>
      </c>
      <c r="O1009" s="60">
        <v>0.56388888888888888</v>
      </c>
      <c r="P1009" s="16" t="str">
        <f t="shared" si="371"/>
        <v>-</v>
      </c>
      <c r="Q1009" s="15">
        <f t="shared" si="381"/>
        <v>0.55694444444444446</v>
      </c>
      <c r="R1009" s="16" t="str">
        <f t="shared" si="397"/>
        <v>-</v>
      </c>
      <c r="S1009" s="15">
        <f t="shared" si="398"/>
        <v>0.56388888888888888</v>
      </c>
      <c r="T1009" s="16" t="str">
        <f t="shared" si="373"/>
        <v>-</v>
      </c>
      <c r="U1009" s="15">
        <f t="shared" si="399"/>
        <v>0.56180555555555556</v>
      </c>
      <c r="V1009" s="22" t="str">
        <f t="shared" si="374"/>
        <v>-</v>
      </c>
      <c r="X1009" s="18"/>
      <c r="Y1009" s="29"/>
    </row>
    <row r="1010" spans="2:25" x14ac:dyDescent="0.25">
      <c r="B1010" s="24">
        <f t="shared" si="382"/>
        <v>44452</v>
      </c>
      <c r="C1010" s="86" t="s">
        <v>13</v>
      </c>
      <c r="D1010" s="15">
        <v>0.82986111111111116</v>
      </c>
      <c r="E1010" s="16">
        <v>2.7</v>
      </c>
      <c r="F1010" s="15">
        <f t="shared" si="375"/>
        <v>0.82291666666666674</v>
      </c>
      <c r="G1010" s="16">
        <f t="shared" si="376"/>
        <v>2.2949999999999999</v>
      </c>
      <c r="H1010" s="15">
        <f t="shared" si="377"/>
        <v>0.81180555555555556</v>
      </c>
      <c r="I1010" s="16">
        <f t="shared" si="378"/>
        <v>1.8090000000000002</v>
      </c>
      <c r="J1010" s="15">
        <f t="shared" si="379"/>
        <v>0.8125</v>
      </c>
      <c r="K1010" s="22">
        <f t="shared" si="380"/>
        <v>1.7280000000000002</v>
      </c>
      <c r="L1010" s="13"/>
      <c r="M1010" s="24">
        <f t="shared" si="396"/>
        <v>44452</v>
      </c>
      <c r="N1010" s="102" t="s">
        <v>13</v>
      </c>
      <c r="O1010" s="60">
        <v>0.82986111111111116</v>
      </c>
      <c r="P1010" s="16" t="str">
        <f t="shared" si="371"/>
        <v>-</v>
      </c>
      <c r="Q1010" s="15">
        <f t="shared" si="381"/>
        <v>0.82291666666666674</v>
      </c>
      <c r="R1010" s="16" t="str">
        <f t="shared" si="397"/>
        <v>-</v>
      </c>
      <c r="S1010" s="15">
        <f t="shared" si="398"/>
        <v>0.81180555555555556</v>
      </c>
      <c r="T1010" s="16" t="str">
        <f t="shared" si="373"/>
        <v>-</v>
      </c>
      <c r="U1010" s="15">
        <f t="shared" si="399"/>
        <v>0.8125</v>
      </c>
      <c r="V1010" s="22" t="str">
        <f t="shared" si="374"/>
        <v>-</v>
      </c>
      <c r="X1010" s="18"/>
      <c r="Y1010" s="29"/>
    </row>
    <row r="1011" spans="2:25" x14ac:dyDescent="0.25">
      <c r="B1011" s="24">
        <f t="shared" si="382"/>
        <v>44453</v>
      </c>
      <c r="C1011" s="86" t="s">
        <v>12</v>
      </c>
      <c r="D1011" s="15">
        <v>7.4999999999999997E-2</v>
      </c>
      <c r="E1011" s="16">
        <v>0.2</v>
      </c>
      <c r="F1011" s="15">
        <f t="shared" si="375"/>
        <v>6.805555555555555E-2</v>
      </c>
      <c r="G1011" s="16">
        <f t="shared" si="376"/>
        <v>0.17</v>
      </c>
      <c r="H1011" s="15">
        <f t="shared" si="377"/>
        <v>7.4999999999999997E-2</v>
      </c>
      <c r="I1011" s="16">
        <f t="shared" si="378"/>
        <v>0.13400000000000001</v>
      </c>
      <c r="J1011" s="15">
        <f t="shared" si="379"/>
        <v>7.2916666666666657E-2</v>
      </c>
      <c r="K1011" s="22">
        <f t="shared" si="380"/>
        <v>0.128</v>
      </c>
      <c r="L1011" s="13"/>
      <c r="M1011" s="24">
        <f t="shared" si="396"/>
        <v>44453</v>
      </c>
      <c r="N1011" s="102" t="s">
        <v>12</v>
      </c>
      <c r="O1011" s="60">
        <v>7.4999999999999997E-2</v>
      </c>
      <c r="P1011" s="16" t="str">
        <f t="shared" si="371"/>
        <v>-</v>
      </c>
      <c r="Q1011" s="15">
        <f t="shared" si="381"/>
        <v>6.805555555555555E-2</v>
      </c>
      <c r="R1011" s="16" t="str">
        <f t="shared" si="397"/>
        <v>-</v>
      </c>
      <c r="S1011" s="15">
        <f t="shared" si="398"/>
        <v>7.4999999999999997E-2</v>
      </c>
      <c r="T1011" s="16" t="str">
        <f t="shared" si="373"/>
        <v>-</v>
      </c>
      <c r="U1011" s="15">
        <f t="shared" si="399"/>
        <v>7.2916666666666657E-2</v>
      </c>
      <c r="V1011" s="22" t="str">
        <f t="shared" si="374"/>
        <v>-</v>
      </c>
      <c r="X1011" s="18"/>
    </row>
    <row r="1012" spans="2:25" x14ac:dyDescent="0.25">
      <c r="B1012" s="24">
        <f t="shared" si="382"/>
        <v>44453</v>
      </c>
      <c r="C1012" s="86" t="s">
        <v>13</v>
      </c>
      <c r="D1012" s="15">
        <v>0.3527777777777778</v>
      </c>
      <c r="E1012" s="16">
        <v>2.9</v>
      </c>
      <c r="F1012" s="15">
        <f t="shared" si="375"/>
        <v>0.34583333333333338</v>
      </c>
      <c r="G1012" s="16">
        <f t="shared" si="376"/>
        <v>2.4649999999999999</v>
      </c>
      <c r="H1012" s="15">
        <f t="shared" si="377"/>
        <v>0.33472222222222225</v>
      </c>
      <c r="I1012" s="16">
        <f t="shared" si="378"/>
        <v>1.9430000000000001</v>
      </c>
      <c r="J1012" s="15">
        <f t="shared" si="379"/>
        <v>0.3354166666666667</v>
      </c>
      <c r="K1012" s="22">
        <f t="shared" si="380"/>
        <v>1.8559999999999999</v>
      </c>
      <c r="L1012" s="13"/>
      <c r="M1012" s="24">
        <f t="shared" si="396"/>
        <v>44453</v>
      </c>
      <c r="N1012" s="102" t="s">
        <v>13</v>
      </c>
      <c r="O1012" s="60">
        <v>0.3527777777777778</v>
      </c>
      <c r="P1012" s="16" t="str">
        <f t="shared" si="371"/>
        <v>-</v>
      </c>
      <c r="Q1012" s="15">
        <f t="shared" si="381"/>
        <v>0.34583333333333338</v>
      </c>
      <c r="R1012" s="16" t="str">
        <f t="shared" si="397"/>
        <v>-</v>
      </c>
      <c r="S1012" s="15">
        <f t="shared" si="398"/>
        <v>0.33472222222222225</v>
      </c>
      <c r="T1012" s="16" t="str">
        <f t="shared" si="373"/>
        <v>-</v>
      </c>
      <c r="U1012" s="15">
        <f t="shared" si="399"/>
        <v>0.3354166666666667</v>
      </c>
      <c r="V1012" s="22" t="str">
        <f t="shared" si="374"/>
        <v>-</v>
      </c>
      <c r="X1012" s="18"/>
      <c r="Y1012" s="29"/>
    </row>
    <row r="1013" spans="2:25" x14ac:dyDescent="0.25">
      <c r="B1013" s="24">
        <f t="shared" si="382"/>
        <v>44453</v>
      </c>
      <c r="C1013" s="86" t="s">
        <v>12</v>
      </c>
      <c r="D1013" s="15">
        <v>0.60277777777777775</v>
      </c>
      <c r="E1013" s="16">
        <v>0.3</v>
      </c>
      <c r="F1013" s="15">
        <f t="shared" si="375"/>
        <v>0.59583333333333333</v>
      </c>
      <c r="G1013" s="16">
        <f t="shared" si="376"/>
        <v>0.255</v>
      </c>
      <c r="H1013" s="15">
        <f t="shared" si="377"/>
        <v>0.60277777777777775</v>
      </c>
      <c r="I1013" s="16">
        <f t="shared" si="378"/>
        <v>0.20100000000000001</v>
      </c>
      <c r="J1013" s="15">
        <f t="shared" si="379"/>
        <v>0.60069444444444442</v>
      </c>
      <c r="K1013" s="22">
        <f t="shared" si="380"/>
        <v>0.192</v>
      </c>
      <c r="L1013" s="13"/>
      <c r="M1013" s="24">
        <f t="shared" si="396"/>
        <v>44453</v>
      </c>
      <c r="N1013" s="102" t="s">
        <v>12</v>
      </c>
      <c r="O1013" s="60">
        <v>0.60277777777777775</v>
      </c>
      <c r="P1013" s="16" t="str">
        <f t="shared" si="371"/>
        <v>-</v>
      </c>
      <c r="Q1013" s="15">
        <f t="shared" si="381"/>
        <v>0.59583333333333333</v>
      </c>
      <c r="R1013" s="16" t="str">
        <f t="shared" si="397"/>
        <v>-</v>
      </c>
      <c r="S1013" s="15">
        <f t="shared" si="398"/>
        <v>0.60277777777777775</v>
      </c>
      <c r="T1013" s="16" t="str">
        <f t="shared" si="373"/>
        <v>-</v>
      </c>
      <c r="U1013" s="15">
        <f t="shared" si="399"/>
        <v>0.60069444444444442</v>
      </c>
      <c r="V1013" s="22" t="str">
        <f t="shared" si="374"/>
        <v>-</v>
      </c>
      <c r="X1013" s="18"/>
      <c r="Y1013" s="29"/>
    </row>
    <row r="1014" spans="2:25" x14ac:dyDescent="0.25">
      <c r="B1014" s="24">
        <f t="shared" si="382"/>
        <v>44453</v>
      </c>
      <c r="C1014" s="86" t="s">
        <v>13</v>
      </c>
      <c r="D1014" s="15">
        <v>0.87083333333333324</v>
      </c>
      <c r="E1014" s="16">
        <v>2.6</v>
      </c>
      <c r="F1014" s="15">
        <f t="shared" si="375"/>
        <v>0.86388888888888882</v>
      </c>
      <c r="G1014" s="16">
        <f t="shared" si="376"/>
        <v>2.21</v>
      </c>
      <c r="H1014" s="15">
        <f t="shared" si="377"/>
        <v>0.85277777777777763</v>
      </c>
      <c r="I1014" s="16">
        <f t="shared" si="378"/>
        <v>1.7420000000000002</v>
      </c>
      <c r="J1014" s="15">
        <f t="shared" si="379"/>
        <v>0.85347222222222208</v>
      </c>
      <c r="K1014" s="22">
        <f t="shared" si="380"/>
        <v>1.6640000000000001</v>
      </c>
      <c r="L1014" s="13"/>
      <c r="M1014" s="24">
        <f t="shared" si="396"/>
        <v>44453</v>
      </c>
      <c r="N1014" s="102" t="s">
        <v>13</v>
      </c>
      <c r="O1014" s="60">
        <v>0.87083333333333324</v>
      </c>
      <c r="P1014" s="16" t="str">
        <f t="shared" si="371"/>
        <v>-</v>
      </c>
      <c r="Q1014" s="15">
        <f t="shared" si="381"/>
        <v>0.86388888888888882</v>
      </c>
      <c r="R1014" s="16" t="str">
        <f t="shared" si="397"/>
        <v>-</v>
      </c>
      <c r="S1014" s="15">
        <f t="shared" si="398"/>
        <v>0.85277777777777763</v>
      </c>
      <c r="T1014" s="16" t="str">
        <f t="shared" si="373"/>
        <v>-</v>
      </c>
      <c r="U1014" s="15">
        <f t="shared" si="399"/>
        <v>0.85347222222222208</v>
      </c>
      <c r="V1014" s="22" t="str">
        <f t="shared" si="374"/>
        <v>-</v>
      </c>
      <c r="X1014" s="18"/>
      <c r="Y1014" s="29"/>
    </row>
    <row r="1015" spans="2:25" x14ac:dyDescent="0.25">
      <c r="B1015" s="24">
        <f t="shared" si="382"/>
        <v>44454</v>
      </c>
      <c r="C1015" s="86" t="s">
        <v>12</v>
      </c>
      <c r="D1015" s="15">
        <v>0.11666666666666665</v>
      </c>
      <c r="E1015" s="16">
        <v>0.4</v>
      </c>
      <c r="F1015" s="15">
        <f t="shared" si="375"/>
        <v>0.10972222222222221</v>
      </c>
      <c r="G1015" s="16">
        <f t="shared" si="376"/>
        <v>0.34</v>
      </c>
      <c r="H1015" s="15">
        <f t="shared" si="377"/>
        <v>0.11666666666666665</v>
      </c>
      <c r="I1015" s="16">
        <f t="shared" si="378"/>
        <v>0.26800000000000002</v>
      </c>
      <c r="J1015" s="15">
        <f t="shared" si="379"/>
        <v>0.11458333333333331</v>
      </c>
      <c r="K1015" s="22">
        <f t="shared" si="380"/>
        <v>0.25600000000000001</v>
      </c>
      <c r="L1015" s="13"/>
      <c r="M1015" s="24">
        <f t="shared" si="396"/>
        <v>44454</v>
      </c>
      <c r="N1015" s="102" t="s">
        <v>12</v>
      </c>
      <c r="O1015" s="60">
        <v>0.11666666666666665</v>
      </c>
      <c r="P1015" s="16" t="str">
        <f t="shared" si="371"/>
        <v>-</v>
      </c>
      <c r="Q1015" s="15">
        <f t="shared" si="381"/>
        <v>0.10972222222222221</v>
      </c>
      <c r="R1015" s="16" t="str">
        <f t="shared" si="397"/>
        <v>-</v>
      </c>
      <c r="S1015" s="15">
        <f t="shared" si="398"/>
        <v>0.11666666666666665</v>
      </c>
      <c r="T1015" s="16" t="str">
        <f t="shared" si="373"/>
        <v>-</v>
      </c>
      <c r="U1015" s="15">
        <f t="shared" si="399"/>
        <v>0.11458333333333331</v>
      </c>
      <c r="V1015" s="22" t="str">
        <f t="shared" si="374"/>
        <v>-</v>
      </c>
      <c r="X1015" s="18"/>
    </row>
    <row r="1016" spans="2:25" x14ac:dyDescent="0.25">
      <c r="B1016" s="24">
        <f t="shared" si="382"/>
        <v>44454</v>
      </c>
      <c r="C1016" s="86" t="s">
        <v>13</v>
      </c>
      <c r="D1016" s="15">
        <v>0.39652777777777781</v>
      </c>
      <c r="E1016" s="16">
        <v>2.8</v>
      </c>
      <c r="F1016" s="15">
        <f t="shared" si="375"/>
        <v>0.38958333333333339</v>
      </c>
      <c r="G1016" s="16">
        <f t="shared" si="376"/>
        <v>2.38</v>
      </c>
      <c r="H1016" s="15">
        <f t="shared" si="377"/>
        <v>0.37847222222222227</v>
      </c>
      <c r="I1016" s="16">
        <f t="shared" si="378"/>
        <v>1.8759999999999999</v>
      </c>
      <c r="J1016" s="15">
        <f t="shared" si="379"/>
        <v>0.37916666666666671</v>
      </c>
      <c r="K1016" s="22">
        <f t="shared" si="380"/>
        <v>1.7919999999999998</v>
      </c>
      <c r="L1016" s="13"/>
      <c r="M1016" s="24">
        <f t="shared" si="396"/>
        <v>44454</v>
      </c>
      <c r="N1016" s="102" t="s">
        <v>13</v>
      </c>
      <c r="O1016" s="60">
        <v>0.39652777777777781</v>
      </c>
      <c r="P1016" s="16" t="str">
        <f t="shared" si="371"/>
        <v>-</v>
      </c>
      <c r="Q1016" s="15">
        <f t="shared" si="381"/>
        <v>0.38958333333333339</v>
      </c>
      <c r="R1016" s="16" t="str">
        <f t="shared" si="397"/>
        <v>-</v>
      </c>
      <c r="S1016" s="15">
        <f t="shared" si="398"/>
        <v>0.37847222222222227</v>
      </c>
      <c r="T1016" s="16" t="str">
        <f t="shared" si="373"/>
        <v>-</v>
      </c>
      <c r="U1016" s="15">
        <f t="shared" si="399"/>
        <v>0.37916666666666671</v>
      </c>
      <c r="V1016" s="22" t="str">
        <f t="shared" si="374"/>
        <v>-</v>
      </c>
      <c r="X1016" s="18"/>
      <c r="Y1016" s="29"/>
    </row>
    <row r="1017" spans="2:25" x14ac:dyDescent="0.25">
      <c r="B1017" s="24">
        <f t="shared" si="382"/>
        <v>44454</v>
      </c>
      <c r="C1017" s="86" t="s">
        <v>12</v>
      </c>
      <c r="D1017" s="15">
        <v>0.64722222222222225</v>
      </c>
      <c r="E1017" s="16">
        <v>0.4</v>
      </c>
      <c r="F1017" s="15">
        <f t="shared" si="375"/>
        <v>0.64027777777777783</v>
      </c>
      <c r="G1017" s="16">
        <f t="shared" si="376"/>
        <v>0.34</v>
      </c>
      <c r="H1017" s="15">
        <f t="shared" si="377"/>
        <v>0.64722222222222225</v>
      </c>
      <c r="I1017" s="16">
        <f t="shared" si="378"/>
        <v>0.26800000000000002</v>
      </c>
      <c r="J1017" s="15">
        <f t="shared" si="379"/>
        <v>0.64513888888888893</v>
      </c>
      <c r="K1017" s="22">
        <f t="shared" si="380"/>
        <v>0.25600000000000001</v>
      </c>
      <c r="L1017" s="13"/>
      <c r="M1017" s="24">
        <f t="shared" si="396"/>
        <v>44454</v>
      </c>
      <c r="N1017" s="102" t="s">
        <v>12</v>
      </c>
      <c r="O1017" s="60">
        <v>0.64722222222222225</v>
      </c>
      <c r="P1017" s="16" t="str">
        <f t="shared" si="371"/>
        <v>-</v>
      </c>
      <c r="Q1017" s="15">
        <f t="shared" si="381"/>
        <v>0.64027777777777783</v>
      </c>
      <c r="R1017" s="16" t="str">
        <f t="shared" si="397"/>
        <v>-</v>
      </c>
      <c r="S1017" s="15">
        <f t="shared" si="398"/>
        <v>0.64722222222222225</v>
      </c>
      <c r="T1017" s="16" t="str">
        <f t="shared" si="373"/>
        <v>-</v>
      </c>
      <c r="U1017" s="15">
        <f t="shared" si="399"/>
        <v>0.64513888888888893</v>
      </c>
      <c r="V1017" s="22" t="str">
        <f t="shared" si="374"/>
        <v>-</v>
      </c>
      <c r="X1017" s="18"/>
      <c r="Y1017" s="29"/>
    </row>
    <row r="1018" spans="2:25" x14ac:dyDescent="0.25">
      <c r="B1018" s="24">
        <f t="shared" si="382"/>
        <v>44454</v>
      </c>
      <c r="C1018" s="86" t="s">
        <v>13</v>
      </c>
      <c r="D1018" s="15">
        <v>0.9194444444444444</v>
      </c>
      <c r="E1018" s="16">
        <v>2.5</v>
      </c>
      <c r="F1018" s="15">
        <f t="shared" si="375"/>
        <v>0.91249999999999998</v>
      </c>
      <c r="G1018" s="16">
        <f t="shared" si="376"/>
        <v>2.125</v>
      </c>
      <c r="H1018" s="15">
        <f t="shared" si="377"/>
        <v>0.9013888888888888</v>
      </c>
      <c r="I1018" s="16">
        <f t="shared" si="378"/>
        <v>1.675</v>
      </c>
      <c r="J1018" s="15">
        <f t="shared" si="379"/>
        <v>0.90208333333333324</v>
      </c>
      <c r="K1018" s="22">
        <f t="shared" si="380"/>
        <v>1.6</v>
      </c>
      <c r="L1018" s="13"/>
      <c r="M1018" s="24">
        <f t="shared" si="396"/>
        <v>44454</v>
      </c>
      <c r="N1018" s="102" t="s">
        <v>13</v>
      </c>
      <c r="O1018" s="60">
        <v>0.9194444444444444</v>
      </c>
      <c r="P1018" s="16" t="str">
        <f t="shared" si="371"/>
        <v>-</v>
      </c>
      <c r="Q1018" s="15">
        <f t="shared" si="381"/>
        <v>0.91249999999999998</v>
      </c>
      <c r="R1018" s="16" t="str">
        <f t="shared" si="397"/>
        <v>-</v>
      </c>
      <c r="S1018" s="15">
        <f t="shared" si="398"/>
        <v>0.9013888888888888</v>
      </c>
      <c r="T1018" s="16" t="str">
        <f t="shared" si="373"/>
        <v>-</v>
      </c>
      <c r="U1018" s="15">
        <f t="shared" si="399"/>
        <v>0.90208333333333324</v>
      </c>
      <c r="V1018" s="22" t="str">
        <f t="shared" si="374"/>
        <v>-</v>
      </c>
      <c r="X1018" s="18"/>
      <c r="Y1018" s="29"/>
    </row>
    <row r="1019" spans="2:25" x14ac:dyDescent="0.25">
      <c r="B1019" s="24">
        <f t="shared" si="382"/>
        <v>44455</v>
      </c>
      <c r="C1019" s="86" t="s">
        <v>12</v>
      </c>
      <c r="D1019" s="15">
        <v>0.16527777777777777</v>
      </c>
      <c r="E1019" s="16">
        <v>0.5</v>
      </c>
      <c r="F1019" s="15">
        <f t="shared" si="375"/>
        <v>0.15833333333333333</v>
      </c>
      <c r="G1019" s="16">
        <f t="shared" si="376"/>
        <v>0.42499999999999999</v>
      </c>
      <c r="H1019" s="15">
        <f t="shared" si="377"/>
        <v>0.16527777777777777</v>
      </c>
      <c r="I1019" s="16">
        <f t="shared" si="378"/>
        <v>0.33500000000000002</v>
      </c>
      <c r="J1019" s="15">
        <f t="shared" si="379"/>
        <v>0.16319444444444445</v>
      </c>
      <c r="K1019" s="22">
        <f t="shared" si="380"/>
        <v>0.32</v>
      </c>
      <c r="L1019" s="13"/>
      <c r="M1019" s="24">
        <f t="shared" si="396"/>
        <v>44455</v>
      </c>
      <c r="N1019" s="102" t="s">
        <v>12</v>
      </c>
      <c r="O1019" s="60">
        <v>0.16527777777777777</v>
      </c>
      <c r="P1019" s="16" t="str">
        <f t="shared" si="371"/>
        <v>-</v>
      </c>
      <c r="Q1019" s="15">
        <f t="shared" si="381"/>
        <v>0.15833333333333333</v>
      </c>
      <c r="R1019" s="16" t="str">
        <f t="shared" si="397"/>
        <v>-</v>
      </c>
      <c r="S1019" s="15">
        <f t="shared" si="398"/>
        <v>0.16527777777777777</v>
      </c>
      <c r="T1019" s="16" t="str">
        <f t="shared" si="373"/>
        <v>-</v>
      </c>
      <c r="U1019" s="15">
        <f t="shared" si="399"/>
        <v>0.16319444444444445</v>
      </c>
      <c r="V1019" s="22" t="str">
        <f t="shared" si="374"/>
        <v>-</v>
      </c>
      <c r="X1019" s="18"/>
    </row>
    <row r="1020" spans="2:25" x14ac:dyDescent="0.25">
      <c r="B1020" s="24">
        <f t="shared" si="382"/>
        <v>44455</v>
      </c>
      <c r="C1020" s="86" t="s">
        <v>13</v>
      </c>
      <c r="D1020" s="15">
        <v>0.4458333333333333</v>
      </c>
      <c r="E1020" s="16">
        <v>2.7</v>
      </c>
      <c r="F1020" s="15">
        <f t="shared" si="375"/>
        <v>0.43888888888888888</v>
      </c>
      <c r="G1020" s="16">
        <f t="shared" si="376"/>
        <v>2.2949999999999999</v>
      </c>
      <c r="H1020" s="15">
        <f t="shared" si="377"/>
        <v>0.42777777777777776</v>
      </c>
      <c r="I1020" s="16">
        <f t="shared" si="378"/>
        <v>1.8090000000000002</v>
      </c>
      <c r="J1020" s="15">
        <f t="shared" si="379"/>
        <v>0.4284722222222222</v>
      </c>
      <c r="K1020" s="22">
        <f t="shared" si="380"/>
        <v>1.7280000000000002</v>
      </c>
      <c r="L1020" s="13"/>
      <c r="M1020" s="24">
        <f t="shared" si="396"/>
        <v>44455</v>
      </c>
      <c r="N1020" s="102" t="s">
        <v>13</v>
      </c>
      <c r="O1020" s="60">
        <v>0.4458333333333333</v>
      </c>
      <c r="P1020" s="16" t="str">
        <f t="shared" si="371"/>
        <v>-</v>
      </c>
      <c r="Q1020" s="15">
        <f t="shared" si="381"/>
        <v>0.43888888888888888</v>
      </c>
      <c r="R1020" s="16" t="str">
        <f t="shared" si="397"/>
        <v>-</v>
      </c>
      <c r="S1020" s="15">
        <f t="shared" si="398"/>
        <v>0.42777777777777776</v>
      </c>
      <c r="T1020" s="16" t="str">
        <f t="shared" si="373"/>
        <v>-</v>
      </c>
      <c r="U1020" s="15">
        <f t="shared" si="399"/>
        <v>0.4284722222222222</v>
      </c>
      <c r="V1020" s="22" t="str">
        <f t="shared" si="374"/>
        <v>-</v>
      </c>
      <c r="X1020" s="18"/>
      <c r="Y1020" s="29"/>
    </row>
    <row r="1021" spans="2:25" x14ac:dyDescent="0.25">
      <c r="B1021" s="24">
        <f t="shared" si="382"/>
        <v>44455</v>
      </c>
      <c r="C1021" s="86" t="s">
        <v>12</v>
      </c>
      <c r="D1021" s="15">
        <v>0.6972222222222223</v>
      </c>
      <c r="E1021" s="16">
        <v>0.5</v>
      </c>
      <c r="F1021" s="15">
        <f t="shared" si="375"/>
        <v>0.69027777777777788</v>
      </c>
      <c r="G1021" s="16">
        <f t="shared" si="376"/>
        <v>0.42499999999999999</v>
      </c>
      <c r="H1021" s="15">
        <f t="shared" si="377"/>
        <v>0.6972222222222223</v>
      </c>
      <c r="I1021" s="16">
        <f t="shared" si="378"/>
        <v>0.33500000000000002</v>
      </c>
      <c r="J1021" s="15">
        <f t="shared" si="379"/>
        <v>0.69513888888888897</v>
      </c>
      <c r="K1021" s="22">
        <f t="shared" si="380"/>
        <v>0.32</v>
      </c>
      <c r="L1021" s="13"/>
      <c r="M1021" s="24">
        <f t="shared" si="396"/>
        <v>44455</v>
      </c>
      <c r="N1021" s="102" t="s">
        <v>12</v>
      </c>
      <c r="O1021" s="60">
        <v>0.6972222222222223</v>
      </c>
      <c r="P1021" s="16" t="str">
        <f t="shared" si="371"/>
        <v>-</v>
      </c>
      <c r="Q1021" s="15">
        <f t="shared" si="381"/>
        <v>0.69027777777777788</v>
      </c>
      <c r="R1021" s="16" t="str">
        <f t="shared" si="397"/>
        <v>-</v>
      </c>
      <c r="S1021" s="15">
        <f t="shared" si="398"/>
        <v>0.6972222222222223</v>
      </c>
      <c r="T1021" s="16" t="str">
        <f t="shared" si="373"/>
        <v>-</v>
      </c>
      <c r="U1021" s="15">
        <f t="shared" si="399"/>
        <v>0.69513888888888897</v>
      </c>
      <c r="V1021" s="22" t="str">
        <f t="shared" si="374"/>
        <v>-</v>
      </c>
      <c r="X1021" s="18"/>
      <c r="Y1021" s="29"/>
    </row>
    <row r="1022" spans="2:25" x14ac:dyDescent="0.25">
      <c r="B1022" s="24">
        <f t="shared" si="382"/>
        <v>44455</v>
      </c>
      <c r="C1022" s="86" t="s">
        <v>13</v>
      </c>
      <c r="D1022" s="15">
        <v>0.97361111111111109</v>
      </c>
      <c r="E1022" s="16">
        <v>2.4</v>
      </c>
      <c r="F1022" s="15">
        <f t="shared" si="375"/>
        <v>0.96666666666666667</v>
      </c>
      <c r="G1022" s="16">
        <f t="shared" si="376"/>
        <v>2.04</v>
      </c>
      <c r="H1022" s="15">
        <f t="shared" si="377"/>
        <v>0.95555555555555549</v>
      </c>
      <c r="I1022" s="16">
        <f t="shared" si="378"/>
        <v>1.6080000000000001</v>
      </c>
      <c r="J1022" s="15">
        <f t="shared" si="379"/>
        <v>0.95624999999999993</v>
      </c>
      <c r="K1022" s="22">
        <f t="shared" si="380"/>
        <v>1.536</v>
      </c>
      <c r="L1022" s="13"/>
      <c r="M1022" s="24">
        <f t="shared" si="396"/>
        <v>44455</v>
      </c>
      <c r="N1022" s="102" t="s">
        <v>13</v>
      </c>
      <c r="O1022" s="60">
        <v>0.97361111111111109</v>
      </c>
      <c r="P1022" s="16" t="str">
        <f t="shared" si="371"/>
        <v>-</v>
      </c>
      <c r="Q1022" s="15">
        <f t="shared" si="381"/>
        <v>0.96666666666666667</v>
      </c>
      <c r="R1022" s="16" t="str">
        <f t="shared" si="397"/>
        <v>-</v>
      </c>
      <c r="S1022" s="15">
        <f t="shared" si="398"/>
        <v>0.95555555555555549</v>
      </c>
      <c r="T1022" s="16" t="str">
        <f t="shared" si="373"/>
        <v>-</v>
      </c>
      <c r="U1022" s="15">
        <f t="shared" si="399"/>
        <v>0.95624999999999993</v>
      </c>
      <c r="V1022" s="22" t="str">
        <f t="shared" si="374"/>
        <v>-</v>
      </c>
      <c r="X1022" s="18"/>
      <c r="Y1022" s="29"/>
    </row>
    <row r="1023" spans="2:25" x14ac:dyDescent="0.25">
      <c r="B1023" s="24">
        <f t="shared" si="382"/>
        <v>44456</v>
      </c>
      <c r="C1023" s="86" t="s">
        <v>12</v>
      </c>
      <c r="D1023" s="15">
        <v>0.21875</v>
      </c>
      <c r="E1023" s="16">
        <v>0.6</v>
      </c>
      <c r="F1023" s="15">
        <f t="shared" si="375"/>
        <v>0.21180555555555555</v>
      </c>
      <c r="G1023" s="16">
        <f t="shared" si="376"/>
        <v>0.51</v>
      </c>
      <c r="H1023" s="15">
        <f t="shared" si="377"/>
        <v>0.21875</v>
      </c>
      <c r="I1023" s="16">
        <f t="shared" si="378"/>
        <v>0.40200000000000002</v>
      </c>
      <c r="J1023" s="15">
        <f t="shared" si="379"/>
        <v>0.21666666666666667</v>
      </c>
      <c r="K1023" s="22">
        <f t="shared" si="380"/>
        <v>0.38400000000000001</v>
      </c>
      <c r="L1023" s="13"/>
      <c r="M1023" s="24">
        <f t="shared" si="396"/>
        <v>44456</v>
      </c>
      <c r="N1023" s="102" t="s">
        <v>12</v>
      </c>
      <c r="O1023" s="60">
        <v>0.21875</v>
      </c>
      <c r="P1023" s="16" t="str">
        <f t="shared" si="371"/>
        <v>-</v>
      </c>
      <c r="Q1023" s="15">
        <f t="shared" si="381"/>
        <v>0.21180555555555555</v>
      </c>
      <c r="R1023" s="16" t="str">
        <f t="shared" si="397"/>
        <v>-</v>
      </c>
      <c r="S1023" s="15">
        <f t="shared" si="398"/>
        <v>0.21875</v>
      </c>
      <c r="T1023" s="16" t="str">
        <f t="shared" si="373"/>
        <v>-</v>
      </c>
      <c r="U1023" s="15">
        <f t="shared" si="399"/>
        <v>0.21666666666666667</v>
      </c>
      <c r="V1023" s="22" t="str">
        <f t="shared" si="374"/>
        <v>-</v>
      </c>
      <c r="X1023" s="18"/>
    </row>
    <row r="1024" spans="2:25" x14ac:dyDescent="0.25">
      <c r="B1024" s="24">
        <f t="shared" si="382"/>
        <v>44456</v>
      </c>
      <c r="C1024" s="86" t="s">
        <v>13</v>
      </c>
      <c r="D1024" s="15">
        <v>0.49652777777777773</v>
      </c>
      <c r="E1024" s="16">
        <v>2.7</v>
      </c>
      <c r="F1024" s="15">
        <f t="shared" si="375"/>
        <v>0.48958333333333331</v>
      </c>
      <c r="G1024" s="16">
        <f t="shared" si="376"/>
        <v>2.2949999999999999</v>
      </c>
      <c r="H1024" s="15">
        <f t="shared" si="377"/>
        <v>0.47847222222222219</v>
      </c>
      <c r="I1024" s="16">
        <f t="shared" si="378"/>
        <v>1.8090000000000002</v>
      </c>
      <c r="J1024" s="15">
        <f t="shared" si="379"/>
        <v>0.47916666666666663</v>
      </c>
      <c r="K1024" s="22">
        <f t="shared" si="380"/>
        <v>1.7280000000000002</v>
      </c>
      <c r="L1024" s="13"/>
      <c r="M1024" s="24">
        <f t="shared" si="396"/>
        <v>44456</v>
      </c>
      <c r="N1024" s="102" t="s">
        <v>13</v>
      </c>
      <c r="O1024" s="60">
        <v>0.49652777777777773</v>
      </c>
      <c r="P1024" s="16" t="str">
        <f t="shared" si="371"/>
        <v>-</v>
      </c>
      <c r="Q1024" s="15">
        <f t="shared" si="381"/>
        <v>0.48958333333333331</v>
      </c>
      <c r="R1024" s="16" t="str">
        <f t="shared" si="397"/>
        <v>-</v>
      </c>
      <c r="S1024" s="15">
        <f t="shared" si="398"/>
        <v>0.47847222222222219</v>
      </c>
      <c r="T1024" s="16" t="str">
        <f t="shared" si="373"/>
        <v>-</v>
      </c>
      <c r="U1024" s="15">
        <f t="shared" si="399"/>
        <v>0.47916666666666663</v>
      </c>
      <c r="V1024" s="22" t="str">
        <f t="shared" si="374"/>
        <v>-</v>
      </c>
      <c r="X1024" s="18"/>
      <c r="Y1024" s="29"/>
    </row>
    <row r="1025" spans="2:25" x14ac:dyDescent="0.25">
      <c r="B1025" s="24">
        <f t="shared" si="382"/>
        <v>44456</v>
      </c>
      <c r="C1025" s="86" t="s">
        <v>12</v>
      </c>
      <c r="D1025" s="15">
        <v>0.74791666666666667</v>
      </c>
      <c r="E1025" s="16">
        <v>0.5</v>
      </c>
      <c r="F1025" s="15">
        <f t="shared" si="375"/>
        <v>0.74097222222222225</v>
      </c>
      <c r="G1025" s="16">
        <f t="shared" si="376"/>
        <v>0.42499999999999999</v>
      </c>
      <c r="H1025" s="15">
        <f t="shared" si="377"/>
        <v>0.74791666666666667</v>
      </c>
      <c r="I1025" s="16">
        <f t="shared" si="378"/>
        <v>0.33500000000000002</v>
      </c>
      <c r="J1025" s="15">
        <f t="shared" si="379"/>
        <v>0.74583333333333335</v>
      </c>
      <c r="K1025" s="22">
        <f t="shared" si="380"/>
        <v>0.32</v>
      </c>
      <c r="L1025" s="13"/>
      <c r="M1025" s="24">
        <f t="shared" si="396"/>
        <v>44456</v>
      </c>
      <c r="N1025" s="102" t="s">
        <v>12</v>
      </c>
      <c r="O1025" s="60">
        <v>0.74791666666666667</v>
      </c>
      <c r="P1025" s="16" t="str">
        <f t="shared" si="371"/>
        <v>-</v>
      </c>
      <c r="Q1025" s="15">
        <f t="shared" si="381"/>
        <v>0.74097222222222225</v>
      </c>
      <c r="R1025" s="16" t="str">
        <f t="shared" si="397"/>
        <v>-</v>
      </c>
      <c r="S1025" s="15">
        <f t="shared" si="398"/>
        <v>0.74791666666666667</v>
      </c>
      <c r="T1025" s="16" t="str">
        <f t="shared" si="373"/>
        <v>-</v>
      </c>
      <c r="U1025" s="15">
        <f t="shared" si="399"/>
        <v>0.74583333333333335</v>
      </c>
      <c r="V1025" s="22" t="str">
        <f t="shared" si="374"/>
        <v>-</v>
      </c>
      <c r="X1025" s="18"/>
      <c r="Y1025" s="29"/>
    </row>
    <row r="1026" spans="2:25" x14ac:dyDescent="0.25">
      <c r="B1026" s="24">
        <f t="shared" si="382"/>
        <v>44457</v>
      </c>
      <c r="C1026" s="86" t="s">
        <v>13</v>
      </c>
      <c r="D1026" s="15">
        <v>2.6388888888888889E-2</v>
      </c>
      <c r="E1026" s="16">
        <v>2.5</v>
      </c>
      <c r="F1026" s="15">
        <f t="shared" si="375"/>
        <v>1.9444444444444445E-2</v>
      </c>
      <c r="G1026" s="16">
        <f t="shared" si="376"/>
        <v>2.125</v>
      </c>
      <c r="H1026" s="15">
        <f t="shared" si="377"/>
        <v>8.3333333333333315E-3</v>
      </c>
      <c r="I1026" s="16">
        <f t="shared" si="378"/>
        <v>1.675</v>
      </c>
      <c r="J1026" s="15">
        <f t="shared" si="379"/>
        <v>9.0277777777777769E-3</v>
      </c>
      <c r="K1026" s="22">
        <f t="shared" si="380"/>
        <v>1.6</v>
      </c>
      <c r="L1026" s="13"/>
      <c r="M1026" s="24">
        <f t="shared" si="396"/>
        <v>44457</v>
      </c>
      <c r="N1026" s="102" t="s">
        <v>13</v>
      </c>
      <c r="O1026" s="60">
        <v>2.6388888888888889E-2</v>
      </c>
      <c r="P1026" s="16" t="str">
        <f t="shared" si="371"/>
        <v>-</v>
      </c>
      <c r="Q1026" s="15">
        <f t="shared" si="381"/>
        <v>1.9444444444444445E-2</v>
      </c>
      <c r="R1026" s="16" t="str">
        <f t="shared" si="397"/>
        <v>-</v>
      </c>
      <c r="S1026" s="15">
        <f t="shared" si="398"/>
        <v>8.3333333333333315E-3</v>
      </c>
      <c r="T1026" s="16" t="str">
        <f t="shared" si="373"/>
        <v>-</v>
      </c>
      <c r="U1026" s="15">
        <f t="shared" si="399"/>
        <v>9.0277777777777769E-3</v>
      </c>
      <c r="V1026" s="22" t="str">
        <f t="shared" si="374"/>
        <v>-</v>
      </c>
      <c r="X1026" s="18"/>
      <c r="Y1026" s="29"/>
    </row>
    <row r="1027" spans="2:25" x14ac:dyDescent="0.25">
      <c r="B1027" s="24">
        <f t="shared" si="382"/>
        <v>44457</v>
      </c>
      <c r="C1027" s="86" t="s">
        <v>12</v>
      </c>
      <c r="D1027" s="15">
        <v>0.26944444444444443</v>
      </c>
      <c r="E1027" s="16">
        <v>0.5</v>
      </c>
      <c r="F1027" s="15">
        <f t="shared" si="375"/>
        <v>0.26250000000000001</v>
      </c>
      <c r="G1027" s="16">
        <f t="shared" si="376"/>
        <v>0.42499999999999999</v>
      </c>
      <c r="H1027" s="15">
        <f t="shared" si="377"/>
        <v>0.26944444444444443</v>
      </c>
      <c r="I1027" s="16">
        <f t="shared" si="378"/>
        <v>0.33500000000000002</v>
      </c>
      <c r="J1027" s="15">
        <f t="shared" si="379"/>
        <v>0.2673611111111111</v>
      </c>
      <c r="K1027" s="22">
        <f t="shared" si="380"/>
        <v>0.32</v>
      </c>
      <c r="L1027" s="13"/>
      <c r="M1027" s="24">
        <f t="shared" si="396"/>
        <v>44457</v>
      </c>
      <c r="N1027" s="102" t="s">
        <v>12</v>
      </c>
      <c r="O1027" s="60">
        <v>0.26944444444444443</v>
      </c>
      <c r="P1027" s="16" t="str">
        <f t="shared" si="371"/>
        <v>-</v>
      </c>
      <c r="Q1027" s="15">
        <f t="shared" si="381"/>
        <v>0.26250000000000001</v>
      </c>
      <c r="R1027" s="16" t="str">
        <f t="shared" si="397"/>
        <v>-</v>
      </c>
      <c r="S1027" s="15">
        <f t="shared" si="398"/>
        <v>0.26944444444444443</v>
      </c>
      <c r="T1027" s="16" t="str">
        <f t="shared" si="373"/>
        <v>-</v>
      </c>
      <c r="U1027" s="15">
        <f t="shared" si="399"/>
        <v>0.2673611111111111</v>
      </c>
      <c r="V1027" s="22" t="str">
        <f t="shared" si="374"/>
        <v>-</v>
      </c>
      <c r="X1027" s="18"/>
    </row>
    <row r="1028" spans="2:25" x14ac:dyDescent="0.25">
      <c r="B1028" s="24">
        <f t="shared" si="382"/>
        <v>44457</v>
      </c>
      <c r="C1028" s="86" t="s">
        <v>13</v>
      </c>
      <c r="D1028" s="15">
        <v>0.54375000000000007</v>
      </c>
      <c r="E1028" s="16">
        <v>2.8</v>
      </c>
      <c r="F1028" s="15">
        <f t="shared" si="375"/>
        <v>0.53680555555555565</v>
      </c>
      <c r="G1028" s="16">
        <f t="shared" si="376"/>
        <v>2.38</v>
      </c>
      <c r="H1028" s="15">
        <f t="shared" si="377"/>
        <v>0.52569444444444446</v>
      </c>
      <c r="I1028" s="16">
        <f t="shared" si="378"/>
        <v>1.8759999999999999</v>
      </c>
      <c r="J1028" s="15">
        <f t="shared" si="379"/>
        <v>0.52638888888888891</v>
      </c>
      <c r="K1028" s="22">
        <f t="shared" si="380"/>
        <v>1.7919999999999998</v>
      </c>
      <c r="L1028" s="13"/>
      <c r="M1028" s="24">
        <f t="shared" si="396"/>
        <v>44457</v>
      </c>
      <c r="N1028" s="102" t="s">
        <v>13</v>
      </c>
      <c r="O1028" s="60">
        <v>0.54375000000000007</v>
      </c>
      <c r="P1028" s="16" t="str">
        <f t="shared" si="371"/>
        <v>-</v>
      </c>
      <c r="Q1028" s="15">
        <f t="shared" si="381"/>
        <v>0.53680555555555565</v>
      </c>
      <c r="R1028" s="16" t="str">
        <f t="shared" si="397"/>
        <v>-</v>
      </c>
      <c r="S1028" s="15">
        <f t="shared" si="398"/>
        <v>0.52569444444444446</v>
      </c>
      <c r="T1028" s="16" t="str">
        <f t="shared" si="373"/>
        <v>-</v>
      </c>
      <c r="U1028" s="15">
        <f t="shared" si="399"/>
        <v>0.52638888888888891</v>
      </c>
      <c r="V1028" s="22" t="str">
        <f t="shared" si="374"/>
        <v>-</v>
      </c>
      <c r="X1028" s="18"/>
      <c r="Y1028" s="29"/>
    </row>
    <row r="1029" spans="2:25" x14ac:dyDescent="0.25">
      <c r="B1029" s="24">
        <f t="shared" si="382"/>
        <v>44457</v>
      </c>
      <c r="C1029" s="86" t="s">
        <v>12</v>
      </c>
      <c r="D1029" s="15">
        <v>0.79236111111111107</v>
      </c>
      <c r="E1029" s="16">
        <v>0.4</v>
      </c>
      <c r="F1029" s="15">
        <f t="shared" si="375"/>
        <v>0.78541666666666665</v>
      </c>
      <c r="G1029" s="16">
        <f t="shared" si="376"/>
        <v>0.34</v>
      </c>
      <c r="H1029" s="15">
        <f t="shared" si="377"/>
        <v>0.79236111111111107</v>
      </c>
      <c r="I1029" s="16">
        <f t="shared" si="378"/>
        <v>0.26800000000000002</v>
      </c>
      <c r="J1029" s="15">
        <f t="shared" si="379"/>
        <v>0.79027777777777775</v>
      </c>
      <c r="K1029" s="22">
        <f t="shared" si="380"/>
        <v>0.25600000000000001</v>
      </c>
      <c r="L1029" s="13"/>
      <c r="M1029" s="24">
        <f t="shared" si="396"/>
        <v>44457</v>
      </c>
      <c r="N1029" s="102" t="s">
        <v>12</v>
      </c>
      <c r="O1029" s="60">
        <v>0.79236111111111107</v>
      </c>
      <c r="P1029" s="16" t="str">
        <f t="shared" si="371"/>
        <v>-</v>
      </c>
      <c r="Q1029" s="15">
        <f t="shared" si="381"/>
        <v>0.78541666666666665</v>
      </c>
      <c r="R1029" s="16" t="str">
        <f t="shared" si="397"/>
        <v>-</v>
      </c>
      <c r="S1029" s="15">
        <f t="shared" si="398"/>
        <v>0.79236111111111107</v>
      </c>
      <c r="T1029" s="16" t="str">
        <f t="shared" si="373"/>
        <v>-</v>
      </c>
      <c r="U1029" s="15">
        <f t="shared" si="399"/>
        <v>0.79027777777777775</v>
      </c>
      <c r="V1029" s="22" t="str">
        <f t="shared" si="374"/>
        <v>-</v>
      </c>
      <c r="X1029" s="18"/>
      <c r="Y1029" s="29"/>
    </row>
    <row r="1030" spans="2:25" x14ac:dyDescent="0.25">
      <c r="B1030" s="24">
        <f t="shared" si="382"/>
        <v>44458</v>
      </c>
      <c r="C1030" s="86" t="s">
        <v>13</v>
      </c>
      <c r="D1030" s="15">
        <v>7.013888888888889E-2</v>
      </c>
      <c r="E1030" s="16">
        <v>2.7</v>
      </c>
      <c r="F1030" s="15">
        <f t="shared" si="375"/>
        <v>6.3194444444444442E-2</v>
      </c>
      <c r="G1030" s="16">
        <f t="shared" si="376"/>
        <v>2.2949999999999999</v>
      </c>
      <c r="H1030" s="15">
        <f t="shared" si="377"/>
        <v>5.2083333333333329E-2</v>
      </c>
      <c r="I1030" s="16">
        <f t="shared" si="378"/>
        <v>1.8090000000000002</v>
      </c>
      <c r="J1030" s="15">
        <f t="shared" si="379"/>
        <v>5.2777777777777778E-2</v>
      </c>
      <c r="K1030" s="22">
        <f t="shared" si="380"/>
        <v>1.7280000000000002</v>
      </c>
      <c r="L1030" s="13"/>
      <c r="M1030" s="24">
        <f t="shared" si="396"/>
        <v>44458</v>
      </c>
      <c r="N1030" s="102" t="s">
        <v>13</v>
      </c>
      <c r="O1030" s="60">
        <v>7.013888888888889E-2</v>
      </c>
      <c r="P1030" s="16" t="str">
        <f t="shared" si="371"/>
        <v>-</v>
      </c>
      <c r="Q1030" s="15">
        <f t="shared" si="381"/>
        <v>6.3194444444444442E-2</v>
      </c>
      <c r="R1030" s="16" t="str">
        <f t="shared" si="397"/>
        <v>-</v>
      </c>
      <c r="S1030" s="15">
        <f t="shared" si="398"/>
        <v>5.2083333333333329E-2</v>
      </c>
      <c r="T1030" s="16" t="str">
        <f t="shared" si="373"/>
        <v>-</v>
      </c>
      <c r="U1030" s="15">
        <f t="shared" si="399"/>
        <v>5.2777777777777778E-2</v>
      </c>
      <c r="V1030" s="22" t="str">
        <f t="shared" si="374"/>
        <v>-</v>
      </c>
      <c r="X1030" s="18"/>
    </row>
    <row r="1031" spans="2:25" x14ac:dyDescent="0.25">
      <c r="B1031" s="24">
        <f t="shared" si="382"/>
        <v>44458</v>
      </c>
      <c r="C1031" s="86" t="s">
        <v>12</v>
      </c>
      <c r="D1031" s="15">
        <v>0.31180555555555556</v>
      </c>
      <c r="E1031" s="16">
        <v>0.3</v>
      </c>
      <c r="F1031" s="15">
        <f t="shared" si="375"/>
        <v>0.30486111111111114</v>
      </c>
      <c r="G1031" s="16">
        <f t="shared" si="376"/>
        <v>0.255</v>
      </c>
      <c r="H1031" s="15">
        <f t="shared" si="377"/>
        <v>0.31180555555555556</v>
      </c>
      <c r="I1031" s="16">
        <f t="shared" si="378"/>
        <v>0.20100000000000001</v>
      </c>
      <c r="J1031" s="15">
        <f t="shared" si="379"/>
        <v>0.30972222222222223</v>
      </c>
      <c r="K1031" s="22">
        <f t="shared" si="380"/>
        <v>0.192</v>
      </c>
      <c r="L1031" s="13"/>
      <c r="M1031" s="24">
        <f t="shared" si="396"/>
        <v>44458</v>
      </c>
      <c r="N1031" s="102" t="s">
        <v>12</v>
      </c>
      <c r="O1031" s="60">
        <v>0.31180555555555556</v>
      </c>
      <c r="P1031" s="16" t="str">
        <f t="shared" si="371"/>
        <v>-</v>
      </c>
      <c r="Q1031" s="15">
        <f t="shared" si="381"/>
        <v>0.30486111111111114</v>
      </c>
      <c r="R1031" s="16" t="str">
        <f t="shared" si="397"/>
        <v>-</v>
      </c>
      <c r="S1031" s="15">
        <f t="shared" si="398"/>
        <v>0.31180555555555556</v>
      </c>
      <c r="T1031" s="16" t="str">
        <f t="shared" si="373"/>
        <v>-</v>
      </c>
      <c r="U1031" s="15">
        <f t="shared" si="399"/>
        <v>0.30972222222222223</v>
      </c>
      <c r="V1031" s="22" t="str">
        <f t="shared" si="374"/>
        <v>-</v>
      </c>
      <c r="X1031" s="18"/>
      <c r="Y1031" s="29"/>
    </row>
    <row r="1032" spans="2:25" x14ac:dyDescent="0.25">
      <c r="B1032" s="24">
        <f t="shared" si="382"/>
        <v>44458</v>
      </c>
      <c r="C1032" s="86" t="s">
        <v>13</v>
      </c>
      <c r="D1032" s="15">
        <v>0.58402777777777781</v>
      </c>
      <c r="E1032" s="16">
        <v>2.8</v>
      </c>
      <c r="F1032" s="15">
        <f t="shared" si="375"/>
        <v>0.57708333333333339</v>
      </c>
      <c r="G1032" s="16">
        <f t="shared" si="376"/>
        <v>2.38</v>
      </c>
      <c r="H1032" s="15">
        <f t="shared" si="377"/>
        <v>0.56597222222222221</v>
      </c>
      <c r="I1032" s="16">
        <f t="shared" si="378"/>
        <v>1.8759999999999999</v>
      </c>
      <c r="J1032" s="15">
        <f t="shared" si="379"/>
        <v>0.56666666666666665</v>
      </c>
      <c r="K1032" s="22">
        <f t="shared" si="380"/>
        <v>1.7919999999999998</v>
      </c>
      <c r="L1032" s="13"/>
      <c r="M1032" s="24">
        <f t="shared" si="396"/>
        <v>44458</v>
      </c>
      <c r="N1032" s="102" t="s">
        <v>13</v>
      </c>
      <c r="O1032" s="60">
        <v>0.58402777777777781</v>
      </c>
      <c r="P1032" s="16" t="str">
        <f t="shared" si="371"/>
        <v>-</v>
      </c>
      <c r="Q1032" s="15">
        <f t="shared" si="381"/>
        <v>0.57708333333333339</v>
      </c>
      <c r="R1032" s="16" t="str">
        <f t="shared" si="397"/>
        <v>-</v>
      </c>
      <c r="S1032" s="15">
        <f t="shared" si="398"/>
        <v>0.56597222222222221</v>
      </c>
      <c r="T1032" s="16" t="str">
        <f t="shared" si="373"/>
        <v>-</v>
      </c>
      <c r="U1032" s="15">
        <f t="shared" si="399"/>
        <v>0.56666666666666665</v>
      </c>
      <c r="V1032" s="22" t="str">
        <f t="shared" si="374"/>
        <v>-</v>
      </c>
      <c r="X1032" s="18"/>
      <c r="Y1032" s="29"/>
    </row>
    <row r="1033" spans="2:25" x14ac:dyDescent="0.25">
      <c r="B1033" s="24">
        <f t="shared" si="382"/>
        <v>44458</v>
      </c>
      <c r="C1033" s="86" t="s">
        <v>12</v>
      </c>
      <c r="D1033" s="15">
        <v>0.82916666666666661</v>
      </c>
      <c r="E1033" s="16">
        <v>0.3</v>
      </c>
      <c r="F1033" s="15">
        <f t="shared" si="375"/>
        <v>0.82222222222222219</v>
      </c>
      <c r="G1033" s="16">
        <f t="shared" si="376"/>
        <v>0.255</v>
      </c>
      <c r="H1033" s="15">
        <f t="shared" si="377"/>
        <v>0.82916666666666661</v>
      </c>
      <c r="I1033" s="16">
        <f t="shared" si="378"/>
        <v>0.20100000000000001</v>
      </c>
      <c r="J1033" s="15">
        <f t="shared" si="379"/>
        <v>0.82708333333333328</v>
      </c>
      <c r="K1033" s="22">
        <f t="shared" si="380"/>
        <v>0.192</v>
      </c>
      <c r="L1033" s="13"/>
      <c r="M1033" s="24">
        <f t="shared" si="396"/>
        <v>44458</v>
      </c>
      <c r="N1033" s="102" t="s">
        <v>12</v>
      </c>
      <c r="O1033" s="60">
        <v>0.82916666666666661</v>
      </c>
      <c r="P1033" s="16" t="str">
        <f t="shared" si="371"/>
        <v>-</v>
      </c>
      <c r="Q1033" s="15">
        <f t="shared" si="381"/>
        <v>0.82222222222222219</v>
      </c>
      <c r="R1033" s="16" t="str">
        <f t="shared" si="397"/>
        <v>-</v>
      </c>
      <c r="S1033" s="15">
        <f t="shared" si="398"/>
        <v>0.82916666666666661</v>
      </c>
      <c r="T1033" s="16" t="str">
        <f t="shared" si="373"/>
        <v>-</v>
      </c>
      <c r="U1033" s="15">
        <f t="shared" si="399"/>
        <v>0.82708333333333328</v>
      </c>
      <c r="V1033" s="22" t="str">
        <f t="shared" si="374"/>
        <v>-</v>
      </c>
      <c r="X1033" s="18"/>
      <c r="Y1033" s="29"/>
    </row>
    <row r="1034" spans="2:25" x14ac:dyDescent="0.25">
      <c r="B1034" s="24">
        <f t="shared" si="382"/>
        <v>44459</v>
      </c>
      <c r="C1034" s="86" t="s">
        <v>13</v>
      </c>
      <c r="D1034" s="15">
        <v>0.10625</v>
      </c>
      <c r="E1034" s="16">
        <v>2.8</v>
      </c>
      <c r="F1034" s="15">
        <f t="shared" si="375"/>
        <v>9.930555555555555E-2</v>
      </c>
      <c r="G1034" s="16">
        <f t="shared" si="376"/>
        <v>2.38</v>
      </c>
      <c r="H1034" s="15">
        <f t="shared" si="377"/>
        <v>8.8194444444444436E-2</v>
      </c>
      <c r="I1034" s="16">
        <f t="shared" si="378"/>
        <v>1.8759999999999999</v>
      </c>
      <c r="J1034" s="15">
        <f t="shared" si="379"/>
        <v>8.8888888888888878E-2</v>
      </c>
      <c r="K1034" s="22">
        <f t="shared" si="380"/>
        <v>1.7919999999999998</v>
      </c>
      <c r="L1034" s="13"/>
      <c r="M1034" s="24">
        <f t="shared" si="396"/>
        <v>44459</v>
      </c>
      <c r="N1034" s="102" t="s">
        <v>13</v>
      </c>
      <c r="O1034" s="60">
        <v>0.10625</v>
      </c>
      <c r="P1034" s="16" t="str">
        <f t="shared" si="371"/>
        <v>-</v>
      </c>
      <c r="Q1034" s="15">
        <f t="shared" si="381"/>
        <v>9.930555555555555E-2</v>
      </c>
      <c r="R1034" s="16" t="str">
        <f t="shared" si="397"/>
        <v>-</v>
      </c>
      <c r="S1034" s="15">
        <f t="shared" si="398"/>
        <v>8.8194444444444436E-2</v>
      </c>
      <c r="T1034" s="16" t="str">
        <f t="shared" si="373"/>
        <v>-</v>
      </c>
      <c r="U1034" s="15">
        <f t="shared" si="399"/>
        <v>8.8888888888888878E-2</v>
      </c>
      <c r="V1034" s="22" t="str">
        <f t="shared" si="374"/>
        <v>-</v>
      </c>
      <c r="X1034" s="18"/>
    </row>
    <row r="1035" spans="2:25" x14ac:dyDescent="0.25">
      <c r="B1035" s="24">
        <f t="shared" si="382"/>
        <v>44459</v>
      </c>
      <c r="C1035" s="86" t="s">
        <v>12</v>
      </c>
      <c r="D1035" s="15">
        <v>0.34722222222222227</v>
      </c>
      <c r="E1035" s="16">
        <v>0.2</v>
      </c>
      <c r="F1035" s="15">
        <f t="shared" si="375"/>
        <v>0.34027777777777785</v>
      </c>
      <c r="G1035" s="16">
        <f t="shared" si="376"/>
        <v>0.17</v>
      </c>
      <c r="H1035" s="15">
        <f t="shared" si="377"/>
        <v>0.34722222222222227</v>
      </c>
      <c r="I1035" s="16">
        <f t="shared" si="378"/>
        <v>0.13400000000000001</v>
      </c>
      <c r="J1035" s="15">
        <f t="shared" si="379"/>
        <v>0.34513888888888894</v>
      </c>
      <c r="K1035" s="22">
        <f t="shared" si="380"/>
        <v>0.128</v>
      </c>
      <c r="L1035" s="13"/>
      <c r="M1035" s="24">
        <f t="shared" si="396"/>
        <v>44459</v>
      </c>
      <c r="N1035" s="102" t="s">
        <v>12</v>
      </c>
      <c r="O1035" s="60">
        <v>0.34722222222222227</v>
      </c>
      <c r="P1035" s="16" t="str">
        <f t="shared" si="371"/>
        <v>-</v>
      </c>
      <c r="Q1035" s="15">
        <f t="shared" si="381"/>
        <v>0.34027777777777785</v>
      </c>
      <c r="R1035" s="16" t="str">
        <f t="shared" si="397"/>
        <v>-</v>
      </c>
      <c r="S1035" s="15">
        <f t="shared" si="398"/>
        <v>0.34722222222222227</v>
      </c>
      <c r="T1035" s="16" t="str">
        <f t="shared" si="373"/>
        <v>-</v>
      </c>
      <c r="U1035" s="15">
        <f t="shared" si="399"/>
        <v>0.34513888888888894</v>
      </c>
      <c r="V1035" s="22" t="str">
        <f t="shared" si="374"/>
        <v>-</v>
      </c>
      <c r="X1035" s="18"/>
      <c r="Y1035" s="29"/>
    </row>
    <row r="1036" spans="2:25" x14ac:dyDescent="0.25">
      <c r="B1036" s="24">
        <f t="shared" si="382"/>
        <v>44459</v>
      </c>
      <c r="C1036" s="86" t="s">
        <v>13</v>
      </c>
      <c r="D1036" s="15">
        <v>0.61805555555555558</v>
      </c>
      <c r="E1036" s="16">
        <v>2.9</v>
      </c>
      <c r="F1036" s="15">
        <f t="shared" si="375"/>
        <v>0.61111111111111116</v>
      </c>
      <c r="G1036" s="16">
        <f t="shared" si="376"/>
        <v>2.4649999999999999</v>
      </c>
      <c r="H1036" s="15">
        <f t="shared" si="377"/>
        <v>0.6</v>
      </c>
      <c r="I1036" s="16">
        <f t="shared" si="378"/>
        <v>1.9430000000000001</v>
      </c>
      <c r="J1036" s="15">
        <f t="shared" si="379"/>
        <v>0.60069444444444442</v>
      </c>
      <c r="K1036" s="22">
        <f t="shared" si="380"/>
        <v>1.8559999999999999</v>
      </c>
      <c r="L1036" s="13"/>
      <c r="M1036" s="24">
        <f t="shared" si="396"/>
        <v>44459</v>
      </c>
      <c r="N1036" s="102" t="s">
        <v>13</v>
      </c>
      <c r="O1036" s="60">
        <v>0.61805555555555558</v>
      </c>
      <c r="P1036" s="16" t="str">
        <f t="shared" si="371"/>
        <v>-</v>
      </c>
      <c r="Q1036" s="15">
        <f t="shared" si="381"/>
        <v>0.61111111111111116</v>
      </c>
      <c r="R1036" s="16" t="str">
        <f t="shared" si="397"/>
        <v>-</v>
      </c>
      <c r="S1036" s="15">
        <f t="shared" ref="S1036:S1056" si="400">IF(N1036="Alta",O1036-$H$9,O1036-$I$9)</f>
        <v>0.6</v>
      </c>
      <c r="T1036" s="16" t="str">
        <f t="shared" si="373"/>
        <v>-</v>
      </c>
      <c r="U1036" s="15">
        <f t="shared" ref="U1036:U1056" si="401">IF(N1036="Alta",O1036-$J$9,O1036-$K$9)</f>
        <v>0.60069444444444442</v>
      </c>
      <c r="V1036" s="22" t="str">
        <f t="shared" si="374"/>
        <v>-</v>
      </c>
      <c r="X1036" s="18"/>
      <c r="Y1036" s="29"/>
    </row>
    <row r="1037" spans="2:25" x14ac:dyDescent="0.25">
      <c r="B1037" s="24">
        <f t="shared" si="382"/>
        <v>44459</v>
      </c>
      <c r="C1037" s="86" t="s">
        <v>12</v>
      </c>
      <c r="D1037" s="15">
        <v>0.86111111111111116</v>
      </c>
      <c r="E1037" s="16">
        <v>0.2</v>
      </c>
      <c r="F1037" s="15">
        <f t="shared" si="375"/>
        <v>0.85416666666666674</v>
      </c>
      <c r="G1037" s="16">
        <f t="shared" si="376"/>
        <v>0.17</v>
      </c>
      <c r="H1037" s="15">
        <f t="shared" si="377"/>
        <v>0.86111111111111116</v>
      </c>
      <c r="I1037" s="16">
        <f t="shared" si="378"/>
        <v>0.13400000000000001</v>
      </c>
      <c r="J1037" s="15">
        <f t="shared" si="379"/>
        <v>0.85902777777777783</v>
      </c>
      <c r="K1037" s="22">
        <f t="shared" si="380"/>
        <v>0.128</v>
      </c>
      <c r="L1037" s="13"/>
      <c r="M1037" s="24">
        <f t="shared" si="396"/>
        <v>44459</v>
      </c>
      <c r="N1037" s="102" t="s">
        <v>12</v>
      </c>
      <c r="O1037" s="60">
        <v>0.86111111111111116</v>
      </c>
      <c r="P1037" s="16" t="str">
        <f t="shared" si="371"/>
        <v>-</v>
      </c>
      <c r="Q1037" s="15">
        <f t="shared" si="381"/>
        <v>0.85416666666666674</v>
      </c>
      <c r="R1037" s="16" t="str">
        <f t="shared" si="397"/>
        <v>-</v>
      </c>
      <c r="S1037" s="15">
        <f t="shared" si="400"/>
        <v>0.86111111111111116</v>
      </c>
      <c r="T1037" s="16" t="str">
        <f t="shared" si="373"/>
        <v>-</v>
      </c>
      <c r="U1037" s="15">
        <f t="shared" si="401"/>
        <v>0.85902777777777783</v>
      </c>
      <c r="V1037" s="22" t="str">
        <f t="shared" si="374"/>
        <v>-</v>
      </c>
      <c r="X1037" s="18"/>
      <c r="Y1037" s="29"/>
    </row>
    <row r="1038" spans="2:25" x14ac:dyDescent="0.25">
      <c r="B1038" s="24">
        <f t="shared" si="382"/>
        <v>44460</v>
      </c>
      <c r="C1038" s="86" t="s">
        <v>13</v>
      </c>
      <c r="D1038" s="15">
        <v>0.13749999999999998</v>
      </c>
      <c r="E1038" s="16">
        <v>2.9</v>
      </c>
      <c r="F1038" s="15">
        <f t="shared" si="375"/>
        <v>0.13055555555555554</v>
      </c>
      <c r="G1038" s="16">
        <f t="shared" si="376"/>
        <v>2.4649999999999999</v>
      </c>
      <c r="H1038" s="15">
        <f t="shared" si="377"/>
        <v>0.11944444444444442</v>
      </c>
      <c r="I1038" s="16">
        <f t="shared" si="378"/>
        <v>1.9430000000000001</v>
      </c>
      <c r="J1038" s="15">
        <f t="shared" si="379"/>
        <v>0.12013888888888888</v>
      </c>
      <c r="K1038" s="22">
        <f t="shared" si="380"/>
        <v>1.8559999999999999</v>
      </c>
      <c r="L1038" s="13"/>
      <c r="M1038" s="24">
        <f>IF(HOUR(O1038)&lt;HOUR(O1037),M1037+1,M1037)</f>
        <v>44460</v>
      </c>
      <c r="N1038" s="102" t="s">
        <v>13</v>
      </c>
      <c r="O1038" s="60">
        <v>0.13749999999999998</v>
      </c>
      <c r="P1038" s="16" t="str">
        <f t="shared" ref="P1038:P1101" si="402">IF(E1038&gt;=$P$4,E1038,IF(E1038&lt;=$P$8,E1038,"-"))</f>
        <v>-</v>
      </c>
      <c r="Q1038" s="15">
        <f t="shared" si="381"/>
        <v>0.13055555555555554</v>
      </c>
      <c r="R1038" s="16" t="str">
        <f t="shared" ref="R1038" si="403">IF(G1038&gt;=$R$4,G1038,IF(G1038&lt;=$R$8,G1038,"-"))</f>
        <v>-</v>
      </c>
      <c r="S1038" s="15">
        <f t="shared" si="400"/>
        <v>0.11944444444444442</v>
      </c>
      <c r="T1038" s="16" t="str">
        <f t="shared" ref="T1038" si="404">IF(I1038&gt;=$T$4,I1038,IF(I1038&lt;=$T$8,I1038,"-"))</f>
        <v>-</v>
      </c>
      <c r="U1038" s="15">
        <f t="shared" si="401"/>
        <v>0.12013888888888888</v>
      </c>
      <c r="V1038" s="22" t="str">
        <f t="shared" ref="V1038" si="405">IF(K1038&gt;=$V$4,K1038,IF(K1038&lt;=$V$8,K1038,"-"))</f>
        <v>-</v>
      </c>
      <c r="X1038" s="18"/>
    </row>
    <row r="1039" spans="2:25" x14ac:dyDescent="0.25">
      <c r="B1039" s="24">
        <f t="shared" si="382"/>
        <v>44460</v>
      </c>
      <c r="C1039" s="86" t="s">
        <v>12</v>
      </c>
      <c r="D1039" s="15">
        <v>0.37777777777777777</v>
      </c>
      <c r="E1039" s="16">
        <v>0.1</v>
      </c>
      <c r="F1039" s="15">
        <f t="shared" si="375"/>
        <v>0.37083333333333335</v>
      </c>
      <c r="G1039" s="16">
        <f t="shared" si="376"/>
        <v>8.5000000000000006E-2</v>
      </c>
      <c r="H1039" s="15">
        <f t="shared" si="377"/>
        <v>0.37777777777777777</v>
      </c>
      <c r="I1039" s="16">
        <f t="shared" si="378"/>
        <v>6.7000000000000004E-2</v>
      </c>
      <c r="J1039" s="15">
        <f t="shared" si="379"/>
        <v>0.37569444444444444</v>
      </c>
      <c r="K1039" s="22">
        <f t="shared" si="380"/>
        <v>6.4000000000000001E-2</v>
      </c>
      <c r="L1039" s="13"/>
      <c r="M1039" s="24">
        <f t="shared" ref="M1039:M1056" si="406">IF(HOUR(O1039)&lt;HOUR(O1038),M1038+1,M1038)</f>
        <v>44460</v>
      </c>
      <c r="N1039" s="102" t="s">
        <v>12</v>
      </c>
      <c r="O1039" s="60">
        <v>0.37777777777777777</v>
      </c>
      <c r="P1039" s="16" t="str">
        <f t="shared" si="402"/>
        <v>-</v>
      </c>
      <c r="Q1039" s="15">
        <f t="shared" si="381"/>
        <v>0.37083333333333335</v>
      </c>
      <c r="R1039" s="16" t="str">
        <f t="shared" ref="R1039:R1045" si="407">IF(G1039&gt;=$R$4,G1039,IF(G1039&lt;=$R$8,G1039,"-"))</f>
        <v>-</v>
      </c>
      <c r="S1039" s="15">
        <f t="shared" si="400"/>
        <v>0.37777777777777777</v>
      </c>
      <c r="T1039" s="16" t="str">
        <f t="shared" si="373"/>
        <v>-</v>
      </c>
      <c r="U1039" s="15">
        <f t="shared" si="401"/>
        <v>0.37569444444444444</v>
      </c>
      <c r="V1039" s="22" t="str">
        <f t="shared" si="374"/>
        <v>-</v>
      </c>
      <c r="X1039" s="18"/>
      <c r="Y1039" s="29"/>
    </row>
    <row r="1040" spans="2:25" x14ac:dyDescent="0.25">
      <c r="B1040" s="24">
        <f t="shared" si="382"/>
        <v>44460</v>
      </c>
      <c r="C1040" s="86" t="s">
        <v>13</v>
      </c>
      <c r="D1040" s="15">
        <v>0.64722222222222225</v>
      </c>
      <c r="E1040" s="16">
        <v>3</v>
      </c>
      <c r="F1040" s="15">
        <f t="shared" si="375"/>
        <v>0.64027777777777783</v>
      </c>
      <c r="G1040" s="16">
        <f t="shared" si="376"/>
        <v>2.5499999999999998</v>
      </c>
      <c r="H1040" s="15">
        <f t="shared" si="377"/>
        <v>0.62916666666666665</v>
      </c>
      <c r="I1040" s="16">
        <f t="shared" si="378"/>
        <v>2.0100000000000002</v>
      </c>
      <c r="J1040" s="15">
        <f t="shared" si="379"/>
        <v>0.62986111111111109</v>
      </c>
      <c r="K1040" s="22">
        <f t="shared" si="380"/>
        <v>1.92</v>
      </c>
      <c r="L1040" s="13"/>
      <c r="M1040" s="24">
        <f t="shared" si="406"/>
        <v>44460</v>
      </c>
      <c r="N1040" s="102" t="s">
        <v>13</v>
      </c>
      <c r="O1040" s="60">
        <v>0.64722222222222225</v>
      </c>
      <c r="P1040" s="16" t="str">
        <f t="shared" si="402"/>
        <v>-</v>
      </c>
      <c r="Q1040" s="15">
        <f t="shared" si="381"/>
        <v>0.64027777777777783</v>
      </c>
      <c r="R1040" s="16" t="str">
        <f t="shared" si="407"/>
        <v>-</v>
      </c>
      <c r="S1040" s="15">
        <f t="shared" si="400"/>
        <v>0.62916666666666665</v>
      </c>
      <c r="T1040" s="16" t="str">
        <f t="shared" si="373"/>
        <v>-</v>
      </c>
      <c r="U1040" s="15">
        <f t="shared" si="401"/>
        <v>0.62986111111111109</v>
      </c>
      <c r="V1040" s="22" t="str">
        <f t="shared" si="374"/>
        <v>-</v>
      </c>
      <c r="X1040" s="18"/>
      <c r="Y1040" s="29"/>
    </row>
    <row r="1041" spans="2:25" x14ac:dyDescent="0.25">
      <c r="B1041" s="24">
        <f t="shared" si="382"/>
        <v>44460</v>
      </c>
      <c r="C1041" s="86" t="s">
        <v>12</v>
      </c>
      <c r="D1041" s="15">
        <v>0.89027777777777783</v>
      </c>
      <c r="E1041" s="16">
        <v>0.1</v>
      </c>
      <c r="F1041" s="15">
        <f t="shared" si="375"/>
        <v>0.88333333333333341</v>
      </c>
      <c r="G1041" s="16">
        <f t="shared" si="376"/>
        <v>8.5000000000000006E-2</v>
      </c>
      <c r="H1041" s="15">
        <f t="shared" si="377"/>
        <v>0.89027777777777783</v>
      </c>
      <c r="I1041" s="16">
        <f t="shared" si="378"/>
        <v>6.7000000000000004E-2</v>
      </c>
      <c r="J1041" s="15">
        <f t="shared" si="379"/>
        <v>0.88819444444444451</v>
      </c>
      <c r="K1041" s="22">
        <f t="shared" si="380"/>
        <v>6.4000000000000001E-2</v>
      </c>
      <c r="L1041" s="13"/>
      <c r="M1041" s="24">
        <f t="shared" si="406"/>
        <v>44460</v>
      </c>
      <c r="N1041" s="102" t="s">
        <v>12</v>
      </c>
      <c r="O1041" s="60">
        <v>0.89027777777777783</v>
      </c>
      <c r="P1041" s="16" t="str">
        <f t="shared" si="402"/>
        <v>-</v>
      </c>
      <c r="Q1041" s="15">
        <f t="shared" si="381"/>
        <v>0.88333333333333341</v>
      </c>
      <c r="R1041" s="16" t="str">
        <f t="shared" si="407"/>
        <v>-</v>
      </c>
      <c r="S1041" s="15">
        <f t="shared" si="400"/>
        <v>0.89027777777777783</v>
      </c>
      <c r="T1041" s="16" t="str">
        <f t="shared" si="373"/>
        <v>-</v>
      </c>
      <c r="U1041" s="15">
        <f t="shared" si="401"/>
        <v>0.88819444444444451</v>
      </c>
      <c r="V1041" s="22" t="str">
        <f t="shared" si="374"/>
        <v>-</v>
      </c>
      <c r="X1041" s="18"/>
      <c r="Y1041" s="29"/>
    </row>
    <row r="1042" spans="2:25" x14ac:dyDescent="0.25">
      <c r="B1042" s="24">
        <f t="shared" si="382"/>
        <v>44461</v>
      </c>
      <c r="C1042" s="86" t="s">
        <v>13</v>
      </c>
      <c r="D1042" s="15">
        <v>0.16458333333333333</v>
      </c>
      <c r="E1042" s="16">
        <v>3</v>
      </c>
      <c r="F1042" s="15">
        <f t="shared" si="375"/>
        <v>0.15763888888888888</v>
      </c>
      <c r="G1042" s="16">
        <f t="shared" si="376"/>
        <v>2.5499999999999998</v>
      </c>
      <c r="H1042" s="15">
        <f t="shared" si="377"/>
        <v>0.14652777777777778</v>
      </c>
      <c r="I1042" s="16">
        <f t="shared" si="378"/>
        <v>2.0100000000000002</v>
      </c>
      <c r="J1042" s="15">
        <f t="shared" si="379"/>
        <v>0.14722222222222223</v>
      </c>
      <c r="K1042" s="22">
        <f t="shared" si="380"/>
        <v>1.92</v>
      </c>
      <c r="L1042" s="13"/>
      <c r="M1042" s="24">
        <f t="shared" si="406"/>
        <v>44461</v>
      </c>
      <c r="N1042" s="102" t="s">
        <v>13</v>
      </c>
      <c r="O1042" s="60">
        <v>0.16458333333333333</v>
      </c>
      <c r="P1042" s="16" t="str">
        <f t="shared" si="402"/>
        <v>-</v>
      </c>
      <c r="Q1042" s="15">
        <f t="shared" si="381"/>
        <v>0.15763888888888888</v>
      </c>
      <c r="R1042" s="16" t="str">
        <f t="shared" si="407"/>
        <v>-</v>
      </c>
      <c r="S1042" s="15">
        <f t="shared" si="400"/>
        <v>0.14652777777777778</v>
      </c>
      <c r="T1042" s="16" t="str">
        <f t="shared" si="373"/>
        <v>-</v>
      </c>
      <c r="U1042" s="15">
        <f t="shared" si="401"/>
        <v>0.14722222222222223</v>
      </c>
      <c r="V1042" s="22" t="str">
        <f t="shared" si="374"/>
        <v>-</v>
      </c>
      <c r="X1042" s="18"/>
    </row>
    <row r="1043" spans="2:25" x14ac:dyDescent="0.25">
      <c r="B1043" s="24">
        <f t="shared" si="382"/>
        <v>44461</v>
      </c>
      <c r="C1043" s="86" t="s">
        <v>12</v>
      </c>
      <c r="D1043" s="15">
        <v>0.40625</v>
      </c>
      <c r="E1043" s="16">
        <v>0</v>
      </c>
      <c r="F1043" s="15">
        <f t="shared" si="375"/>
        <v>0.39930555555555558</v>
      </c>
      <c r="G1043" s="16">
        <f t="shared" si="376"/>
        <v>0</v>
      </c>
      <c r="H1043" s="15">
        <f t="shared" si="377"/>
        <v>0.40625</v>
      </c>
      <c r="I1043" s="16">
        <f t="shared" si="378"/>
        <v>0</v>
      </c>
      <c r="J1043" s="15">
        <f t="shared" si="379"/>
        <v>0.40416666666666667</v>
      </c>
      <c r="K1043" s="22">
        <f t="shared" si="380"/>
        <v>0</v>
      </c>
      <c r="L1043" s="13"/>
      <c r="M1043" s="24">
        <f t="shared" si="406"/>
        <v>44461</v>
      </c>
      <c r="N1043" s="102" t="s">
        <v>12</v>
      </c>
      <c r="O1043" s="60">
        <v>0.40625</v>
      </c>
      <c r="P1043" s="16" t="str">
        <f t="shared" si="402"/>
        <v>-</v>
      </c>
      <c r="Q1043" s="15">
        <f t="shared" si="381"/>
        <v>0.39930555555555558</v>
      </c>
      <c r="R1043" s="16" t="str">
        <f t="shared" si="407"/>
        <v>-</v>
      </c>
      <c r="S1043" s="15">
        <f t="shared" si="400"/>
        <v>0.40625</v>
      </c>
      <c r="T1043" s="16" t="str">
        <f t="shared" si="373"/>
        <v>-</v>
      </c>
      <c r="U1043" s="15">
        <f t="shared" si="401"/>
        <v>0.40416666666666667</v>
      </c>
      <c r="V1043" s="22" t="str">
        <f t="shared" si="374"/>
        <v>-</v>
      </c>
      <c r="X1043" s="18"/>
      <c r="Y1043" s="29"/>
    </row>
    <row r="1044" spans="2:25" x14ac:dyDescent="0.25">
      <c r="B1044" s="24">
        <f t="shared" si="382"/>
        <v>44461</v>
      </c>
      <c r="C1044" s="86" t="s">
        <v>13</v>
      </c>
      <c r="D1044" s="15">
        <v>0.67361111111111116</v>
      </c>
      <c r="E1044" s="16">
        <v>3</v>
      </c>
      <c r="F1044" s="15">
        <f t="shared" si="375"/>
        <v>0.66666666666666674</v>
      </c>
      <c r="G1044" s="16">
        <f t="shared" si="376"/>
        <v>2.5499999999999998</v>
      </c>
      <c r="H1044" s="15">
        <f t="shared" si="377"/>
        <v>0.65555555555555556</v>
      </c>
      <c r="I1044" s="16">
        <f t="shared" si="378"/>
        <v>2.0100000000000002</v>
      </c>
      <c r="J1044" s="15">
        <f t="shared" si="379"/>
        <v>0.65625</v>
      </c>
      <c r="K1044" s="22">
        <f t="shared" si="380"/>
        <v>1.92</v>
      </c>
      <c r="L1044" s="13"/>
      <c r="M1044" s="24">
        <f t="shared" si="406"/>
        <v>44461</v>
      </c>
      <c r="N1044" s="102" t="s">
        <v>13</v>
      </c>
      <c r="O1044" s="60">
        <v>0.67361111111111116</v>
      </c>
      <c r="P1044" s="16" t="str">
        <f t="shared" si="402"/>
        <v>-</v>
      </c>
      <c r="Q1044" s="15">
        <f t="shared" si="381"/>
        <v>0.66666666666666674</v>
      </c>
      <c r="R1044" s="16" t="str">
        <f t="shared" si="407"/>
        <v>-</v>
      </c>
      <c r="S1044" s="15">
        <f t="shared" si="400"/>
        <v>0.65555555555555556</v>
      </c>
      <c r="T1044" s="16" t="str">
        <f t="shared" si="373"/>
        <v>-</v>
      </c>
      <c r="U1044" s="15">
        <f t="shared" si="401"/>
        <v>0.65625</v>
      </c>
      <c r="V1044" s="22" t="str">
        <f t="shared" si="374"/>
        <v>-</v>
      </c>
      <c r="X1044" s="18"/>
      <c r="Y1044" s="29"/>
    </row>
    <row r="1045" spans="2:25" x14ac:dyDescent="0.25">
      <c r="B1045" s="24">
        <f t="shared" si="382"/>
        <v>44461</v>
      </c>
      <c r="C1045" s="86" t="s">
        <v>12</v>
      </c>
      <c r="D1045" s="15">
        <v>0.91666666666666663</v>
      </c>
      <c r="E1045" s="16">
        <v>0.1</v>
      </c>
      <c r="F1045" s="15">
        <f t="shared" si="375"/>
        <v>0.90972222222222221</v>
      </c>
      <c r="G1045" s="16">
        <f t="shared" si="376"/>
        <v>8.5000000000000006E-2</v>
      </c>
      <c r="H1045" s="15">
        <f t="shared" si="377"/>
        <v>0.91666666666666663</v>
      </c>
      <c r="I1045" s="16">
        <f t="shared" si="378"/>
        <v>6.7000000000000004E-2</v>
      </c>
      <c r="J1045" s="15">
        <f t="shared" si="379"/>
        <v>0.9145833333333333</v>
      </c>
      <c r="K1045" s="22">
        <f t="shared" si="380"/>
        <v>6.4000000000000001E-2</v>
      </c>
      <c r="L1045" s="13"/>
      <c r="M1045" s="24">
        <f t="shared" si="406"/>
        <v>44461</v>
      </c>
      <c r="N1045" s="102" t="s">
        <v>12</v>
      </c>
      <c r="O1045" s="60">
        <v>0.91666666666666663</v>
      </c>
      <c r="P1045" s="16" t="str">
        <f t="shared" si="402"/>
        <v>-</v>
      </c>
      <c r="Q1045" s="15">
        <f t="shared" si="381"/>
        <v>0.90972222222222221</v>
      </c>
      <c r="R1045" s="16" t="str">
        <f t="shared" si="407"/>
        <v>-</v>
      </c>
      <c r="S1045" s="15">
        <f t="shared" si="400"/>
        <v>0.91666666666666663</v>
      </c>
      <c r="T1045" s="16" t="str">
        <f t="shared" si="373"/>
        <v>-</v>
      </c>
      <c r="U1045" s="15">
        <f t="shared" si="401"/>
        <v>0.9145833333333333</v>
      </c>
      <c r="V1045" s="22" t="str">
        <f t="shared" si="374"/>
        <v>-</v>
      </c>
      <c r="X1045" s="18"/>
      <c r="Y1045" s="29"/>
    </row>
    <row r="1046" spans="2:25" x14ac:dyDescent="0.25">
      <c r="B1046" s="24">
        <f t="shared" si="382"/>
        <v>44462</v>
      </c>
      <c r="C1046" s="86" t="s">
        <v>13</v>
      </c>
      <c r="D1046" s="15">
        <v>0.18888888888888888</v>
      </c>
      <c r="E1046" s="16">
        <v>3</v>
      </c>
      <c r="F1046" s="15">
        <f t="shared" si="375"/>
        <v>0.18194444444444444</v>
      </c>
      <c r="G1046" s="16">
        <f t="shared" si="376"/>
        <v>2.5499999999999998</v>
      </c>
      <c r="H1046" s="15">
        <f t="shared" si="377"/>
        <v>0.17083333333333334</v>
      </c>
      <c r="I1046" s="16">
        <f t="shared" si="378"/>
        <v>2.0100000000000002</v>
      </c>
      <c r="J1046" s="15">
        <f t="shared" si="379"/>
        <v>0.17152777777777778</v>
      </c>
      <c r="K1046" s="22">
        <f t="shared" si="380"/>
        <v>1.92</v>
      </c>
      <c r="L1046" s="13"/>
      <c r="M1046" s="24">
        <f t="shared" si="406"/>
        <v>44462</v>
      </c>
      <c r="N1046" s="102" t="s">
        <v>13</v>
      </c>
      <c r="O1046" s="60">
        <v>0.18888888888888888</v>
      </c>
      <c r="P1046" s="16" t="str">
        <f t="shared" si="402"/>
        <v>-</v>
      </c>
      <c r="Q1046" s="15">
        <f t="shared" si="381"/>
        <v>0.18194444444444444</v>
      </c>
      <c r="R1046" s="16" t="str">
        <f t="shared" ref="R1046:R1109" si="408">IF(G1046&gt;=$R$4,G1046,IF(G1046&lt;=$R$8,G1046,"-"))</f>
        <v>-</v>
      </c>
      <c r="S1046" s="15">
        <f t="shared" si="400"/>
        <v>0.17083333333333334</v>
      </c>
      <c r="T1046" s="16" t="str">
        <f t="shared" ref="T1046:T1109" si="409">IF(I1046&gt;=$T$4,I1046,IF(I1046&lt;=$T$8,I1046,"-"))</f>
        <v>-</v>
      </c>
      <c r="U1046" s="15">
        <f t="shared" si="401"/>
        <v>0.17152777777777778</v>
      </c>
      <c r="V1046" s="22" t="str">
        <f t="shared" ref="V1046:V1109" si="410">IF(K1046&gt;=$V$4,K1046,IF(K1046&lt;=$V$8,K1046,"-"))</f>
        <v>-</v>
      </c>
      <c r="X1046" s="18"/>
    </row>
    <row r="1047" spans="2:25" x14ac:dyDescent="0.25">
      <c r="B1047" s="24">
        <f t="shared" si="382"/>
        <v>44462</v>
      </c>
      <c r="C1047" s="86" t="s">
        <v>12</v>
      </c>
      <c r="D1047" s="15">
        <v>0.43333333333333335</v>
      </c>
      <c r="E1047" s="16">
        <v>0</v>
      </c>
      <c r="F1047" s="15">
        <f t="shared" ref="F1047:F1110" si="411">IF(C1047="Alta",D1047-$F$9,D1047-$G$9)</f>
        <v>0.42638888888888893</v>
      </c>
      <c r="G1047" s="16">
        <f t="shared" ref="G1047:G1110" si="412">E1047*$F$8</f>
        <v>0</v>
      </c>
      <c r="H1047" s="15">
        <f t="shared" ref="H1047:H1110" si="413">IF(C1047="Alta",D1047-$H$9,D1047-$I$9)</f>
        <v>0.43333333333333335</v>
      </c>
      <c r="I1047" s="16">
        <f t="shared" ref="I1047:I1110" si="414">E1047*$H$8</f>
        <v>0</v>
      </c>
      <c r="J1047" s="15">
        <f t="shared" ref="J1047:J1110" si="415">IF(C1047="Alta",D1047-$J$9,D1047-$K$9)</f>
        <v>0.43125000000000002</v>
      </c>
      <c r="K1047" s="22">
        <f t="shared" ref="K1047:K1110" si="416">E1047*$J$8</f>
        <v>0</v>
      </c>
      <c r="L1047" s="13"/>
      <c r="M1047" s="24">
        <f t="shared" si="406"/>
        <v>44462</v>
      </c>
      <c r="N1047" s="102" t="s">
        <v>12</v>
      </c>
      <c r="O1047" s="60">
        <v>0.43333333333333335</v>
      </c>
      <c r="P1047" s="16" t="str">
        <f t="shared" si="402"/>
        <v>-</v>
      </c>
      <c r="Q1047" s="15">
        <f t="shared" ref="Q1047:Q1110" si="417">IF(N1047="Alta",O1047-$F$9,O1047-$G$9)</f>
        <v>0.42638888888888893</v>
      </c>
      <c r="R1047" s="16" t="str">
        <f t="shared" si="408"/>
        <v>-</v>
      </c>
      <c r="S1047" s="15">
        <f t="shared" si="400"/>
        <v>0.43333333333333335</v>
      </c>
      <c r="T1047" s="16" t="str">
        <f t="shared" si="409"/>
        <v>-</v>
      </c>
      <c r="U1047" s="15">
        <f t="shared" si="401"/>
        <v>0.43125000000000002</v>
      </c>
      <c r="V1047" s="22" t="str">
        <f t="shared" si="410"/>
        <v>-</v>
      </c>
      <c r="X1047" s="18"/>
      <c r="Y1047" s="29"/>
    </row>
    <row r="1048" spans="2:25" x14ac:dyDescent="0.25">
      <c r="B1048" s="24">
        <f t="shared" ref="B1048:B1111" si="418">IF(HOUR(D1048)&lt;HOUR(D1047),B1047+1,B1047)</f>
        <v>44462</v>
      </c>
      <c r="C1048" s="86" t="s">
        <v>13</v>
      </c>
      <c r="D1048" s="15">
        <v>0.69791666666666663</v>
      </c>
      <c r="E1048" s="16">
        <v>2.9</v>
      </c>
      <c r="F1048" s="15">
        <f t="shared" si="411"/>
        <v>0.69097222222222221</v>
      </c>
      <c r="G1048" s="16">
        <f t="shared" si="412"/>
        <v>2.4649999999999999</v>
      </c>
      <c r="H1048" s="15">
        <f t="shared" si="413"/>
        <v>0.67986111111111103</v>
      </c>
      <c r="I1048" s="16">
        <f t="shared" si="414"/>
        <v>1.9430000000000001</v>
      </c>
      <c r="J1048" s="15">
        <f t="shared" si="415"/>
        <v>0.68055555555555547</v>
      </c>
      <c r="K1048" s="22">
        <f t="shared" si="416"/>
        <v>1.8559999999999999</v>
      </c>
      <c r="L1048" s="13"/>
      <c r="M1048" s="24">
        <f t="shared" si="406"/>
        <v>44462</v>
      </c>
      <c r="N1048" s="102" t="s">
        <v>13</v>
      </c>
      <c r="O1048" s="60">
        <v>0.69791666666666663</v>
      </c>
      <c r="P1048" s="16" t="str">
        <f t="shared" si="402"/>
        <v>-</v>
      </c>
      <c r="Q1048" s="15">
        <f t="shared" si="417"/>
        <v>0.69097222222222221</v>
      </c>
      <c r="R1048" s="16" t="str">
        <f t="shared" si="408"/>
        <v>-</v>
      </c>
      <c r="S1048" s="15">
        <f t="shared" si="400"/>
        <v>0.67986111111111103</v>
      </c>
      <c r="T1048" s="16" t="str">
        <f t="shared" si="409"/>
        <v>-</v>
      </c>
      <c r="U1048" s="15">
        <f t="shared" si="401"/>
        <v>0.68055555555555547</v>
      </c>
      <c r="V1048" s="22" t="str">
        <f t="shared" si="410"/>
        <v>-</v>
      </c>
      <c r="X1048" s="18"/>
      <c r="Y1048" s="29"/>
    </row>
    <row r="1049" spans="2:25" x14ac:dyDescent="0.25">
      <c r="B1049" s="24">
        <f t="shared" si="418"/>
        <v>44462</v>
      </c>
      <c r="C1049" s="86" t="s">
        <v>12</v>
      </c>
      <c r="D1049" s="15">
        <v>0.94166666666666676</v>
      </c>
      <c r="E1049" s="16">
        <v>0.1</v>
      </c>
      <c r="F1049" s="15">
        <f t="shared" si="411"/>
        <v>0.93472222222222234</v>
      </c>
      <c r="G1049" s="16">
        <f t="shared" si="412"/>
        <v>8.5000000000000006E-2</v>
      </c>
      <c r="H1049" s="15">
        <f t="shared" si="413"/>
        <v>0.94166666666666676</v>
      </c>
      <c r="I1049" s="16">
        <f t="shared" si="414"/>
        <v>6.7000000000000004E-2</v>
      </c>
      <c r="J1049" s="15">
        <f t="shared" si="415"/>
        <v>0.93958333333333344</v>
      </c>
      <c r="K1049" s="22">
        <f t="shared" si="416"/>
        <v>6.4000000000000001E-2</v>
      </c>
      <c r="L1049" s="13"/>
      <c r="M1049" s="24">
        <f t="shared" si="406"/>
        <v>44462</v>
      </c>
      <c r="N1049" s="102" t="s">
        <v>12</v>
      </c>
      <c r="O1049" s="60">
        <v>0.94166666666666676</v>
      </c>
      <c r="P1049" s="16" t="str">
        <f t="shared" si="402"/>
        <v>-</v>
      </c>
      <c r="Q1049" s="15">
        <f t="shared" si="417"/>
        <v>0.93472222222222234</v>
      </c>
      <c r="R1049" s="16" t="str">
        <f t="shared" si="408"/>
        <v>-</v>
      </c>
      <c r="S1049" s="15">
        <f t="shared" si="400"/>
        <v>0.94166666666666676</v>
      </c>
      <c r="T1049" s="16" t="str">
        <f t="shared" si="409"/>
        <v>-</v>
      </c>
      <c r="U1049" s="15">
        <f t="shared" si="401"/>
        <v>0.93958333333333344</v>
      </c>
      <c r="V1049" s="22" t="str">
        <f t="shared" si="410"/>
        <v>-</v>
      </c>
      <c r="X1049" s="18"/>
      <c r="Y1049" s="29"/>
    </row>
    <row r="1050" spans="2:25" x14ac:dyDescent="0.25">
      <c r="B1050" s="24">
        <f t="shared" si="418"/>
        <v>44463</v>
      </c>
      <c r="C1050" s="86" t="s">
        <v>13</v>
      </c>
      <c r="D1050" s="15">
        <v>0.21249999999999999</v>
      </c>
      <c r="E1050" s="16">
        <v>3</v>
      </c>
      <c r="F1050" s="15">
        <f t="shared" si="411"/>
        <v>0.20555555555555555</v>
      </c>
      <c r="G1050" s="16">
        <f t="shared" si="412"/>
        <v>2.5499999999999998</v>
      </c>
      <c r="H1050" s="15">
        <f t="shared" si="413"/>
        <v>0.19444444444444445</v>
      </c>
      <c r="I1050" s="16">
        <f t="shared" si="414"/>
        <v>2.0100000000000002</v>
      </c>
      <c r="J1050" s="15">
        <f t="shared" si="415"/>
        <v>0.19513888888888889</v>
      </c>
      <c r="K1050" s="22">
        <f t="shared" si="416"/>
        <v>1.92</v>
      </c>
      <c r="L1050" s="13"/>
      <c r="M1050" s="24">
        <f t="shared" si="406"/>
        <v>44463</v>
      </c>
      <c r="N1050" s="102" t="s">
        <v>13</v>
      </c>
      <c r="O1050" s="60">
        <v>0.21249999999999999</v>
      </c>
      <c r="P1050" s="16" t="str">
        <f t="shared" si="402"/>
        <v>-</v>
      </c>
      <c r="Q1050" s="15">
        <f t="shared" si="417"/>
        <v>0.20555555555555555</v>
      </c>
      <c r="R1050" s="16" t="str">
        <f t="shared" si="408"/>
        <v>-</v>
      </c>
      <c r="S1050" s="15">
        <f t="shared" si="400"/>
        <v>0.19444444444444445</v>
      </c>
      <c r="T1050" s="16" t="str">
        <f t="shared" si="409"/>
        <v>-</v>
      </c>
      <c r="U1050" s="15">
        <f t="shared" si="401"/>
        <v>0.19513888888888889</v>
      </c>
      <c r="V1050" s="22" t="str">
        <f t="shared" si="410"/>
        <v>-</v>
      </c>
      <c r="X1050" s="18"/>
    </row>
    <row r="1051" spans="2:25" x14ac:dyDescent="0.25">
      <c r="B1051" s="24">
        <f t="shared" si="418"/>
        <v>44463</v>
      </c>
      <c r="C1051" s="86" t="s">
        <v>12</v>
      </c>
      <c r="D1051" s="15">
        <v>0.45833333333333331</v>
      </c>
      <c r="E1051" s="16">
        <v>0.1</v>
      </c>
      <c r="F1051" s="15">
        <f t="shared" si="411"/>
        <v>0.4513888888888889</v>
      </c>
      <c r="G1051" s="16">
        <f t="shared" si="412"/>
        <v>8.5000000000000006E-2</v>
      </c>
      <c r="H1051" s="15">
        <f t="shared" si="413"/>
        <v>0.45833333333333331</v>
      </c>
      <c r="I1051" s="16">
        <f t="shared" si="414"/>
        <v>6.7000000000000004E-2</v>
      </c>
      <c r="J1051" s="15">
        <f t="shared" si="415"/>
        <v>0.45624999999999999</v>
      </c>
      <c r="K1051" s="22">
        <f t="shared" si="416"/>
        <v>6.4000000000000001E-2</v>
      </c>
      <c r="L1051" s="13"/>
      <c r="M1051" s="24">
        <f t="shared" si="406"/>
        <v>44463</v>
      </c>
      <c r="N1051" s="102" t="s">
        <v>12</v>
      </c>
      <c r="O1051" s="60">
        <v>0.45833333333333331</v>
      </c>
      <c r="P1051" s="16" t="str">
        <f t="shared" si="402"/>
        <v>-</v>
      </c>
      <c r="Q1051" s="15">
        <f t="shared" si="417"/>
        <v>0.4513888888888889</v>
      </c>
      <c r="R1051" s="16" t="str">
        <f t="shared" si="408"/>
        <v>-</v>
      </c>
      <c r="S1051" s="15">
        <f t="shared" si="400"/>
        <v>0.45833333333333331</v>
      </c>
      <c r="T1051" s="16" t="str">
        <f t="shared" si="409"/>
        <v>-</v>
      </c>
      <c r="U1051" s="15">
        <f t="shared" si="401"/>
        <v>0.45624999999999999</v>
      </c>
      <c r="V1051" s="22" t="str">
        <f t="shared" si="410"/>
        <v>-</v>
      </c>
      <c r="X1051" s="18"/>
      <c r="Y1051" s="29"/>
    </row>
    <row r="1052" spans="2:25" x14ac:dyDescent="0.25">
      <c r="B1052" s="24">
        <f t="shared" si="418"/>
        <v>44463</v>
      </c>
      <c r="C1052" s="86" t="s">
        <v>13</v>
      </c>
      <c r="D1052" s="15">
        <v>0.72152777777777777</v>
      </c>
      <c r="E1052" s="16">
        <v>2.8</v>
      </c>
      <c r="F1052" s="15">
        <f t="shared" si="411"/>
        <v>0.71458333333333335</v>
      </c>
      <c r="G1052" s="16">
        <f t="shared" si="412"/>
        <v>2.38</v>
      </c>
      <c r="H1052" s="15">
        <f t="shared" si="413"/>
        <v>0.70347222222222217</v>
      </c>
      <c r="I1052" s="16">
        <f t="shared" si="414"/>
        <v>1.8759999999999999</v>
      </c>
      <c r="J1052" s="15">
        <f t="shared" si="415"/>
        <v>0.70416666666666661</v>
      </c>
      <c r="K1052" s="22">
        <f t="shared" si="416"/>
        <v>1.7919999999999998</v>
      </c>
      <c r="L1052" s="13"/>
      <c r="M1052" s="24">
        <f t="shared" si="406"/>
        <v>44463</v>
      </c>
      <c r="N1052" s="102" t="s">
        <v>13</v>
      </c>
      <c r="O1052" s="60">
        <v>0.72152777777777777</v>
      </c>
      <c r="P1052" s="16" t="str">
        <f t="shared" si="402"/>
        <v>-</v>
      </c>
      <c r="Q1052" s="15">
        <f t="shared" si="417"/>
        <v>0.71458333333333335</v>
      </c>
      <c r="R1052" s="16" t="str">
        <f t="shared" si="408"/>
        <v>-</v>
      </c>
      <c r="S1052" s="15">
        <f t="shared" si="400"/>
        <v>0.70347222222222217</v>
      </c>
      <c r="T1052" s="16" t="str">
        <f t="shared" si="409"/>
        <v>-</v>
      </c>
      <c r="U1052" s="15">
        <f t="shared" si="401"/>
        <v>0.70416666666666661</v>
      </c>
      <c r="V1052" s="22" t="str">
        <f t="shared" si="410"/>
        <v>-</v>
      </c>
      <c r="X1052" s="18"/>
      <c r="Y1052" s="29"/>
    </row>
    <row r="1053" spans="2:25" x14ac:dyDescent="0.25">
      <c r="B1053" s="24">
        <f t="shared" si="418"/>
        <v>44463</v>
      </c>
      <c r="C1053" s="86" t="s">
        <v>12</v>
      </c>
      <c r="D1053" s="15">
        <v>0.96666666666666667</v>
      </c>
      <c r="E1053" s="16">
        <v>0.2</v>
      </c>
      <c r="F1053" s="15">
        <f t="shared" si="411"/>
        <v>0.95972222222222225</v>
      </c>
      <c r="G1053" s="16">
        <f t="shared" si="412"/>
        <v>0.17</v>
      </c>
      <c r="H1053" s="15">
        <f t="shared" si="413"/>
        <v>0.96666666666666667</v>
      </c>
      <c r="I1053" s="16">
        <f t="shared" si="414"/>
        <v>0.13400000000000001</v>
      </c>
      <c r="J1053" s="15">
        <f t="shared" si="415"/>
        <v>0.96458333333333335</v>
      </c>
      <c r="K1053" s="22">
        <f t="shared" si="416"/>
        <v>0.128</v>
      </c>
      <c r="L1053" s="13"/>
      <c r="M1053" s="24">
        <f t="shared" si="406"/>
        <v>44463</v>
      </c>
      <c r="N1053" s="102" t="s">
        <v>12</v>
      </c>
      <c r="O1053" s="60">
        <v>0.96666666666666667</v>
      </c>
      <c r="P1053" s="16" t="str">
        <f t="shared" si="402"/>
        <v>-</v>
      </c>
      <c r="Q1053" s="15">
        <f t="shared" si="417"/>
        <v>0.95972222222222225</v>
      </c>
      <c r="R1053" s="16" t="str">
        <f t="shared" si="408"/>
        <v>-</v>
      </c>
      <c r="S1053" s="15">
        <f t="shared" si="400"/>
        <v>0.96666666666666667</v>
      </c>
      <c r="T1053" s="16" t="str">
        <f t="shared" si="409"/>
        <v>-</v>
      </c>
      <c r="U1053" s="15">
        <f t="shared" si="401"/>
        <v>0.96458333333333335</v>
      </c>
      <c r="V1053" s="22" t="str">
        <f t="shared" si="410"/>
        <v>-</v>
      </c>
      <c r="X1053" s="18"/>
    </row>
    <row r="1054" spans="2:25" x14ac:dyDescent="0.25">
      <c r="B1054" s="24">
        <f t="shared" si="418"/>
        <v>44464</v>
      </c>
      <c r="C1054" s="86" t="s">
        <v>13</v>
      </c>
      <c r="D1054" s="15">
        <v>0.23541666666666669</v>
      </c>
      <c r="E1054" s="16">
        <v>2.9</v>
      </c>
      <c r="F1054" s="15">
        <f t="shared" si="411"/>
        <v>0.22847222222222224</v>
      </c>
      <c r="G1054" s="16">
        <f t="shared" si="412"/>
        <v>2.4649999999999999</v>
      </c>
      <c r="H1054" s="15">
        <f t="shared" si="413"/>
        <v>0.21736111111111114</v>
      </c>
      <c r="I1054" s="16">
        <f t="shared" si="414"/>
        <v>1.9430000000000001</v>
      </c>
      <c r="J1054" s="15">
        <f t="shared" si="415"/>
        <v>0.21805555555555559</v>
      </c>
      <c r="K1054" s="22">
        <f t="shared" si="416"/>
        <v>1.8559999999999999</v>
      </c>
      <c r="L1054" s="13"/>
      <c r="M1054" s="24">
        <f t="shared" si="406"/>
        <v>44464</v>
      </c>
      <c r="N1054" s="102" t="s">
        <v>13</v>
      </c>
      <c r="O1054" s="60">
        <v>0.23541666666666669</v>
      </c>
      <c r="P1054" s="16" t="str">
        <f t="shared" si="402"/>
        <v>-</v>
      </c>
      <c r="Q1054" s="15">
        <f t="shared" si="417"/>
        <v>0.22847222222222224</v>
      </c>
      <c r="R1054" s="16" t="str">
        <f t="shared" si="408"/>
        <v>-</v>
      </c>
      <c r="S1054" s="15">
        <f t="shared" si="400"/>
        <v>0.21736111111111114</v>
      </c>
      <c r="T1054" s="16" t="str">
        <f t="shared" si="409"/>
        <v>-</v>
      </c>
      <c r="U1054" s="15">
        <f t="shared" si="401"/>
        <v>0.21805555555555559</v>
      </c>
      <c r="V1054" s="22" t="str">
        <f t="shared" si="410"/>
        <v>-</v>
      </c>
      <c r="X1054" s="18"/>
    </row>
    <row r="1055" spans="2:25" x14ac:dyDescent="0.25">
      <c r="B1055" s="24">
        <f t="shared" si="418"/>
        <v>44464</v>
      </c>
      <c r="C1055" s="86" t="s">
        <v>12</v>
      </c>
      <c r="D1055" s="15">
        <v>0.48402777777777778</v>
      </c>
      <c r="E1055" s="16">
        <v>0.2</v>
      </c>
      <c r="F1055" s="15">
        <f t="shared" si="411"/>
        <v>0.47708333333333336</v>
      </c>
      <c r="G1055" s="16">
        <f t="shared" si="412"/>
        <v>0.17</v>
      </c>
      <c r="H1055" s="15">
        <f t="shared" si="413"/>
        <v>0.48402777777777778</v>
      </c>
      <c r="I1055" s="16">
        <f t="shared" si="414"/>
        <v>0.13400000000000001</v>
      </c>
      <c r="J1055" s="15">
        <f t="shared" si="415"/>
        <v>0.48194444444444445</v>
      </c>
      <c r="K1055" s="22">
        <f t="shared" si="416"/>
        <v>0.128</v>
      </c>
      <c r="L1055" s="13"/>
      <c r="M1055" s="24">
        <f t="shared" si="406"/>
        <v>44464</v>
      </c>
      <c r="N1055" s="102" t="s">
        <v>12</v>
      </c>
      <c r="O1055" s="60">
        <v>0.48402777777777778</v>
      </c>
      <c r="P1055" s="16" t="str">
        <f t="shared" si="402"/>
        <v>-</v>
      </c>
      <c r="Q1055" s="15">
        <f t="shared" si="417"/>
        <v>0.47708333333333336</v>
      </c>
      <c r="R1055" s="16" t="str">
        <f t="shared" si="408"/>
        <v>-</v>
      </c>
      <c r="S1055" s="15">
        <f t="shared" si="400"/>
        <v>0.48402777777777778</v>
      </c>
      <c r="T1055" s="16" t="str">
        <f t="shared" si="409"/>
        <v>-</v>
      </c>
      <c r="U1055" s="15">
        <f t="shared" si="401"/>
        <v>0.48194444444444445</v>
      </c>
      <c r="V1055" s="22" t="str">
        <f t="shared" si="410"/>
        <v>-</v>
      </c>
      <c r="X1055" s="18"/>
      <c r="Y1055" s="29"/>
    </row>
    <row r="1056" spans="2:25" x14ac:dyDescent="0.25">
      <c r="B1056" s="24">
        <f t="shared" si="418"/>
        <v>44464</v>
      </c>
      <c r="C1056" s="86" t="s">
        <v>13</v>
      </c>
      <c r="D1056" s="15">
        <v>0.74444444444444446</v>
      </c>
      <c r="E1056" s="16">
        <v>2.7</v>
      </c>
      <c r="F1056" s="15">
        <f t="shared" si="411"/>
        <v>0.73750000000000004</v>
      </c>
      <c r="G1056" s="16">
        <f t="shared" si="412"/>
        <v>2.2949999999999999</v>
      </c>
      <c r="H1056" s="15">
        <f t="shared" si="413"/>
        <v>0.72638888888888886</v>
      </c>
      <c r="I1056" s="16">
        <f t="shared" si="414"/>
        <v>1.8090000000000002</v>
      </c>
      <c r="J1056" s="15">
        <f t="shared" si="415"/>
        <v>0.7270833333333333</v>
      </c>
      <c r="K1056" s="22">
        <f t="shared" si="416"/>
        <v>1.7280000000000002</v>
      </c>
      <c r="L1056" s="13"/>
      <c r="M1056" s="24">
        <f t="shared" si="406"/>
        <v>44464</v>
      </c>
      <c r="N1056" s="102" t="s">
        <v>13</v>
      </c>
      <c r="O1056" s="60">
        <v>0.74444444444444446</v>
      </c>
      <c r="P1056" s="16" t="str">
        <f t="shared" si="402"/>
        <v>-</v>
      </c>
      <c r="Q1056" s="15">
        <f t="shared" si="417"/>
        <v>0.73750000000000004</v>
      </c>
      <c r="R1056" s="16" t="str">
        <f t="shared" si="408"/>
        <v>-</v>
      </c>
      <c r="S1056" s="15">
        <f t="shared" si="400"/>
        <v>0.72638888888888886</v>
      </c>
      <c r="T1056" s="16" t="str">
        <f t="shared" si="409"/>
        <v>-</v>
      </c>
      <c r="U1056" s="15">
        <f t="shared" si="401"/>
        <v>0.7270833333333333</v>
      </c>
      <c r="V1056" s="22" t="str">
        <f t="shared" si="410"/>
        <v>-</v>
      </c>
      <c r="X1056" s="18"/>
    </row>
    <row r="1057" spans="2:25" x14ac:dyDescent="0.25">
      <c r="B1057" s="24">
        <f t="shared" si="418"/>
        <v>44464</v>
      </c>
      <c r="C1057" s="86" t="s">
        <v>12</v>
      </c>
      <c r="D1057" s="15">
        <v>0.99097222222222225</v>
      </c>
      <c r="E1057" s="16">
        <v>0.3</v>
      </c>
      <c r="F1057" s="15">
        <f t="shared" si="411"/>
        <v>0.98402777777777783</v>
      </c>
      <c r="G1057" s="16">
        <f t="shared" si="412"/>
        <v>0.255</v>
      </c>
      <c r="H1057" s="15">
        <f t="shared" si="413"/>
        <v>0.99097222222222225</v>
      </c>
      <c r="I1057" s="16">
        <f t="shared" si="414"/>
        <v>0.20100000000000001</v>
      </c>
      <c r="J1057" s="15">
        <f t="shared" si="415"/>
        <v>0.98888888888888893</v>
      </c>
      <c r="K1057" s="22">
        <f t="shared" si="416"/>
        <v>0.192</v>
      </c>
      <c r="L1057" s="13"/>
      <c r="M1057" s="24">
        <f>IF(HOUR(O1057)&lt;HOUR(O1056),M1056+1,M1056)</f>
        <v>44464</v>
      </c>
      <c r="N1057" s="102" t="s">
        <v>12</v>
      </c>
      <c r="O1057" s="60">
        <v>0.99097222222222225</v>
      </c>
      <c r="P1057" s="16" t="str">
        <f t="shared" si="402"/>
        <v>-</v>
      </c>
      <c r="Q1057" s="15">
        <f t="shared" si="417"/>
        <v>0.98402777777777783</v>
      </c>
      <c r="R1057" s="16" t="s">
        <v>27</v>
      </c>
      <c r="S1057" s="15">
        <v>0.98541666666666661</v>
      </c>
      <c r="T1057" s="16" t="s">
        <v>27</v>
      </c>
      <c r="U1057" s="15">
        <v>0.98611111111111116</v>
      </c>
      <c r="V1057" s="22" t="s">
        <v>27</v>
      </c>
      <c r="X1057" s="18"/>
      <c r="Y1057" s="29"/>
    </row>
    <row r="1058" spans="2:25" x14ac:dyDescent="0.25">
      <c r="B1058" s="24">
        <f t="shared" si="418"/>
        <v>44465</v>
      </c>
      <c r="C1058" s="86" t="s">
        <v>13</v>
      </c>
      <c r="D1058" s="15">
        <v>0.25972222222222224</v>
      </c>
      <c r="E1058" s="16">
        <v>2.8</v>
      </c>
      <c r="F1058" s="15">
        <f t="shared" si="411"/>
        <v>0.25277777777777782</v>
      </c>
      <c r="G1058" s="16">
        <f t="shared" si="412"/>
        <v>2.38</v>
      </c>
      <c r="H1058" s="15">
        <f t="shared" si="413"/>
        <v>0.2416666666666667</v>
      </c>
      <c r="I1058" s="16">
        <f t="shared" si="414"/>
        <v>1.8759999999999999</v>
      </c>
      <c r="J1058" s="15">
        <f t="shared" si="415"/>
        <v>0.24236111111111114</v>
      </c>
      <c r="K1058" s="22">
        <f t="shared" si="416"/>
        <v>1.7919999999999998</v>
      </c>
      <c r="L1058" s="13"/>
      <c r="M1058" s="24">
        <f t="shared" ref="M1058:M1068" si="419">IF(HOUR(O1058)&lt;HOUR(O1057),M1057+1,M1057)</f>
        <v>44465</v>
      </c>
      <c r="N1058" s="102" t="s">
        <v>13</v>
      </c>
      <c r="O1058" s="60">
        <v>0.25972222222222224</v>
      </c>
      <c r="P1058" s="16" t="str">
        <f t="shared" si="402"/>
        <v>-</v>
      </c>
      <c r="Q1058" s="15">
        <f t="shared" si="417"/>
        <v>0.25277777777777782</v>
      </c>
      <c r="R1058" s="16" t="str">
        <f t="shared" si="408"/>
        <v>-</v>
      </c>
      <c r="S1058" s="15">
        <f t="shared" ref="S1058:S1089" si="420">IF(N1058="Alta",O1058-$H$9,O1058-$I$9)</f>
        <v>0.2416666666666667</v>
      </c>
      <c r="T1058" s="16" t="str">
        <f t="shared" si="409"/>
        <v>-</v>
      </c>
      <c r="U1058" s="15">
        <f t="shared" ref="U1058:U1089" si="421">IF(N1058="Alta",O1058-$J$9,O1058-$K$9)</f>
        <v>0.24236111111111114</v>
      </c>
      <c r="V1058" s="22" t="str">
        <f t="shared" si="410"/>
        <v>-</v>
      </c>
      <c r="X1058" s="18"/>
      <c r="Y1058" s="29"/>
    </row>
    <row r="1059" spans="2:25" x14ac:dyDescent="0.25">
      <c r="B1059" s="24">
        <f t="shared" si="418"/>
        <v>44465</v>
      </c>
      <c r="C1059" s="86" t="s">
        <v>12</v>
      </c>
      <c r="D1059" s="15">
        <v>0.50902777777777775</v>
      </c>
      <c r="E1059" s="16">
        <v>0.3</v>
      </c>
      <c r="F1059" s="15">
        <f t="shared" si="411"/>
        <v>0.50208333333333333</v>
      </c>
      <c r="G1059" s="16">
        <f t="shared" si="412"/>
        <v>0.255</v>
      </c>
      <c r="H1059" s="15">
        <f t="shared" si="413"/>
        <v>0.50902777777777775</v>
      </c>
      <c r="I1059" s="16">
        <f t="shared" si="414"/>
        <v>0.20100000000000001</v>
      </c>
      <c r="J1059" s="15">
        <f t="shared" si="415"/>
        <v>0.50694444444444442</v>
      </c>
      <c r="K1059" s="22">
        <f t="shared" si="416"/>
        <v>0.192</v>
      </c>
      <c r="L1059" s="13"/>
      <c r="M1059" s="24">
        <f t="shared" si="419"/>
        <v>44465</v>
      </c>
      <c r="N1059" s="102" t="s">
        <v>12</v>
      </c>
      <c r="O1059" s="60">
        <v>0.50902777777777775</v>
      </c>
      <c r="P1059" s="16" t="str">
        <f t="shared" si="402"/>
        <v>-</v>
      </c>
      <c r="Q1059" s="15">
        <f t="shared" si="417"/>
        <v>0.50208333333333333</v>
      </c>
      <c r="R1059" s="16" t="str">
        <f t="shared" si="408"/>
        <v>-</v>
      </c>
      <c r="S1059" s="15">
        <f t="shared" si="420"/>
        <v>0.50902777777777775</v>
      </c>
      <c r="T1059" s="16" t="str">
        <f t="shared" si="409"/>
        <v>-</v>
      </c>
      <c r="U1059" s="15">
        <f t="shared" si="421"/>
        <v>0.50694444444444442</v>
      </c>
      <c r="V1059" s="22" t="str">
        <f t="shared" si="410"/>
        <v>-</v>
      </c>
      <c r="X1059" s="18"/>
      <c r="Y1059" s="29"/>
    </row>
    <row r="1060" spans="2:25" x14ac:dyDescent="0.25">
      <c r="B1060" s="24">
        <f t="shared" si="418"/>
        <v>44465</v>
      </c>
      <c r="C1060" s="86" t="s">
        <v>13</v>
      </c>
      <c r="D1060" s="15">
        <v>0.76944444444444438</v>
      </c>
      <c r="E1060" s="16">
        <v>2.6</v>
      </c>
      <c r="F1060" s="15">
        <f t="shared" si="411"/>
        <v>0.76249999999999996</v>
      </c>
      <c r="G1060" s="16">
        <f t="shared" si="412"/>
        <v>2.21</v>
      </c>
      <c r="H1060" s="15">
        <f t="shared" si="413"/>
        <v>0.75138888888888877</v>
      </c>
      <c r="I1060" s="16">
        <f t="shared" si="414"/>
        <v>1.7420000000000002</v>
      </c>
      <c r="J1060" s="15">
        <f t="shared" si="415"/>
        <v>0.75208333333333321</v>
      </c>
      <c r="K1060" s="22">
        <f t="shared" si="416"/>
        <v>1.6640000000000001</v>
      </c>
      <c r="L1060" s="13"/>
      <c r="M1060" s="24">
        <f t="shared" si="419"/>
        <v>44465</v>
      </c>
      <c r="N1060" s="102" t="s">
        <v>13</v>
      </c>
      <c r="O1060" s="60">
        <v>0.76944444444444438</v>
      </c>
      <c r="P1060" s="16" t="str">
        <f t="shared" si="402"/>
        <v>-</v>
      </c>
      <c r="Q1060" s="15">
        <f t="shared" si="417"/>
        <v>0.76249999999999996</v>
      </c>
      <c r="R1060" s="16" t="str">
        <f t="shared" si="408"/>
        <v>-</v>
      </c>
      <c r="S1060" s="15">
        <f t="shared" si="420"/>
        <v>0.75138888888888877</v>
      </c>
      <c r="T1060" s="16" t="str">
        <f t="shared" si="409"/>
        <v>-</v>
      </c>
      <c r="U1060" s="15">
        <f t="shared" si="421"/>
        <v>0.75208333333333321</v>
      </c>
      <c r="V1060" s="22" t="str">
        <f t="shared" si="410"/>
        <v>-</v>
      </c>
      <c r="X1060" s="18"/>
    </row>
    <row r="1061" spans="2:25" x14ac:dyDescent="0.25">
      <c r="B1061" s="24">
        <f t="shared" si="418"/>
        <v>44466</v>
      </c>
      <c r="C1061" s="86" t="s">
        <v>12</v>
      </c>
      <c r="D1061" s="15">
        <v>1.5972222222222224E-2</v>
      </c>
      <c r="E1061" s="16">
        <v>0.4</v>
      </c>
      <c r="F1061" s="15">
        <f t="shared" si="411"/>
        <v>9.0277777777777804E-3</v>
      </c>
      <c r="G1061" s="16">
        <f t="shared" si="412"/>
        <v>0.34</v>
      </c>
      <c r="H1061" s="15">
        <f t="shared" si="413"/>
        <v>1.5972222222222224E-2</v>
      </c>
      <c r="I1061" s="16">
        <f t="shared" si="414"/>
        <v>0.26800000000000002</v>
      </c>
      <c r="J1061" s="15">
        <f t="shared" si="415"/>
        <v>1.3888888888888892E-2</v>
      </c>
      <c r="K1061" s="22">
        <f t="shared" si="416"/>
        <v>0.25600000000000001</v>
      </c>
      <c r="L1061" s="13"/>
      <c r="M1061" s="24">
        <f t="shared" si="419"/>
        <v>44466</v>
      </c>
      <c r="N1061" s="102" t="s">
        <v>12</v>
      </c>
      <c r="O1061" s="60">
        <v>1.5972222222222224E-2</v>
      </c>
      <c r="P1061" s="16" t="str">
        <f t="shared" si="402"/>
        <v>-</v>
      </c>
      <c r="Q1061" s="15">
        <f t="shared" si="417"/>
        <v>9.0277777777777804E-3</v>
      </c>
      <c r="R1061" s="16" t="str">
        <f t="shared" si="408"/>
        <v>-</v>
      </c>
      <c r="S1061" s="15">
        <f t="shared" si="420"/>
        <v>1.5972222222222224E-2</v>
      </c>
      <c r="T1061" s="16" t="str">
        <f t="shared" si="409"/>
        <v>-</v>
      </c>
      <c r="U1061" s="15">
        <f t="shared" si="421"/>
        <v>1.3888888888888892E-2</v>
      </c>
      <c r="V1061" s="22" t="str">
        <f t="shared" si="410"/>
        <v>-</v>
      </c>
      <c r="X1061" s="18"/>
      <c r="Y1061" s="29"/>
    </row>
    <row r="1062" spans="2:25" x14ac:dyDescent="0.25">
      <c r="B1062" s="24">
        <f t="shared" si="418"/>
        <v>44466</v>
      </c>
      <c r="C1062" s="86" t="s">
        <v>13</v>
      </c>
      <c r="D1062" s="15">
        <v>0.28472222222222221</v>
      </c>
      <c r="E1062" s="16">
        <v>2.7</v>
      </c>
      <c r="F1062" s="15">
        <f t="shared" si="411"/>
        <v>0.27777777777777779</v>
      </c>
      <c r="G1062" s="16">
        <f t="shared" si="412"/>
        <v>2.2949999999999999</v>
      </c>
      <c r="H1062" s="15">
        <f t="shared" si="413"/>
        <v>0.26666666666666666</v>
      </c>
      <c r="I1062" s="16">
        <f t="shared" si="414"/>
        <v>1.8090000000000002</v>
      </c>
      <c r="J1062" s="15">
        <f t="shared" si="415"/>
        <v>0.2673611111111111</v>
      </c>
      <c r="K1062" s="22">
        <f t="shared" si="416"/>
        <v>1.7280000000000002</v>
      </c>
      <c r="L1062" s="13"/>
      <c r="M1062" s="24">
        <f t="shared" si="419"/>
        <v>44466</v>
      </c>
      <c r="N1062" s="102" t="s">
        <v>13</v>
      </c>
      <c r="O1062" s="60">
        <v>0.28472222222222221</v>
      </c>
      <c r="P1062" s="16" t="str">
        <f t="shared" si="402"/>
        <v>-</v>
      </c>
      <c r="Q1062" s="15">
        <f t="shared" si="417"/>
        <v>0.27777777777777779</v>
      </c>
      <c r="R1062" s="16" t="str">
        <f t="shared" si="408"/>
        <v>-</v>
      </c>
      <c r="S1062" s="15">
        <f t="shared" si="420"/>
        <v>0.26666666666666666</v>
      </c>
      <c r="T1062" s="16" t="str">
        <f t="shared" si="409"/>
        <v>-</v>
      </c>
      <c r="U1062" s="15">
        <f t="shared" si="421"/>
        <v>0.2673611111111111</v>
      </c>
      <c r="V1062" s="22" t="str">
        <f t="shared" si="410"/>
        <v>-</v>
      </c>
      <c r="X1062" s="18"/>
      <c r="Y1062" s="29"/>
    </row>
    <row r="1063" spans="2:25" x14ac:dyDescent="0.25">
      <c r="B1063" s="24">
        <f t="shared" si="418"/>
        <v>44466</v>
      </c>
      <c r="C1063" s="86" t="s">
        <v>12</v>
      </c>
      <c r="D1063" s="15">
        <v>0.53541666666666665</v>
      </c>
      <c r="E1063" s="16">
        <v>0.4</v>
      </c>
      <c r="F1063" s="15">
        <f t="shared" si="411"/>
        <v>0.52847222222222223</v>
      </c>
      <c r="G1063" s="16">
        <f t="shared" si="412"/>
        <v>0.34</v>
      </c>
      <c r="H1063" s="15">
        <f t="shared" si="413"/>
        <v>0.53541666666666665</v>
      </c>
      <c r="I1063" s="16">
        <f t="shared" si="414"/>
        <v>0.26800000000000002</v>
      </c>
      <c r="J1063" s="15">
        <f t="shared" si="415"/>
        <v>0.53333333333333333</v>
      </c>
      <c r="K1063" s="22">
        <f t="shared" si="416"/>
        <v>0.25600000000000001</v>
      </c>
      <c r="L1063" s="13"/>
      <c r="M1063" s="24">
        <f t="shared" si="419"/>
        <v>44466</v>
      </c>
      <c r="N1063" s="102" t="s">
        <v>12</v>
      </c>
      <c r="O1063" s="60">
        <v>0.53541666666666665</v>
      </c>
      <c r="P1063" s="16" t="str">
        <f t="shared" si="402"/>
        <v>-</v>
      </c>
      <c r="Q1063" s="15">
        <f t="shared" si="417"/>
        <v>0.52847222222222223</v>
      </c>
      <c r="R1063" s="16" t="str">
        <f t="shared" si="408"/>
        <v>-</v>
      </c>
      <c r="S1063" s="15">
        <f t="shared" si="420"/>
        <v>0.53541666666666665</v>
      </c>
      <c r="T1063" s="16" t="str">
        <f t="shared" si="409"/>
        <v>-</v>
      </c>
      <c r="U1063" s="15">
        <f t="shared" si="421"/>
        <v>0.53333333333333333</v>
      </c>
      <c r="V1063" s="22" t="str">
        <f t="shared" si="410"/>
        <v>-</v>
      </c>
      <c r="X1063" s="18"/>
      <c r="Y1063" s="29"/>
    </row>
    <row r="1064" spans="2:25" x14ac:dyDescent="0.25">
      <c r="B1064" s="24">
        <f t="shared" si="418"/>
        <v>44466</v>
      </c>
      <c r="C1064" s="86" t="s">
        <v>13</v>
      </c>
      <c r="D1064" s="15">
        <v>0.79652777777777783</v>
      </c>
      <c r="E1064" s="16">
        <v>2.5</v>
      </c>
      <c r="F1064" s="15">
        <f t="shared" si="411"/>
        <v>0.78958333333333341</v>
      </c>
      <c r="G1064" s="16">
        <f t="shared" si="412"/>
        <v>2.125</v>
      </c>
      <c r="H1064" s="15">
        <f t="shared" si="413"/>
        <v>0.77847222222222223</v>
      </c>
      <c r="I1064" s="16">
        <f t="shared" si="414"/>
        <v>1.675</v>
      </c>
      <c r="J1064" s="15">
        <f t="shared" si="415"/>
        <v>0.77916666666666667</v>
      </c>
      <c r="K1064" s="22">
        <f t="shared" si="416"/>
        <v>1.6</v>
      </c>
      <c r="L1064" s="13"/>
      <c r="M1064" s="24">
        <f t="shared" si="419"/>
        <v>44466</v>
      </c>
      <c r="N1064" s="102" t="s">
        <v>13</v>
      </c>
      <c r="O1064" s="60">
        <v>0.79652777777777783</v>
      </c>
      <c r="P1064" s="16" t="str">
        <f t="shared" si="402"/>
        <v>-</v>
      </c>
      <c r="Q1064" s="15">
        <f t="shared" si="417"/>
        <v>0.78958333333333341</v>
      </c>
      <c r="R1064" s="16" t="str">
        <f t="shared" si="408"/>
        <v>-</v>
      </c>
      <c r="S1064" s="15">
        <f t="shared" si="420"/>
        <v>0.77847222222222223</v>
      </c>
      <c r="T1064" s="16" t="str">
        <f t="shared" si="409"/>
        <v>-</v>
      </c>
      <c r="U1064" s="15">
        <f t="shared" si="421"/>
        <v>0.77916666666666667</v>
      </c>
      <c r="V1064" s="22" t="str">
        <f t="shared" si="410"/>
        <v>-</v>
      </c>
      <c r="X1064" s="18"/>
    </row>
    <row r="1065" spans="2:25" x14ac:dyDescent="0.25">
      <c r="B1065" s="24">
        <f t="shared" si="418"/>
        <v>44467</v>
      </c>
      <c r="C1065" s="86" t="s">
        <v>12</v>
      </c>
      <c r="D1065" s="15">
        <v>4.2361111111111106E-2</v>
      </c>
      <c r="E1065" s="16">
        <v>0.6</v>
      </c>
      <c r="F1065" s="15">
        <f t="shared" si="411"/>
        <v>3.5416666666666666E-2</v>
      </c>
      <c r="G1065" s="16">
        <f t="shared" si="412"/>
        <v>0.51</v>
      </c>
      <c r="H1065" s="15">
        <f t="shared" si="413"/>
        <v>4.2361111111111106E-2</v>
      </c>
      <c r="I1065" s="16">
        <f t="shared" si="414"/>
        <v>0.40200000000000002</v>
      </c>
      <c r="J1065" s="15">
        <f t="shared" si="415"/>
        <v>4.0277777777777773E-2</v>
      </c>
      <c r="K1065" s="22">
        <f t="shared" si="416"/>
        <v>0.38400000000000001</v>
      </c>
      <c r="L1065" s="13"/>
      <c r="M1065" s="24">
        <f t="shared" si="419"/>
        <v>44467</v>
      </c>
      <c r="N1065" s="102" t="s">
        <v>12</v>
      </c>
      <c r="O1065" s="60">
        <v>4.2361111111111106E-2</v>
      </c>
      <c r="P1065" s="16" t="str">
        <f t="shared" si="402"/>
        <v>-</v>
      </c>
      <c r="Q1065" s="15">
        <f t="shared" si="417"/>
        <v>3.5416666666666666E-2</v>
      </c>
      <c r="R1065" s="16" t="str">
        <f t="shared" si="408"/>
        <v>-</v>
      </c>
      <c r="S1065" s="15">
        <f t="shared" si="420"/>
        <v>4.2361111111111106E-2</v>
      </c>
      <c r="T1065" s="16" t="str">
        <f t="shared" si="409"/>
        <v>-</v>
      </c>
      <c r="U1065" s="15">
        <f t="shared" si="421"/>
        <v>4.0277777777777773E-2</v>
      </c>
      <c r="V1065" s="22" t="str">
        <f t="shared" si="410"/>
        <v>-</v>
      </c>
      <c r="X1065" s="18"/>
      <c r="Y1065" s="29"/>
    </row>
    <row r="1066" spans="2:25" x14ac:dyDescent="0.25">
      <c r="B1066" s="24">
        <f t="shared" si="418"/>
        <v>44467</v>
      </c>
      <c r="C1066" s="86" t="s">
        <v>13</v>
      </c>
      <c r="D1066" s="15">
        <v>0.31388888888888888</v>
      </c>
      <c r="E1066" s="16">
        <v>2.6</v>
      </c>
      <c r="F1066" s="15">
        <f t="shared" si="411"/>
        <v>0.30694444444444446</v>
      </c>
      <c r="G1066" s="16">
        <f t="shared" si="412"/>
        <v>2.21</v>
      </c>
      <c r="H1066" s="15">
        <f t="shared" si="413"/>
        <v>0.29583333333333334</v>
      </c>
      <c r="I1066" s="16">
        <f t="shared" si="414"/>
        <v>1.7420000000000002</v>
      </c>
      <c r="J1066" s="15">
        <f t="shared" si="415"/>
        <v>0.29652777777777778</v>
      </c>
      <c r="K1066" s="22">
        <f t="shared" si="416"/>
        <v>1.6640000000000001</v>
      </c>
      <c r="L1066" s="13"/>
      <c r="M1066" s="24">
        <f t="shared" si="419"/>
        <v>44467</v>
      </c>
      <c r="N1066" s="102" t="s">
        <v>13</v>
      </c>
      <c r="O1066" s="60">
        <v>0.31388888888888888</v>
      </c>
      <c r="P1066" s="16" t="str">
        <f t="shared" si="402"/>
        <v>-</v>
      </c>
      <c r="Q1066" s="15">
        <f t="shared" si="417"/>
        <v>0.30694444444444446</v>
      </c>
      <c r="R1066" s="16" t="str">
        <f t="shared" si="408"/>
        <v>-</v>
      </c>
      <c r="S1066" s="15">
        <f t="shared" si="420"/>
        <v>0.29583333333333334</v>
      </c>
      <c r="T1066" s="16" t="str">
        <f t="shared" si="409"/>
        <v>-</v>
      </c>
      <c r="U1066" s="15">
        <f t="shared" si="421"/>
        <v>0.29652777777777778</v>
      </c>
      <c r="V1066" s="22" t="str">
        <f t="shared" si="410"/>
        <v>-</v>
      </c>
      <c r="X1066" s="18"/>
      <c r="Y1066" s="29"/>
    </row>
    <row r="1067" spans="2:25" x14ac:dyDescent="0.25">
      <c r="B1067" s="24">
        <f t="shared" si="418"/>
        <v>44467</v>
      </c>
      <c r="C1067" s="86" t="s">
        <v>12</v>
      </c>
      <c r="D1067" s="15">
        <v>0.56388888888888888</v>
      </c>
      <c r="E1067" s="16">
        <v>0.6</v>
      </c>
      <c r="F1067" s="15">
        <f t="shared" si="411"/>
        <v>0.55694444444444446</v>
      </c>
      <c r="G1067" s="16">
        <f t="shared" si="412"/>
        <v>0.51</v>
      </c>
      <c r="H1067" s="15">
        <f t="shared" si="413"/>
        <v>0.56388888888888888</v>
      </c>
      <c r="I1067" s="16">
        <f t="shared" si="414"/>
        <v>0.40200000000000002</v>
      </c>
      <c r="J1067" s="15">
        <f t="shared" si="415"/>
        <v>0.56180555555555556</v>
      </c>
      <c r="K1067" s="22">
        <f t="shared" si="416"/>
        <v>0.38400000000000001</v>
      </c>
      <c r="L1067" s="13"/>
      <c r="M1067" s="24">
        <f t="shared" si="419"/>
        <v>44467</v>
      </c>
      <c r="N1067" s="102" t="s">
        <v>12</v>
      </c>
      <c r="O1067" s="60">
        <v>0.56388888888888888</v>
      </c>
      <c r="P1067" s="16" t="str">
        <f t="shared" si="402"/>
        <v>-</v>
      </c>
      <c r="Q1067" s="15">
        <f t="shared" si="417"/>
        <v>0.55694444444444446</v>
      </c>
      <c r="R1067" s="16" t="str">
        <f t="shared" si="408"/>
        <v>-</v>
      </c>
      <c r="S1067" s="15">
        <f t="shared" si="420"/>
        <v>0.56388888888888888</v>
      </c>
      <c r="T1067" s="16" t="str">
        <f t="shared" si="409"/>
        <v>-</v>
      </c>
      <c r="U1067" s="15">
        <f t="shared" si="421"/>
        <v>0.56180555555555556</v>
      </c>
      <c r="V1067" s="22" t="str">
        <f t="shared" si="410"/>
        <v>-</v>
      </c>
      <c r="X1067" s="18"/>
      <c r="Y1067" s="29"/>
    </row>
    <row r="1068" spans="2:25" x14ac:dyDescent="0.25">
      <c r="B1068" s="24">
        <f t="shared" si="418"/>
        <v>44467</v>
      </c>
      <c r="C1068" s="86" t="s">
        <v>13</v>
      </c>
      <c r="D1068" s="15">
        <v>0.82708333333333339</v>
      </c>
      <c r="E1068" s="16">
        <v>2.2999999999999998</v>
      </c>
      <c r="F1068" s="15">
        <f t="shared" si="411"/>
        <v>0.82013888888888897</v>
      </c>
      <c r="G1068" s="16">
        <f t="shared" si="412"/>
        <v>1.9549999999999998</v>
      </c>
      <c r="H1068" s="15">
        <f t="shared" si="413"/>
        <v>0.80902777777777779</v>
      </c>
      <c r="I1068" s="16">
        <f t="shared" si="414"/>
        <v>1.5409999999999999</v>
      </c>
      <c r="J1068" s="15">
        <f t="shared" si="415"/>
        <v>0.80972222222222223</v>
      </c>
      <c r="K1068" s="22">
        <f t="shared" si="416"/>
        <v>1.472</v>
      </c>
      <c r="L1068" s="13"/>
      <c r="M1068" s="24">
        <f t="shared" si="419"/>
        <v>44467</v>
      </c>
      <c r="N1068" s="102" t="s">
        <v>13</v>
      </c>
      <c r="O1068" s="60">
        <v>0.82708333333333339</v>
      </c>
      <c r="P1068" s="16" t="str">
        <f t="shared" si="402"/>
        <v>-</v>
      </c>
      <c r="Q1068" s="15">
        <f t="shared" si="417"/>
        <v>0.82013888888888897</v>
      </c>
      <c r="R1068" s="16" t="str">
        <f t="shared" si="408"/>
        <v>-</v>
      </c>
      <c r="S1068" s="15">
        <f t="shared" si="420"/>
        <v>0.80902777777777779</v>
      </c>
      <c r="T1068" s="16" t="str">
        <f t="shared" si="409"/>
        <v>-</v>
      </c>
      <c r="U1068" s="15">
        <f t="shared" si="421"/>
        <v>0.80972222222222223</v>
      </c>
      <c r="V1068" s="22" t="str">
        <f t="shared" si="410"/>
        <v>-</v>
      </c>
      <c r="X1068" s="18"/>
    </row>
    <row r="1069" spans="2:25" x14ac:dyDescent="0.25">
      <c r="B1069" s="24">
        <f t="shared" si="418"/>
        <v>44468</v>
      </c>
      <c r="C1069" s="86" t="s">
        <v>12</v>
      </c>
      <c r="D1069" s="15">
        <v>7.2222222222222229E-2</v>
      </c>
      <c r="E1069" s="16">
        <v>0.7</v>
      </c>
      <c r="F1069" s="15">
        <f t="shared" si="411"/>
        <v>6.5277777777777782E-2</v>
      </c>
      <c r="G1069" s="16">
        <f t="shared" si="412"/>
        <v>0.59499999999999997</v>
      </c>
      <c r="H1069" s="15">
        <f t="shared" si="413"/>
        <v>7.2222222222222229E-2</v>
      </c>
      <c r="I1069" s="16">
        <f t="shared" si="414"/>
        <v>0.46899999999999997</v>
      </c>
      <c r="J1069" s="15">
        <f t="shared" si="415"/>
        <v>7.013888888888889E-2</v>
      </c>
      <c r="K1069" s="22">
        <f t="shared" si="416"/>
        <v>0.44799999999999995</v>
      </c>
      <c r="L1069" s="13"/>
      <c r="M1069" s="24">
        <f>IF(HOUR(O1069)&lt;HOUR(O1068),M1068+1,M1068)</f>
        <v>44468</v>
      </c>
      <c r="N1069" s="102" t="s">
        <v>12</v>
      </c>
      <c r="O1069" s="60">
        <v>7.2222222222222229E-2</v>
      </c>
      <c r="P1069" s="16" t="str">
        <f t="shared" si="402"/>
        <v>-</v>
      </c>
      <c r="Q1069" s="15">
        <f t="shared" si="417"/>
        <v>6.5277777777777782E-2</v>
      </c>
      <c r="R1069" s="16" t="str">
        <f t="shared" si="408"/>
        <v>-</v>
      </c>
      <c r="S1069" s="15">
        <f t="shared" si="420"/>
        <v>7.2222222222222229E-2</v>
      </c>
      <c r="T1069" s="16" t="str">
        <f t="shared" ref="T1069" si="422">IF(I1069&gt;=$T$4,I1069,IF(I1069&lt;=$T$8,I1069,"-"))</f>
        <v>-</v>
      </c>
      <c r="U1069" s="15">
        <f t="shared" si="421"/>
        <v>7.013888888888889E-2</v>
      </c>
      <c r="V1069" s="22" t="str">
        <f t="shared" ref="V1069" si="423">IF(K1069&gt;=$V$4,K1069,IF(K1069&lt;=$V$8,K1069,"-"))</f>
        <v>-</v>
      </c>
      <c r="X1069" s="18"/>
      <c r="Y1069" s="29"/>
    </row>
    <row r="1070" spans="2:25" x14ac:dyDescent="0.25">
      <c r="B1070" s="24">
        <f t="shared" si="418"/>
        <v>44468</v>
      </c>
      <c r="C1070" s="86" t="s">
        <v>13</v>
      </c>
      <c r="D1070" s="15">
        <v>0.34652777777777777</v>
      </c>
      <c r="E1070" s="16">
        <v>2.5</v>
      </c>
      <c r="F1070" s="15">
        <f t="shared" si="411"/>
        <v>0.33958333333333335</v>
      </c>
      <c r="G1070" s="16">
        <f t="shared" si="412"/>
        <v>2.125</v>
      </c>
      <c r="H1070" s="15">
        <f t="shared" si="413"/>
        <v>0.32847222222222222</v>
      </c>
      <c r="I1070" s="16">
        <f t="shared" si="414"/>
        <v>1.675</v>
      </c>
      <c r="J1070" s="15">
        <f t="shared" si="415"/>
        <v>0.32916666666666666</v>
      </c>
      <c r="K1070" s="22">
        <f t="shared" si="416"/>
        <v>1.6</v>
      </c>
      <c r="L1070" s="13"/>
      <c r="M1070" s="24">
        <f t="shared" ref="M1070:M1130" si="424">IF(HOUR(O1070)&lt;HOUR(O1069),M1069+1,M1069)</f>
        <v>44468</v>
      </c>
      <c r="N1070" s="102" t="s">
        <v>13</v>
      </c>
      <c r="O1070" s="60">
        <v>0.34652777777777777</v>
      </c>
      <c r="P1070" s="16" t="str">
        <f t="shared" si="402"/>
        <v>-</v>
      </c>
      <c r="Q1070" s="15">
        <f t="shared" si="417"/>
        <v>0.33958333333333335</v>
      </c>
      <c r="R1070" s="16" t="str">
        <f t="shared" si="408"/>
        <v>-</v>
      </c>
      <c r="S1070" s="15">
        <f t="shared" si="420"/>
        <v>0.32847222222222222</v>
      </c>
      <c r="T1070" s="16" t="str">
        <f t="shared" si="409"/>
        <v>-</v>
      </c>
      <c r="U1070" s="15">
        <f t="shared" si="421"/>
        <v>0.32916666666666666</v>
      </c>
      <c r="V1070" s="22" t="str">
        <f t="shared" si="410"/>
        <v>-</v>
      </c>
      <c r="X1070" s="18"/>
      <c r="Y1070" s="29"/>
    </row>
    <row r="1071" spans="2:25" x14ac:dyDescent="0.25">
      <c r="B1071" s="24">
        <f t="shared" si="418"/>
        <v>44468</v>
      </c>
      <c r="C1071" s="86" t="s">
        <v>12</v>
      </c>
      <c r="D1071" s="15">
        <v>0.59722222222222221</v>
      </c>
      <c r="E1071" s="16">
        <v>0.7</v>
      </c>
      <c r="F1071" s="15">
        <f t="shared" si="411"/>
        <v>0.59027777777777779</v>
      </c>
      <c r="G1071" s="16">
        <f t="shared" si="412"/>
        <v>0.59499999999999997</v>
      </c>
      <c r="H1071" s="15">
        <f t="shared" si="413"/>
        <v>0.59722222222222221</v>
      </c>
      <c r="I1071" s="16">
        <f t="shared" si="414"/>
        <v>0.46899999999999997</v>
      </c>
      <c r="J1071" s="15">
        <f t="shared" si="415"/>
        <v>0.59513888888888888</v>
      </c>
      <c r="K1071" s="22">
        <f t="shared" si="416"/>
        <v>0.44799999999999995</v>
      </c>
      <c r="L1071" s="13"/>
      <c r="M1071" s="24">
        <f t="shared" si="424"/>
        <v>44468</v>
      </c>
      <c r="N1071" s="102" t="s">
        <v>12</v>
      </c>
      <c r="O1071" s="60">
        <v>0.59722222222222221</v>
      </c>
      <c r="P1071" s="16" t="str">
        <f t="shared" si="402"/>
        <v>-</v>
      </c>
      <c r="Q1071" s="15">
        <f t="shared" si="417"/>
        <v>0.59027777777777779</v>
      </c>
      <c r="R1071" s="16" t="str">
        <f t="shared" si="408"/>
        <v>-</v>
      </c>
      <c r="S1071" s="15">
        <f t="shared" si="420"/>
        <v>0.59722222222222221</v>
      </c>
      <c r="T1071" s="16" t="str">
        <f t="shared" si="409"/>
        <v>-</v>
      </c>
      <c r="U1071" s="15">
        <f t="shared" si="421"/>
        <v>0.59513888888888888</v>
      </c>
      <c r="V1071" s="22" t="str">
        <f t="shared" si="410"/>
        <v>-</v>
      </c>
      <c r="X1071" s="18"/>
      <c r="Y1071" s="29"/>
    </row>
    <row r="1072" spans="2:25" x14ac:dyDescent="0.25">
      <c r="B1072" s="24">
        <f t="shared" si="418"/>
        <v>44468</v>
      </c>
      <c r="C1072" s="86" t="s">
        <v>13</v>
      </c>
      <c r="D1072" s="15">
        <v>0.86319444444444438</v>
      </c>
      <c r="E1072" s="16">
        <v>2.2000000000000002</v>
      </c>
      <c r="F1072" s="15">
        <f t="shared" si="411"/>
        <v>0.85624999999999996</v>
      </c>
      <c r="G1072" s="16">
        <f t="shared" si="412"/>
        <v>1.87</v>
      </c>
      <c r="H1072" s="15">
        <f t="shared" si="413"/>
        <v>0.84513888888888877</v>
      </c>
      <c r="I1072" s="16">
        <f t="shared" si="414"/>
        <v>1.4740000000000002</v>
      </c>
      <c r="J1072" s="15">
        <f t="shared" si="415"/>
        <v>0.84583333333333321</v>
      </c>
      <c r="K1072" s="22">
        <f t="shared" si="416"/>
        <v>1.4080000000000001</v>
      </c>
      <c r="L1072" s="13"/>
      <c r="M1072" s="24">
        <f t="shared" si="424"/>
        <v>44468</v>
      </c>
      <c r="N1072" s="102" t="s">
        <v>13</v>
      </c>
      <c r="O1072" s="60">
        <v>0.86319444444444438</v>
      </c>
      <c r="P1072" s="16" t="str">
        <f t="shared" si="402"/>
        <v>-</v>
      </c>
      <c r="Q1072" s="15">
        <f t="shared" si="417"/>
        <v>0.85624999999999996</v>
      </c>
      <c r="R1072" s="16" t="str">
        <f t="shared" si="408"/>
        <v>-</v>
      </c>
      <c r="S1072" s="15">
        <f t="shared" si="420"/>
        <v>0.84513888888888877</v>
      </c>
      <c r="T1072" s="16" t="str">
        <f t="shared" si="409"/>
        <v>-</v>
      </c>
      <c r="U1072" s="15">
        <f t="shared" si="421"/>
        <v>0.84583333333333321</v>
      </c>
      <c r="V1072" s="22" t="str">
        <f t="shared" si="410"/>
        <v>-</v>
      </c>
      <c r="X1072" s="18"/>
    </row>
    <row r="1073" spans="2:25" x14ac:dyDescent="0.25">
      <c r="B1073" s="24">
        <f t="shared" si="418"/>
        <v>44469</v>
      </c>
      <c r="C1073" s="86" t="s">
        <v>12</v>
      </c>
      <c r="D1073" s="15">
        <v>0.10833333333333334</v>
      </c>
      <c r="E1073" s="16">
        <v>0.8</v>
      </c>
      <c r="F1073" s="15">
        <f t="shared" si="411"/>
        <v>0.10138888888888889</v>
      </c>
      <c r="G1073" s="16">
        <f t="shared" si="412"/>
        <v>0.68</v>
      </c>
      <c r="H1073" s="15">
        <f t="shared" si="413"/>
        <v>0.10833333333333334</v>
      </c>
      <c r="I1073" s="16">
        <f t="shared" si="414"/>
        <v>0.53600000000000003</v>
      </c>
      <c r="J1073" s="15">
        <f t="shared" si="415"/>
        <v>0.10625</v>
      </c>
      <c r="K1073" s="22">
        <f t="shared" si="416"/>
        <v>0.51200000000000001</v>
      </c>
      <c r="L1073" s="13"/>
      <c r="M1073" s="24">
        <f t="shared" si="424"/>
        <v>44469</v>
      </c>
      <c r="N1073" s="102" t="s">
        <v>12</v>
      </c>
      <c r="O1073" s="60">
        <v>0.10833333333333334</v>
      </c>
      <c r="P1073" s="16" t="str">
        <f t="shared" si="402"/>
        <v>-</v>
      </c>
      <c r="Q1073" s="15">
        <f t="shared" si="417"/>
        <v>0.10138888888888889</v>
      </c>
      <c r="R1073" s="16" t="str">
        <f t="shared" si="408"/>
        <v>-</v>
      </c>
      <c r="S1073" s="15">
        <f t="shared" si="420"/>
        <v>0.10833333333333334</v>
      </c>
      <c r="T1073" s="16" t="str">
        <f t="shared" si="409"/>
        <v>-</v>
      </c>
      <c r="U1073" s="15">
        <f t="shared" si="421"/>
        <v>0.10625</v>
      </c>
      <c r="V1073" s="22" t="str">
        <f t="shared" si="410"/>
        <v>-</v>
      </c>
      <c r="X1073" s="18"/>
      <c r="Y1073" s="29"/>
    </row>
    <row r="1074" spans="2:25" x14ac:dyDescent="0.25">
      <c r="B1074" s="24">
        <f t="shared" si="418"/>
        <v>44469</v>
      </c>
      <c r="C1074" s="86" t="s">
        <v>13</v>
      </c>
      <c r="D1074" s="15">
        <v>0.38472222222222219</v>
      </c>
      <c r="E1074" s="16">
        <v>2.4</v>
      </c>
      <c r="F1074" s="15">
        <f t="shared" si="411"/>
        <v>0.37777777777777777</v>
      </c>
      <c r="G1074" s="16">
        <f t="shared" si="412"/>
        <v>2.04</v>
      </c>
      <c r="H1074" s="15">
        <f t="shared" si="413"/>
        <v>0.36666666666666664</v>
      </c>
      <c r="I1074" s="16">
        <f t="shared" si="414"/>
        <v>1.6080000000000001</v>
      </c>
      <c r="J1074" s="15">
        <f t="shared" si="415"/>
        <v>0.36736111111111108</v>
      </c>
      <c r="K1074" s="22">
        <f t="shared" si="416"/>
        <v>1.536</v>
      </c>
      <c r="L1074" s="13"/>
      <c r="M1074" s="24">
        <f t="shared" si="424"/>
        <v>44469</v>
      </c>
      <c r="N1074" s="102" t="s">
        <v>13</v>
      </c>
      <c r="O1074" s="60">
        <v>0.38472222222222219</v>
      </c>
      <c r="P1074" s="16" t="str">
        <f t="shared" si="402"/>
        <v>-</v>
      </c>
      <c r="Q1074" s="15">
        <f t="shared" si="417"/>
        <v>0.37777777777777777</v>
      </c>
      <c r="R1074" s="16" t="str">
        <f t="shared" si="408"/>
        <v>-</v>
      </c>
      <c r="S1074" s="15">
        <f t="shared" si="420"/>
        <v>0.36666666666666664</v>
      </c>
      <c r="T1074" s="16" t="str">
        <f t="shared" si="409"/>
        <v>-</v>
      </c>
      <c r="U1074" s="15">
        <f t="shared" si="421"/>
        <v>0.36736111111111108</v>
      </c>
      <c r="V1074" s="22" t="str">
        <f t="shared" si="410"/>
        <v>-</v>
      </c>
      <c r="X1074" s="18"/>
      <c r="Y1074" s="29"/>
    </row>
    <row r="1075" spans="2:25" x14ac:dyDescent="0.25">
      <c r="B1075" s="24">
        <f t="shared" si="418"/>
        <v>44469</v>
      </c>
      <c r="C1075" s="86" t="s">
        <v>12</v>
      </c>
      <c r="D1075" s="15">
        <v>0.63541666666666663</v>
      </c>
      <c r="E1075" s="16">
        <v>0.8</v>
      </c>
      <c r="F1075" s="15">
        <f t="shared" si="411"/>
        <v>0.62847222222222221</v>
      </c>
      <c r="G1075" s="16">
        <f t="shared" si="412"/>
        <v>0.68</v>
      </c>
      <c r="H1075" s="15">
        <f t="shared" si="413"/>
        <v>0.63541666666666663</v>
      </c>
      <c r="I1075" s="16">
        <f t="shared" si="414"/>
        <v>0.53600000000000003</v>
      </c>
      <c r="J1075" s="15">
        <f t="shared" si="415"/>
        <v>0.6333333333333333</v>
      </c>
      <c r="K1075" s="22">
        <f t="shared" si="416"/>
        <v>0.51200000000000001</v>
      </c>
      <c r="L1075" s="13"/>
      <c r="M1075" s="24">
        <f t="shared" si="424"/>
        <v>44469</v>
      </c>
      <c r="N1075" s="102" t="s">
        <v>12</v>
      </c>
      <c r="O1075" s="60">
        <v>0.63541666666666663</v>
      </c>
      <c r="P1075" s="16" t="str">
        <f t="shared" si="402"/>
        <v>-</v>
      </c>
      <c r="Q1075" s="15">
        <f t="shared" si="417"/>
        <v>0.62847222222222221</v>
      </c>
      <c r="R1075" s="16" t="str">
        <f t="shared" si="408"/>
        <v>-</v>
      </c>
      <c r="S1075" s="15">
        <f t="shared" si="420"/>
        <v>0.63541666666666663</v>
      </c>
      <c r="T1075" s="16" t="str">
        <f t="shared" si="409"/>
        <v>-</v>
      </c>
      <c r="U1075" s="15">
        <f t="shared" si="421"/>
        <v>0.6333333333333333</v>
      </c>
      <c r="V1075" s="22" t="str">
        <f t="shared" si="410"/>
        <v>-</v>
      </c>
      <c r="X1075" s="18"/>
      <c r="Y1075" s="29"/>
    </row>
    <row r="1076" spans="2:25" x14ac:dyDescent="0.25">
      <c r="B1076" s="24">
        <f t="shared" si="418"/>
        <v>44469</v>
      </c>
      <c r="C1076" s="86" t="s">
        <v>13</v>
      </c>
      <c r="D1076" s="15">
        <v>0.90555555555555556</v>
      </c>
      <c r="E1076" s="16">
        <v>2.2000000000000002</v>
      </c>
      <c r="F1076" s="15">
        <f t="shared" si="411"/>
        <v>0.89861111111111114</v>
      </c>
      <c r="G1076" s="16">
        <f t="shared" si="412"/>
        <v>1.87</v>
      </c>
      <c r="H1076" s="15">
        <f t="shared" si="413"/>
        <v>0.88749999999999996</v>
      </c>
      <c r="I1076" s="16">
        <f t="shared" si="414"/>
        <v>1.4740000000000002</v>
      </c>
      <c r="J1076" s="15">
        <f t="shared" si="415"/>
        <v>0.8881944444444444</v>
      </c>
      <c r="K1076" s="22">
        <f t="shared" si="416"/>
        <v>1.4080000000000001</v>
      </c>
      <c r="L1076" s="13"/>
      <c r="M1076" s="24">
        <f t="shared" si="424"/>
        <v>44469</v>
      </c>
      <c r="N1076" s="102" t="s">
        <v>13</v>
      </c>
      <c r="O1076" s="60">
        <v>0.90555555555555556</v>
      </c>
      <c r="P1076" s="16" t="str">
        <f t="shared" si="402"/>
        <v>-</v>
      </c>
      <c r="Q1076" s="15">
        <f t="shared" si="417"/>
        <v>0.89861111111111114</v>
      </c>
      <c r="R1076" s="16" t="str">
        <f t="shared" si="408"/>
        <v>-</v>
      </c>
      <c r="S1076" s="15">
        <f t="shared" si="420"/>
        <v>0.88749999999999996</v>
      </c>
      <c r="T1076" s="16" t="str">
        <f t="shared" si="409"/>
        <v>-</v>
      </c>
      <c r="U1076" s="15">
        <f t="shared" si="421"/>
        <v>0.8881944444444444</v>
      </c>
      <c r="V1076" s="22" t="str">
        <f t="shared" si="410"/>
        <v>-</v>
      </c>
      <c r="X1076" s="18"/>
    </row>
    <row r="1077" spans="2:25" x14ac:dyDescent="0.25">
      <c r="B1077" s="24">
        <f t="shared" si="418"/>
        <v>44470</v>
      </c>
      <c r="C1077" s="86" t="s">
        <v>12</v>
      </c>
      <c r="D1077" s="15">
        <v>0.15208333333333332</v>
      </c>
      <c r="E1077" s="16">
        <v>0.9</v>
      </c>
      <c r="F1077" s="15">
        <f t="shared" si="411"/>
        <v>0.14513888888888887</v>
      </c>
      <c r="G1077" s="16">
        <f t="shared" si="412"/>
        <v>0.76500000000000001</v>
      </c>
      <c r="H1077" s="15">
        <f t="shared" si="413"/>
        <v>0.15208333333333332</v>
      </c>
      <c r="I1077" s="16">
        <f t="shared" si="414"/>
        <v>0.60300000000000009</v>
      </c>
      <c r="J1077" s="15">
        <f t="shared" si="415"/>
        <v>0.15</v>
      </c>
      <c r="K1077" s="22">
        <f t="shared" si="416"/>
        <v>0.57600000000000007</v>
      </c>
      <c r="L1077" s="13"/>
      <c r="M1077" s="24">
        <f t="shared" si="424"/>
        <v>44470</v>
      </c>
      <c r="N1077" s="102" t="s">
        <v>12</v>
      </c>
      <c r="O1077" s="60">
        <v>0.15208333333333332</v>
      </c>
      <c r="P1077" s="16" t="str">
        <f t="shared" si="402"/>
        <v>-</v>
      </c>
      <c r="Q1077" s="15">
        <f t="shared" si="417"/>
        <v>0.14513888888888887</v>
      </c>
      <c r="R1077" s="16" t="str">
        <f t="shared" si="408"/>
        <v>-</v>
      </c>
      <c r="S1077" s="15">
        <f t="shared" si="420"/>
        <v>0.15208333333333332</v>
      </c>
      <c r="T1077" s="16" t="str">
        <f t="shared" si="409"/>
        <v>-</v>
      </c>
      <c r="U1077" s="15">
        <f t="shared" si="421"/>
        <v>0.15</v>
      </c>
      <c r="V1077" s="22" t="str">
        <f t="shared" si="410"/>
        <v>-</v>
      </c>
      <c r="X1077" s="18"/>
      <c r="Y1077" s="29"/>
    </row>
    <row r="1078" spans="2:25" x14ac:dyDescent="0.25">
      <c r="B1078" s="24">
        <f t="shared" si="418"/>
        <v>44470</v>
      </c>
      <c r="C1078" s="86" t="s">
        <v>13</v>
      </c>
      <c r="D1078" s="15">
        <v>0.42777777777777781</v>
      </c>
      <c r="E1078" s="16">
        <v>2.4</v>
      </c>
      <c r="F1078" s="15">
        <f t="shared" si="411"/>
        <v>0.42083333333333339</v>
      </c>
      <c r="G1078" s="16">
        <f t="shared" si="412"/>
        <v>2.04</v>
      </c>
      <c r="H1078" s="15">
        <f t="shared" si="413"/>
        <v>0.40972222222222227</v>
      </c>
      <c r="I1078" s="16">
        <f t="shared" si="414"/>
        <v>1.6080000000000001</v>
      </c>
      <c r="J1078" s="15">
        <f t="shared" si="415"/>
        <v>0.41041666666666671</v>
      </c>
      <c r="K1078" s="22">
        <f t="shared" si="416"/>
        <v>1.536</v>
      </c>
      <c r="L1078" s="13"/>
      <c r="M1078" s="24">
        <f t="shared" si="424"/>
        <v>44470</v>
      </c>
      <c r="N1078" s="102" t="s">
        <v>13</v>
      </c>
      <c r="O1078" s="60">
        <v>0.42777777777777781</v>
      </c>
      <c r="P1078" s="16" t="str">
        <f t="shared" si="402"/>
        <v>-</v>
      </c>
      <c r="Q1078" s="15">
        <f t="shared" si="417"/>
        <v>0.42083333333333339</v>
      </c>
      <c r="R1078" s="16" t="str">
        <f t="shared" si="408"/>
        <v>-</v>
      </c>
      <c r="S1078" s="15">
        <f t="shared" si="420"/>
        <v>0.40972222222222227</v>
      </c>
      <c r="T1078" s="16" t="str">
        <f t="shared" si="409"/>
        <v>-</v>
      </c>
      <c r="U1078" s="15">
        <f t="shared" si="421"/>
        <v>0.41041666666666671</v>
      </c>
      <c r="V1078" s="22" t="str">
        <f t="shared" si="410"/>
        <v>-</v>
      </c>
      <c r="X1078" s="18"/>
      <c r="Y1078" s="29"/>
    </row>
    <row r="1079" spans="2:25" x14ac:dyDescent="0.25">
      <c r="B1079" s="24">
        <f t="shared" si="418"/>
        <v>44470</v>
      </c>
      <c r="C1079" s="86" t="s">
        <v>12</v>
      </c>
      <c r="D1079" s="15">
        <v>0.68055555555555547</v>
      </c>
      <c r="E1079" s="16">
        <v>0.8</v>
      </c>
      <c r="F1079" s="15">
        <f t="shared" si="411"/>
        <v>0.67361111111111105</v>
      </c>
      <c r="G1079" s="16">
        <f t="shared" si="412"/>
        <v>0.68</v>
      </c>
      <c r="H1079" s="15">
        <f t="shared" si="413"/>
        <v>0.68055555555555547</v>
      </c>
      <c r="I1079" s="16">
        <f t="shared" si="414"/>
        <v>0.53600000000000003</v>
      </c>
      <c r="J1079" s="15">
        <f t="shared" si="415"/>
        <v>0.67847222222222214</v>
      </c>
      <c r="K1079" s="22">
        <f t="shared" si="416"/>
        <v>0.51200000000000001</v>
      </c>
      <c r="L1079" s="13"/>
      <c r="M1079" s="24">
        <f t="shared" si="424"/>
        <v>44470</v>
      </c>
      <c r="N1079" s="102" t="s">
        <v>12</v>
      </c>
      <c r="O1079" s="60">
        <v>0.68055555555555547</v>
      </c>
      <c r="P1079" s="16" t="str">
        <f t="shared" si="402"/>
        <v>-</v>
      </c>
      <c r="Q1079" s="15">
        <f t="shared" si="417"/>
        <v>0.67361111111111105</v>
      </c>
      <c r="R1079" s="16" t="str">
        <f t="shared" si="408"/>
        <v>-</v>
      </c>
      <c r="S1079" s="15">
        <f t="shared" si="420"/>
        <v>0.68055555555555547</v>
      </c>
      <c r="T1079" s="16" t="str">
        <f t="shared" si="409"/>
        <v>-</v>
      </c>
      <c r="U1079" s="15">
        <f t="shared" si="421"/>
        <v>0.67847222222222214</v>
      </c>
      <c r="V1079" s="22" t="str">
        <f t="shared" si="410"/>
        <v>-</v>
      </c>
      <c r="X1079" s="18"/>
      <c r="Y1079" s="29"/>
    </row>
    <row r="1080" spans="2:25" x14ac:dyDescent="0.25">
      <c r="B1080" s="24">
        <f t="shared" si="418"/>
        <v>44470</v>
      </c>
      <c r="C1080" s="86" t="s">
        <v>13</v>
      </c>
      <c r="D1080" s="15">
        <v>0.95277777777777783</v>
      </c>
      <c r="E1080" s="16">
        <v>2.2000000000000002</v>
      </c>
      <c r="F1080" s="15">
        <f t="shared" si="411"/>
        <v>0.94583333333333341</v>
      </c>
      <c r="G1080" s="16">
        <f t="shared" si="412"/>
        <v>1.87</v>
      </c>
      <c r="H1080" s="15">
        <f t="shared" si="413"/>
        <v>0.93472222222222223</v>
      </c>
      <c r="I1080" s="16">
        <f t="shared" si="414"/>
        <v>1.4740000000000002</v>
      </c>
      <c r="J1080" s="15">
        <f t="shared" si="415"/>
        <v>0.93541666666666667</v>
      </c>
      <c r="K1080" s="22">
        <f t="shared" si="416"/>
        <v>1.4080000000000001</v>
      </c>
      <c r="L1080" s="13"/>
      <c r="M1080" s="24">
        <f t="shared" si="424"/>
        <v>44470</v>
      </c>
      <c r="N1080" s="102" t="s">
        <v>13</v>
      </c>
      <c r="O1080" s="60">
        <v>0.95277777777777783</v>
      </c>
      <c r="P1080" s="16" t="str">
        <f t="shared" si="402"/>
        <v>-</v>
      </c>
      <c r="Q1080" s="15">
        <f t="shared" si="417"/>
        <v>0.94583333333333341</v>
      </c>
      <c r="R1080" s="16" t="str">
        <f t="shared" si="408"/>
        <v>-</v>
      </c>
      <c r="S1080" s="15">
        <f t="shared" si="420"/>
        <v>0.93472222222222223</v>
      </c>
      <c r="T1080" s="16" t="str">
        <f t="shared" si="409"/>
        <v>-</v>
      </c>
      <c r="U1080" s="15">
        <f t="shared" si="421"/>
        <v>0.93541666666666667</v>
      </c>
      <c r="V1080" s="22" t="str">
        <f t="shared" si="410"/>
        <v>-</v>
      </c>
      <c r="X1080" s="18"/>
    </row>
    <row r="1081" spans="2:25" x14ac:dyDescent="0.25">
      <c r="B1081" s="24">
        <f t="shared" si="418"/>
        <v>44471</v>
      </c>
      <c r="C1081" s="86" t="s">
        <v>12</v>
      </c>
      <c r="D1081" s="15">
        <v>0.20277777777777781</v>
      </c>
      <c r="E1081" s="16">
        <v>0.9</v>
      </c>
      <c r="F1081" s="15">
        <f t="shared" si="411"/>
        <v>0.19583333333333336</v>
      </c>
      <c r="G1081" s="16">
        <f t="shared" si="412"/>
        <v>0.76500000000000001</v>
      </c>
      <c r="H1081" s="15">
        <f t="shared" si="413"/>
        <v>0.20277777777777781</v>
      </c>
      <c r="I1081" s="16">
        <f t="shared" si="414"/>
        <v>0.60300000000000009</v>
      </c>
      <c r="J1081" s="15">
        <f t="shared" si="415"/>
        <v>0.20069444444444448</v>
      </c>
      <c r="K1081" s="22">
        <f t="shared" si="416"/>
        <v>0.57600000000000007</v>
      </c>
      <c r="L1081" s="13"/>
      <c r="M1081" s="24">
        <f t="shared" si="424"/>
        <v>44471</v>
      </c>
      <c r="N1081" s="102" t="s">
        <v>12</v>
      </c>
      <c r="O1081" s="60">
        <v>0.20277777777777781</v>
      </c>
      <c r="P1081" s="16" t="str">
        <f t="shared" si="402"/>
        <v>-</v>
      </c>
      <c r="Q1081" s="15">
        <f t="shared" si="417"/>
        <v>0.19583333333333336</v>
      </c>
      <c r="R1081" s="16" t="str">
        <f t="shared" si="408"/>
        <v>-</v>
      </c>
      <c r="S1081" s="15">
        <f t="shared" si="420"/>
        <v>0.20277777777777781</v>
      </c>
      <c r="T1081" s="16" t="str">
        <f t="shared" si="409"/>
        <v>-</v>
      </c>
      <c r="U1081" s="15">
        <f t="shared" si="421"/>
        <v>0.20069444444444448</v>
      </c>
      <c r="V1081" s="22" t="str">
        <f t="shared" si="410"/>
        <v>-</v>
      </c>
      <c r="X1081" s="18"/>
      <c r="Y1081" s="29"/>
    </row>
    <row r="1082" spans="2:25" x14ac:dyDescent="0.25">
      <c r="B1082" s="24">
        <f t="shared" si="418"/>
        <v>44471</v>
      </c>
      <c r="C1082" s="86" t="s">
        <v>13</v>
      </c>
      <c r="D1082" s="15">
        <v>0.47291666666666665</v>
      </c>
      <c r="E1082" s="16">
        <v>2.4</v>
      </c>
      <c r="F1082" s="15">
        <f t="shared" si="411"/>
        <v>0.46597222222222223</v>
      </c>
      <c r="G1082" s="16">
        <f t="shared" si="412"/>
        <v>2.04</v>
      </c>
      <c r="H1082" s="15">
        <f t="shared" si="413"/>
        <v>0.4548611111111111</v>
      </c>
      <c r="I1082" s="16">
        <f t="shared" si="414"/>
        <v>1.6080000000000001</v>
      </c>
      <c r="J1082" s="15">
        <f t="shared" si="415"/>
        <v>0.45555555555555555</v>
      </c>
      <c r="K1082" s="22">
        <f t="shared" si="416"/>
        <v>1.536</v>
      </c>
      <c r="L1082" s="13"/>
      <c r="M1082" s="24">
        <f t="shared" si="424"/>
        <v>44471</v>
      </c>
      <c r="N1082" s="102" t="s">
        <v>13</v>
      </c>
      <c r="O1082" s="60">
        <v>0.47291666666666665</v>
      </c>
      <c r="P1082" s="16" t="str">
        <f t="shared" si="402"/>
        <v>-</v>
      </c>
      <c r="Q1082" s="15">
        <f t="shared" si="417"/>
        <v>0.46597222222222223</v>
      </c>
      <c r="R1082" s="16" t="str">
        <f t="shared" si="408"/>
        <v>-</v>
      </c>
      <c r="S1082" s="15">
        <f t="shared" si="420"/>
        <v>0.4548611111111111</v>
      </c>
      <c r="T1082" s="16" t="str">
        <f t="shared" si="409"/>
        <v>-</v>
      </c>
      <c r="U1082" s="15">
        <f t="shared" si="421"/>
        <v>0.45555555555555555</v>
      </c>
      <c r="V1082" s="22" t="str">
        <f t="shared" si="410"/>
        <v>-</v>
      </c>
      <c r="X1082" s="18"/>
      <c r="Y1082" s="29"/>
    </row>
    <row r="1083" spans="2:25" x14ac:dyDescent="0.25">
      <c r="B1083" s="24">
        <f t="shared" si="418"/>
        <v>44471</v>
      </c>
      <c r="C1083" s="86" t="s">
        <v>12</v>
      </c>
      <c r="D1083" s="15">
        <v>0.7270833333333333</v>
      </c>
      <c r="E1083" s="16">
        <v>0.7</v>
      </c>
      <c r="F1083" s="15">
        <f t="shared" si="411"/>
        <v>0.72013888888888888</v>
      </c>
      <c r="G1083" s="16">
        <f t="shared" si="412"/>
        <v>0.59499999999999997</v>
      </c>
      <c r="H1083" s="15">
        <f t="shared" si="413"/>
        <v>0.7270833333333333</v>
      </c>
      <c r="I1083" s="16">
        <f t="shared" si="414"/>
        <v>0.46899999999999997</v>
      </c>
      <c r="J1083" s="15">
        <f t="shared" si="415"/>
        <v>0.72499999999999998</v>
      </c>
      <c r="K1083" s="22">
        <f t="shared" si="416"/>
        <v>0.44799999999999995</v>
      </c>
      <c r="L1083" s="13"/>
      <c r="M1083" s="24">
        <f t="shared" si="424"/>
        <v>44471</v>
      </c>
      <c r="N1083" s="102" t="s">
        <v>12</v>
      </c>
      <c r="O1083" s="60">
        <v>0.7270833333333333</v>
      </c>
      <c r="P1083" s="16" t="str">
        <f t="shared" si="402"/>
        <v>-</v>
      </c>
      <c r="Q1083" s="15">
        <f t="shared" si="417"/>
        <v>0.72013888888888888</v>
      </c>
      <c r="R1083" s="16" t="str">
        <f t="shared" si="408"/>
        <v>-</v>
      </c>
      <c r="S1083" s="15">
        <f t="shared" si="420"/>
        <v>0.7270833333333333</v>
      </c>
      <c r="T1083" s="16" t="str">
        <f t="shared" si="409"/>
        <v>-</v>
      </c>
      <c r="U1083" s="15">
        <f t="shared" si="421"/>
        <v>0.72499999999999998</v>
      </c>
      <c r="V1083" s="22" t="str">
        <f t="shared" si="410"/>
        <v>-</v>
      </c>
      <c r="X1083" s="18"/>
      <c r="Y1083" s="29"/>
    </row>
    <row r="1084" spans="2:25" x14ac:dyDescent="0.25">
      <c r="B1084" s="24">
        <f t="shared" si="418"/>
        <v>44471</v>
      </c>
      <c r="C1084" s="86" t="s">
        <v>13</v>
      </c>
      <c r="D1084" s="15">
        <v>0.99861111111111101</v>
      </c>
      <c r="E1084" s="16">
        <v>2.2999999999999998</v>
      </c>
      <c r="F1084" s="15">
        <f t="shared" si="411"/>
        <v>0.99166666666666659</v>
      </c>
      <c r="G1084" s="16">
        <f t="shared" si="412"/>
        <v>1.9549999999999998</v>
      </c>
      <c r="H1084" s="15">
        <f t="shared" si="413"/>
        <v>0.9805555555555554</v>
      </c>
      <c r="I1084" s="16">
        <f t="shared" si="414"/>
        <v>1.5409999999999999</v>
      </c>
      <c r="J1084" s="15">
        <f t="shared" si="415"/>
        <v>0.98124999999999984</v>
      </c>
      <c r="K1084" s="22">
        <f t="shared" si="416"/>
        <v>1.472</v>
      </c>
      <c r="L1084" s="13"/>
      <c r="M1084" s="24">
        <f t="shared" si="424"/>
        <v>44471</v>
      </c>
      <c r="N1084" s="102" t="s">
        <v>13</v>
      </c>
      <c r="O1084" s="60">
        <v>0.99861111111111101</v>
      </c>
      <c r="P1084" s="16" t="str">
        <f t="shared" si="402"/>
        <v>-</v>
      </c>
      <c r="Q1084" s="15">
        <f t="shared" si="417"/>
        <v>0.99166666666666659</v>
      </c>
      <c r="R1084" s="16" t="str">
        <f t="shared" si="408"/>
        <v>-</v>
      </c>
      <c r="S1084" s="15">
        <f t="shared" si="420"/>
        <v>0.9805555555555554</v>
      </c>
      <c r="T1084" s="16" t="str">
        <f t="shared" si="409"/>
        <v>-</v>
      </c>
      <c r="U1084" s="15">
        <f t="shared" si="421"/>
        <v>0.98124999999999984</v>
      </c>
      <c r="V1084" s="22" t="str">
        <f t="shared" si="410"/>
        <v>-</v>
      </c>
      <c r="X1084" s="18"/>
    </row>
    <row r="1085" spans="2:25" x14ac:dyDescent="0.25">
      <c r="B1085" s="24">
        <f t="shared" si="418"/>
        <v>44472</v>
      </c>
      <c r="C1085" s="86" t="s">
        <v>12</v>
      </c>
      <c r="D1085" s="15">
        <v>0.25069444444444444</v>
      </c>
      <c r="E1085" s="16">
        <v>0.7</v>
      </c>
      <c r="F1085" s="15">
        <f t="shared" si="411"/>
        <v>0.24374999999999999</v>
      </c>
      <c r="G1085" s="16">
        <f t="shared" si="412"/>
        <v>0.59499999999999997</v>
      </c>
      <c r="H1085" s="15">
        <f t="shared" si="413"/>
        <v>0.25069444444444444</v>
      </c>
      <c r="I1085" s="16">
        <f t="shared" si="414"/>
        <v>0.46899999999999997</v>
      </c>
      <c r="J1085" s="15">
        <f t="shared" si="415"/>
        <v>0.24861111111111112</v>
      </c>
      <c r="K1085" s="22">
        <f t="shared" si="416"/>
        <v>0.44799999999999995</v>
      </c>
      <c r="L1085" s="13"/>
      <c r="M1085" s="24">
        <f t="shared" si="424"/>
        <v>44472</v>
      </c>
      <c r="N1085" s="102" t="s">
        <v>12</v>
      </c>
      <c r="O1085" s="60">
        <v>0.25069444444444444</v>
      </c>
      <c r="P1085" s="16" t="str">
        <f t="shared" si="402"/>
        <v>-</v>
      </c>
      <c r="Q1085" s="15">
        <f t="shared" si="417"/>
        <v>0.24374999999999999</v>
      </c>
      <c r="R1085" s="16" t="str">
        <f t="shared" si="408"/>
        <v>-</v>
      </c>
      <c r="S1085" s="15">
        <f t="shared" si="420"/>
        <v>0.25069444444444444</v>
      </c>
      <c r="T1085" s="16" t="str">
        <f t="shared" si="409"/>
        <v>-</v>
      </c>
      <c r="U1085" s="15">
        <f t="shared" si="421"/>
        <v>0.24861111111111112</v>
      </c>
      <c r="V1085" s="22" t="str">
        <f t="shared" si="410"/>
        <v>-</v>
      </c>
      <c r="X1085" s="18"/>
      <c r="Y1085" s="29"/>
    </row>
    <row r="1086" spans="2:25" x14ac:dyDescent="0.25">
      <c r="B1086" s="24">
        <f t="shared" si="418"/>
        <v>44472</v>
      </c>
      <c r="C1086" s="86" t="s">
        <v>13</v>
      </c>
      <c r="D1086" s="15">
        <v>0.51597222222222217</v>
      </c>
      <c r="E1086" s="16">
        <v>2.5</v>
      </c>
      <c r="F1086" s="15">
        <f t="shared" si="411"/>
        <v>0.50902777777777775</v>
      </c>
      <c r="G1086" s="16">
        <f t="shared" si="412"/>
        <v>2.125</v>
      </c>
      <c r="H1086" s="15">
        <f t="shared" si="413"/>
        <v>0.49791666666666662</v>
      </c>
      <c r="I1086" s="16">
        <f t="shared" si="414"/>
        <v>1.675</v>
      </c>
      <c r="J1086" s="15">
        <f t="shared" si="415"/>
        <v>0.49861111111111106</v>
      </c>
      <c r="K1086" s="22">
        <f t="shared" si="416"/>
        <v>1.6</v>
      </c>
      <c r="L1086" s="13"/>
      <c r="M1086" s="24">
        <f t="shared" si="424"/>
        <v>44472</v>
      </c>
      <c r="N1086" s="102" t="s">
        <v>13</v>
      </c>
      <c r="O1086" s="60">
        <v>0.51597222222222217</v>
      </c>
      <c r="P1086" s="16" t="str">
        <f t="shared" si="402"/>
        <v>-</v>
      </c>
      <c r="Q1086" s="15">
        <f t="shared" si="417"/>
        <v>0.50902777777777775</v>
      </c>
      <c r="R1086" s="16" t="str">
        <f t="shared" si="408"/>
        <v>-</v>
      </c>
      <c r="S1086" s="15">
        <f t="shared" si="420"/>
        <v>0.49791666666666662</v>
      </c>
      <c r="T1086" s="16" t="str">
        <f t="shared" si="409"/>
        <v>-</v>
      </c>
      <c r="U1086" s="15">
        <f t="shared" si="421"/>
        <v>0.49861111111111106</v>
      </c>
      <c r="V1086" s="22" t="str">
        <f t="shared" si="410"/>
        <v>-</v>
      </c>
      <c r="X1086" s="18"/>
      <c r="Y1086" s="29"/>
    </row>
    <row r="1087" spans="2:25" x14ac:dyDescent="0.25">
      <c r="B1087" s="24">
        <f t="shared" si="418"/>
        <v>44472</v>
      </c>
      <c r="C1087" s="86" t="s">
        <v>12</v>
      </c>
      <c r="D1087" s="15">
        <v>0.76874999999999993</v>
      </c>
      <c r="E1087" s="16">
        <v>0.6</v>
      </c>
      <c r="F1087" s="15">
        <f t="shared" si="411"/>
        <v>0.76180555555555551</v>
      </c>
      <c r="G1087" s="16">
        <f t="shared" si="412"/>
        <v>0.51</v>
      </c>
      <c r="H1087" s="15">
        <f t="shared" si="413"/>
        <v>0.76874999999999993</v>
      </c>
      <c r="I1087" s="16">
        <f t="shared" si="414"/>
        <v>0.40200000000000002</v>
      </c>
      <c r="J1087" s="15">
        <f t="shared" si="415"/>
        <v>0.76666666666666661</v>
      </c>
      <c r="K1087" s="22">
        <f t="shared" si="416"/>
        <v>0.38400000000000001</v>
      </c>
      <c r="L1087" s="13"/>
      <c r="M1087" s="24">
        <f t="shared" si="424"/>
        <v>44472</v>
      </c>
      <c r="N1087" s="102" t="s">
        <v>12</v>
      </c>
      <c r="O1087" s="60">
        <v>0.76874999999999993</v>
      </c>
      <c r="P1087" s="16" t="str">
        <f t="shared" si="402"/>
        <v>-</v>
      </c>
      <c r="Q1087" s="15">
        <f t="shared" si="417"/>
        <v>0.76180555555555551</v>
      </c>
      <c r="R1087" s="16" t="str">
        <f t="shared" si="408"/>
        <v>-</v>
      </c>
      <c r="S1087" s="15">
        <f t="shared" si="420"/>
        <v>0.76874999999999993</v>
      </c>
      <c r="T1087" s="16" t="str">
        <f t="shared" si="409"/>
        <v>-</v>
      </c>
      <c r="U1087" s="15">
        <f t="shared" si="421"/>
        <v>0.76666666666666661</v>
      </c>
      <c r="V1087" s="22" t="str">
        <f t="shared" si="410"/>
        <v>-</v>
      </c>
      <c r="X1087" s="18"/>
      <c r="Y1087" s="29"/>
    </row>
    <row r="1088" spans="2:25" x14ac:dyDescent="0.25">
      <c r="B1088" s="24">
        <f t="shared" si="418"/>
        <v>44473</v>
      </c>
      <c r="C1088" s="86" t="s">
        <v>13</v>
      </c>
      <c r="D1088" s="15">
        <v>3.9583333333333331E-2</v>
      </c>
      <c r="E1088" s="16">
        <v>2.5</v>
      </c>
      <c r="F1088" s="15">
        <f t="shared" si="411"/>
        <v>3.2638888888888884E-2</v>
      </c>
      <c r="G1088" s="16">
        <f t="shared" si="412"/>
        <v>2.125</v>
      </c>
      <c r="H1088" s="15">
        <f t="shared" si="413"/>
        <v>2.1527777777777774E-2</v>
      </c>
      <c r="I1088" s="16">
        <f t="shared" si="414"/>
        <v>1.675</v>
      </c>
      <c r="J1088" s="15">
        <f t="shared" si="415"/>
        <v>2.222222222222222E-2</v>
      </c>
      <c r="K1088" s="22">
        <f t="shared" si="416"/>
        <v>1.6</v>
      </c>
      <c r="L1088" s="13"/>
      <c r="M1088" s="24">
        <f t="shared" si="424"/>
        <v>44473</v>
      </c>
      <c r="N1088" s="102" t="s">
        <v>13</v>
      </c>
      <c r="O1088" s="60">
        <v>3.9583333333333331E-2</v>
      </c>
      <c r="P1088" s="16" t="str">
        <f t="shared" si="402"/>
        <v>-</v>
      </c>
      <c r="Q1088" s="15">
        <f t="shared" si="417"/>
        <v>3.2638888888888884E-2</v>
      </c>
      <c r="R1088" s="16" t="str">
        <f t="shared" si="408"/>
        <v>-</v>
      </c>
      <c r="S1088" s="15">
        <f t="shared" si="420"/>
        <v>2.1527777777777774E-2</v>
      </c>
      <c r="T1088" s="16" t="str">
        <f t="shared" si="409"/>
        <v>-</v>
      </c>
      <c r="U1088" s="15">
        <f t="shared" si="421"/>
        <v>2.222222222222222E-2</v>
      </c>
      <c r="V1088" s="22" t="str">
        <f t="shared" si="410"/>
        <v>-</v>
      </c>
      <c r="X1088" s="18"/>
    </row>
    <row r="1089" spans="2:25" x14ac:dyDescent="0.25">
      <c r="B1089" s="24">
        <f t="shared" si="418"/>
        <v>44473</v>
      </c>
      <c r="C1089" s="86" t="s">
        <v>12</v>
      </c>
      <c r="D1089" s="15">
        <v>0.2902777777777778</v>
      </c>
      <c r="E1089" s="16">
        <v>0.5</v>
      </c>
      <c r="F1089" s="15">
        <f t="shared" si="411"/>
        <v>0.28333333333333338</v>
      </c>
      <c r="G1089" s="16">
        <f t="shared" si="412"/>
        <v>0.42499999999999999</v>
      </c>
      <c r="H1089" s="15">
        <f t="shared" si="413"/>
        <v>0.2902777777777778</v>
      </c>
      <c r="I1089" s="16">
        <f t="shared" si="414"/>
        <v>0.33500000000000002</v>
      </c>
      <c r="J1089" s="15">
        <f t="shared" si="415"/>
        <v>0.28819444444444448</v>
      </c>
      <c r="K1089" s="22">
        <f t="shared" si="416"/>
        <v>0.32</v>
      </c>
      <c r="L1089" s="13"/>
      <c r="M1089" s="24">
        <f t="shared" si="424"/>
        <v>44473</v>
      </c>
      <c r="N1089" s="102" t="s">
        <v>12</v>
      </c>
      <c r="O1089" s="60">
        <v>0.2902777777777778</v>
      </c>
      <c r="P1089" s="16" t="str">
        <f t="shared" si="402"/>
        <v>-</v>
      </c>
      <c r="Q1089" s="15">
        <f t="shared" si="417"/>
        <v>0.28333333333333338</v>
      </c>
      <c r="R1089" s="16" t="str">
        <f t="shared" si="408"/>
        <v>-</v>
      </c>
      <c r="S1089" s="15">
        <f t="shared" si="420"/>
        <v>0.2902777777777778</v>
      </c>
      <c r="T1089" s="16" t="str">
        <f t="shared" si="409"/>
        <v>-</v>
      </c>
      <c r="U1089" s="15">
        <f t="shared" si="421"/>
        <v>0.28819444444444448</v>
      </c>
      <c r="V1089" s="22" t="str">
        <f t="shared" si="410"/>
        <v>-</v>
      </c>
      <c r="X1089" s="18"/>
      <c r="Y1089" s="29"/>
    </row>
    <row r="1090" spans="2:25" x14ac:dyDescent="0.25">
      <c r="B1090" s="24">
        <f t="shared" si="418"/>
        <v>44473</v>
      </c>
      <c r="C1090" s="86" t="s">
        <v>13</v>
      </c>
      <c r="D1090" s="15">
        <v>0.55486111111111114</v>
      </c>
      <c r="E1090" s="16">
        <v>2.7</v>
      </c>
      <c r="F1090" s="15">
        <f t="shared" si="411"/>
        <v>0.54791666666666672</v>
      </c>
      <c r="G1090" s="16">
        <f t="shared" si="412"/>
        <v>2.2949999999999999</v>
      </c>
      <c r="H1090" s="15">
        <f t="shared" si="413"/>
        <v>0.53680555555555554</v>
      </c>
      <c r="I1090" s="16">
        <f t="shared" si="414"/>
        <v>1.8090000000000002</v>
      </c>
      <c r="J1090" s="15">
        <f t="shared" si="415"/>
        <v>0.53749999999999998</v>
      </c>
      <c r="K1090" s="22">
        <f t="shared" si="416"/>
        <v>1.7280000000000002</v>
      </c>
      <c r="L1090" s="13"/>
      <c r="M1090" s="24">
        <f t="shared" si="424"/>
        <v>44473</v>
      </c>
      <c r="N1090" s="102" t="s">
        <v>13</v>
      </c>
      <c r="O1090" s="60">
        <v>0.55486111111111114</v>
      </c>
      <c r="P1090" s="16" t="str">
        <f t="shared" si="402"/>
        <v>-</v>
      </c>
      <c r="Q1090" s="15">
        <f t="shared" si="417"/>
        <v>0.54791666666666672</v>
      </c>
      <c r="R1090" s="16" t="str">
        <f t="shared" si="408"/>
        <v>-</v>
      </c>
      <c r="S1090" s="15">
        <f t="shared" ref="S1090:S1121" si="425">IF(N1090="Alta",O1090-$H$9,O1090-$I$9)</f>
        <v>0.53680555555555554</v>
      </c>
      <c r="T1090" s="16" t="str">
        <f t="shared" si="409"/>
        <v>-</v>
      </c>
      <c r="U1090" s="15">
        <f t="shared" ref="U1090:U1121" si="426">IF(N1090="Alta",O1090-$J$9,O1090-$K$9)</f>
        <v>0.53749999999999998</v>
      </c>
      <c r="V1090" s="22" t="str">
        <f t="shared" si="410"/>
        <v>-</v>
      </c>
      <c r="X1090" s="18"/>
      <c r="Y1090" s="29"/>
    </row>
    <row r="1091" spans="2:25" x14ac:dyDescent="0.25">
      <c r="B1091" s="24">
        <f t="shared" si="418"/>
        <v>44473</v>
      </c>
      <c r="C1091" s="86" t="s">
        <v>12</v>
      </c>
      <c r="D1091" s="15">
        <v>0.8041666666666667</v>
      </c>
      <c r="E1091" s="16">
        <v>0.4</v>
      </c>
      <c r="F1091" s="15">
        <f t="shared" si="411"/>
        <v>0.79722222222222228</v>
      </c>
      <c r="G1091" s="16">
        <f t="shared" si="412"/>
        <v>0.34</v>
      </c>
      <c r="H1091" s="15">
        <f t="shared" si="413"/>
        <v>0.8041666666666667</v>
      </c>
      <c r="I1091" s="16">
        <f t="shared" si="414"/>
        <v>0.26800000000000002</v>
      </c>
      <c r="J1091" s="15">
        <f t="shared" si="415"/>
        <v>0.80208333333333337</v>
      </c>
      <c r="K1091" s="22">
        <f t="shared" si="416"/>
        <v>0.25600000000000001</v>
      </c>
      <c r="L1091" s="13"/>
      <c r="M1091" s="24">
        <f t="shared" si="424"/>
        <v>44473</v>
      </c>
      <c r="N1091" s="102" t="s">
        <v>12</v>
      </c>
      <c r="O1091" s="60">
        <v>0.8041666666666667</v>
      </c>
      <c r="P1091" s="16" t="str">
        <f t="shared" si="402"/>
        <v>-</v>
      </c>
      <c r="Q1091" s="15">
        <f t="shared" si="417"/>
        <v>0.79722222222222228</v>
      </c>
      <c r="R1091" s="16" t="str">
        <f t="shared" si="408"/>
        <v>-</v>
      </c>
      <c r="S1091" s="15">
        <f t="shared" si="425"/>
        <v>0.8041666666666667</v>
      </c>
      <c r="T1091" s="16" t="str">
        <f t="shared" si="409"/>
        <v>-</v>
      </c>
      <c r="U1091" s="15">
        <f t="shared" si="426"/>
        <v>0.80208333333333337</v>
      </c>
      <c r="V1091" s="22" t="str">
        <f t="shared" si="410"/>
        <v>-</v>
      </c>
      <c r="X1091" s="18"/>
      <c r="Y1091" s="29"/>
    </row>
    <row r="1092" spans="2:25" x14ac:dyDescent="0.25">
      <c r="B1092" s="24">
        <f t="shared" si="418"/>
        <v>44474</v>
      </c>
      <c r="C1092" s="86" t="s">
        <v>13</v>
      </c>
      <c r="D1092" s="15">
        <v>7.4999999999999997E-2</v>
      </c>
      <c r="E1092" s="16">
        <v>2.8</v>
      </c>
      <c r="F1092" s="15">
        <f t="shared" si="411"/>
        <v>6.805555555555555E-2</v>
      </c>
      <c r="G1092" s="16">
        <f t="shared" si="412"/>
        <v>2.38</v>
      </c>
      <c r="H1092" s="15">
        <f t="shared" si="413"/>
        <v>5.6944444444444436E-2</v>
      </c>
      <c r="I1092" s="16">
        <f t="shared" si="414"/>
        <v>1.8759999999999999</v>
      </c>
      <c r="J1092" s="15">
        <f t="shared" si="415"/>
        <v>5.7638888888888885E-2</v>
      </c>
      <c r="K1092" s="22">
        <f t="shared" si="416"/>
        <v>1.7919999999999998</v>
      </c>
      <c r="L1092" s="13"/>
      <c r="M1092" s="24">
        <f t="shared" si="424"/>
        <v>44474</v>
      </c>
      <c r="N1092" s="102" t="s">
        <v>13</v>
      </c>
      <c r="O1092" s="60">
        <v>7.4999999999999997E-2</v>
      </c>
      <c r="P1092" s="16" t="str">
        <f t="shared" si="402"/>
        <v>-</v>
      </c>
      <c r="Q1092" s="15">
        <f t="shared" si="417"/>
        <v>6.805555555555555E-2</v>
      </c>
      <c r="R1092" s="16" t="str">
        <f t="shared" si="408"/>
        <v>-</v>
      </c>
      <c r="S1092" s="15">
        <f t="shared" si="425"/>
        <v>5.6944444444444436E-2</v>
      </c>
      <c r="T1092" s="16" t="str">
        <f t="shared" si="409"/>
        <v>-</v>
      </c>
      <c r="U1092" s="15">
        <f t="shared" si="426"/>
        <v>5.7638888888888885E-2</v>
      </c>
      <c r="V1092" s="22" t="str">
        <f t="shared" si="410"/>
        <v>-</v>
      </c>
      <c r="X1092" s="18"/>
    </row>
    <row r="1093" spans="2:25" x14ac:dyDescent="0.25">
      <c r="B1093" s="24">
        <f t="shared" si="418"/>
        <v>44474</v>
      </c>
      <c r="C1093" s="86" t="s">
        <v>12</v>
      </c>
      <c r="D1093" s="15">
        <v>0.32500000000000001</v>
      </c>
      <c r="E1093" s="16">
        <v>0.2</v>
      </c>
      <c r="F1093" s="15">
        <f t="shared" si="411"/>
        <v>0.31805555555555559</v>
      </c>
      <c r="G1093" s="16">
        <f t="shared" si="412"/>
        <v>0.17</v>
      </c>
      <c r="H1093" s="15">
        <f t="shared" si="413"/>
        <v>0.32500000000000001</v>
      </c>
      <c r="I1093" s="16">
        <f t="shared" si="414"/>
        <v>0.13400000000000001</v>
      </c>
      <c r="J1093" s="15">
        <f t="shared" si="415"/>
        <v>0.32291666666666669</v>
      </c>
      <c r="K1093" s="22">
        <f t="shared" si="416"/>
        <v>0.128</v>
      </c>
      <c r="L1093" s="13"/>
      <c r="M1093" s="24">
        <f t="shared" si="424"/>
        <v>44474</v>
      </c>
      <c r="N1093" s="102" t="s">
        <v>12</v>
      </c>
      <c r="O1093" s="60">
        <v>0.32500000000000001</v>
      </c>
      <c r="P1093" s="16" t="str">
        <f t="shared" si="402"/>
        <v>-</v>
      </c>
      <c r="Q1093" s="15">
        <f t="shared" si="417"/>
        <v>0.31805555555555559</v>
      </c>
      <c r="R1093" s="16" t="str">
        <f t="shared" si="408"/>
        <v>-</v>
      </c>
      <c r="S1093" s="15">
        <f t="shared" si="425"/>
        <v>0.32500000000000001</v>
      </c>
      <c r="T1093" s="16" t="str">
        <f t="shared" si="409"/>
        <v>-</v>
      </c>
      <c r="U1093" s="15">
        <f t="shared" si="426"/>
        <v>0.32291666666666669</v>
      </c>
      <c r="V1093" s="22" t="str">
        <f t="shared" si="410"/>
        <v>-</v>
      </c>
      <c r="X1093" s="18"/>
      <c r="Y1093" s="29"/>
    </row>
    <row r="1094" spans="2:25" x14ac:dyDescent="0.25">
      <c r="B1094" s="24">
        <f t="shared" si="418"/>
        <v>44474</v>
      </c>
      <c r="C1094" s="86" t="s">
        <v>13</v>
      </c>
      <c r="D1094" s="15">
        <v>0.58958333333333335</v>
      </c>
      <c r="E1094" s="16">
        <v>2.8</v>
      </c>
      <c r="F1094" s="15">
        <f t="shared" si="411"/>
        <v>0.58263888888888893</v>
      </c>
      <c r="G1094" s="16">
        <f t="shared" si="412"/>
        <v>2.38</v>
      </c>
      <c r="H1094" s="15">
        <f t="shared" si="413"/>
        <v>0.57152777777777775</v>
      </c>
      <c r="I1094" s="16">
        <f t="shared" si="414"/>
        <v>1.8759999999999999</v>
      </c>
      <c r="J1094" s="15">
        <f t="shared" si="415"/>
        <v>0.57222222222222219</v>
      </c>
      <c r="K1094" s="22">
        <f t="shared" si="416"/>
        <v>1.7919999999999998</v>
      </c>
      <c r="L1094" s="13"/>
      <c r="M1094" s="24">
        <f t="shared" si="424"/>
        <v>44474</v>
      </c>
      <c r="N1094" s="102" t="s">
        <v>13</v>
      </c>
      <c r="O1094" s="60">
        <v>0.58958333333333335</v>
      </c>
      <c r="P1094" s="16" t="str">
        <f t="shared" si="402"/>
        <v>-</v>
      </c>
      <c r="Q1094" s="15">
        <f t="shared" si="417"/>
        <v>0.58263888888888893</v>
      </c>
      <c r="R1094" s="16" t="str">
        <f t="shared" si="408"/>
        <v>-</v>
      </c>
      <c r="S1094" s="15">
        <f t="shared" si="425"/>
        <v>0.57152777777777775</v>
      </c>
      <c r="T1094" s="16" t="str">
        <f t="shared" si="409"/>
        <v>-</v>
      </c>
      <c r="U1094" s="15">
        <f t="shared" si="426"/>
        <v>0.57222222222222219</v>
      </c>
      <c r="V1094" s="22" t="str">
        <f t="shared" si="410"/>
        <v>-</v>
      </c>
      <c r="X1094" s="18"/>
      <c r="Y1094" s="29"/>
    </row>
    <row r="1095" spans="2:25" x14ac:dyDescent="0.25">
      <c r="B1095" s="24">
        <f t="shared" si="418"/>
        <v>44474</v>
      </c>
      <c r="C1095" s="86" t="s">
        <v>12</v>
      </c>
      <c r="D1095" s="15">
        <v>0.83680555555555547</v>
      </c>
      <c r="E1095" s="16">
        <v>0.2</v>
      </c>
      <c r="F1095" s="15">
        <f t="shared" si="411"/>
        <v>0.82986111111111105</v>
      </c>
      <c r="G1095" s="16">
        <f t="shared" si="412"/>
        <v>0.17</v>
      </c>
      <c r="H1095" s="15">
        <f t="shared" si="413"/>
        <v>0.83680555555555547</v>
      </c>
      <c r="I1095" s="16">
        <f t="shared" si="414"/>
        <v>0.13400000000000001</v>
      </c>
      <c r="J1095" s="15">
        <f t="shared" si="415"/>
        <v>0.83472222222222214</v>
      </c>
      <c r="K1095" s="22">
        <f t="shared" si="416"/>
        <v>0.128</v>
      </c>
      <c r="L1095" s="13"/>
      <c r="M1095" s="24">
        <f t="shared" si="424"/>
        <v>44474</v>
      </c>
      <c r="N1095" s="102" t="s">
        <v>12</v>
      </c>
      <c r="O1095" s="60">
        <v>0.83680555555555547</v>
      </c>
      <c r="P1095" s="16" t="str">
        <f t="shared" si="402"/>
        <v>-</v>
      </c>
      <c r="Q1095" s="15">
        <f t="shared" si="417"/>
        <v>0.82986111111111105</v>
      </c>
      <c r="R1095" s="16" t="str">
        <f t="shared" si="408"/>
        <v>-</v>
      </c>
      <c r="S1095" s="15">
        <f t="shared" si="425"/>
        <v>0.83680555555555547</v>
      </c>
      <c r="T1095" s="16" t="str">
        <f t="shared" si="409"/>
        <v>-</v>
      </c>
      <c r="U1095" s="15">
        <f t="shared" si="426"/>
        <v>0.83472222222222214</v>
      </c>
      <c r="V1095" s="22" t="str">
        <f t="shared" si="410"/>
        <v>-</v>
      </c>
      <c r="X1095" s="18"/>
      <c r="Y1095" s="29"/>
    </row>
    <row r="1096" spans="2:25" x14ac:dyDescent="0.25">
      <c r="B1096" s="24">
        <f t="shared" si="418"/>
        <v>44475</v>
      </c>
      <c r="C1096" s="86" t="s">
        <v>13</v>
      </c>
      <c r="D1096" s="15">
        <v>0.1076388888888889</v>
      </c>
      <c r="E1096" s="16">
        <v>3</v>
      </c>
      <c r="F1096" s="15">
        <f t="shared" si="411"/>
        <v>0.10069444444444445</v>
      </c>
      <c r="G1096" s="16">
        <f t="shared" si="412"/>
        <v>2.5499999999999998</v>
      </c>
      <c r="H1096" s="15">
        <f t="shared" si="413"/>
        <v>8.9583333333333334E-2</v>
      </c>
      <c r="I1096" s="16">
        <f t="shared" si="414"/>
        <v>2.0100000000000002</v>
      </c>
      <c r="J1096" s="15">
        <f t="shared" si="415"/>
        <v>9.027777777777779E-2</v>
      </c>
      <c r="K1096" s="22">
        <f t="shared" si="416"/>
        <v>1.92</v>
      </c>
      <c r="L1096" s="13"/>
      <c r="M1096" s="24">
        <f t="shared" si="424"/>
        <v>44475</v>
      </c>
      <c r="N1096" s="102" t="s">
        <v>13</v>
      </c>
      <c r="O1096" s="60">
        <v>0.1076388888888889</v>
      </c>
      <c r="P1096" s="16" t="str">
        <f t="shared" si="402"/>
        <v>-</v>
      </c>
      <c r="Q1096" s="15">
        <f t="shared" si="417"/>
        <v>0.10069444444444445</v>
      </c>
      <c r="R1096" s="16" t="str">
        <f t="shared" si="408"/>
        <v>-</v>
      </c>
      <c r="S1096" s="15">
        <f t="shared" si="425"/>
        <v>8.9583333333333334E-2</v>
      </c>
      <c r="T1096" s="16" t="str">
        <f t="shared" si="409"/>
        <v>-</v>
      </c>
      <c r="U1096" s="15">
        <f t="shared" si="426"/>
        <v>9.027777777777779E-2</v>
      </c>
      <c r="V1096" s="22" t="str">
        <f t="shared" si="410"/>
        <v>-</v>
      </c>
      <c r="X1096" s="18"/>
    </row>
    <row r="1097" spans="2:25" x14ac:dyDescent="0.25">
      <c r="B1097" s="24">
        <f t="shared" si="418"/>
        <v>44475</v>
      </c>
      <c r="C1097" s="86" t="s">
        <v>12</v>
      </c>
      <c r="D1097" s="15">
        <v>0.35694444444444445</v>
      </c>
      <c r="E1097" s="16">
        <v>0</v>
      </c>
      <c r="F1097" s="15">
        <f t="shared" si="411"/>
        <v>0.35000000000000003</v>
      </c>
      <c r="G1097" s="16">
        <f t="shared" si="412"/>
        <v>0</v>
      </c>
      <c r="H1097" s="15">
        <f t="shared" si="413"/>
        <v>0.35694444444444445</v>
      </c>
      <c r="I1097" s="16">
        <f t="shared" si="414"/>
        <v>0</v>
      </c>
      <c r="J1097" s="15">
        <f t="shared" si="415"/>
        <v>0.35486111111111113</v>
      </c>
      <c r="K1097" s="22">
        <f t="shared" si="416"/>
        <v>0</v>
      </c>
      <c r="L1097" s="13"/>
      <c r="M1097" s="24">
        <f t="shared" si="424"/>
        <v>44475</v>
      </c>
      <c r="N1097" s="102" t="s">
        <v>12</v>
      </c>
      <c r="O1097" s="60">
        <v>0.35694444444444445</v>
      </c>
      <c r="P1097" s="16" t="str">
        <f t="shared" si="402"/>
        <v>-</v>
      </c>
      <c r="Q1097" s="15">
        <f t="shared" si="417"/>
        <v>0.35000000000000003</v>
      </c>
      <c r="R1097" s="16" t="str">
        <f t="shared" si="408"/>
        <v>-</v>
      </c>
      <c r="S1097" s="15">
        <f t="shared" si="425"/>
        <v>0.35694444444444445</v>
      </c>
      <c r="T1097" s="16" t="str">
        <f t="shared" si="409"/>
        <v>-</v>
      </c>
      <c r="U1097" s="15">
        <f t="shared" si="426"/>
        <v>0.35486111111111113</v>
      </c>
      <c r="V1097" s="22" t="str">
        <f t="shared" si="410"/>
        <v>-</v>
      </c>
      <c r="X1097" s="18"/>
      <c r="Y1097" s="29"/>
    </row>
    <row r="1098" spans="2:25" x14ac:dyDescent="0.25">
      <c r="B1098" s="24">
        <f t="shared" si="418"/>
        <v>44475</v>
      </c>
      <c r="C1098" s="86" t="s">
        <v>13</v>
      </c>
      <c r="D1098" s="15">
        <v>0.62222222222222223</v>
      </c>
      <c r="E1098" s="16">
        <v>3</v>
      </c>
      <c r="F1098" s="15">
        <f t="shared" si="411"/>
        <v>0.61527777777777781</v>
      </c>
      <c r="G1098" s="16">
        <f t="shared" si="412"/>
        <v>2.5499999999999998</v>
      </c>
      <c r="H1098" s="15">
        <f t="shared" si="413"/>
        <v>0.60416666666666663</v>
      </c>
      <c r="I1098" s="16">
        <f t="shared" si="414"/>
        <v>2.0100000000000002</v>
      </c>
      <c r="J1098" s="15">
        <f t="shared" si="415"/>
        <v>0.60486111111111107</v>
      </c>
      <c r="K1098" s="22">
        <f t="shared" si="416"/>
        <v>1.92</v>
      </c>
      <c r="L1098" s="13"/>
      <c r="M1098" s="24">
        <f t="shared" si="424"/>
        <v>44475</v>
      </c>
      <c r="N1098" s="102" t="s">
        <v>13</v>
      </c>
      <c r="O1098" s="60">
        <v>0.62222222222222223</v>
      </c>
      <c r="P1098" s="16" t="str">
        <f t="shared" si="402"/>
        <v>-</v>
      </c>
      <c r="Q1098" s="15">
        <f t="shared" si="417"/>
        <v>0.61527777777777781</v>
      </c>
      <c r="R1098" s="16" t="str">
        <f t="shared" si="408"/>
        <v>-</v>
      </c>
      <c r="S1098" s="15">
        <f t="shared" si="425"/>
        <v>0.60416666666666663</v>
      </c>
      <c r="T1098" s="16" t="str">
        <f t="shared" si="409"/>
        <v>-</v>
      </c>
      <c r="U1098" s="15">
        <f t="shared" si="426"/>
        <v>0.60486111111111107</v>
      </c>
      <c r="V1098" s="22" t="str">
        <f t="shared" si="410"/>
        <v>-</v>
      </c>
      <c r="X1098" s="18"/>
      <c r="Y1098" s="29"/>
    </row>
    <row r="1099" spans="2:25" x14ac:dyDescent="0.25">
      <c r="B1099" s="24">
        <f t="shared" si="418"/>
        <v>44475</v>
      </c>
      <c r="C1099" s="86" t="s">
        <v>12</v>
      </c>
      <c r="D1099" s="15">
        <v>0.86736111111111114</v>
      </c>
      <c r="E1099" s="16">
        <v>0</v>
      </c>
      <c r="F1099" s="15">
        <f t="shared" si="411"/>
        <v>0.86041666666666672</v>
      </c>
      <c r="G1099" s="16">
        <f t="shared" si="412"/>
        <v>0</v>
      </c>
      <c r="H1099" s="15">
        <f t="shared" si="413"/>
        <v>0.86736111111111114</v>
      </c>
      <c r="I1099" s="16">
        <f t="shared" si="414"/>
        <v>0</v>
      </c>
      <c r="J1099" s="15">
        <f t="shared" si="415"/>
        <v>0.86527777777777781</v>
      </c>
      <c r="K1099" s="22">
        <f t="shared" si="416"/>
        <v>0</v>
      </c>
      <c r="L1099" s="13"/>
      <c r="M1099" s="24">
        <f t="shared" si="424"/>
        <v>44475</v>
      </c>
      <c r="N1099" s="102" t="s">
        <v>12</v>
      </c>
      <c r="O1099" s="60">
        <v>0.86736111111111114</v>
      </c>
      <c r="P1099" s="16" t="str">
        <f t="shared" si="402"/>
        <v>-</v>
      </c>
      <c r="Q1099" s="15">
        <f t="shared" si="417"/>
        <v>0.86041666666666672</v>
      </c>
      <c r="R1099" s="16" t="str">
        <f t="shared" si="408"/>
        <v>-</v>
      </c>
      <c r="S1099" s="15">
        <f t="shared" si="425"/>
        <v>0.86736111111111114</v>
      </c>
      <c r="T1099" s="16" t="str">
        <f t="shared" si="409"/>
        <v>-</v>
      </c>
      <c r="U1099" s="15">
        <f t="shared" si="426"/>
        <v>0.86527777777777781</v>
      </c>
      <c r="V1099" s="22" t="str">
        <f t="shared" si="410"/>
        <v>-</v>
      </c>
      <c r="X1099" s="18"/>
      <c r="Y1099" s="29"/>
    </row>
    <row r="1100" spans="2:25" x14ac:dyDescent="0.25">
      <c r="B1100" s="24">
        <f t="shared" si="418"/>
        <v>44476</v>
      </c>
      <c r="C1100" s="86" t="s">
        <v>13</v>
      </c>
      <c r="D1100" s="15">
        <v>0.13819444444444443</v>
      </c>
      <c r="E1100" s="16">
        <v>3.2</v>
      </c>
      <c r="F1100" s="15">
        <f t="shared" si="411"/>
        <v>0.13124999999999998</v>
      </c>
      <c r="G1100" s="16">
        <f t="shared" si="412"/>
        <v>2.72</v>
      </c>
      <c r="H1100" s="15">
        <f t="shared" si="413"/>
        <v>0.12013888888888886</v>
      </c>
      <c r="I1100" s="16">
        <f t="shared" si="414"/>
        <v>2.1440000000000001</v>
      </c>
      <c r="J1100" s="15">
        <f t="shared" si="415"/>
        <v>0.12083333333333332</v>
      </c>
      <c r="K1100" s="22">
        <f t="shared" si="416"/>
        <v>2.048</v>
      </c>
      <c r="L1100" s="13"/>
      <c r="M1100" s="24">
        <f t="shared" si="424"/>
        <v>44476</v>
      </c>
      <c r="N1100" s="102" t="s">
        <v>13</v>
      </c>
      <c r="O1100" s="60">
        <v>0.13819444444444443</v>
      </c>
      <c r="P1100" s="16">
        <f t="shared" si="402"/>
        <v>3.2</v>
      </c>
      <c r="Q1100" s="15">
        <f t="shared" si="417"/>
        <v>0.13124999999999998</v>
      </c>
      <c r="R1100" s="16">
        <f t="shared" si="408"/>
        <v>2.72</v>
      </c>
      <c r="S1100" s="15">
        <f t="shared" si="425"/>
        <v>0.12013888888888886</v>
      </c>
      <c r="T1100" s="16">
        <f t="shared" si="409"/>
        <v>2.1440000000000001</v>
      </c>
      <c r="U1100" s="15">
        <f t="shared" si="426"/>
        <v>0.12083333333333332</v>
      </c>
      <c r="V1100" s="22">
        <f t="shared" si="410"/>
        <v>2.048</v>
      </c>
      <c r="X1100" s="18"/>
    </row>
    <row r="1101" spans="2:25" x14ac:dyDescent="0.25">
      <c r="B1101" s="24">
        <f t="shared" si="418"/>
        <v>44476</v>
      </c>
      <c r="C1101" s="86" t="s">
        <v>12</v>
      </c>
      <c r="D1101" s="15">
        <v>0.38819444444444445</v>
      </c>
      <c r="E1101" s="16">
        <v>-0.2</v>
      </c>
      <c r="F1101" s="15">
        <f t="shared" si="411"/>
        <v>0.38125000000000003</v>
      </c>
      <c r="G1101" s="16">
        <f t="shared" si="412"/>
        <v>-0.17</v>
      </c>
      <c r="H1101" s="15">
        <f t="shared" si="413"/>
        <v>0.38819444444444445</v>
      </c>
      <c r="I1101" s="16">
        <f t="shared" si="414"/>
        <v>-0.13400000000000001</v>
      </c>
      <c r="J1101" s="15">
        <f t="shared" si="415"/>
        <v>0.38611111111111113</v>
      </c>
      <c r="K1101" s="22">
        <f t="shared" si="416"/>
        <v>-0.128</v>
      </c>
      <c r="L1101" s="13"/>
      <c r="M1101" s="24">
        <f t="shared" si="424"/>
        <v>44476</v>
      </c>
      <c r="N1101" s="102" t="s">
        <v>12</v>
      </c>
      <c r="O1101" s="60">
        <v>0.38819444444444445</v>
      </c>
      <c r="P1101" s="16">
        <f t="shared" si="402"/>
        <v>-0.2</v>
      </c>
      <c r="Q1101" s="15">
        <f t="shared" si="417"/>
        <v>0.38125000000000003</v>
      </c>
      <c r="R1101" s="16">
        <f t="shared" si="408"/>
        <v>-0.17</v>
      </c>
      <c r="S1101" s="15">
        <f t="shared" si="425"/>
        <v>0.38819444444444445</v>
      </c>
      <c r="T1101" s="16">
        <f t="shared" si="409"/>
        <v>-0.13400000000000001</v>
      </c>
      <c r="U1101" s="15">
        <f t="shared" si="426"/>
        <v>0.38611111111111113</v>
      </c>
      <c r="V1101" s="22">
        <f t="shared" si="410"/>
        <v>-0.128</v>
      </c>
      <c r="X1101" s="18"/>
      <c r="Y1101" s="29"/>
    </row>
    <row r="1102" spans="2:25" x14ac:dyDescent="0.25">
      <c r="B1102" s="24">
        <f t="shared" si="418"/>
        <v>44476</v>
      </c>
      <c r="C1102" s="86" t="s">
        <v>13</v>
      </c>
      <c r="D1102" s="15">
        <v>0.65347222222222223</v>
      </c>
      <c r="E1102" s="16">
        <v>3.1</v>
      </c>
      <c r="F1102" s="15">
        <f t="shared" si="411"/>
        <v>0.64652777777777781</v>
      </c>
      <c r="G1102" s="16">
        <f t="shared" si="412"/>
        <v>2.6349999999999998</v>
      </c>
      <c r="H1102" s="15">
        <f t="shared" si="413"/>
        <v>0.63541666666666663</v>
      </c>
      <c r="I1102" s="16">
        <f t="shared" si="414"/>
        <v>2.0770000000000004</v>
      </c>
      <c r="J1102" s="15">
        <f t="shared" si="415"/>
        <v>0.63611111111111107</v>
      </c>
      <c r="K1102" s="22">
        <f t="shared" si="416"/>
        <v>1.9840000000000002</v>
      </c>
      <c r="L1102" s="13"/>
      <c r="M1102" s="24">
        <f t="shared" si="424"/>
        <v>44476</v>
      </c>
      <c r="N1102" s="102" t="s">
        <v>13</v>
      </c>
      <c r="O1102" s="60">
        <v>0.65347222222222223</v>
      </c>
      <c r="P1102" s="16">
        <f t="shared" ref="P1102:P1165" si="427">IF(E1102&gt;=$P$4,E1102,IF(E1102&lt;=$P$8,E1102,"-"))</f>
        <v>3.1</v>
      </c>
      <c r="Q1102" s="15">
        <f t="shared" si="417"/>
        <v>0.64652777777777781</v>
      </c>
      <c r="R1102" s="16">
        <f t="shared" si="408"/>
        <v>2.6349999999999998</v>
      </c>
      <c r="S1102" s="15">
        <f t="shared" si="425"/>
        <v>0.63541666666666663</v>
      </c>
      <c r="T1102" s="16">
        <f t="shared" si="409"/>
        <v>2.0770000000000004</v>
      </c>
      <c r="U1102" s="15">
        <f t="shared" si="426"/>
        <v>0.63611111111111107</v>
      </c>
      <c r="V1102" s="22">
        <f t="shared" si="410"/>
        <v>1.9840000000000002</v>
      </c>
      <c r="X1102" s="18"/>
      <c r="Y1102" s="29"/>
    </row>
    <row r="1103" spans="2:25" x14ac:dyDescent="0.25">
      <c r="B1103" s="24">
        <f t="shared" si="418"/>
        <v>44476</v>
      </c>
      <c r="C1103" s="86" t="s">
        <v>12</v>
      </c>
      <c r="D1103" s="15">
        <v>0.8979166666666667</v>
      </c>
      <c r="E1103" s="16">
        <v>-0.1</v>
      </c>
      <c r="F1103" s="15">
        <f t="shared" si="411"/>
        <v>0.89097222222222228</v>
      </c>
      <c r="G1103" s="16">
        <f t="shared" si="412"/>
        <v>-8.5000000000000006E-2</v>
      </c>
      <c r="H1103" s="15">
        <f t="shared" si="413"/>
        <v>0.8979166666666667</v>
      </c>
      <c r="I1103" s="16">
        <f t="shared" si="414"/>
        <v>-6.7000000000000004E-2</v>
      </c>
      <c r="J1103" s="15">
        <f t="shared" si="415"/>
        <v>0.89583333333333337</v>
      </c>
      <c r="K1103" s="22">
        <f t="shared" si="416"/>
        <v>-6.4000000000000001E-2</v>
      </c>
      <c r="L1103" s="13"/>
      <c r="M1103" s="24">
        <f t="shared" si="424"/>
        <v>44476</v>
      </c>
      <c r="N1103" s="102" t="s">
        <v>12</v>
      </c>
      <c r="O1103" s="60">
        <v>0.8979166666666667</v>
      </c>
      <c r="P1103" s="16">
        <f t="shared" si="427"/>
        <v>-0.1</v>
      </c>
      <c r="Q1103" s="15">
        <f t="shared" si="417"/>
        <v>0.89097222222222228</v>
      </c>
      <c r="R1103" s="16">
        <f t="shared" si="408"/>
        <v>-8.5000000000000006E-2</v>
      </c>
      <c r="S1103" s="15">
        <f t="shared" si="425"/>
        <v>0.8979166666666667</v>
      </c>
      <c r="T1103" s="16">
        <f t="shared" si="409"/>
        <v>-6.7000000000000004E-2</v>
      </c>
      <c r="U1103" s="15">
        <f t="shared" si="426"/>
        <v>0.89583333333333337</v>
      </c>
      <c r="V1103" s="22">
        <f t="shared" si="410"/>
        <v>-6.4000000000000001E-2</v>
      </c>
      <c r="X1103" s="18"/>
      <c r="Y1103" s="29"/>
    </row>
    <row r="1104" spans="2:25" x14ac:dyDescent="0.25">
      <c r="B1104" s="24">
        <f t="shared" si="418"/>
        <v>44477</v>
      </c>
      <c r="C1104" s="86" t="s">
        <v>13</v>
      </c>
      <c r="D1104" s="15">
        <v>0.16874999999999998</v>
      </c>
      <c r="E1104" s="16">
        <v>3.3</v>
      </c>
      <c r="F1104" s="15">
        <f t="shared" si="411"/>
        <v>0.16180555555555554</v>
      </c>
      <c r="G1104" s="16">
        <f t="shared" si="412"/>
        <v>2.8049999999999997</v>
      </c>
      <c r="H1104" s="15">
        <f t="shared" si="413"/>
        <v>0.15069444444444444</v>
      </c>
      <c r="I1104" s="16">
        <f t="shared" si="414"/>
        <v>2.2109999999999999</v>
      </c>
      <c r="J1104" s="15">
        <f t="shared" si="415"/>
        <v>0.15138888888888888</v>
      </c>
      <c r="K1104" s="22">
        <f t="shared" si="416"/>
        <v>2.1120000000000001</v>
      </c>
      <c r="L1104" s="13"/>
      <c r="M1104" s="24">
        <f t="shared" si="424"/>
        <v>44477</v>
      </c>
      <c r="N1104" s="102" t="s">
        <v>13</v>
      </c>
      <c r="O1104" s="60">
        <v>0.16874999999999998</v>
      </c>
      <c r="P1104" s="16">
        <f t="shared" si="427"/>
        <v>3.3</v>
      </c>
      <c r="Q1104" s="15">
        <f t="shared" si="417"/>
        <v>0.16180555555555554</v>
      </c>
      <c r="R1104" s="16">
        <f t="shared" si="408"/>
        <v>2.8049999999999997</v>
      </c>
      <c r="S1104" s="15">
        <f t="shared" si="425"/>
        <v>0.15069444444444444</v>
      </c>
      <c r="T1104" s="16">
        <f t="shared" si="409"/>
        <v>2.2109999999999999</v>
      </c>
      <c r="U1104" s="15">
        <f t="shared" si="426"/>
        <v>0.15138888888888888</v>
      </c>
      <c r="V1104" s="22">
        <f t="shared" si="410"/>
        <v>2.1120000000000001</v>
      </c>
      <c r="X1104" s="18"/>
    </row>
    <row r="1105" spans="2:25" x14ac:dyDescent="0.25">
      <c r="B1105" s="24">
        <f t="shared" si="418"/>
        <v>44477</v>
      </c>
      <c r="C1105" s="86" t="s">
        <v>12</v>
      </c>
      <c r="D1105" s="15">
        <v>0.41875000000000001</v>
      </c>
      <c r="E1105" s="16">
        <v>-0.3</v>
      </c>
      <c r="F1105" s="15">
        <f t="shared" si="411"/>
        <v>0.41180555555555559</v>
      </c>
      <c r="G1105" s="16">
        <f t="shared" si="412"/>
        <v>-0.255</v>
      </c>
      <c r="H1105" s="15">
        <f t="shared" si="413"/>
        <v>0.41875000000000001</v>
      </c>
      <c r="I1105" s="16">
        <f t="shared" si="414"/>
        <v>-0.20100000000000001</v>
      </c>
      <c r="J1105" s="15">
        <f t="shared" si="415"/>
        <v>0.41666666666666669</v>
      </c>
      <c r="K1105" s="22">
        <f t="shared" si="416"/>
        <v>-0.192</v>
      </c>
      <c r="L1105" s="13"/>
      <c r="M1105" s="24">
        <f t="shared" si="424"/>
        <v>44477</v>
      </c>
      <c r="N1105" s="102" t="s">
        <v>12</v>
      </c>
      <c r="O1105" s="60">
        <v>0.41875000000000001</v>
      </c>
      <c r="P1105" s="16">
        <f t="shared" si="427"/>
        <v>-0.3</v>
      </c>
      <c r="Q1105" s="15">
        <f t="shared" si="417"/>
        <v>0.41180555555555559</v>
      </c>
      <c r="R1105" s="16">
        <f t="shared" si="408"/>
        <v>-0.255</v>
      </c>
      <c r="S1105" s="15">
        <f t="shared" si="425"/>
        <v>0.41875000000000001</v>
      </c>
      <c r="T1105" s="16">
        <f t="shared" si="409"/>
        <v>-0.20100000000000001</v>
      </c>
      <c r="U1105" s="15">
        <f t="shared" si="426"/>
        <v>0.41666666666666669</v>
      </c>
      <c r="V1105" s="22">
        <f t="shared" si="410"/>
        <v>-0.192</v>
      </c>
      <c r="X1105" s="18"/>
      <c r="Y1105" s="29"/>
    </row>
    <row r="1106" spans="2:25" x14ac:dyDescent="0.25">
      <c r="B1106" s="24">
        <f t="shared" si="418"/>
        <v>44477</v>
      </c>
      <c r="C1106" s="86" t="s">
        <v>13</v>
      </c>
      <c r="D1106" s="15">
        <v>0.68402777777777779</v>
      </c>
      <c r="E1106" s="16">
        <v>3.1</v>
      </c>
      <c r="F1106" s="15">
        <f t="shared" si="411"/>
        <v>0.67708333333333337</v>
      </c>
      <c r="G1106" s="16">
        <f t="shared" si="412"/>
        <v>2.6349999999999998</v>
      </c>
      <c r="H1106" s="15">
        <f t="shared" si="413"/>
        <v>0.66597222222222219</v>
      </c>
      <c r="I1106" s="16">
        <f t="shared" si="414"/>
        <v>2.0770000000000004</v>
      </c>
      <c r="J1106" s="15">
        <f t="shared" si="415"/>
        <v>0.66666666666666663</v>
      </c>
      <c r="K1106" s="22">
        <f t="shared" si="416"/>
        <v>1.9840000000000002</v>
      </c>
      <c r="L1106" s="13"/>
      <c r="M1106" s="24">
        <f t="shared" si="424"/>
        <v>44477</v>
      </c>
      <c r="N1106" s="102" t="s">
        <v>13</v>
      </c>
      <c r="O1106" s="60">
        <v>0.68402777777777779</v>
      </c>
      <c r="P1106" s="16">
        <f t="shared" si="427"/>
        <v>3.1</v>
      </c>
      <c r="Q1106" s="15">
        <f t="shared" si="417"/>
        <v>0.67708333333333337</v>
      </c>
      <c r="R1106" s="16">
        <f t="shared" si="408"/>
        <v>2.6349999999999998</v>
      </c>
      <c r="S1106" s="15">
        <f t="shared" si="425"/>
        <v>0.66597222222222219</v>
      </c>
      <c r="T1106" s="16">
        <f t="shared" si="409"/>
        <v>2.0770000000000004</v>
      </c>
      <c r="U1106" s="15">
        <f t="shared" si="426"/>
        <v>0.66666666666666663</v>
      </c>
      <c r="V1106" s="22">
        <f t="shared" si="410"/>
        <v>1.9840000000000002</v>
      </c>
      <c r="X1106" s="18"/>
      <c r="Y1106" s="29"/>
    </row>
    <row r="1107" spans="2:25" x14ac:dyDescent="0.25">
      <c r="B1107" s="24">
        <f t="shared" si="418"/>
        <v>44477</v>
      </c>
      <c r="C1107" s="86" t="s">
        <v>12</v>
      </c>
      <c r="D1107" s="15">
        <v>0.92847222222222225</v>
      </c>
      <c r="E1107" s="16">
        <v>-0.2</v>
      </c>
      <c r="F1107" s="15">
        <f t="shared" si="411"/>
        <v>0.92152777777777783</v>
      </c>
      <c r="G1107" s="16">
        <f t="shared" si="412"/>
        <v>-0.17</v>
      </c>
      <c r="H1107" s="15">
        <f t="shared" si="413"/>
        <v>0.92847222222222225</v>
      </c>
      <c r="I1107" s="16">
        <f t="shared" si="414"/>
        <v>-0.13400000000000001</v>
      </c>
      <c r="J1107" s="15">
        <f t="shared" si="415"/>
        <v>0.92638888888888893</v>
      </c>
      <c r="K1107" s="22">
        <f t="shared" si="416"/>
        <v>-0.128</v>
      </c>
      <c r="L1107" s="13"/>
      <c r="M1107" s="24">
        <f t="shared" si="424"/>
        <v>44477</v>
      </c>
      <c r="N1107" s="102" t="s">
        <v>12</v>
      </c>
      <c r="O1107" s="60">
        <v>0.92847222222222225</v>
      </c>
      <c r="P1107" s="16">
        <f t="shared" si="427"/>
        <v>-0.2</v>
      </c>
      <c r="Q1107" s="15">
        <f t="shared" si="417"/>
        <v>0.92152777777777783</v>
      </c>
      <c r="R1107" s="16">
        <f t="shared" si="408"/>
        <v>-0.17</v>
      </c>
      <c r="S1107" s="15">
        <f t="shared" si="425"/>
        <v>0.92847222222222225</v>
      </c>
      <c r="T1107" s="16">
        <f t="shared" si="409"/>
        <v>-0.13400000000000001</v>
      </c>
      <c r="U1107" s="15">
        <f t="shared" si="426"/>
        <v>0.92638888888888893</v>
      </c>
      <c r="V1107" s="22">
        <f t="shared" si="410"/>
        <v>-0.128</v>
      </c>
      <c r="X1107" s="18"/>
      <c r="Y1107" s="29"/>
    </row>
    <row r="1108" spans="2:25" x14ac:dyDescent="0.25">
      <c r="B1108" s="24">
        <f t="shared" si="418"/>
        <v>44478</v>
      </c>
      <c r="C1108" s="86" t="s">
        <v>13</v>
      </c>
      <c r="D1108" s="15">
        <v>0.19999999999999998</v>
      </c>
      <c r="E1108" s="16">
        <v>3.4</v>
      </c>
      <c r="F1108" s="15">
        <f t="shared" si="411"/>
        <v>0.19305555555555554</v>
      </c>
      <c r="G1108" s="16">
        <f t="shared" si="412"/>
        <v>2.8899999999999997</v>
      </c>
      <c r="H1108" s="15">
        <f t="shared" si="413"/>
        <v>0.18194444444444444</v>
      </c>
      <c r="I1108" s="16">
        <f t="shared" si="414"/>
        <v>2.278</v>
      </c>
      <c r="J1108" s="15">
        <f t="shared" si="415"/>
        <v>0.18263888888888888</v>
      </c>
      <c r="K1108" s="22">
        <f t="shared" si="416"/>
        <v>2.1760000000000002</v>
      </c>
      <c r="L1108" s="13"/>
      <c r="M1108" s="24">
        <f t="shared" si="424"/>
        <v>44478</v>
      </c>
      <c r="N1108" s="102" t="s">
        <v>13</v>
      </c>
      <c r="O1108" s="60">
        <v>0.19999999999999998</v>
      </c>
      <c r="P1108" s="16">
        <f t="shared" si="427"/>
        <v>3.4</v>
      </c>
      <c r="Q1108" s="15">
        <f t="shared" si="417"/>
        <v>0.19305555555555554</v>
      </c>
      <c r="R1108" s="16">
        <f t="shared" si="408"/>
        <v>2.8899999999999997</v>
      </c>
      <c r="S1108" s="15">
        <f t="shared" si="425"/>
        <v>0.18194444444444444</v>
      </c>
      <c r="T1108" s="16">
        <f t="shared" si="409"/>
        <v>2.278</v>
      </c>
      <c r="U1108" s="15">
        <f t="shared" si="426"/>
        <v>0.18263888888888888</v>
      </c>
      <c r="V1108" s="22">
        <f t="shared" si="410"/>
        <v>2.1760000000000002</v>
      </c>
      <c r="X1108" s="18"/>
    </row>
    <row r="1109" spans="2:25" x14ac:dyDescent="0.25">
      <c r="B1109" s="24">
        <f t="shared" si="418"/>
        <v>44478</v>
      </c>
      <c r="C1109" s="86" t="s">
        <v>12</v>
      </c>
      <c r="D1109" s="15">
        <v>0.45</v>
      </c>
      <c r="E1109" s="16">
        <v>-0.3</v>
      </c>
      <c r="F1109" s="15">
        <f t="shared" si="411"/>
        <v>0.44305555555555559</v>
      </c>
      <c r="G1109" s="16">
        <f t="shared" si="412"/>
        <v>-0.255</v>
      </c>
      <c r="H1109" s="15">
        <f t="shared" si="413"/>
        <v>0.45</v>
      </c>
      <c r="I1109" s="16">
        <f t="shared" si="414"/>
        <v>-0.20100000000000001</v>
      </c>
      <c r="J1109" s="15">
        <f t="shared" si="415"/>
        <v>0.44791666666666669</v>
      </c>
      <c r="K1109" s="22">
        <f t="shared" si="416"/>
        <v>-0.192</v>
      </c>
      <c r="L1109" s="13"/>
      <c r="M1109" s="24">
        <f t="shared" si="424"/>
        <v>44478</v>
      </c>
      <c r="N1109" s="102" t="s">
        <v>12</v>
      </c>
      <c r="O1109" s="60">
        <v>0.45</v>
      </c>
      <c r="P1109" s="16">
        <f t="shared" si="427"/>
        <v>-0.3</v>
      </c>
      <c r="Q1109" s="15">
        <f t="shared" si="417"/>
        <v>0.44305555555555559</v>
      </c>
      <c r="R1109" s="16">
        <f t="shared" si="408"/>
        <v>-0.255</v>
      </c>
      <c r="S1109" s="15">
        <f t="shared" si="425"/>
        <v>0.45</v>
      </c>
      <c r="T1109" s="16">
        <f t="shared" si="409"/>
        <v>-0.20100000000000001</v>
      </c>
      <c r="U1109" s="15">
        <f t="shared" si="426"/>
        <v>0.44791666666666669</v>
      </c>
      <c r="V1109" s="22">
        <f t="shared" si="410"/>
        <v>-0.192</v>
      </c>
      <c r="X1109" s="18"/>
      <c r="Y1109" s="29"/>
    </row>
    <row r="1110" spans="2:25" x14ac:dyDescent="0.25">
      <c r="B1110" s="24">
        <f t="shared" si="418"/>
        <v>44478</v>
      </c>
      <c r="C1110" s="86" t="s">
        <v>13</v>
      </c>
      <c r="D1110" s="15">
        <v>0.71597222222222223</v>
      </c>
      <c r="E1110" s="16">
        <v>3.1</v>
      </c>
      <c r="F1110" s="15">
        <f t="shared" si="411"/>
        <v>0.70902777777777781</v>
      </c>
      <c r="G1110" s="16">
        <f t="shared" si="412"/>
        <v>2.6349999999999998</v>
      </c>
      <c r="H1110" s="15">
        <f t="shared" si="413"/>
        <v>0.69791666666666663</v>
      </c>
      <c r="I1110" s="16">
        <f t="shared" si="414"/>
        <v>2.0770000000000004</v>
      </c>
      <c r="J1110" s="15">
        <f t="shared" si="415"/>
        <v>0.69861111111111107</v>
      </c>
      <c r="K1110" s="22">
        <f t="shared" si="416"/>
        <v>1.9840000000000002</v>
      </c>
      <c r="L1110" s="13"/>
      <c r="M1110" s="24">
        <f t="shared" si="424"/>
        <v>44478</v>
      </c>
      <c r="N1110" s="102" t="s">
        <v>13</v>
      </c>
      <c r="O1110" s="60">
        <v>0.71597222222222223</v>
      </c>
      <c r="P1110" s="16">
        <f t="shared" si="427"/>
        <v>3.1</v>
      </c>
      <c r="Q1110" s="15">
        <f t="shared" si="417"/>
        <v>0.70902777777777781</v>
      </c>
      <c r="R1110" s="16">
        <f t="shared" ref="R1110:R1173" si="428">IF(G1110&gt;=$R$4,G1110,IF(G1110&lt;=$R$8,G1110,"-"))</f>
        <v>2.6349999999999998</v>
      </c>
      <c r="S1110" s="15">
        <f t="shared" si="425"/>
        <v>0.69791666666666663</v>
      </c>
      <c r="T1110" s="16">
        <f t="shared" ref="T1110:T1173" si="429">IF(I1110&gt;=$T$4,I1110,IF(I1110&lt;=$T$8,I1110,"-"))</f>
        <v>2.0770000000000004</v>
      </c>
      <c r="U1110" s="15">
        <f t="shared" si="426"/>
        <v>0.69861111111111107</v>
      </c>
      <c r="V1110" s="22">
        <f t="shared" ref="V1110:V1173" si="430">IF(K1110&gt;=$V$4,K1110,IF(K1110&lt;=$V$8,K1110,"-"))</f>
        <v>1.9840000000000002</v>
      </c>
      <c r="X1110" s="18"/>
      <c r="Y1110" s="29"/>
    </row>
    <row r="1111" spans="2:25" x14ac:dyDescent="0.25">
      <c r="B1111" s="24">
        <f t="shared" si="418"/>
        <v>44478</v>
      </c>
      <c r="C1111" s="86" t="s">
        <v>12</v>
      </c>
      <c r="D1111" s="15">
        <v>0.95972222222222225</v>
      </c>
      <c r="E1111" s="16">
        <v>-0.2</v>
      </c>
      <c r="F1111" s="15">
        <f t="shared" ref="F1111:F1175" si="431">IF(C1111="Alta",D1111-$F$9,D1111-$G$9)</f>
        <v>0.95277777777777783</v>
      </c>
      <c r="G1111" s="16">
        <f t="shared" ref="G1111:G1175" si="432">E1111*$F$8</f>
        <v>-0.17</v>
      </c>
      <c r="H1111" s="15">
        <f t="shared" ref="H1111:H1175" si="433">IF(C1111="Alta",D1111-$H$9,D1111-$I$9)</f>
        <v>0.95972222222222225</v>
      </c>
      <c r="I1111" s="16">
        <f t="shared" ref="I1111:I1175" si="434">E1111*$H$8</f>
        <v>-0.13400000000000001</v>
      </c>
      <c r="J1111" s="15">
        <f t="shared" ref="J1111:J1175" si="435">IF(C1111="Alta",D1111-$J$9,D1111-$K$9)</f>
        <v>0.95763888888888893</v>
      </c>
      <c r="K1111" s="22">
        <f t="shared" ref="K1111:K1175" si="436">E1111*$J$8</f>
        <v>-0.128</v>
      </c>
      <c r="L1111" s="13"/>
      <c r="M1111" s="24">
        <f t="shared" si="424"/>
        <v>44478</v>
      </c>
      <c r="N1111" s="102" t="s">
        <v>12</v>
      </c>
      <c r="O1111" s="60">
        <v>0.95972222222222225</v>
      </c>
      <c r="P1111" s="16">
        <f t="shared" si="427"/>
        <v>-0.2</v>
      </c>
      <c r="Q1111" s="15">
        <f t="shared" ref="Q1111:Q1175" si="437">IF(N1111="Alta",O1111-$F$9,O1111-$G$9)</f>
        <v>0.95277777777777783</v>
      </c>
      <c r="R1111" s="16">
        <f t="shared" si="428"/>
        <v>-0.17</v>
      </c>
      <c r="S1111" s="15">
        <f t="shared" si="425"/>
        <v>0.95972222222222225</v>
      </c>
      <c r="T1111" s="16">
        <f t="shared" si="429"/>
        <v>-0.13400000000000001</v>
      </c>
      <c r="U1111" s="15">
        <f t="shared" si="426"/>
        <v>0.95763888888888893</v>
      </c>
      <c r="V1111" s="22">
        <f t="shared" si="430"/>
        <v>-0.128</v>
      </c>
      <c r="X1111" s="18"/>
      <c r="Y1111" s="29"/>
    </row>
    <row r="1112" spans="2:25" x14ac:dyDescent="0.25">
      <c r="B1112" s="24">
        <f t="shared" ref="B1112:B1176" si="438">IF(HOUR(D1112)&lt;HOUR(D1111),B1111+1,B1111)</f>
        <v>44479</v>
      </c>
      <c r="C1112" s="86" t="s">
        <v>13</v>
      </c>
      <c r="D1112" s="15">
        <v>0.23194444444444443</v>
      </c>
      <c r="E1112" s="16">
        <v>3.4</v>
      </c>
      <c r="F1112" s="15">
        <f t="shared" si="431"/>
        <v>0.22499999999999998</v>
      </c>
      <c r="G1112" s="16">
        <f t="shared" si="432"/>
        <v>2.8899999999999997</v>
      </c>
      <c r="H1112" s="15">
        <f t="shared" si="433"/>
        <v>0.21388888888888888</v>
      </c>
      <c r="I1112" s="16">
        <f t="shared" si="434"/>
        <v>2.278</v>
      </c>
      <c r="J1112" s="15">
        <f t="shared" si="435"/>
        <v>0.21458333333333332</v>
      </c>
      <c r="K1112" s="22">
        <f t="shared" si="436"/>
        <v>2.1760000000000002</v>
      </c>
      <c r="L1112" s="13"/>
      <c r="M1112" s="24">
        <f t="shared" si="424"/>
        <v>44479</v>
      </c>
      <c r="N1112" s="102" t="s">
        <v>13</v>
      </c>
      <c r="O1112" s="60">
        <v>0.23194444444444443</v>
      </c>
      <c r="P1112" s="16">
        <f t="shared" si="427"/>
        <v>3.4</v>
      </c>
      <c r="Q1112" s="15">
        <f t="shared" si="437"/>
        <v>0.22499999999999998</v>
      </c>
      <c r="R1112" s="16">
        <f t="shared" si="428"/>
        <v>2.8899999999999997</v>
      </c>
      <c r="S1112" s="15">
        <f t="shared" si="425"/>
        <v>0.21388888888888888</v>
      </c>
      <c r="T1112" s="16">
        <f t="shared" si="429"/>
        <v>2.278</v>
      </c>
      <c r="U1112" s="15">
        <f t="shared" si="426"/>
        <v>0.21458333333333332</v>
      </c>
      <c r="V1112" s="22">
        <f t="shared" si="430"/>
        <v>2.1760000000000002</v>
      </c>
      <c r="X1112" s="18"/>
    </row>
    <row r="1113" spans="2:25" x14ac:dyDescent="0.25">
      <c r="B1113" s="24">
        <f t="shared" si="438"/>
        <v>44479</v>
      </c>
      <c r="C1113" s="86" t="s">
        <v>12</v>
      </c>
      <c r="D1113" s="15">
        <v>0.48194444444444445</v>
      </c>
      <c r="E1113" s="16">
        <v>-0.3</v>
      </c>
      <c r="F1113" s="15">
        <f t="shared" si="431"/>
        <v>0.47500000000000003</v>
      </c>
      <c r="G1113" s="16">
        <f t="shared" si="432"/>
        <v>-0.255</v>
      </c>
      <c r="H1113" s="15">
        <f t="shared" si="433"/>
        <v>0.48194444444444445</v>
      </c>
      <c r="I1113" s="16">
        <f t="shared" si="434"/>
        <v>-0.20100000000000001</v>
      </c>
      <c r="J1113" s="15">
        <f t="shared" si="435"/>
        <v>0.47986111111111113</v>
      </c>
      <c r="K1113" s="22">
        <f t="shared" si="436"/>
        <v>-0.192</v>
      </c>
      <c r="L1113" s="13"/>
      <c r="M1113" s="24">
        <f t="shared" si="424"/>
        <v>44479</v>
      </c>
      <c r="N1113" s="102" t="s">
        <v>12</v>
      </c>
      <c r="O1113" s="60">
        <v>0.48194444444444445</v>
      </c>
      <c r="P1113" s="16">
        <f t="shared" si="427"/>
        <v>-0.3</v>
      </c>
      <c r="Q1113" s="15">
        <f t="shared" si="437"/>
        <v>0.47500000000000003</v>
      </c>
      <c r="R1113" s="16">
        <f t="shared" si="428"/>
        <v>-0.255</v>
      </c>
      <c r="S1113" s="15">
        <f t="shared" si="425"/>
        <v>0.48194444444444445</v>
      </c>
      <c r="T1113" s="16">
        <f t="shared" si="429"/>
        <v>-0.20100000000000001</v>
      </c>
      <c r="U1113" s="15">
        <f t="shared" si="426"/>
        <v>0.47986111111111113</v>
      </c>
      <c r="V1113" s="22">
        <f t="shared" si="430"/>
        <v>-0.192</v>
      </c>
      <c r="X1113" s="18"/>
      <c r="Y1113" s="29"/>
    </row>
    <row r="1114" spans="2:25" x14ac:dyDescent="0.25">
      <c r="B1114" s="24">
        <f t="shared" si="438"/>
        <v>44479</v>
      </c>
      <c r="C1114" s="86" t="s">
        <v>13</v>
      </c>
      <c r="D1114" s="15">
        <v>0.74861111111111101</v>
      </c>
      <c r="E1114" s="16">
        <v>3</v>
      </c>
      <c r="F1114" s="15">
        <f t="shared" si="431"/>
        <v>0.74166666666666659</v>
      </c>
      <c r="G1114" s="16">
        <f t="shared" si="432"/>
        <v>2.5499999999999998</v>
      </c>
      <c r="H1114" s="15">
        <f t="shared" si="433"/>
        <v>0.7305555555555554</v>
      </c>
      <c r="I1114" s="16">
        <f t="shared" si="434"/>
        <v>2.0100000000000002</v>
      </c>
      <c r="J1114" s="15">
        <f t="shared" si="435"/>
        <v>0.73124999999999984</v>
      </c>
      <c r="K1114" s="22">
        <f t="shared" si="436"/>
        <v>1.92</v>
      </c>
      <c r="L1114" s="13"/>
      <c r="M1114" s="24">
        <f t="shared" si="424"/>
        <v>44479</v>
      </c>
      <c r="N1114" s="102" t="s">
        <v>13</v>
      </c>
      <c r="O1114" s="60">
        <v>0.74861111111111101</v>
      </c>
      <c r="P1114" s="16" t="str">
        <f t="shared" si="427"/>
        <v>-</v>
      </c>
      <c r="Q1114" s="15">
        <f t="shared" si="437"/>
        <v>0.74166666666666659</v>
      </c>
      <c r="R1114" s="16" t="str">
        <f t="shared" si="428"/>
        <v>-</v>
      </c>
      <c r="S1114" s="15">
        <f t="shared" si="425"/>
        <v>0.7305555555555554</v>
      </c>
      <c r="T1114" s="16" t="str">
        <f t="shared" si="429"/>
        <v>-</v>
      </c>
      <c r="U1114" s="15">
        <f t="shared" si="426"/>
        <v>0.73124999999999984</v>
      </c>
      <c r="V1114" s="22" t="str">
        <f t="shared" si="430"/>
        <v>-</v>
      </c>
      <c r="X1114" s="18"/>
      <c r="Y1114" s="29"/>
    </row>
    <row r="1115" spans="2:25" x14ac:dyDescent="0.25">
      <c r="B1115" s="24">
        <f t="shared" si="438"/>
        <v>44479</v>
      </c>
      <c r="C1115" s="86" t="s">
        <v>12</v>
      </c>
      <c r="D1115" s="15">
        <v>0.99236111111111114</v>
      </c>
      <c r="E1115" s="16">
        <v>-0.1</v>
      </c>
      <c r="F1115" s="15">
        <f t="shared" si="431"/>
        <v>0.98541666666666672</v>
      </c>
      <c r="G1115" s="16">
        <f t="shared" si="432"/>
        <v>-8.5000000000000006E-2</v>
      </c>
      <c r="H1115" s="15">
        <f t="shared" si="433"/>
        <v>0.99236111111111114</v>
      </c>
      <c r="I1115" s="16">
        <f t="shared" si="434"/>
        <v>-6.7000000000000004E-2</v>
      </c>
      <c r="J1115" s="15">
        <f t="shared" si="435"/>
        <v>0.99027777777777781</v>
      </c>
      <c r="K1115" s="22">
        <f t="shared" si="436"/>
        <v>-6.4000000000000001E-2</v>
      </c>
      <c r="L1115" s="13"/>
      <c r="M1115" s="24">
        <f t="shared" si="424"/>
        <v>44479</v>
      </c>
      <c r="N1115" s="102" t="s">
        <v>12</v>
      </c>
      <c r="O1115" s="60">
        <v>0.99236111111111114</v>
      </c>
      <c r="P1115" s="16">
        <f t="shared" si="427"/>
        <v>-0.1</v>
      </c>
      <c r="Q1115" s="15">
        <f t="shared" si="437"/>
        <v>0.98541666666666672</v>
      </c>
      <c r="R1115" s="16">
        <f t="shared" si="428"/>
        <v>-8.5000000000000006E-2</v>
      </c>
      <c r="S1115" s="15">
        <f t="shared" si="425"/>
        <v>0.99236111111111114</v>
      </c>
      <c r="T1115" s="16">
        <f t="shared" si="429"/>
        <v>-6.7000000000000004E-2</v>
      </c>
      <c r="U1115" s="15">
        <f t="shared" si="426"/>
        <v>0.99027777777777781</v>
      </c>
      <c r="V1115" s="22">
        <f t="shared" si="430"/>
        <v>-6.4000000000000001E-2</v>
      </c>
      <c r="X1115" s="18"/>
      <c r="Y1115" s="29"/>
    </row>
    <row r="1116" spans="2:25" x14ac:dyDescent="0.25">
      <c r="B1116" s="24">
        <f t="shared" si="438"/>
        <v>44480</v>
      </c>
      <c r="C1116" s="86" t="s">
        <v>13</v>
      </c>
      <c r="D1116" s="15">
        <v>0.26597222222222222</v>
      </c>
      <c r="E1116" s="16">
        <v>3.3</v>
      </c>
      <c r="F1116" s="15">
        <f t="shared" si="431"/>
        <v>0.2590277777777778</v>
      </c>
      <c r="G1116" s="16">
        <f t="shared" si="432"/>
        <v>2.8049999999999997</v>
      </c>
      <c r="H1116" s="15">
        <f t="shared" si="433"/>
        <v>0.24791666666666667</v>
      </c>
      <c r="I1116" s="16">
        <f t="shared" si="434"/>
        <v>2.2109999999999999</v>
      </c>
      <c r="J1116" s="15">
        <f t="shared" si="435"/>
        <v>0.24861111111111112</v>
      </c>
      <c r="K1116" s="22">
        <f t="shared" si="436"/>
        <v>2.1120000000000001</v>
      </c>
      <c r="L1116" s="13"/>
      <c r="M1116" s="24">
        <f t="shared" si="424"/>
        <v>44480</v>
      </c>
      <c r="N1116" s="102" t="s">
        <v>13</v>
      </c>
      <c r="O1116" s="60">
        <v>0.26597222222222222</v>
      </c>
      <c r="P1116" s="16">
        <f t="shared" si="427"/>
        <v>3.3</v>
      </c>
      <c r="Q1116" s="15">
        <f t="shared" si="437"/>
        <v>0.2590277777777778</v>
      </c>
      <c r="R1116" s="16">
        <f t="shared" si="428"/>
        <v>2.8049999999999997</v>
      </c>
      <c r="S1116" s="15">
        <f t="shared" si="425"/>
        <v>0.24791666666666667</v>
      </c>
      <c r="T1116" s="16">
        <f t="shared" si="429"/>
        <v>2.2109999999999999</v>
      </c>
      <c r="U1116" s="15">
        <f t="shared" si="426"/>
        <v>0.24861111111111112</v>
      </c>
      <c r="V1116" s="22">
        <f t="shared" si="430"/>
        <v>2.1120000000000001</v>
      </c>
      <c r="X1116" s="18"/>
    </row>
    <row r="1117" spans="2:25" x14ac:dyDescent="0.25">
      <c r="B1117" s="24">
        <f t="shared" si="438"/>
        <v>44480</v>
      </c>
      <c r="C1117" s="86" t="s">
        <v>12</v>
      </c>
      <c r="D1117" s="15">
        <v>0.51527777777777783</v>
      </c>
      <c r="E1117" s="16">
        <v>-0.1</v>
      </c>
      <c r="F1117" s="15">
        <f t="shared" si="431"/>
        <v>0.50833333333333341</v>
      </c>
      <c r="G1117" s="16">
        <f t="shared" si="432"/>
        <v>-8.5000000000000006E-2</v>
      </c>
      <c r="H1117" s="15">
        <f t="shared" si="433"/>
        <v>0.51527777777777783</v>
      </c>
      <c r="I1117" s="16">
        <f t="shared" si="434"/>
        <v>-6.7000000000000004E-2</v>
      </c>
      <c r="J1117" s="15">
        <f t="shared" si="435"/>
        <v>0.51319444444444451</v>
      </c>
      <c r="K1117" s="22">
        <f t="shared" si="436"/>
        <v>-6.4000000000000001E-2</v>
      </c>
      <c r="L1117" s="13"/>
      <c r="M1117" s="24">
        <f t="shared" si="424"/>
        <v>44480</v>
      </c>
      <c r="N1117" s="102" t="s">
        <v>12</v>
      </c>
      <c r="O1117" s="60">
        <v>0.51527777777777783</v>
      </c>
      <c r="P1117" s="16">
        <f t="shared" si="427"/>
        <v>-0.1</v>
      </c>
      <c r="Q1117" s="15">
        <f t="shared" si="437"/>
        <v>0.50833333333333341</v>
      </c>
      <c r="R1117" s="16">
        <f t="shared" si="428"/>
        <v>-8.5000000000000006E-2</v>
      </c>
      <c r="S1117" s="15">
        <f t="shared" si="425"/>
        <v>0.51527777777777783</v>
      </c>
      <c r="T1117" s="16">
        <f t="shared" si="429"/>
        <v>-6.7000000000000004E-2</v>
      </c>
      <c r="U1117" s="15">
        <f t="shared" si="426"/>
        <v>0.51319444444444451</v>
      </c>
      <c r="V1117" s="22">
        <f t="shared" si="430"/>
        <v>-6.4000000000000001E-2</v>
      </c>
      <c r="X1117" s="18"/>
      <c r="Y1117" s="29"/>
    </row>
    <row r="1118" spans="2:25" x14ac:dyDescent="0.25">
      <c r="B1118" s="24">
        <f t="shared" si="438"/>
        <v>44480</v>
      </c>
      <c r="C1118" s="86" t="s">
        <v>13</v>
      </c>
      <c r="D1118" s="15">
        <v>0.78333333333333333</v>
      </c>
      <c r="E1118" s="16">
        <v>2.9</v>
      </c>
      <c r="F1118" s="15">
        <f t="shared" si="431"/>
        <v>0.77638888888888891</v>
      </c>
      <c r="G1118" s="16">
        <f t="shared" si="432"/>
        <v>2.4649999999999999</v>
      </c>
      <c r="H1118" s="15">
        <f t="shared" si="433"/>
        <v>0.76527777777777772</v>
      </c>
      <c r="I1118" s="16">
        <f t="shared" si="434"/>
        <v>1.9430000000000001</v>
      </c>
      <c r="J1118" s="15">
        <f t="shared" si="435"/>
        <v>0.76597222222222217</v>
      </c>
      <c r="K1118" s="22">
        <f t="shared" si="436"/>
        <v>1.8559999999999999</v>
      </c>
      <c r="L1118" s="13"/>
      <c r="M1118" s="24">
        <f t="shared" si="424"/>
        <v>44480</v>
      </c>
      <c r="N1118" s="102" t="s">
        <v>13</v>
      </c>
      <c r="O1118" s="60">
        <v>0.78333333333333333</v>
      </c>
      <c r="P1118" s="16" t="str">
        <f t="shared" si="427"/>
        <v>-</v>
      </c>
      <c r="Q1118" s="15">
        <f t="shared" si="437"/>
        <v>0.77638888888888891</v>
      </c>
      <c r="R1118" s="16" t="str">
        <f t="shared" si="428"/>
        <v>-</v>
      </c>
      <c r="S1118" s="15">
        <f t="shared" si="425"/>
        <v>0.76527777777777772</v>
      </c>
      <c r="T1118" s="16" t="str">
        <f t="shared" si="429"/>
        <v>-</v>
      </c>
      <c r="U1118" s="15">
        <f t="shared" si="426"/>
        <v>0.76597222222222217</v>
      </c>
      <c r="V1118" s="22" t="str">
        <f t="shared" si="430"/>
        <v>-</v>
      </c>
      <c r="X1118" s="18"/>
      <c r="Y1118" s="29"/>
    </row>
    <row r="1119" spans="2:25" x14ac:dyDescent="0.25">
      <c r="B1119" s="24">
        <f t="shared" si="438"/>
        <v>44481</v>
      </c>
      <c r="C1119" s="86" t="s">
        <v>12</v>
      </c>
      <c r="D1119" s="15">
        <v>2.7083333333333334E-2</v>
      </c>
      <c r="E1119" s="16">
        <v>0.1</v>
      </c>
      <c r="F1119" s="15">
        <f t="shared" si="431"/>
        <v>2.013888888888889E-2</v>
      </c>
      <c r="G1119" s="16">
        <f t="shared" si="432"/>
        <v>8.5000000000000006E-2</v>
      </c>
      <c r="H1119" s="15">
        <f t="shared" si="433"/>
        <v>2.7083333333333334E-2</v>
      </c>
      <c r="I1119" s="16">
        <f t="shared" si="434"/>
        <v>6.7000000000000004E-2</v>
      </c>
      <c r="J1119" s="15">
        <f t="shared" si="435"/>
        <v>2.5000000000000001E-2</v>
      </c>
      <c r="K1119" s="22">
        <f t="shared" si="436"/>
        <v>6.4000000000000001E-2</v>
      </c>
      <c r="L1119" s="13"/>
      <c r="M1119" s="24">
        <f t="shared" si="424"/>
        <v>44481</v>
      </c>
      <c r="N1119" s="102" t="s">
        <v>12</v>
      </c>
      <c r="O1119" s="60">
        <v>2.7083333333333334E-2</v>
      </c>
      <c r="P1119" s="16" t="str">
        <f t="shared" si="427"/>
        <v>-</v>
      </c>
      <c r="Q1119" s="15">
        <f t="shared" si="437"/>
        <v>2.013888888888889E-2</v>
      </c>
      <c r="R1119" s="16" t="str">
        <f t="shared" si="428"/>
        <v>-</v>
      </c>
      <c r="S1119" s="15">
        <f t="shared" si="425"/>
        <v>2.7083333333333334E-2</v>
      </c>
      <c r="T1119" s="16" t="str">
        <f t="shared" si="429"/>
        <v>-</v>
      </c>
      <c r="U1119" s="15">
        <f t="shared" si="426"/>
        <v>2.5000000000000001E-2</v>
      </c>
      <c r="V1119" s="22" t="str">
        <f t="shared" si="430"/>
        <v>-</v>
      </c>
      <c r="X1119" s="18"/>
      <c r="Y1119" s="29"/>
    </row>
    <row r="1120" spans="2:25" x14ac:dyDescent="0.25">
      <c r="B1120" s="24">
        <f t="shared" si="438"/>
        <v>44481</v>
      </c>
      <c r="C1120" s="86" t="s">
        <v>13</v>
      </c>
      <c r="D1120" s="15">
        <v>0.30208333333333331</v>
      </c>
      <c r="E1120" s="16">
        <v>3.1</v>
      </c>
      <c r="F1120" s="15">
        <f t="shared" si="431"/>
        <v>0.2951388888888889</v>
      </c>
      <c r="G1120" s="16">
        <f t="shared" si="432"/>
        <v>2.6349999999999998</v>
      </c>
      <c r="H1120" s="15">
        <f t="shared" si="433"/>
        <v>0.28402777777777777</v>
      </c>
      <c r="I1120" s="16">
        <f t="shared" si="434"/>
        <v>2.0770000000000004</v>
      </c>
      <c r="J1120" s="15">
        <f t="shared" si="435"/>
        <v>0.28472222222222221</v>
      </c>
      <c r="K1120" s="22">
        <f t="shared" si="436"/>
        <v>1.9840000000000002</v>
      </c>
      <c r="L1120" s="13"/>
      <c r="M1120" s="24">
        <f t="shared" si="424"/>
        <v>44481</v>
      </c>
      <c r="N1120" s="102" t="s">
        <v>13</v>
      </c>
      <c r="O1120" s="60">
        <v>0.30208333333333331</v>
      </c>
      <c r="P1120" s="16">
        <f t="shared" si="427"/>
        <v>3.1</v>
      </c>
      <c r="Q1120" s="15">
        <f t="shared" si="437"/>
        <v>0.2951388888888889</v>
      </c>
      <c r="R1120" s="16">
        <f t="shared" si="428"/>
        <v>2.6349999999999998</v>
      </c>
      <c r="S1120" s="15">
        <f t="shared" si="425"/>
        <v>0.28402777777777777</v>
      </c>
      <c r="T1120" s="16">
        <f t="shared" si="429"/>
        <v>2.0770000000000004</v>
      </c>
      <c r="U1120" s="15">
        <f t="shared" si="426"/>
        <v>0.28472222222222221</v>
      </c>
      <c r="V1120" s="22">
        <f t="shared" si="430"/>
        <v>1.9840000000000002</v>
      </c>
      <c r="X1120" s="18"/>
    </row>
    <row r="1121" spans="2:25" x14ac:dyDescent="0.25">
      <c r="B1121" s="24">
        <f t="shared" si="438"/>
        <v>44481</v>
      </c>
      <c r="C1121" s="86" t="s">
        <v>12</v>
      </c>
      <c r="D1121" s="15">
        <v>0.55069444444444449</v>
      </c>
      <c r="E1121" s="16">
        <v>0</v>
      </c>
      <c r="F1121" s="15">
        <f t="shared" si="431"/>
        <v>0.54375000000000007</v>
      </c>
      <c r="G1121" s="16">
        <f t="shared" si="432"/>
        <v>0</v>
      </c>
      <c r="H1121" s="15">
        <f t="shared" si="433"/>
        <v>0.55069444444444449</v>
      </c>
      <c r="I1121" s="16">
        <f t="shared" si="434"/>
        <v>0</v>
      </c>
      <c r="J1121" s="15">
        <f t="shared" si="435"/>
        <v>0.54861111111111116</v>
      </c>
      <c r="K1121" s="22">
        <f t="shared" si="436"/>
        <v>0</v>
      </c>
      <c r="L1121" s="13"/>
      <c r="M1121" s="24">
        <f t="shared" si="424"/>
        <v>44481</v>
      </c>
      <c r="N1121" s="102" t="s">
        <v>12</v>
      </c>
      <c r="O1121" s="60">
        <v>0.55069444444444449</v>
      </c>
      <c r="P1121" s="16" t="str">
        <f t="shared" si="427"/>
        <v>-</v>
      </c>
      <c r="Q1121" s="15">
        <f t="shared" si="437"/>
        <v>0.54375000000000007</v>
      </c>
      <c r="R1121" s="16" t="str">
        <f t="shared" si="428"/>
        <v>-</v>
      </c>
      <c r="S1121" s="15">
        <f t="shared" si="425"/>
        <v>0.55069444444444449</v>
      </c>
      <c r="T1121" s="16" t="str">
        <f t="shared" si="429"/>
        <v>-</v>
      </c>
      <c r="U1121" s="15">
        <f t="shared" si="426"/>
        <v>0.54861111111111116</v>
      </c>
      <c r="V1121" s="22" t="str">
        <f t="shared" si="430"/>
        <v>-</v>
      </c>
      <c r="X1121" s="18"/>
      <c r="Y1121" s="29"/>
    </row>
    <row r="1122" spans="2:25" x14ac:dyDescent="0.25">
      <c r="B1122" s="24">
        <f t="shared" si="438"/>
        <v>44481</v>
      </c>
      <c r="C1122" s="86" t="s">
        <v>13</v>
      </c>
      <c r="D1122" s="15">
        <v>0.8222222222222223</v>
      </c>
      <c r="E1122" s="16">
        <v>2.7</v>
      </c>
      <c r="F1122" s="15">
        <f t="shared" si="431"/>
        <v>0.81527777777777788</v>
      </c>
      <c r="G1122" s="16">
        <f t="shared" si="432"/>
        <v>2.2949999999999999</v>
      </c>
      <c r="H1122" s="15">
        <f t="shared" si="433"/>
        <v>0.8041666666666667</v>
      </c>
      <c r="I1122" s="16">
        <f t="shared" si="434"/>
        <v>1.8090000000000002</v>
      </c>
      <c r="J1122" s="15">
        <f t="shared" si="435"/>
        <v>0.80486111111111114</v>
      </c>
      <c r="K1122" s="22">
        <f t="shared" si="436"/>
        <v>1.7280000000000002</v>
      </c>
      <c r="L1122" s="13"/>
      <c r="M1122" s="24">
        <f t="shared" si="424"/>
        <v>44481</v>
      </c>
      <c r="N1122" s="102" t="s">
        <v>13</v>
      </c>
      <c r="O1122" s="60">
        <v>0.8222222222222223</v>
      </c>
      <c r="P1122" s="16" t="str">
        <f t="shared" si="427"/>
        <v>-</v>
      </c>
      <c r="Q1122" s="15">
        <f t="shared" si="437"/>
        <v>0.81527777777777788</v>
      </c>
      <c r="R1122" s="16" t="str">
        <f t="shared" si="428"/>
        <v>-</v>
      </c>
      <c r="S1122" s="15">
        <f t="shared" ref="S1122:S1130" si="439">IF(N1122="Alta",O1122-$H$9,O1122-$I$9)</f>
        <v>0.8041666666666667</v>
      </c>
      <c r="T1122" s="16" t="str">
        <f t="shared" si="429"/>
        <v>-</v>
      </c>
      <c r="U1122" s="15">
        <f t="shared" ref="U1122:U1130" si="440">IF(N1122="Alta",O1122-$J$9,O1122-$K$9)</f>
        <v>0.80486111111111114</v>
      </c>
      <c r="V1122" s="22" t="str">
        <f t="shared" si="430"/>
        <v>-</v>
      </c>
      <c r="X1122" s="18"/>
      <c r="Y1122" s="29"/>
    </row>
    <row r="1123" spans="2:25" x14ac:dyDescent="0.25">
      <c r="B1123" s="24">
        <f t="shared" si="438"/>
        <v>44482</v>
      </c>
      <c r="C1123" s="86" t="s">
        <v>12</v>
      </c>
      <c r="D1123" s="15">
        <v>6.5277777777777782E-2</v>
      </c>
      <c r="E1123" s="16">
        <v>0.3</v>
      </c>
      <c r="F1123" s="15">
        <f t="shared" si="431"/>
        <v>5.8333333333333334E-2</v>
      </c>
      <c r="G1123" s="16">
        <f t="shared" si="432"/>
        <v>0.255</v>
      </c>
      <c r="H1123" s="15">
        <f t="shared" si="433"/>
        <v>6.5277777777777782E-2</v>
      </c>
      <c r="I1123" s="16">
        <f t="shared" si="434"/>
        <v>0.20100000000000001</v>
      </c>
      <c r="J1123" s="15">
        <f t="shared" si="435"/>
        <v>6.3194444444444442E-2</v>
      </c>
      <c r="K1123" s="22">
        <f t="shared" si="436"/>
        <v>0.192</v>
      </c>
      <c r="L1123" s="13"/>
      <c r="M1123" s="24">
        <f t="shared" si="424"/>
        <v>44482</v>
      </c>
      <c r="N1123" s="102" t="s">
        <v>12</v>
      </c>
      <c r="O1123" s="60">
        <v>6.5277777777777782E-2</v>
      </c>
      <c r="P1123" s="16" t="str">
        <f t="shared" si="427"/>
        <v>-</v>
      </c>
      <c r="Q1123" s="15">
        <f t="shared" si="437"/>
        <v>5.8333333333333334E-2</v>
      </c>
      <c r="R1123" s="16" t="str">
        <f t="shared" si="428"/>
        <v>-</v>
      </c>
      <c r="S1123" s="15">
        <f t="shared" si="439"/>
        <v>6.5277777777777782E-2</v>
      </c>
      <c r="T1123" s="16" t="str">
        <f t="shared" si="429"/>
        <v>-</v>
      </c>
      <c r="U1123" s="15">
        <f t="shared" si="440"/>
        <v>6.3194444444444442E-2</v>
      </c>
      <c r="V1123" s="22" t="str">
        <f t="shared" si="430"/>
        <v>-</v>
      </c>
      <c r="X1123" s="18"/>
      <c r="Y1123" s="29"/>
    </row>
    <row r="1124" spans="2:25" x14ac:dyDescent="0.25">
      <c r="B1124" s="24">
        <f t="shared" si="438"/>
        <v>44482</v>
      </c>
      <c r="C1124" s="86" t="s">
        <v>13</v>
      </c>
      <c r="D1124" s="15">
        <v>0.34236111111111112</v>
      </c>
      <c r="E1124" s="16">
        <v>2.9</v>
      </c>
      <c r="F1124" s="15">
        <f t="shared" si="431"/>
        <v>0.3354166666666667</v>
      </c>
      <c r="G1124" s="16">
        <f t="shared" si="432"/>
        <v>2.4649999999999999</v>
      </c>
      <c r="H1124" s="15">
        <f t="shared" si="433"/>
        <v>0.32430555555555557</v>
      </c>
      <c r="I1124" s="16">
        <f t="shared" si="434"/>
        <v>1.9430000000000001</v>
      </c>
      <c r="J1124" s="15">
        <f t="shared" si="435"/>
        <v>0.32500000000000001</v>
      </c>
      <c r="K1124" s="22">
        <f t="shared" si="436"/>
        <v>1.8559999999999999</v>
      </c>
      <c r="L1124" s="13"/>
      <c r="M1124" s="24">
        <f t="shared" si="424"/>
        <v>44482</v>
      </c>
      <c r="N1124" s="102" t="s">
        <v>13</v>
      </c>
      <c r="O1124" s="60">
        <v>0.34236111111111112</v>
      </c>
      <c r="P1124" s="16" t="str">
        <f t="shared" si="427"/>
        <v>-</v>
      </c>
      <c r="Q1124" s="15">
        <f t="shared" si="437"/>
        <v>0.3354166666666667</v>
      </c>
      <c r="R1124" s="16" t="str">
        <f t="shared" si="428"/>
        <v>-</v>
      </c>
      <c r="S1124" s="15">
        <f t="shared" si="439"/>
        <v>0.32430555555555557</v>
      </c>
      <c r="T1124" s="16" t="str">
        <f t="shared" si="429"/>
        <v>-</v>
      </c>
      <c r="U1124" s="15">
        <f t="shared" si="440"/>
        <v>0.32500000000000001</v>
      </c>
      <c r="V1124" s="22" t="str">
        <f t="shared" si="430"/>
        <v>-</v>
      </c>
      <c r="X1124" s="18"/>
    </row>
    <row r="1125" spans="2:25" x14ac:dyDescent="0.25">
      <c r="B1125" s="24">
        <f t="shared" si="438"/>
        <v>44482</v>
      </c>
      <c r="C1125" s="86" t="s">
        <v>12</v>
      </c>
      <c r="D1125" s="15">
        <v>0.58958333333333335</v>
      </c>
      <c r="E1125" s="16">
        <v>0.3</v>
      </c>
      <c r="F1125" s="15">
        <f t="shared" si="431"/>
        <v>0.58263888888888893</v>
      </c>
      <c r="G1125" s="16">
        <f t="shared" si="432"/>
        <v>0.255</v>
      </c>
      <c r="H1125" s="15">
        <f t="shared" si="433"/>
        <v>0.58958333333333335</v>
      </c>
      <c r="I1125" s="16">
        <f t="shared" si="434"/>
        <v>0.20100000000000001</v>
      </c>
      <c r="J1125" s="15">
        <f t="shared" si="435"/>
        <v>0.58750000000000002</v>
      </c>
      <c r="K1125" s="22">
        <f t="shared" si="436"/>
        <v>0.192</v>
      </c>
      <c r="L1125" s="13"/>
      <c r="M1125" s="24">
        <f t="shared" si="424"/>
        <v>44482</v>
      </c>
      <c r="N1125" s="102" t="s">
        <v>12</v>
      </c>
      <c r="O1125" s="60">
        <v>0.58958333333333335</v>
      </c>
      <c r="P1125" s="16" t="str">
        <f t="shared" si="427"/>
        <v>-</v>
      </c>
      <c r="Q1125" s="15">
        <f t="shared" si="437"/>
        <v>0.58263888888888893</v>
      </c>
      <c r="R1125" s="16" t="str">
        <f t="shared" si="428"/>
        <v>-</v>
      </c>
      <c r="S1125" s="15">
        <f t="shared" si="439"/>
        <v>0.58958333333333335</v>
      </c>
      <c r="T1125" s="16" t="str">
        <f t="shared" si="429"/>
        <v>-</v>
      </c>
      <c r="U1125" s="15">
        <f t="shared" si="440"/>
        <v>0.58750000000000002</v>
      </c>
      <c r="V1125" s="22" t="str">
        <f t="shared" si="430"/>
        <v>-</v>
      </c>
      <c r="X1125" s="18"/>
      <c r="Y1125" s="29"/>
    </row>
    <row r="1126" spans="2:25" x14ac:dyDescent="0.25">
      <c r="B1126" s="24">
        <f t="shared" si="438"/>
        <v>44482</v>
      </c>
      <c r="C1126" s="86" t="s">
        <v>13</v>
      </c>
      <c r="D1126" s="15">
        <v>0.8652777777777777</v>
      </c>
      <c r="E1126" s="16">
        <v>2.6</v>
      </c>
      <c r="F1126" s="15">
        <f t="shared" si="431"/>
        <v>0.85833333333333328</v>
      </c>
      <c r="G1126" s="16">
        <f t="shared" si="432"/>
        <v>2.21</v>
      </c>
      <c r="H1126" s="15">
        <f t="shared" si="433"/>
        <v>0.8472222222222221</v>
      </c>
      <c r="I1126" s="16">
        <f t="shared" si="434"/>
        <v>1.7420000000000002</v>
      </c>
      <c r="J1126" s="15">
        <f t="shared" si="435"/>
        <v>0.84791666666666654</v>
      </c>
      <c r="K1126" s="22">
        <f t="shared" si="436"/>
        <v>1.6640000000000001</v>
      </c>
      <c r="L1126" s="13"/>
      <c r="M1126" s="24">
        <f t="shared" si="424"/>
        <v>44482</v>
      </c>
      <c r="N1126" s="102" t="s">
        <v>13</v>
      </c>
      <c r="O1126" s="60">
        <v>0.8652777777777777</v>
      </c>
      <c r="P1126" s="16" t="str">
        <f t="shared" si="427"/>
        <v>-</v>
      </c>
      <c r="Q1126" s="15">
        <f t="shared" si="437"/>
        <v>0.85833333333333328</v>
      </c>
      <c r="R1126" s="16" t="str">
        <f t="shared" si="428"/>
        <v>-</v>
      </c>
      <c r="S1126" s="15">
        <f t="shared" si="439"/>
        <v>0.8472222222222221</v>
      </c>
      <c r="T1126" s="16" t="str">
        <f t="shared" si="429"/>
        <v>-</v>
      </c>
      <c r="U1126" s="15">
        <f t="shared" si="440"/>
        <v>0.84791666666666654</v>
      </c>
      <c r="V1126" s="22" t="str">
        <f t="shared" si="430"/>
        <v>-</v>
      </c>
      <c r="X1126" s="18"/>
      <c r="Y1126" s="29"/>
    </row>
    <row r="1127" spans="2:25" x14ac:dyDescent="0.25">
      <c r="B1127" s="24">
        <f t="shared" si="438"/>
        <v>44483</v>
      </c>
      <c r="C1127" s="86" t="s">
        <v>12</v>
      </c>
      <c r="D1127" s="15">
        <v>0.10833333333333334</v>
      </c>
      <c r="E1127" s="16">
        <v>0.4</v>
      </c>
      <c r="F1127" s="15">
        <f t="shared" si="431"/>
        <v>0.10138888888888889</v>
      </c>
      <c r="G1127" s="16">
        <f t="shared" si="432"/>
        <v>0.34</v>
      </c>
      <c r="H1127" s="15">
        <f t="shared" si="433"/>
        <v>0.10833333333333334</v>
      </c>
      <c r="I1127" s="16">
        <f t="shared" si="434"/>
        <v>0.26800000000000002</v>
      </c>
      <c r="J1127" s="15">
        <f t="shared" si="435"/>
        <v>0.10625</v>
      </c>
      <c r="K1127" s="22">
        <f t="shared" si="436"/>
        <v>0.25600000000000001</v>
      </c>
      <c r="L1127" s="13"/>
      <c r="M1127" s="24">
        <f t="shared" si="424"/>
        <v>44483</v>
      </c>
      <c r="N1127" s="102" t="s">
        <v>12</v>
      </c>
      <c r="O1127" s="60">
        <v>0.10833333333333334</v>
      </c>
      <c r="P1127" s="16" t="str">
        <f t="shared" si="427"/>
        <v>-</v>
      </c>
      <c r="Q1127" s="15">
        <f t="shared" si="437"/>
        <v>0.10138888888888889</v>
      </c>
      <c r="R1127" s="16" t="str">
        <f t="shared" si="428"/>
        <v>-</v>
      </c>
      <c r="S1127" s="15">
        <f t="shared" si="439"/>
        <v>0.10833333333333334</v>
      </c>
      <c r="T1127" s="16" t="str">
        <f t="shared" si="429"/>
        <v>-</v>
      </c>
      <c r="U1127" s="15">
        <f t="shared" si="440"/>
        <v>0.10625</v>
      </c>
      <c r="V1127" s="22" t="str">
        <f t="shared" si="430"/>
        <v>-</v>
      </c>
      <c r="X1127" s="18"/>
      <c r="Y1127" s="29"/>
    </row>
    <row r="1128" spans="2:25" x14ac:dyDescent="0.25">
      <c r="B1128" s="24">
        <f t="shared" si="438"/>
        <v>44483</v>
      </c>
      <c r="C1128" s="86" t="s">
        <v>13</v>
      </c>
      <c r="D1128" s="15">
        <v>0.38680555555555557</v>
      </c>
      <c r="E1128" s="16">
        <v>2.7</v>
      </c>
      <c r="F1128" s="15">
        <f t="shared" si="431"/>
        <v>0.37986111111111115</v>
      </c>
      <c r="G1128" s="16">
        <f t="shared" si="432"/>
        <v>2.2949999999999999</v>
      </c>
      <c r="H1128" s="15">
        <f t="shared" si="433"/>
        <v>0.36875000000000002</v>
      </c>
      <c r="I1128" s="16">
        <f t="shared" si="434"/>
        <v>1.8090000000000002</v>
      </c>
      <c r="J1128" s="15">
        <f t="shared" si="435"/>
        <v>0.36944444444444446</v>
      </c>
      <c r="K1128" s="22">
        <f t="shared" si="436"/>
        <v>1.7280000000000002</v>
      </c>
      <c r="L1128" s="13"/>
      <c r="M1128" s="24">
        <f t="shared" si="424"/>
        <v>44483</v>
      </c>
      <c r="N1128" s="102" t="s">
        <v>13</v>
      </c>
      <c r="O1128" s="60">
        <v>0.38680555555555557</v>
      </c>
      <c r="P1128" s="16" t="str">
        <f t="shared" si="427"/>
        <v>-</v>
      </c>
      <c r="Q1128" s="15">
        <f t="shared" si="437"/>
        <v>0.37986111111111115</v>
      </c>
      <c r="R1128" s="16" t="str">
        <f t="shared" si="428"/>
        <v>-</v>
      </c>
      <c r="S1128" s="15">
        <f t="shared" si="439"/>
        <v>0.36875000000000002</v>
      </c>
      <c r="T1128" s="16" t="str">
        <f t="shared" si="429"/>
        <v>-</v>
      </c>
      <c r="U1128" s="15">
        <f t="shared" si="440"/>
        <v>0.36944444444444446</v>
      </c>
      <c r="V1128" s="22" t="str">
        <f t="shared" si="430"/>
        <v>-</v>
      </c>
      <c r="X1128" s="18"/>
    </row>
    <row r="1129" spans="2:25" x14ac:dyDescent="0.25">
      <c r="B1129" s="24">
        <f t="shared" si="438"/>
        <v>44483</v>
      </c>
      <c r="C1129" s="86" t="s">
        <v>12</v>
      </c>
      <c r="D1129" s="15">
        <v>0.63472222222222219</v>
      </c>
      <c r="E1129" s="16">
        <v>0.4</v>
      </c>
      <c r="F1129" s="15">
        <f t="shared" si="431"/>
        <v>0.62777777777777777</v>
      </c>
      <c r="G1129" s="16">
        <f t="shared" si="432"/>
        <v>0.34</v>
      </c>
      <c r="H1129" s="15">
        <f t="shared" si="433"/>
        <v>0.63472222222222219</v>
      </c>
      <c r="I1129" s="16">
        <f t="shared" si="434"/>
        <v>0.26800000000000002</v>
      </c>
      <c r="J1129" s="15">
        <f t="shared" si="435"/>
        <v>0.63263888888888886</v>
      </c>
      <c r="K1129" s="22">
        <f t="shared" si="436"/>
        <v>0.25600000000000001</v>
      </c>
      <c r="L1129" s="13"/>
      <c r="M1129" s="24">
        <f t="shared" si="424"/>
        <v>44483</v>
      </c>
      <c r="N1129" s="102" t="s">
        <v>12</v>
      </c>
      <c r="O1129" s="60">
        <v>0.63472222222222219</v>
      </c>
      <c r="P1129" s="16" t="str">
        <f t="shared" si="427"/>
        <v>-</v>
      </c>
      <c r="Q1129" s="15">
        <f t="shared" si="437"/>
        <v>0.62777777777777777</v>
      </c>
      <c r="R1129" s="16" t="str">
        <f t="shared" si="428"/>
        <v>-</v>
      </c>
      <c r="S1129" s="15">
        <f t="shared" si="439"/>
        <v>0.63472222222222219</v>
      </c>
      <c r="T1129" s="16" t="str">
        <f t="shared" si="429"/>
        <v>-</v>
      </c>
      <c r="U1129" s="15">
        <f t="shared" si="440"/>
        <v>0.63263888888888886</v>
      </c>
      <c r="V1129" s="22" t="str">
        <f t="shared" si="430"/>
        <v>-</v>
      </c>
      <c r="X1129" s="18"/>
      <c r="Y1129" s="29"/>
    </row>
    <row r="1130" spans="2:25" x14ac:dyDescent="0.25">
      <c r="B1130" s="24">
        <f t="shared" si="438"/>
        <v>44483</v>
      </c>
      <c r="C1130" s="86" t="s">
        <v>13</v>
      </c>
      <c r="D1130" s="15">
        <v>0.91527777777777775</v>
      </c>
      <c r="E1130" s="16">
        <v>2.5</v>
      </c>
      <c r="F1130" s="15">
        <f t="shared" si="431"/>
        <v>0.90833333333333333</v>
      </c>
      <c r="G1130" s="16">
        <f t="shared" si="432"/>
        <v>2.125</v>
      </c>
      <c r="H1130" s="15">
        <f t="shared" si="433"/>
        <v>0.89722222222222214</v>
      </c>
      <c r="I1130" s="16">
        <f t="shared" si="434"/>
        <v>1.675</v>
      </c>
      <c r="J1130" s="15">
        <f t="shared" si="435"/>
        <v>0.89791666666666659</v>
      </c>
      <c r="K1130" s="22">
        <f t="shared" si="436"/>
        <v>1.6</v>
      </c>
      <c r="L1130" s="13"/>
      <c r="M1130" s="24">
        <f t="shared" si="424"/>
        <v>44483</v>
      </c>
      <c r="N1130" s="102" t="s">
        <v>13</v>
      </c>
      <c r="O1130" s="60">
        <v>0.91527777777777775</v>
      </c>
      <c r="P1130" s="16" t="str">
        <f t="shared" si="427"/>
        <v>-</v>
      </c>
      <c r="Q1130" s="15">
        <f t="shared" si="437"/>
        <v>0.90833333333333333</v>
      </c>
      <c r="R1130" s="16" t="str">
        <f t="shared" si="428"/>
        <v>-</v>
      </c>
      <c r="S1130" s="15">
        <f t="shared" si="439"/>
        <v>0.89722222222222214</v>
      </c>
      <c r="T1130" s="16" t="str">
        <f t="shared" si="429"/>
        <v>-</v>
      </c>
      <c r="U1130" s="15">
        <f t="shared" si="440"/>
        <v>0.89791666666666659</v>
      </c>
      <c r="V1130" s="22" t="str">
        <f t="shared" si="430"/>
        <v>-</v>
      </c>
      <c r="X1130" s="18"/>
      <c r="Y1130" s="29"/>
    </row>
    <row r="1131" spans="2:25" x14ac:dyDescent="0.25">
      <c r="B1131" s="24">
        <f t="shared" si="438"/>
        <v>44484</v>
      </c>
      <c r="C1131" s="86" t="s">
        <v>12</v>
      </c>
      <c r="D1131" s="15">
        <v>0.15902777777777777</v>
      </c>
      <c r="E1131" s="16">
        <v>0.6</v>
      </c>
      <c r="F1131" s="15">
        <f t="shared" si="431"/>
        <v>0.15208333333333332</v>
      </c>
      <c r="G1131" s="16">
        <f t="shared" si="432"/>
        <v>0.51</v>
      </c>
      <c r="H1131" s="15">
        <f t="shared" si="433"/>
        <v>0.15902777777777777</v>
      </c>
      <c r="I1131" s="16">
        <f t="shared" si="434"/>
        <v>0.40200000000000002</v>
      </c>
      <c r="J1131" s="15">
        <f t="shared" si="435"/>
        <v>0.15694444444444444</v>
      </c>
      <c r="K1131" s="22">
        <f t="shared" si="436"/>
        <v>0.38400000000000001</v>
      </c>
      <c r="L1131" s="13"/>
      <c r="M1131" s="24">
        <f>IF(HOUR(O1131)&lt;HOUR(O1130),M1130+1,M1130)</f>
        <v>44484</v>
      </c>
      <c r="N1131" s="102" t="s">
        <v>12</v>
      </c>
      <c r="O1131" s="60">
        <v>0.15902777777777777</v>
      </c>
      <c r="P1131" s="16" t="str">
        <f t="shared" si="427"/>
        <v>-</v>
      </c>
      <c r="Q1131" s="15">
        <f t="shared" si="437"/>
        <v>0.15208333333333332</v>
      </c>
      <c r="R1131" s="16" t="str">
        <f t="shared" si="428"/>
        <v>-</v>
      </c>
      <c r="S1131" s="15">
        <f t="shared" ref="S1131" si="441">IF(N1131="Alta",O1131-$H$9,O1131-$I$9)</f>
        <v>0.15902777777777777</v>
      </c>
      <c r="T1131" s="16" t="str">
        <f t="shared" ref="T1131" si="442">IF(I1131&gt;=$T$4,I1131,IF(I1131&lt;=$T$8,I1131,"-"))</f>
        <v>-</v>
      </c>
      <c r="U1131" s="15">
        <f t="shared" ref="U1131" si="443">IF(N1131="Alta",O1131-$J$9,O1131-$K$9)</f>
        <v>0.15694444444444444</v>
      </c>
      <c r="V1131" s="22" t="str">
        <f t="shared" ref="V1131" si="444">IF(K1131&gt;=$V$4,K1131,IF(K1131&lt;=$V$8,K1131,"-"))</f>
        <v>-</v>
      </c>
      <c r="X1131" s="18"/>
      <c r="Y1131" s="29"/>
    </row>
    <row r="1132" spans="2:25" x14ac:dyDescent="0.25">
      <c r="B1132" s="24">
        <f t="shared" si="438"/>
        <v>44484</v>
      </c>
      <c r="C1132" s="86" t="s">
        <v>13</v>
      </c>
      <c r="D1132" s="15">
        <v>0.4368055555555555</v>
      </c>
      <c r="E1132" s="16">
        <v>2.6</v>
      </c>
      <c r="F1132" s="15">
        <f t="shared" si="431"/>
        <v>0.42986111111111108</v>
      </c>
      <c r="G1132" s="16">
        <f t="shared" si="432"/>
        <v>2.21</v>
      </c>
      <c r="H1132" s="15">
        <f t="shared" si="433"/>
        <v>0.41874999999999996</v>
      </c>
      <c r="I1132" s="16">
        <f t="shared" si="434"/>
        <v>1.7420000000000002</v>
      </c>
      <c r="J1132" s="15">
        <f t="shared" si="435"/>
        <v>0.4194444444444444</v>
      </c>
      <c r="K1132" s="22">
        <f t="shared" si="436"/>
        <v>1.6640000000000001</v>
      </c>
      <c r="L1132" s="13"/>
      <c r="M1132" s="24">
        <f t="shared" ref="M1132:M1154" si="445">IF(HOUR(O1132)&lt;HOUR(O1131),M1131+1,M1131)</f>
        <v>44484</v>
      </c>
      <c r="N1132" s="102" t="s">
        <v>13</v>
      </c>
      <c r="O1132" s="60">
        <v>0.4368055555555555</v>
      </c>
      <c r="P1132" s="16" t="str">
        <f t="shared" si="427"/>
        <v>-</v>
      </c>
      <c r="Q1132" s="15">
        <f t="shared" si="437"/>
        <v>0.42986111111111108</v>
      </c>
      <c r="R1132" s="16" t="str">
        <f t="shared" si="428"/>
        <v>-</v>
      </c>
      <c r="S1132" s="15">
        <f t="shared" ref="S1132:S1173" si="446">IF(N1132="Alta",O1132-$H$9,O1132-$I$9)</f>
        <v>0.41874999999999996</v>
      </c>
      <c r="T1132" s="16" t="str">
        <f t="shared" si="429"/>
        <v>-</v>
      </c>
      <c r="U1132" s="15">
        <f t="shared" ref="U1132:U1173" si="447">IF(N1132="Alta",O1132-$J$9,O1132-$K$9)</f>
        <v>0.4194444444444444</v>
      </c>
      <c r="V1132" s="22" t="str">
        <f t="shared" si="430"/>
        <v>-</v>
      </c>
      <c r="X1132" s="18"/>
    </row>
    <row r="1133" spans="2:25" x14ac:dyDescent="0.25">
      <c r="B1133" s="24">
        <f t="shared" si="438"/>
        <v>44484</v>
      </c>
      <c r="C1133" s="86" t="s">
        <v>12</v>
      </c>
      <c r="D1133" s="15">
        <v>0.68472222222222223</v>
      </c>
      <c r="E1133" s="16">
        <v>0.5</v>
      </c>
      <c r="F1133" s="15">
        <f t="shared" si="431"/>
        <v>0.67777777777777781</v>
      </c>
      <c r="G1133" s="16">
        <f t="shared" si="432"/>
        <v>0.42499999999999999</v>
      </c>
      <c r="H1133" s="15">
        <f t="shared" si="433"/>
        <v>0.68472222222222223</v>
      </c>
      <c r="I1133" s="16">
        <f t="shared" si="434"/>
        <v>0.33500000000000002</v>
      </c>
      <c r="J1133" s="15">
        <f t="shared" si="435"/>
        <v>0.68263888888888891</v>
      </c>
      <c r="K1133" s="22">
        <f t="shared" si="436"/>
        <v>0.32</v>
      </c>
      <c r="L1133" s="13"/>
      <c r="M1133" s="24">
        <f t="shared" si="445"/>
        <v>44484</v>
      </c>
      <c r="N1133" s="102" t="s">
        <v>12</v>
      </c>
      <c r="O1133" s="60">
        <v>0.68472222222222223</v>
      </c>
      <c r="P1133" s="16" t="str">
        <f t="shared" si="427"/>
        <v>-</v>
      </c>
      <c r="Q1133" s="15">
        <f t="shared" si="437"/>
        <v>0.67777777777777781</v>
      </c>
      <c r="R1133" s="16" t="str">
        <f t="shared" si="428"/>
        <v>-</v>
      </c>
      <c r="S1133" s="15">
        <f t="shared" si="446"/>
        <v>0.68472222222222223</v>
      </c>
      <c r="T1133" s="16" t="str">
        <f t="shared" si="429"/>
        <v>-</v>
      </c>
      <c r="U1133" s="15">
        <f t="shared" si="447"/>
        <v>0.68263888888888891</v>
      </c>
      <c r="V1133" s="22" t="str">
        <f t="shared" si="430"/>
        <v>-</v>
      </c>
      <c r="X1133" s="18"/>
      <c r="Y1133" s="29"/>
    </row>
    <row r="1134" spans="2:25" x14ac:dyDescent="0.25">
      <c r="B1134" s="24">
        <f t="shared" si="438"/>
        <v>44484</v>
      </c>
      <c r="C1134" s="86" t="s">
        <v>13</v>
      </c>
      <c r="D1134" s="15">
        <v>0.96805555555555556</v>
      </c>
      <c r="E1134" s="16">
        <v>2.5</v>
      </c>
      <c r="F1134" s="15">
        <f t="shared" si="431"/>
        <v>0.96111111111111114</v>
      </c>
      <c r="G1134" s="16">
        <f t="shared" si="432"/>
        <v>2.125</v>
      </c>
      <c r="H1134" s="15">
        <f t="shared" si="433"/>
        <v>0.95</v>
      </c>
      <c r="I1134" s="16">
        <f t="shared" si="434"/>
        <v>1.675</v>
      </c>
      <c r="J1134" s="15">
        <f t="shared" si="435"/>
        <v>0.9506944444444444</v>
      </c>
      <c r="K1134" s="22">
        <f t="shared" si="436"/>
        <v>1.6</v>
      </c>
      <c r="L1134" s="13"/>
      <c r="M1134" s="24">
        <f t="shared" si="445"/>
        <v>44484</v>
      </c>
      <c r="N1134" s="102" t="s">
        <v>13</v>
      </c>
      <c r="O1134" s="60">
        <v>0.96805555555555556</v>
      </c>
      <c r="P1134" s="16" t="str">
        <f t="shared" si="427"/>
        <v>-</v>
      </c>
      <c r="Q1134" s="15">
        <f t="shared" si="437"/>
        <v>0.96111111111111114</v>
      </c>
      <c r="R1134" s="16" t="str">
        <f t="shared" si="428"/>
        <v>-</v>
      </c>
      <c r="S1134" s="15">
        <f t="shared" si="446"/>
        <v>0.95</v>
      </c>
      <c r="T1134" s="16" t="str">
        <f t="shared" si="429"/>
        <v>-</v>
      </c>
      <c r="U1134" s="15">
        <f t="shared" si="447"/>
        <v>0.9506944444444444</v>
      </c>
      <c r="V1134" s="22" t="str">
        <f t="shared" si="430"/>
        <v>-</v>
      </c>
      <c r="X1134" s="18"/>
      <c r="Y1134" s="29"/>
    </row>
    <row r="1135" spans="2:25" x14ac:dyDescent="0.25">
      <c r="B1135" s="24">
        <f t="shared" si="438"/>
        <v>44485</v>
      </c>
      <c r="C1135" s="86" t="s">
        <v>12</v>
      </c>
      <c r="D1135" s="15">
        <v>0.21388888888888891</v>
      </c>
      <c r="E1135" s="16">
        <v>0.6</v>
      </c>
      <c r="F1135" s="15">
        <f t="shared" si="431"/>
        <v>0.20694444444444446</v>
      </c>
      <c r="G1135" s="16">
        <f t="shared" si="432"/>
        <v>0.51</v>
      </c>
      <c r="H1135" s="15">
        <f t="shared" si="433"/>
        <v>0.21388888888888891</v>
      </c>
      <c r="I1135" s="16">
        <f t="shared" si="434"/>
        <v>0.40200000000000002</v>
      </c>
      <c r="J1135" s="15">
        <f t="shared" si="435"/>
        <v>0.21180555555555558</v>
      </c>
      <c r="K1135" s="22">
        <f t="shared" si="436"/>
        <v>0.38400000000000001</v>
      </c>
      <c r="L1135" s="13"/>
      <c r="M1135" s="24">
        <f t="shared" si="445"/>
        <v>44485</v>
      </c>
      <c r="N1135" s="102" t="s">
        <v>12</v>
      </c>
      <c r="O1135" s="60">
        <v>0.21388888888888891</v>
      </c>
      <c r="P1135" s="16" t="str">
        <f t="shared" si="427"/>
        <v>-</v>
      </c>
      <c r="Q1135" s="15">
        <f t="shared" si="437"/>
        <v>0.20694444444444446</v>
      </c>
      <c r="R1135" s="16" t="str">
        <f t="shared" si="428"/>
        <v>-</v>
      </c>
      <c r="S1135" s="15">
        <f t="shared" si="446"/>
        <v>0.21388888888888891</v>
      </c>
      <c r="T1135" s="16" t="str">
        <f t="shared" si="429"/>
        <v>-</v>
      </c>
      <c r="U1135" s="15">
        <f t="shared" si="447"/>
        <v>0.21180555555555558</v>
      </c>
      <c r="V1135" s="22" t="str">
        <f t="shared" si="430"/>
        <v>-</v>
      </c>
      <c r="X1135" s="18"/>
      <c r="Y1135" s="29"/>
    </row>
    <row r="1136" spans="2:25" x14ac:dyDescent="0.25">
      <c r="B1136" s="24">
        <f t="shared" si="438"/>
        <v>44485</v>
      </c>
      <c r="C1136" s="86" t="s">
        <v>13</v>
      </c>
      <c r="D1136" s="15">
        <v>0.48749999999999999</v>
      </c>
      <c r="E1136" s="16">
        <v>2.6</v>
      </c>
      <c r="F1136" s="15">
        <f t="shared" si="431"/>
        <v>0.48055555555555557</v>
      </c>
      <c r="G1136" s="16">
        <f t="shared" si="432"/>
        <v>2.21</v>
      </c>
      <c r="H1136" s="15">
        <f t="shared" si="433"/>
        <v>0.46944444444444444</v>
      </c>
      <c r="I1136" s="16">
        <f t="shared" si="434"/>
        <v>1.7420000000000002</v>
      </c>
      <c r="J1136" s="15">
        <f t="shared" si="435"/>
        <v>0.47013888888888888</v>
      </c>
      <c r="K1136" s="22">
        <f t="shared" si="436"/>
        <v>1.6640000000000001</v>
      </c>
      <c r="L1136" s="13"/>
      <c r="M1136" s="24">
        <f t="shared" si="445"/>
        <v>44485</v>
      </c>
      <c r="N1136" s="102" t="s">
        <v>13</v>
      </c>
      <c r="O1136" s="60">
        <v>0.48749999999999999</v>
      </c>
      <c r="P1136" s="16" t="str">
        <f t="shared" si="427"/>
        <v>-</v>
      </c>
      <c r="Q1136" s="15">
        <f t="shared" si="437"/>
        <v>0.48055555555555557</v>
      </c>
      <c r="R1136" s="16" t="str">
        <f t="shared" si="428"/>
        <v>-</v>
      </c>
      <c r="S1136" s="15">
        <f t="shared" si="446"/>
        <v>0.46944444444444444</v>
      </c>
      <c r="T1136" s="16" t="str">
        <f t="shared" si="429"/>
        <v>-</v>
      </c>
      <c r="U1136" s="15">
        <f t="shared" si="447"/>
        <v>0.47013888888888888</v>
      </c>
      <c r="V1136" s="22" t="str">
        <f t="shared" si="430"/>
        <v>-</v>
      </c>
      <c r="X1136" s="18"/>
    </row>
    <row r="1137" spans="2:25" x14ac:dyDescent="0.25">
      <c r="B1137" s="24">
        <f t="shared" si="438"/>
        <v>44485</v>
      </c>
      <c r="C1137" s="86" t="s">
        <v>12</v>
      </c>
      <c r="D1137" s="15">
        <v>0.73541666666666661</v>
      </c>
      <c r="E1137" s="16">
        <v>0.5</v>
      </c>
      <c r="F1137" s="15">
        <f t="shared" si="431"/>
        <v>0.72847222222222219</v>
      </c>
      <c r="G1137" s="16">
        <f t="shared" si="432"/>
        <v>0.42499999999999999</v>
      </c>
      <c r="H1137" s="15">
        <f t="shared" si="433"/>
        <v>0.73541666666666661</v>
      </c>
      <c r="I1137" s="16">
        <f t="shared" si="434"/>
        <v>0.33500000000000002</v>
      </c>
      <c r="J1137" s="15">
        <f t="shared" si="435"/>
        <v>0.73333333333333328</v>
      </c>
      <c r="K1137" s="22">
        <f t="shared" si="436"/>
        <v>0.32</v>
      </c>
      <c r="L1137" s="13"/>
      <c r="M1137" s="24">
        <f t="shared" si="445"/>
        <v>44485</v>
      </c>
      <c r="N1137" s="102" t="s">
        <v>12</v>
      </c>
      <c r="O1137" s="60">
        <v>0.73541666666666661</v>
      </c>
      <c r="P1137" s="16" t="str">
        <f t="shared" si="427"/>
        <v>-</v>
      </c>
      <c r="Q1137" s="15">
        <f t="shared" si="437"/>
        <v>0.72847222222222219</v>
      </c>
      <c r="R1137" s="16" t="str">
        <f t="shared" si="428"/>
        <v>-</v>
      </c>
      <c r="S1137" s="15">
        <f t="shared" si="446"/>
        <v>0.73541666666666661</v>
      </c>
      <c r="T1137" s="16" t="str">
        <f t="shared" si="429"/>
        <v>-</v>
      </c>
      <c r="U1137" s="15">
        <f t="shared" si="447"/>
        <v>0.73333333333333328</v>
      </c>
      <c r="V1137" s="22" t="str">
        <f t="shared" si="430"/>
        <v>-</v>
      </c>
      <c r="X1137" s="18"/>
      <c r="Y1137" s="29"/>
    </row>
    <row r="1138" spans="2:25" x14ac:dyDescent="0.25">
      <c r="B1138" s="24">
        <v>44485</v>
      </c>
      <c r="C1138" s="86" t="s">
        <v>13</v>
      </c>
      <c r="D1138" s="15"/>
      <c r="E1138" s="16"/>
      <c r="F1138" s="15"/>
      <c r="G1138" s="16"/>
      <c r="H1138" s="15">
        <v>0.99861111111111101</v>
      </c>
      <c r="I1138" s="16">
        <v>1.7</v>
      </c>
      <c r="J1138" s="15">
        <v>0.99930555555555556</v>
      </c>
      <c r="K1138" s="22">
        <v>1.7</v>
      </c>
      <c r="L1138" s="13"/>
      <c r="M1138" s="24">
        <v>44485</v>
      </c>
      <c r="N1138" s="102" t="s">
        <v>13</v>
      </c>
      <c r="O1138" s="60"/>
      <c r="P1138" s="16"/>
      <c r="Q1138" s="15"/>
      <c r="R1138" s="16"/>
      <c r="S1138" s="15">
        <v>0.99861111111111101</v>
      </c>
      <c r="T1138" s="16" t="s">
        <v>27</v>
      </c>
      <c r="U1138" s="15">
        <v>0.99930555555555556</v>
      </c>
      <c r="V1138" s="22" t="s">
        <v>27</v>
      </c>
      <c r="X1138" s="18"/>
      <c r="Y1138" s="29"/>
    </row>
    <row r="1139" spans="2:25" x14ac:dyDescent="0.25">
      <c r="B1139" s="24">
        <f>IF(HOUR(D1139)&lt;HOUR(D1137),B1137+1,B1137)</f>
        <v>44486</v>
      </c>
      <c r="C1139" s="86" t="s">
        <v>13</v>
      </c>
      <c r="D1139" s="15">
        <v>1.6666666666666666E-2</v>
      </c>
      <c r="E1139" s="16">
        <v>2.6</v>
      </c>
      <c r="F1139" s="15">
        <f t="shared" si="431"/>
        <v>9.7222222222222224E-3</v>
      </c>
      <c r="G1139" s="16">
        <f t="shared" si="432"/>
        <v>2.21</v>
      </c>
      <c r="H1139" s="15"/>
      <c r="I1139" s="16"/>
      <c r="J1139" s="15"/>
      <c r="K1139" s="22"/>
      <c r="L1139" s="13"/>
      <c r="M1139" s="24">
        <f>IF(HOUR(O1139)&lt;HOUR(O1137),M1137+1,M1137)</f>
        <v>44486</v>
      </c>
      <c r="N1139" s="102" t="s">
        <v>13</v>
      </c>
      <c r="O1139" s="60">
        <v>1.6666666666666666E-2</v>
      </c>
      <c r="P1139" s="16" t="str">
        <f t="shared" si="427"/>
        <v>-</v>
      </c>
      <c r="Q1139" s="15">
        <f t="shared" si="437"/>
        <v>9.7222222222222224E-3</v>
      </c>
      <c r="R1139" s="16" t="str">
        <f t="shared" si="428"/>
        <v>-</v>
      </c>
      <c r="S1139" s="15"/>
      <c r="T1139" s="16"/>
      <c r="U1139" s="15"/>
      <c r="V1139" s="22"/>
      <c r="X1139" s="18"/>
      <c r="Y1139" s="29"/>
    </row>
    <row r="1140" spans="2:25" x14ac:dyDescent="0.25">
      <c r="B1140" s="24">
        <f t="shared" si="438"/>
        <v>44486</v>
      </c>
      <c r="C1140" s="86" t="s">
        <v>12</v>
      </c>
      <c r="D1140" s="15">
        <v>0.26250000000000001</v>
      </c>
      <c r="E1140" s="16">
        <v>0.5</v>
      </c>
      <c r="F1140" s="15">
        <f t="shared" si="431"/>
        <v>0.25555555555555559</v>
      </c>
      <c r="G1140" s="16">
        <f t="shared" si="432"/>
        <v>0.42499999999999999</v>
      </c>
      <c r="H1140" s="15">
        <f t="shared" si="433"/>
        <v>0.26250000000000001</v>
      </c>
      <c r="I1140" s="16">
        <f t="shared" si="434"/>
        <v>0.33500000000000002</v>
      </c>
      <c r="J1140" s="15">
        <f t="shared" si="435"/>
        <v>0.26041666666666669</v>
      </c>
      <c r="K1140" s="22">
        <f t="shared" si="436"/>
        <v>0.32</v>
      </c>
      <c r="L1140" s="13"/>
      <c r="M1140" s="24">
        <f t="shared" si="445"/>
        <v>44486</v>
      </c>
      <c r="N1140" s="102" t="s">
        <v>12</v>
      </c>
      <c r="O1140" s="60">
        <v>0.26250000000000001</v>
      </c>
      <c r="P1140" s="16" t="str">
        <f t="shared" si="427"/>
        <v>-</v>
      </c>
      <c r="Q1140" s="15">
        <f t="shared" si="437"/>
        <v>0.25555555555555559</v>
      </c>
      <c r="R1140" s="16" t="str">
        <f t="shared" si="428"/>
        <v>-</v>
      </c>
      <c r="S1140" s="15">
        <f t="shared" si="446"/>
        <v>0.26250000000000001</v>
      </c>
      <c r="T1140" s="16" t="str">
        <f t="shared" si="429"/>
        <v>-</v>
      </c>
      <c r="U1140" s="15">
        <f t="shared" si="447"/>
        <v>0.26041666666666669</v>
      </c>
      <c r="V1140" s="22" t="str">
        <f t="shared" si="430"/>
        <v>-</v>
      </c>
      <c r="X1140" s="18"/>
      <c r="Y1140" s="29"/>
    </row>
    <row r="1141" spans="2:25" x14ac:dyDescent="0.25">
      <c r="B1141" s="24">
        <f t="shared" si="438"/>
        <v>44486</v>
      </c>
      <c r="C1141" s="86" t="s">
        <v>13</v>
      </c>
      <c r="D1141" s="15">
        <v>0.53333333333333333</v>
      </c>
      <c r="E1141" s="16">
        <v>2.6</v>
      </c>
      <c r="F1141" s="15">
        <f t="shared" si="431"/>
        <v>0.52638888888888891</v>
      </c>
      <c r="G1141" s="16">
        <f t="shared" si="432"/>
        <v>2.21</v>
      </c>
      <c r="H1141" s="15">
        <f t="shared" si="433"/>
        <v>0.51527777777777772</v>
      </c>
      <c r="I1141" s="16">
        <f t="shared" si="434"/>
        <v>1.7420000000000002</v>
      </c>
      <c r="J1141" s="15">
        <f t="shared" si="435"/>
        <v>0.51597222222222217</v>
      </c>
      <c r="K1141" s="22">
        <f t="shared" si="436"/>
        <v>1.6640000000000001</v>
      </c>
      <c r="L1141" s="13"/>
      <c r="M1141" s="24">
        <f t="shared" si="445"/>
        <v>44486</v>
      </c>
      <c r="N1141" s="102" t="s">
        <v>13</v>
      </c>
      <c r="O1141" s="60">
        <v>0.53333333333333333</v>
      </c>
      <c r="P1141" s="16" t="str">
        <f t="shared" si="427"/>
        <v>-</v>
      </c>
      <c r="Q1141" s="15">
        <f t="shared" si="437"/>
        <v>0.52638888888888891</v>
      </c>
      <c r="R1141" s="16" t="str">
        <f t="shared" si="428"/>
        <v>-</v>
      </c>
      <c r="S1141" s="15">
        <f t="shared" si="446"/>
        <v>0.51527777777777772</v>
      </c>
      <c r="T1141" s="16" t="str">
        <f t="shared" si="429"/>
        <v>-</v>
      </c>
      <c r="U1141" s="15">
        <f t="shared" si="447"/>
        <v>0.51597222222222217</v>
      </c>
      <c r="V1141" s="22" t="str">
        <f t="shared" si="430"/>
        <v>-</v>
      </c>
      <c r="X1141" s="18"/>
    </row>
    <row r="1142" spans="2:25" x14ac:dyDescent="0.25">
      <c r="B1142" s="24">
        <f t="shared" si="438"/>
        <v>44486</v>
      </c>
      <c r="C1142" s="86" t="s">
        <v>12</v>
      </c>
      <c r="D1142" s="15">
        <v>0.77847222222222223</v>
      </c>
      <c r="E1142" s="16">
        <v>0.5</v>
      </c>
      <c r="F1142" s="15">
        <f t="shared" si="431"/>
        <v>0.77152777777777781</v>
      </c>
      <c r="G1142" s="16">
        <f t="shared" si="432"/>
        <v>0.42499999999999999</v>
      </c>
      <c r="H1142" s="15">
        <f t="shared" si="433"/>
        <v>0.77847222222222223</v>
      </c>
      <c r="I1142" s="16">
        <f t="shared" si="434"/>
        <v>0.33500000000000002</v>
      </c>
      <c r="J1142" s="15">
        <f t="shared" si="435"/>
        <v>0.77638888888888891</v>
      </c>
      <c r="K1142" s="22">
        <f t="shared" si="436"/>
        <v>0.32</v>
      </c>
      <c r="L1142" s="13"/>
      <c r="M1142" s="24">
        <f t="shared" si="445"/>
        <v>44486</v>
      </c>
      <c r="N1142" s="102" t="s">
        <v>12</v>
      </c>
      <c r="O1142" s="60">
        <v>0.77847222222222223</v>
      </c>
      <c r="P1142" s="16" t="str">
        <f t="shared" si="427"/>
        <v>-</v>
      </c>
      <c r="Q1142" s="15">
        <f t="shared" si="437"/>
        <v>0.77152777777777781</v>
      </c>
      <c r="R1142" s="16" t="str">
        <f t="shared" si="428"/>
        <v>-</v>
      </c>
      <c r="S1142" s="15">
        <f t="shared" si="446"/>
        <v>0.77847222222222223</v>
      </c>
      <c r="T1142" s="16" t="str">
        <f t="shared" si="429"/>
        <v>-</v>
      </c>
      <c r="U1142" s="15">
        <f t="shared" si="447"/>
        <v>0.77638888888888891</v>
      </c>
      <c r="V1142" s="22" t="str">
        <f t="shared" si="430"/>
        <v>-</v>
      </c>
      <c r="X1142" s="18"/>
      <c r="Y1142" s="29"/>
    </row>
    <row r="1143" spans="2:25" x14ac:dyDescent="0.25">
      <c r="B1143" s="24">
        <f t="shared" si="438"/>
        <v>44487</v>
      </c>
      <c r="C1143" s="86" t="s">
        <v>13</v>
      </c>
      <c r="D1143" s="15">
        <v>5.6944444444444443E-2</v>
      </c>
      <c r="E1143" s="16">
        <v>2.7</v>
      </c>
      <c r="F1143" s="15">
        <f t="shared" si="431"/>
        <v>0.05</v>
      </c>
      <c r="G1143" s="16">
        <f t="shared" si="432"/>
        <v>2.2949999999999999</v>
      </c>
      <c r="H1143" s="15">
        <f t="shared" si="433"/>
        <v>3.888888888888889E-2</v>
      </c>
      <c r="I1143" s="16">
        <f t="shared" si="434"/>
        <v>1.8090000000000002</v>
      </c>
      <c r="J1143" s="15">
        <f t="shared" si="435"/>
        <v>3.9583333333333331E-2</v>
      </c>
      <c r="K1143" s="22">
        <f t="shared" si="436"/>
        <v>1.7280000000000002</v>
      </c>
      <c r="L1143" s="13"/>
      <c r="M1143" s="24">
        <f t="shared" si="445"/>
        <v>44487</v>
      </c>
      <c r="N1143" s="102" t="s">
        <v>13</v>
      </c>
      <c r="O1143" s="60">
        <v>5.6944444444444443E-2</v>
      </c>
      <c r="P1143" s="16" t="str">
        <f t="shared" si="427"/>
        <v>-</v>
      </c>
      <c r="Q1143" s="15">
        <f t="shared" si="437"/>
        <v>0.05</v>
      </c>
      <c r="R1143" s="16" t="str">
        <f t="shared" si="428"/>
        <v>-</v>
      </c>
      <c r="S1143" s="15">
        <f t="shared" si="446"/>
        <v>3.888888888888889E-2</v>
      </c>
      <c r="T1143" s="16" t="str">
        <f t="shared" si="429"/>
        <v>-</v>
      </c>
      <c r="U1143" s="15">
        <f t="shared" si="447"/>
        <v>3.9583333333333331E-2</v>
      </c>
      <c r="V1143" s="22" t="str">
        <f t="shared" si="430"/>
        <v>-</v>
      </c>
      <c r="X1143" s="18"/>
      <c r="Y1143" s="29"/>
    </row>
    <row r="1144" spans="2:25" x14ac:dyDescent="0.25">
      <c r="B1144" s="24">
        <f t="shared" si="438"/>
        <v>44487</v>
      </c>
      <c r="C1144" s="86" t="s">
        <v>12</v>
      </c>
      <c r="D1144" s="15">
        <v>0.30208333333333331</v>
      </c>
      <c r="E1144" s="16">
        <v>0.4</v>
      </c>
      <c r="F1144" s="15">
        <f t="shared" si="431"/>
        <v>0.2951388888888889</v>
      </c>
      <c r="G1144" s="16">
        <f t="shared" si="432"/>
        <v>0.34</v>
      </c>
      <c r="H1144" s="15">
        <f t="shared" si="433"/>
        <v>0.30208333333333331</v>
      </c>
      <c r="I1144" s="16">
        <f t="shared" si="434"/>
        <v>0.26800000000000002</v>
      </c>
      <c r="J1144" s="15">
        <f t="shared" si="435"/>
        <v>0.3</v>
      </c>
      <c r="K1144" s="22">
        <f t="shared" si="436"/>
        <v>0.25600000000000001</v>
      </c>
      <c r="L1144" s="13"/>
      <c r="M1144" s="24">
        <f t="shared" si="445"/>
        <v>44487</v>
      </c>
      <c r="N1144" s="102" t="s">
        <v>12</v>
      </c>
      <c r="O1144" s="60">
        <v>0.30208333333333331</v>
      </c>
      <c r="P1144" s="16" t="str">
        <f t="shared" si="427"/>
        <v>-</v>
      </c>
      <c r="Q1144" s="15">
        <f t="shared" si="437"/>
        <v>0.2951388888888889</v>
      </c>
      <c r="R1144" s="16" t="str">
        <f t="shared" si="428"/>
        <v>-</v>
      </c>
      <c r="S1144" s="15">
        <f t="shared" si="446"/>
        <v>0.30208333333333331</v>
      </c>
      <c r="T1144" s="16" t="str">
        <f t="shared" si="429"/>
        <v>-</v>
      </c>
      <c r="U1144" s="15">
        <f t="shared" si="447"/>
        <v>0.3</v>
      </c>
      <c r="V1144" s="22" t="str">
        <f t="shared" si="430"/>
        <v>-</v>
      </c>
      <c r="X1144" s="18"/>
      <c r="Y1144" s="29"/>
    </row>
    <row r="1145" spans="2:25" x14ac:dyDescent="0.25">
      <c r="B1145" s="24">
        <f t="shared" si="438"/>
        <v>44487</v>
      </c>
      <c r="C1145" s="86" t="s">
        <v>13</v>
      </c>
      <c r="D1145" s="15">
        <v>0.57152777777777775</v>
      </c>
      <c r="E1145" s="16">
        <v>2.7</v>
      </c>
      <c r="F1145" s="15">
        <f t="shared" si="431"/>
        <v>0.56458333333333333</v>
      </c>
      <c r="G1145" s="16">
        <f t="shared" si="432"/>
        <v>2.2949999999999999</v>
      </c>
      <c r="H1145" s="15">
        <f t="shared" si="433"/>
        <v>0.55347222222222214</v>
      </c>
      <c r="I1145" s="16">
        <f t="shared" si="434"/>
        <v>1.8090000000000002</v>
      </c>
      <c r="J1145" s="15">
        <f t="shared" si="435"/>
        <v>0.55416666666666659</v>
      </c>
      <c r="K1145" s="22">
        <f t="shared" si="436"/>
        <v>1.7280000000000002</v>
      </c>
      <c r="L1145" s="13"/>
      <c r="M1145" s="24">
        <f t="shared" si="445"/>
        <v>44487</v>
      </c>
      <c r="N1145" s="102" t="s">
        <v>13</v>
      </c>
      <c r="O1145" s="60">
        <v>0.57152777777777775</v>
      </c>
      <c r="P1145" s="16" t="str">
        <f t="shared" si="427"/>
        <v>-</v>
      </c>
      <c r="Q1145" s="15">
        <f t="shared" si="437"/>
        <v>0.56458333333333333</v>
      </c>
      <c r="R1145" s="16" t="str">
        <f t="shared" si="428"/>
        <v>-</v>
      </c>
      <c r="S1145" s="15">
        <f t="shared" si="446"/>
        <v>0.55347222222222214</v>
      </c>
      <c r="T1145" s="16" t="str">
        <f t="shared" si="429"/>
        <v>-</v>
      </c>
      <c r="U1145" s="15">
        <f t="shared" si="447"/>
        <v>0.55416666666666659</v>
      </c>
      <c r="V1145" s="22" t="str">
        <f t="shared" si="430"/>
        <v>-</v>
      </c>
      <c r="X1145" s="18"/>
    </row>
    <row r="1146" spans="2:25" x14ac:dyDescent="0.25">
      <c r="B1146" s="24">
        <f t="shared" si="438"/>
        <v>44487</v>
      </c>
      <c r="C1146" s="86" t="s">
        <v>12</v>
      </c>
      <c r="D1146" s="15">
        <v>0.81458333333333333</v>
      </c>
      <c r="E1146" s="16">
        <v>0.4</v>
      </c>
      <c r="F1146" s="15">
        <f t="shared" si="431"/>
        <v>0.80763888888888891</v>
      </c>
      <c r="G1146" s="16">
        <f t="shared" si="432"/>
        <v>0.34</v>
      </c>
      <c r="H1146" s="15">
        <f t="shared" si="433"/>
        <v>0.81458333333333333</v>
      </c>
      <c r="I1146" s="16">
        <f t="shared" si="434"/>
        <v>0.26800000000000002</v>
      </c>
      <c r="J1146" s="15">
        <f t="shared" si="435"/>
        <v>0.8125</v>
      </c>
      <c r="K1146" s="22">
        <f t="shared" si="436"/>
        <v>0.25600000000000001</v>
      </c>
      <c r="L1146" s="13"/>
      <c r="M1146" s="24">
        <f t="shared" si="445"/>
        <v>44487</v>
      </c>
      <c r="N1146" s="102" t="s">
        <v>12</v>
      </c>
      <c r="O1146" s="60">
        <v>0.81458333333333333</v>
      </c>
      <c r="P1146" s="16" t="str">
        <f t="shared" si="427"/>
        <v>-</v>
      </c>
      <c r="Q1146" s="15">
        <f t="shared" si="437"/>
        <v>0.80763888888888891</v>
      </c>
      <c r="R1146" s="16" t="str">
        <f t="shared" si="428"/>
        <v>-</v>
      </c>
      <c r="S1146" s="15">
        <f t="shared" si="446"/>
        <v>0.81458333333333333</v>
      </c>
      <c r="T1146" s="16" t="str">
        <f t="shared" si="429"/>
        <v>-</v>
      </c>
      <c r="U1146" s="15">
        <f t="shared" si="447"/>
        <v>0.8125</v>
      </c>
      <c r="V1146" s="22" t="str">
        <f t="shared" si="430"/>
        <v>-</v>
      </c>
      <c r="X1146" s="18"/>
      <c r="Y1146" s="29"/>
    </row>
    <row r="1147" spans="2:25" x14ac:dyDescent="0.25">
      <c r="B1147" s="24">
        <f t="shared" si="438"/>
        <v>44488</v>
      </c>
      <c r="C1147" s="86" t="s">
        <v>13</v>
      </c>
      <c r="D1147" s="15">
        <v>9.0277777777777776E-2</v>
      </c>
      <c r="E1147" s="16">
        <v>2.8</v>
      </c>
      <c r="F1147" s="15">
        <f t="shared" si="431"/>
        <v>8.3333333333333329E-2</v>
      </c>
      <c r="G1147" s="16">
        <f t="shared" si="432"/>
        <v>2.38</v>
      </c>
      <c r="H1147" s="15">
        <f t="shared" si="433"/>
        <v>7.2222222222222215E-2</v>
      </c>
      <c r="I1147" s="16">
        <f t="shared" si="434"/>
        <v>1.8759999999999999</v>
      </c>
      <c r="J1147" s="15">
        <f t="shared" si="435"/>
        <v>7.2916666666666657E-2</v>
      </c>
      <c r="K1147" s="22">
        <f t="shared" si="436"/>
        <v>1.7919999999999998</v>
      </c>
      <c r="L1147" s="13"/>
      <c r="M1147" s="24">
        <f t="shared" si="445"/>
        <v>44488</v>
      </c>
      <c r="N1147" s="102" t="s">
        <v>13</v>
      </c>
      <c r="O1147" s="60">
        <v>9.0277777777777776E-2</v>
      </c>
      <c r="P1147" s="16" t="str">
        <f t="shared" si="427"/>
        <v>-</v>
      </c>
      <c r="Q1147" s="15">
        <f t="shared" si="437"/>
        <v>8.3333333333333329E-2</v>
      </c>
      <c r="R1147" s="16" t="str">
        <f t="shared" si="428"/>
        <v>-</v>
      </c>
      <c r="S1147" s="15">
        <f t="shared" si="446"/>
        <v>7.2222222222222215E-2</v>
      </c>
      <c r="T1147" s="16" t="str">
        <f t="shared" si="429"/>
        <v>-</v>
      </c>
      <c r="U1147" s="15">
        <f t="shared" si="447"/>
        <v>7.2916666666666657E-2</v>
      </c>
      <c r="V1147" s="22" t="str">
        <f t="shared" si="430"/>
        <v>-</v>
      </c>
      <c r="X1147" s="18"/>
      <c r="Y1147" s="29"/>
    </row>
    <row r="1148" spans="2:25" x14ac:dyDescent="0.25">
      <c r="B1148" s="24">
        <f t="shared" si="438"/>
        <v>44488</v>
      </c>
      <c r="C1148" s="86" t="s">
        <v>12</v>
      </c>
      <c r="D1148" s="15">
        <v>0.3347222222222222</v>
      </c>
      <c r="E1148" s="16">
        <v>0.2</v>
      </c>
      <c r="F1148" s="15">
        <f t="shared" si="431"/>
        <v>0.32777777777777778</v>
      </c>
      <c r="G1148" s="16">
        <f t="shared" si="432"/>
        <v>0.17</v>
      </c>
      <c r="H1148" s="15">
        <f t="shared" si="433"/>
        <v>0.3347222222222222</v>
      </c>
      <c r="I1148" s="16">
        <f t="shared" si="434"/>
        <v>0.13400000000000001</v>
      </c>
      <c r="J1148" s="15">
        <f t="shared" si="435"/>
        <v>0.33263888888888887</v>
      </c>
      <c r="K1148" s="22">
        <f t="shared" si="436"/>
        <v>0.128</v>
      </c>
      <c r="L1148" s="13"/>
      <c r="M1148" s="24">
        <f t="shared" si="445"/>
        <v>44488</v>
      </c>
      <c r="N1148" s="102" t="s">
        <v>12</v>
      </c>
      <c r="O1148" s="60">
        <v>0.3347222222222222</v>
      </c>
      <c r="P1148" s="16" t="str">
        <f t="shared" si="427"/>
        <v>-</v>
      </c>
      <c r="Q1148" s="15">
        <f t="shared" si="437"/>
        <v>0.32777777777777778</v>
      </c>
      <c r="R1148" s="16" t="str">
        <f t="shared" si="428"/>
        <v>-</v>
      </c>
      <c r="S1148" s="15">
        <f t="shared" si="446"/>
        <v>0.3347222222222222</v>
      </c>
      <c r="T1148" s="16" t="str">
        <f t="shared" si="429"/>
        <v>-</v>
      </c>
      <c r="U1148" s="15">
        <f t="shared" si="447"/>
        <v>0.33263888888888887</v>
      </c>
      <c r="V1148" s="22" t="str">
        <f t="shared" si="430"/>
        <v>-</v>
      </c>
      <c r="X1148" s="18"/>
      <c r="Y1148" s="29"/>
    </row>
    <row r="1149" spans="2:25" x14ac:dyDescent="0.25">
      <c r="B1149" s="24">
        <f t="shared" si="438"/>
        <v>44488</v>
      </c>
      <c r="C1149" s="86" t="s">
        <v>13</v>
      </c>
      <c r="D1149" s="15">
        <v>0.60347222222222219</v>
      </c>
      <c r="E1149" s="16">
        <v>2.7</v>
      </c>
      <c r="F1149" s="15">
        <f t="shared" si="431"/>
        <v>0.59652777777777777</v>
      </c>
      <c r="G1149" s="16">
        <f t="shared" si="432"/>
        <v>2.2949999999999999</v>
      </c>
      <c r="H1149" s="15">
        <f t="shared" si="433"/>
        <v>0.58541666666666659</v>
      </c>
      <c r="I1149" s="16">
        <f t="shared" si="434"/>
        <v>1.8090000000000002</v>
      </c>
      <c r="J1149" s="15">
        <f t="shared" si="435"/>
        <v>0.58611111111111103</v>
      </c>
      <c r="K1149" s="22">
        <f t="shared" si="436"/>
        <v>1.7280000000000002</v>
      </c>
      <c r="L1149" s="13"/>
      <c r="M1149" s="24">
        <f t="shared" si="445"/>
        <v>44488</v>
      </c>
      <c r="N1149" s="102" t="s">
        <v>13</v>
      </c>
      <c r="O1149" s="60">
        <v>0.60347222222222219</v>
      </c>
      <c r="P1149" s="16" t="str">
        <f t="shared" si="427"/>
        <v>-</v>
      </c>
      <c r="Q1149" s="15">
        <f t="shared" si="437"/>
        <v>0.59652777777777777</v>
      </c>
      <c r="R1149" s="16" t="str">
        <f t="shared" si="428"/>
        <v>-</v>
      </c>
      <c r="S1149" s="15">
        <f t="shared" si="446"/>
        <v>0.58541666666666659</v>
      </c>
      <c r="T1149" s="16" t="str">
        <f t="shared" si="429"/>
        <v>-</v>
      </c>
      <c r="U1149" s="15">
        <f t="shared" si="447"/>
        <v>0.58611111111111103</v>
      </c>
      <c r="V1149" s="22" t="str">
        <f t="shared" si="430"/>
        <v>-</v>
      </c>
      <c r="X1149" s="18"/>
    </row>
    <row r="1150" spans="2:25" x14ac:dyDescent="0.25">
      <c r="B1150" s="24">
        <f t="shared" si="438"/>
        <v>44488</v>
      </c>
      <c r="C1150" s="86" t="s">
        <v>12</v>
      </c>
      <c r="D1150" s="15">
        <v>0.84444444444444444</v>
      </c>
      <c r="E1150" s="16">
        <v>0.3</v>
      </c>
      <c r="F1150" s="15">
        <f t="shared" si="431"/>
        <v>0.83750000000000002</v>
      </c>
      <c r="G1150" s="16">
        <f t="shared" si="432"/>
        <v>0.255</v>
      </c>
      <c r="H1150" s="15">
        <f t="shared" si="433"/>
        <v>0.84444444444444444</v>
      </c>
      <c r="I1150" s="16">
        <f t="shared" si="434"/>
        <v>0.20100000000000001</v>
      </c>
      <c r="J1150" s="15">
        <f t="shared" si="435"/>
        <v>0.84236111111111112</v>
      </c>
      <c r="K1150" s="22">
        <f t="shared" si="436"/>
        <v>0.192</v>
      </c>
      <c r="L1150" s="13"/>
      <c r="M1150" s="24">
        <f t="shared" si="445"/>
        <v>44488</v>
      </c>
      <c r="N1150" s="102" t="s">
        <v>12</v>
      </c>
      <c r="O1150" s="60">
        <v>0.84444444444444444</v>
      </c>
      <c r="P1150" s="16" t="str">
        <f t="shared" si="427"/>
        <v>-</v>
      </c>
      <c r="Q1150" s="15">
        <f t="shared" si="437"/>
        <v>0.83750000000000002</v>
      </c>
      <c r="R1150" s="16" t="str">
        <f t="shared" si="428"/>
        <v>-</v>
      </c>
      <c r="S1150" s="15">
        <f t="shared" si="446"/>
        <v>0.84444444444444444</v>
      </c>
      <c r="T1150" s="16" t="str">
        <f t="shared" si="429"/>
        <v>-</v>
      </c>
      <c r="U1150" s="15">
        <f t="shared" si="447"/>
        <v>0.84236111111111112</v>
      </c>
      <c r="V1150" s="22" t="str">
        <f t="shared" si="430"/>
        <v>-</v>
      </c>
      <c r="X1150" s="18"/>
      <c r="Y1150" s="29"/>
    </row>
    <row r="1151" spans="2:25" x14ac:dyDescent="0.25">
      <c r="B1151" s="24">
        <f t="shared" si="438"/>
        <v>44489</v>
      </c>
      <c r="C1151" s="86" t="s">
        <v>13</v>
      </c>
      <c r="D1151" s="15">
        <v>0.11875000000000001</v>
      </c>
      <c r="E1151" s="16">
        <v>2.9</v>
      </c>
      <c r="F1151" s="15">
        <f t="shared" si="431"/>
        <v>0.11180555555555556</v>
      </c>
      <c r="G1151" s="16">
        <f t="shared" si="432"/>
        <v>2.4649999999999999</v>
      </c>
      <c r="H1151" s="15">
        <f t="shared" si="433"/>
        <v>0.10069444444444445</v>
      </c>
      <c r="I1151" s="16">
        <f t="shared" si="434"/>
        <v>1.9430000000000001</v>
      </c>
      <c r="J1151" s="15">
        <f t="shared" si="435"/>
        <v>0.10138888888888889</v>
      </c>
      <c r="K1151" s="22">
        <f t="shared" si="436"/>
        <v>1.8559999999999999</v>
      </c>
      <c r="L1151" s="13"/>
      <c r="M1151" s="24">
        <f t="shared" si="445"/>
        <v>44489</v>
      </c>
      <c r="N1151" s="102" t="s">
        <v>13</v>
      </c>
      <c r="O1151" s="60">
        <v>0.11875000000000001</v>
      </c>
      <c r="P1151" s="16" t="str">
        <f t="shared" si="427"/>
        <v>-</v>
      </c>
      <c r="Q1151" s="15">
        <f t="shared" si="437"/>
        <v>0.11180555555555556</v>
      </c>
      <c r="R1151" s="16" t="str">
        <f t="shared" si="428"/>
        <v>-</v>
      </c>
      <c r="S1151" s="15">
        <f t="shared" si="446"/>
        <v>0.10069444444444445</v>
      </c>
      <c r="T1151" s="16" t="str">
        <f t="shared" si="429"/>
        <v>-</v>
      </c>
      <c r="U1151" s="15">
        <f t="shared" si="447"/>
        <v>0.10138888888888889</v>
      </c>
      <c r="V1151" s="22" t="str">
        <f t="shared" si="430"/>
        <v>-</v>
      </c>
      <c r="X1151" s="18"/>
      <c r="Y1151" s="29"/>
    </row>
    <row r="1152" spans="2:25" x14ac:dyDescent="0.25">
      <c r="B1152" s="24">
        <f t="shared" si="438"/>
        <v>44489</v>
      </c>
      <c r="C1152" s="86" t="s">
        <v>12</v>
      </c>
      <c r="D1152" s="15">
        <v>0.36388888888888887</v>
      </c>
      <c r="E1152" s="16">
        <v>0.1</v>
      </c>
      <c r="F1152" s="15">
        <f t="shared" si="431"/>
        <v>0.35694444444444445</v>
      </c>
      <c r="G1152" s="16">
        <f t="shared" si="432"/>
        <v>8.5000000000000006E-2</v>
      </c>
      <c r="H1152" s="15">
        <f t="shared" si="433"/>
        <v>0.36388888888888887</v>
      </c>
      <c r="I1152" s="16">
        <f t="shared" si="434"/>
        <v>6.7000000000000004E-2</v>
      </c>
      <c r="J1152" s="15">
        <f t="shared" si="435"/>
        <v>0.36180555555555555</v>
      </c>
      <c r="K1152" s="22">
        <f t="shared" si="436"/>
        <v>6.4000000000000001E-2</v>
      </c>
      <c r="L1152" s="13"/>
      <c r="M1152" s="24">
        <f t="shared" si="445"/>
        <v>44489</v>
      </c>
      <c r="N1152" s="102" t="s">
        <v>12</v>
      </c>
      <c r="O1152" s="60">
        <v>0.36388888888888887</v>
      </c>
      <c r="P1152" s="16" t="str">
        <f t="shared" si="427"/>
        <v>-</v>
      </c>
      <c r="Q1152" s="15">
        <f t="shared" si="437"/>
        <v>0.35694444444444445</v>
      </c>
      <c r="R1152" s="16" t="str">
        <f t="shared" si="428"/>
        <v>-</v>
      </c>
      <c r="S1152" s="15">
        <f t="shared" si="446"/>
        <v>0.36388888888888887</v>
      </c>
      <c r="T1152" s="16" t="str">
        <f t="shared" si="429"/>
        <v>-</v>
      </c>
      <c r="U1152" s="15">
        <f t="shared" si="447"/>
        <v>0.36180555555555555</v>
      </c>
      <c r="V1152" s="22" t="str">
        <f t="shared" si="430"/>
        <v>-</v>
      </c>
      <c r="X1152" s="18"/>
      <c r="Y1152" s="29"/>
    </row>
    <row r="1153" spans="2:25" x14ac:dyDescent="0.25">
      <c r="B1153" s="24">
        <f t="shared" si="438"/>
        <v>44489</v>
      </c>
      <c r="C1153" s="86" t="s">
        <v>13</v>
      </c>
      <c r="D1153" s="15">
        <v>0.63055555555555554</v>
      </c>
      <c r="E1153" s="16">
        <v>2.8</v>
      </c>
      <c r="F1153" s="15">
        <f t="shared" si="431"/>
        <v>0.62361111111111112</v>
      </c>
      <c r="G1153" s="16">
        <f t="shared" si="432"/>
        <v>2.38</v>
      </c>
      <c r="H1153" s="15">
        <f t="shared" si="433"/>
        <v>0.61249999999999993</v>
      </c>
      <c r="I1153" s="16">
        <f t="shared" si="434"/>
        <v>1.8759999999999999</v>
      </c>
      <c r="J1153" s="15">
        <f t="shared" si="435"/>
        <v>0.61319444444444438</v>
      </c>
      <c r="K1153" s="22">
        <f t="shared" si="436"/>
        <v>1.7919999999999998</v>
      </c>
      <c r="L1153" s="13"/>
      <c r="M1153" s="24">
        <f t="shared" si="445"/>
        <v>44489</v>
      </c>
      <c r="N1153" s="102" t="s">
        <v>13</v>
      </c>
      <c r="O1153" s="60">
        <v>0.63055555555555554</v>
      </c>
      <c r="P1153" s="16" t="str">
        <f t="shared" si="427"/>
        <v>-</v>
      </c>
      <c r="Q1153" s="15">
        <f t="shared" si="437"/>
        <v>0.62361111111111112</v>
      </c>
      <c r="R1153" s="16" t="str">
        <f t="shared" si="428"/>
        <v>-</v>
      </c>
      <c r="S1153" s="15">
        <f t="shared" si="446"/>
        <v>0.61249999999999993</v>
      </c>
      <c r="T1153" s="16" t="str">
        <f t="shared" si="429"/>
        <v>-</v>
      </c>
      <c r="U1153" s="15">
        <f t="shared" si="447"/>
        <v>0.61319444444444438</v>
      </c>
      <c r="V1153" s="22" t="str">
        <f t="shared" si="430"/>
        <v>-</v>
      </c>
      <c r="X1153" s="18"/>
    </row>
    <row r="1154" spans="2:25" x14ac:dyDescent="0.25">
      <c r="B1154" s="24">
        <f t="shared" si="438"/>
        <v>44489</v>
      </c>
      <c r="C1154" s="86" t="s">
        <v>12</v>
      </c>
      <c r="D1154" s="15">
        <v>0.87222222222222223</v>
      </c>
      <c r="E1154" s="16">
        <v>0.2</v>
      </c>
      <c r="F1154" s="15">
        <f t="shared" si="431"/>
        <v>0.86527777777777781</v>
      </c>
      <c r="G1154" s="16">
        <f t="shared" si="432"/>
        <v>0.17</v>
      </c>
      <c r="H1154" s="15">
        <f t="shared" si="433"/>
        <v>0.87222222222222223</v>
      </c>
      <c r="I1154" s="16">
        <f t="shared" si="434"/>
        <v>0.13400000000000001</v>
      </c>
      <c r="J1154" s="15">
        <f t="shared" si="435"/>
        <v>0.87013888888888891</v>
      </c>
      <c r="K1154" s="22">
        <f t="shared" si="436"/>
        <v>0.128</v>
      </c>
      <c r="L1154" s="13"/>
      <c r="M1154" s="24">
        <f t="shared" si="445"/>
        <v>44489</v>
      </c>
      <c r="N1154" s="102" t="s">
        <v>12</v>
      </c>
      <c r="O1154" s="60">
        <v>0.87222222222222223</v>
      </c>
      <c r="P1154" s="16" t="str">
        <f t="shared" si="427"/>
        <v>-</v>
      </c>
      <c r="Q1154" s="15">
        <f t="shared" si="437"/>
        <v>0.86527777777777781</v>
      </c>
      <c r="R1154" s="16" t="str">
        <f t="shared" si="428"/>
        <v>-</v>
      </c>
      <c r="S1154" s="15">
        <f t="shared" si="446"/>
        <v>0.87222222222222223</v>
      </c>
      <c r="T1154" s="16" t="str">
        <f t="shared" si="429"/>
        <v>-</v>
      </c>
      <c r="U1154" s="15">
        <f t="shared" si="447"/>
        <v>0.87013888888888891</v>
      </c>
      <c r="V1154" s="22" t="str">
        <f t="shared" si="430"/>
        <v>-</v>
      </c>
      <c r="X1154" s="18"/>
      <c r="Y1154" s="29"/>
    </row>
    <row r="1155" spans="2:25" x14ac:dyDescent="0.25">
      <c r="B1155" s="24">
        <f t="shared" si="438"/>
        <v>44490</v>
      </c>
      <c r="C1155" s="86" t="s">
        <v>13</v>
      </c>
      <c r="D1155" s="15">
        <v>0.14305555555555557</v>
      </c>
      <c r="E1155" s="16">
        <v>3</v>
      </c>
      <c r="F1155" s="15">
        <f t="shared" si="431"/>
        <v>0.13611111111111113</v>
      </c>
      <c r="G1155" s="16">
        <f t="shared" si="432"/>
        <v>2.5499999999999998</v>
      </c>
      <c r="H1155" s="15">
        <f t="shared" si="433"/>
        <v>0.12500000000000003</v>
      </c>
      <c r="I1155" s="16">
        <f t="shared" si="434"/>
        <v>2.0100000000000002</v>
      </c>
      <c r="J1155" s="15">
        <f t="shared" si="435"/>
        <v>0.12569444444444447</v>
      </c>
      <c r="K1155" s="22">
        <f t="shared" si="436"/>
        <v>1.92</v>
      </c>
      <c r="L1155" s="13"/>
      <c r="M1155" s="24">
        <f>IF(HOUR(O1155)&lt;HOUR(O1154),M1154+1,M1154)</f>
        <v>44490</v>
      </c>
      <c r="N1155" s="102" t="s">
        <v>13</v>
      </c>
      <c r="O1155" s="60">
        <v>0.14305555555555557</v>
      </c>
      <c r="P1155" s="16" t="str">
        <f t="shared" si="427"/>
        <v>-</v>
      </c>
      <c r="Q1155" s="15">
        <f t="shared" si="437"/>
        <v>0.13611111111111113</v>
      </c>
      <c r="R1155" s="16" t="str">
        <f t="shared" si="428"/>
        <v>-</v>
      </c>
      <c r="S1155" s="15">
        <f t="shared" si="446"/>
        <v>0.12500000000000003</v>
      </c>
      <c r="T1155" s="16" t="str">
        <f t="shared" ref="T1155" si="448">IF(I1155&gt;=$T$4,I1155,IF(I1155&lt;=$T$8,I1155,"-"))</f>
        <v>-</v>
      </c>
      <c r="U1155" s="15">
        <f t="shared" si="447"/>
        <v>0.12569444444444447</v>
      </c>
      <c r="V1155" s="22" t="str">
        <f t="shared" ref="V1155" si="449">IF(K1155&gt;=$V$4,K1155,IF(K1155&lt;=$V$8,K1155,"-"))</f>
        <v>-</v>
      </c>
      <c r="X1155" s="18"/>
      <c r="Y1155" s="29"/>
    </row>
    <row r="1156" spans="2:25" x14ac:dyDescent="0.25">
      <c r="B1156" s="24">
        <f t="shared" si="438"/>
        <v>44490</v>
      </c>
      <c r="C1156" s="86" t="s">
        <v>12</v>
      </c>
      <c r="D1156" s="15">
        <v>0.39027777777777778</v>
      </c>
      <c r="E1156" s="16">
        <v>0.1</v>
      </c>
      <c r="F1156" s="15">
        <f t="shared" si="431"/>
        <v>0.38333333333333336</v>
      </c>
      <c r="G1156" s="16">
        <f t="shared" si="432"/>
        <v>8.5000000000000006E-2</v>
      </c>
      <c r="H1156" s="15">
        <f t="shared" si="433"/>
        <v>0.39027777777777778</v>
      </c>
      <c r="I1156" s="16">
        <f t="shared" si="434"/>
        <v>6.7000000000000004E-2</v>
      </c>
      <c r="J1156" s="15">
        <f t="shared" si="435"/>
        <v>0.38819444444444445</v>
      </c>
      <c r="K1156" s="22">
        <f t="shared" si="436"/>
        <v>6.4000000000000001E-2</v>
      </c>
      <c r="L1156" s="13"/>
      <c r="M1156" s="24">
        <f t="shared" ref="M1156:M1173" si="450">IF(HOUR(O1156)&lt;HOUR(O1155),M1155+1,M1155)</f>
        <v>44490</v>
      </c>
      <c r="N1156" s="102" t="s">
        <v>12</v>
      </c>
      <c r="O1156" s="60">
        <v>0.39027777777777778</v>
      </c>
      <c r="P1156" s="16" t="str">
        <f t="shared" si="427"/>
        <v>-</v>
      </c>
      <c r="Q1156" s="15">
        <f t="shared" si="437"/>
        <v>0.38333333333333336</v>
      </c>
      <c r="R1156" s="16" t="str">
        <f t="shared" si="428"/>
        <v>-</v>
      </c>
      <c r="S1156" s="15">
        <f t="shared" si="446"/>
        <v>0.39027777777777778</v>
      </c>
      <c r="T1156" s="16" t="str">
        <f t="shared" si="429"/>
        <v>-</v>
      </c>
      <c r="U1156" s="15">
        <f t="shared" si="447"/>
        <v>0.38819444444444445</v>
      </c>
      <c r="V1156" s="22" t="str">
        <f t="shared" si="430"/>
        <v>-</v>
      </c>
      <c r="X1156" s="18"/>
      <c r="Y1156" s="29"/>
    </row>
    <row r="1157" spans="2:25" x14ac:dyDescent="0.25">
      <c r="B1157" s="24">
        <f t="shared" si="438"/>
        <v>44490</v>
      </c>
      <c r="C1157" s="86" t="s">
        <v>13</v>
      </c>
      <c r="D1157" s="15">
        <v>0.65555555555555556</v>
      </c>
      <c r="E1157" s="16">
        <v>2.8</v>
      </c>
      <c r="F1157" s="15">
        <f t="shared" si="431"/>
        <v>0.64861111111111114</v>
      </c>
      <c r="G1157" s="16">
        <f t="shared" si="432"/>
        <v>2.38</v>
      </c>
      <c r="H1157" s="15">
        <f t="shared" si="433"/>
        <v>0.63749999999999996</v>
      </c>
      <c r="I1157" s="16">
        <f t="shared" si="434"/>
        <v>1.8759999999999999</v>
      </c>
      <c r="J1157" s="15">
        <f t="shared" si="435"/>
        <v>0.6381944444444444</v>
      </c>
      <c r="K1157" s="22">
        <f t="shared" si="436"/>
        <v>1.7919999999999998</v>
      </c>
      <c r="L1157" s="13"/>
      <c r="M1157" s="24">
        <f t="shared" si="450"/>
        <v>44490</v>
      </c>
      <c r="N1157" s="102" t="s">
        <v>13</v>
      </c>
      <c r="O1157" s="60">
        <v>0.65555555555555556</v>
      </c>
      <c r="P1157" s="16" t="str">
        <f t="shared" si="427"/>
        <v>-</v>
      </c>
      <c r="Q1157" s="15">
        <f t="shared" si="437"/>
        <v>0.64861111111111114</v>
      </c>
      <c r="R1157" s="16" t="str">
        <f t="shared" si="428"/>
        <v>-</v>
      </c>
      <c r="S1157" s="15">
        <f t="shared" si="446"/>
        <v>0.63749999999999996</v>
      </c>
      <c r="T1157" s="16" t="str">
        <f t="shared" si="429"/>
        <v>-</v>
      </c>
      <c r="U1157" s="15">
        <f t="shared" si="447"/>
        <v>0.6381944444444444</v>
      </c>
      <c r="V1157" s="22" t="str">
        <f t="shared" si="430"/>
        <v>-</v>
      </c>
      <c r="X1157" s="18"/>
    </row>
    <row r="1158" spans="2:25" x14ac:dyDescent="0.25">
      <c r="B1158" s="24">
        <f t="shared" si="438"/>
        <v>44490</v>
      </c>
      <c r="C1158" s="86" t="s">
        <v>12</v>
      </c>
      <c r="D1158" s="15">
        <v>0.89722222222222225</v>
      </c>
      <c r="E1158" s="16">
        <v>0.2</v>
      </c>
      <c r="F1158" s="15">
        <f t="shared" si="431"/>
        <v>0.89027777777777783</v>
      </c>
      <c r="G1158" s="16">
        <f t="shared" si="432"/>
        <v>0.17</v>
      </c>
      <c r="H1158" s="15">
        <f t="shared" si="433"/>
        <v>0.89722222222222225</v>
      </c>
      <c r="I1158" s="16">
        <f t="shared" si="434"/>
        <v>0.13400000000000001</v>
      </c>
      <c r="J1158" s="15">
        <f t="shared" si="435"/>
        <v>0.89513888888888893</v>
      </c>
      <c r="K1158" s="22">
        <f t="shared" si="436"/>
        <v>0.128</v>
      </c>
      <c r="L1158" s="13"/>
      <c r="M1158" s="24">
        <f t="shared" si="450"/>
        <v>44490</v>
      </c>
      <c r="N1158" s="102" t="s">
        <v>12</v>
      </c>
      <c r="O1158" s="60">
        <v>0.89722222222222225</v>
      </c>
      <c r="P1158" s="16" t="str">
        <f t="shared" si="427"/>
        <v>-</v>
      </c>
      <c r="Q1158" s="15">
        <f t="shared" si="437"/>
        <v>0.89027777777777783</v>
      </c>
      <c r="R1158" s="16" t="str">
        <f t="shared" si="428"/>
        <v>-</v>
      </c>
      <c r="S1158" s="15">
        <f t="shared" si="446"/>
        <v>0.89722222222222225</v>
      </c>
      <c r="T1158" s="16" t="str">
        <f t="shared" si="429"/>
        <v>-</v>
      </c>
      <c r="U1158" s="15">
        <f t="shared" si="447"/>
        <v>0.89513888888888893</v>
      </c>
      <c r="V1158" s="22" t="str">
        <f t="shared" si="430"/>
        <v>-</v>
      </c>
      <c r="X1158" s="18"/>
      <c r="Y1158" s="29"/>
    </row>
    <row r="1159" spans="2:25" x14ac:dyDescent="0.25">
      <c r="B1159" s="24">
        <f t="shared" si="438"/>
        <v>44491</v>
      </c>
      <c r="C1159" s="86" t="s">
        <v>13</v>
      </c>
      <c r="D1159" s="15">
        <v>0.16666666666666666</v>
      </c>
      <c r="E1159" s="16">
        <v>3</v>
      </c>
      <c r="F1159" s="15">
        <f t="shared" si="431"/>
        <v>0.15972222222222221</v>
      </c>
      <c r="G1159" s="16">
        <f t="shared" si="432"/>
        <v>2.5499999999999998</v>
      </c>
      <c r="H1159" s="15">
        <f t="shared" si="433"/>
        <v>0.14861111111111111</v>
      </c>
      <c r="I1159" s="16">
        <f t="shared" si="434"/>
        <v>2.0100000000000002</v>
      </c>
      <c r="J1159" s="15">
        <f t="shared" si="435"/>
        <v>0.14930555555555555</v>
      </c>
      <c r="K1159" s="22">
        <f t="shared" si="436"/>
        <v>1.92</v>
      </c>
      <c r="L1159" s="13"/>
      <c r="M1159" s="24">
        <f t="shared" si="450"/>
        <v>44491</v>
      </c>
      <c r="N1159" s="102" t="s">
        <v>13</v>
      </c>
      <c r="O1159" s="60">
        <v>0.16666666666666666</v>
      </c>
      <c r="P1159" s="16" t="str">
        <f t="shared" si="427"/>
        <v>-</v>
      </c>
      <c r="Q1159" s="15">
        <f t="shared" si="437"/>
        <v>0.15972222222222221</v>
      </c>
      <c r="R1159" s="16" t="str">
        <f t="shared" si="428"/>
        <v>-</v>
      </c>
      <c r="S1159" s="15">
        <f t="shared" si="446"/>
        <v>0.14861111111111111</v>
      </c>
      <c r="T1159" s="16" t="str">
        <f t="shared" si="429"/>
        <v>-</v>
      </c>
      <c r="U1159" s="15">
        <f t="shared" si="447"/>
        <v>0.14930555555555555</v>
      </c>
      <c r="V1159" s="22" t="str">
        <f t="shared" si="430"/>
        <v>-</v>
      </c>
      <c r="X1159" s="18"/>
      <c r="Y1159" s="29"/>
    </row>
    <row r="1160" spans="2:25" x14ac:dyDescent="0.25">
      <c r="B1160" s="24">
        <f t="shared" si="438"/>
        <v>44491</v>
      </c>
      <c r="C1160" s="86" t="s">
        <v>12</v>
      </c>
      <c r="D1160" s="15">
        <v>0.4152777777777778</v>
      </c>
      <c r="E1160" s="16">
        <v>0.1</v>
      </c>
      <c r="F1160" s="15">
        <f t="shared" si="431"/>
        <v>0.40833333333333338</v>
      </c>
      <c r="G1160" s="16">
        <f t="shared" si="432"/>
        <v>8.5000000000000006E-2</v>
      </c>
      <c r="H1160" s="15">
        <f t="shared" si="433"/>
        <v>0.4152777777777778</v>
      </c>
      <c r="I1160" s="16">
        <f t="shared" si="434"/>
        <v>6.7000000000000004E-2</v>
      </c>
      <c r="J1160" s="15">
        <f t="shared" si="435"/>
        <v>0.41319444444444448</v>
      </c>
      <c r="K1160" s="22">
        <f t="shared" si="436"/>
        <v>6.4000000000000001E-2</v>
      </c>
      <c r="L1160" s="13"/>
      <c r="M1160" s="24">
        <f t="shared" si="450"/>
        <v>44491</v>
      </c>
      <c r="N1160" s="102" t="s">
        <v>12</v>
      </c>
      <c r="O1160" s="60">
        <v>0.4152777777777778</v>
      </c>
      <c r="P1160" s="16" t="str">
        <f t="shared" si="427"/>
        <v>-</v>
      </c>
      <c r="Q1160" s="15">
        <f t="shared" si="437"/>
        <v>0.40833333333333338</v>
      </c>
      <c r="R1160" s="16" t="str">
        <f t="shared" si="428"/>
        <v>-</v>
      </c>
      <c r="S1160" s="15">
        <f t="shared" si="446"/>
        <v>0.4152777777777778</v>
      </c>
      <c r="T1160" s="16" t="str">
        <f t="shared" si="429"/>
        <v>-</v>
      </c>
      <c r="U1160" s="15">
        <f t="shared" si="447"/>
        <v>0.41319444444444448</v>
      </c>
      <c r="V1160" s="22" t="str">
        <f t="shared" si="430"/>
        <v>-</v>
      </c>
      <c r="X1160" s="18"/>
      <c r="Y1160" s="29"/>
    </row>
    <row r="1161" spans="2:25" x14ac:dyDescent="0.25">
      <c r="B1161" s="24">
        <f t="shared" si="438"/>
        <v>44491</v>
      </c>
      <c r="C1161" s="86" t="s">
        <v>13</v>
      </c>
      <c r="D1161" s="15">
        <v>0.67847222222222225</v>
      </c>
      <c r="E1161" s="16">
        <v>2.8</v>
      </c>
      <c r="F1161" s="15">
        <f t="shared" si="431"/>
        <v>0.67152777777777783</v>
      </c>
      <c r="G1161" s="16">
        <f t="shared" si="432"/>
        <v>2.38</v>
      </c>
      <c r="H1161" s="15">
        <f t="shared" si="433"/>
        <v>0.66041666666666665</v>
      </c>
      <c r="I1161" s="16">
        <f t="shared" si="434"/>
        <v>1.8759999999999999</v>
      </c>
      <c r="J1161" s="15">
        <f t="shared" si="435"/>
        <v>0.66111111111111109</v>
      </c>
      <c r="K1161" s="22">
        <f t="shared" si="436"/>
        <v>1.7919999999999998</v>
      </c>
      <c r="L1161" s="13"/>
      <c r="M1161" s="24">
        <f t="shared" si="450"/>
        <v>44491</v>
      </c>
      <c r="N1161" s="102" t="s">
        <v>13</v>
      </c>
      <c r="O1161" s="60">
        <v>0.67847222222222225</v>
      </c>
      <c r="P1161" s="16" t="str">
        <f t="shared" si="427"/>
        <v>-</v>
      </c>
      <c r="Q1161" s="15">
        <f t="shared" si="437"/>
        <v>0.67152777777777783</v>
      </c>
      <c r="R1161" s="16" t="str">
        <f t="shared" si="428"/>
        <v>-</v>
      </c>
      <c r="S1161" s="15">
        <f t="shared" si="446"/>
        <v>0.66041666666666665</v>
      </c>
      <c r="T1161" s="16" t="str">
        <f t="shared" si="429"/>
        <v>-</v>
      </c>
      <c r="U1161" s="15">
        <f t="shared" si="447"/>
        <v>0.66111111111111109</v>
      </c>
      <c r="V1161" s="22" t="str">
        <f t="shared" si="430"/>
        <v>-</v>
      </c>
      <c r="X1161" s="18"/>
    </row>
    <row r="1162" spans="2:25" x14ac:dyDescent="0.25">
      <c r="B1162" s="24">
        <f t="shared" si="438"/>
        <v>44491</v>
      </c>
      <c r="C1162" s="86" t="s">
        <v>12</v>
      </c>
      <c r="D1162" s="15">
        <v>0.92222222222222217</v>
      </c>
      <c r="E1162" s="16">
        <v>0.2</v>
      </c>
      <c r="F1162" s="15">
        <f t="shared" si="431"/>
        <v>0.91527777777777775</v>
      </c>
      <c r="G1162" s="16">
        <f t="shared" si="432"/>
        <v>0.17</v>
      </c>
      <c r="H1162" s="15">
        <f t="shared" si="433"/>
        <v>0.92222222222222217</v>
      </c>
      <c r="I1162" s="16">
        <f t="shared" si="434"/>
        <v>0.13400000000000001</v>
      </c>
      <c r="J1162" s="15">
        <f t="shared" si="435"/>
        <v>0.92013888888888884</v>
      </c>
      <c r="K1162" s="22">
        <f t="shared" si="436"/>
        <v>0.128</v>
      </c>
      <c r="L1162" s="13"/>
      <c r="M1162" s="24">
        <f t="shared" si="450"/>
        <v>44491</v>
      </c>
      <c r="N1162" s="102" t="s">
        <v>12</v>
      </c>
      <c r="O1162" s="60">
        <v>0.92222222222222217</v>
      </c>
      <c r="P1162" s="16" t="str">
        <f t="shared" si="427"/>
        <v>-</v>
      </c>
      <c r="Q1162" s="15">
        <f t="shared" si="437"/>
        <v>0.91527777777777775</v>
      </c>
      <c r="R1162" s="16" t="str">
        <f t="shared" si="428"/>
        <v>-</v>
      </c>
      <c r="S1162" s="15">
        <f t="shared" si="446"/>
        <v>0.92222222222222217</v>
      </c>
      <c r="T1162" s="16" t="str">
        <f t="shared" si="429"/>
        <v>-</v>
      </c>
      <c r="U1162" s="15">
        <f t="shared" si="447"/>
        <v>0.92013888888888884</v>
      </c>
      <c r="V1162" s="22" t="str">
        <f t="shared" si="430"/>
        <v>-</v>
      </c>
      <c r="X1162" s="18"/>
      <c r="Y1162" s="29"/>
    </row>
    <row r="1163" spans="2:25" x14ac:dyDescent="0.25">
      <c r="B1163" s="24">
        <f t="shared" si="438"/>
        <v>44492</v>
      </c>
      <c r="C1163" s="86" t="s">
        <v>13</v>
      </c>
      <c r="D1163" s="15">
        <v>0.18888888888888888</v>
      </c>
      <c r="E1163" s="16">
        <v>3</v>
      </c>
      <c r="F1163" s="15">
        <f t="shared" si="431"/>
        <v>0.18194444444444444</v>
      </c>
      <c r="G1163" s="16">
        <f t="shared" si="432"/>
        <v>2.5499999999999998</v>
      </c>
      <c r="H1163" s="15">
        <f t="shared" si="433"/>
        <v>0.17083333333333334</v>
      </c>
      <c r="I1163" s="16">
        <f t="shared" si="434"/>
        <v>2.0100000000000002</v>
      </c>
      <c r="J1163" s="15">
        <f t="shared" si="435"/>
        <v>0.17152777777777778</v>
      </c>
      <c r="K1163" s="22">
        <f t="shared" si="436"/>
        <v>1.92</v>
      </c>
      <c r="L1163" s="13"/>
      <c r="M1163" s="24">
        <f t="shared" si="450"/>
        <v>44492</v>
      </c>
      <c r="N1163" s="102" t="s">
        <v>13</v>
      </c>
      <c r="O1163" s="60">
        <v>0.18888888888888888</v>
      </c>
      <c r="P1163" s="16" t="str">
        <f t="shared" si="427"/>
        <v>-</v>
      </c>
      <c r="Q1163" s="15">
        <f t="shared" si="437"/>
        <v>0.18194444444444444</v>
      </c>
      <c r="R1163" s="16" t="str">
        <f t="shared" si="428"/>
        <v>-</v>
      </c>
      <c r="S1163" s="15">
        <f t="shared" si="446"/>
        <v>0.17083333333333334</v>
      </c>
      <c r="T1163" s="16" t="str">
        <f t="shared" si="429"/>
        <v>-</v>
      </c>
      <c r="U1163" s="15">
        <f t="shared" si="447"/>
        <v>0.17152777777777778</v>
      </c>
      <c r="V1163" s="22" t="str">
        <f t="shared" si="430"/>
        <v>-</v>
      </c>
      <c r="X1163" s="18"/>
      <c r="Y1163" s="29"/>
    </row>
    <row r="1164" spans="2:25" x14ac:dyDescent="0.25">
      <c r="B1164" s="24">
        <f t="shared" si="438"/>
        <v>44492</v>
      </c>
      <c r="C1164" s="86" t="s">
        <v>12</v>
      </c>
      <c r="D1164" s="15">
        <v>0.43958333333333338</v>
      </c>
      <c r="E1164" s="16">
        <v>0.1</v>
      </c>
      <c r="F1164" s="15">
        <f t="shared" si="431"/>
        <v>0.43263888888888896</v>
      </c>
      <c r="G1164" s="16">
        <f t="shared" si="432"/>
        <v>8.5000000000000006E-2</v>
      </c>
      <c r="H1164" s="15">
        <f t="shared" si="433"/>
        <v>0.43958333333333338</v>
      </c>
      <c r="I1164" s="16">
        <f t="shared" si="434"/>
        <v>6.7000000000000004E-2</v>
      </c>
      <c r="J1164" s="15">
        <f t="shared" si="435"/>
        <v>0.43750000000000006</v>
      </c>
      <c r="K1164" s="22">
        <f t="shared" si="436"/>
        <v>6.4000000000000001E-2</v>
      </c>
      <c r="L1164" s="13"/>
      <c r="M1164" s="24">
        <f t="shared" si="450"/>
        <v>44492</v>
      </c>
      <c r="N1164" s="102" t="s">
        <v>12</v>
      </c>
      <c r="O1164" s="60">
        <v>0.43958333333333338</v>
      </c>
      <c r="P1164" s="16" t="str">
        <f t="shared" si="427"/>
        <v>-</v>
      </c>
      <c r="Q1164" s="15">
        <f t="shared" si="437"/>
        <v>0.43263888888888896</v>
      </c>
      <c r="R1164" s="16" t="str">
        <f t="shared" si="428"/>
        <v>-</v>
      </c>
      <c r="S1164" s="15">
        <f t="shared" si="446"/>
        <v>0.43958333333333338</v>
      </c>
      <c r="T1164" s="16" t="str">
        <f t="shared" si="429"/>
        <v>-</v>
      </c>
      <c r="U1164" s="15">
        <f t="shared" si="447"/>
        <v>0.43750000000000006</v>
      </c>
      <c r="V1164" s="22" t="str">
        <f t="shared" si="430"/>
        <v>-</v>
      </c>
      <c r="X1164" s="18"/>
      <c r="Y1164" s="29"/>
    </row>
    <row r="1165" spans="2:25" x14ac:dyDescent="0.25">
      <c r="B1165" s="24">
        <f t="shared" si="438"/>
        <v>44492</v>
      </c>
      <c r="C1165" s="86" t="s">
        <v>13</v>
      </c>
      <c r="D1165" s="15">
        <v>0.70138888888888884</v>
      </c>
      <c r="E1165" s="16">
        <v>2.7</v>
      </c>
      <c r="F1165" s="15">
        <f t="shared" si="431"/>
        <v>0.69444444444444442</v>
      </c>
      <c r="G1165" s="16">
        <f t="shared" si="432"/>
        <v>2.2949999999999999</v>
      </c>
      <c r="H1165" s="15">
        <f t="shared" si="433"/>
        <v>0.68333333333333324</v>
      </c>
      <c r="I1165" s="16">
        <f t="shared" si="434"/>
        <v>1.8090000000000002</v>
      </c>
      <c r="J1165" s="15">
        <f t="shared" si="435"/>
        <v>0.68402777777777768</v>
      </c>
      <c r="K1165" s="22">
        <f t="shared" si="436"/>
        <v>1.7280000000000002</v>
      </c>
      <c r="L1165" s="13"/>
      <c r="M1165" s="24">
        <f t="shared" si="450"/>
        <v>44492</v>
      </c>
      <c r="N1165" s="102" t="s">
        <v>13</v>
      </c>
      <c r="O1165" s="60">
        <v>0.70138888888888884</v>
      </c>
      <c r="P1165" s="16" t="str">
        <f t="shared" si="427"/>
        <v>-</v>
      </c>
      <c r="Q1165" s="15">
        <f t="shared" si="437"/>
        <v>0.69444444444444442</v>
      </c>
      <c r="R1165" s="16" t="str">
        <f t="shared" si="428"/>
        <v>-</v>
      </c>
      <c r="S1165" s="15">
        <f t="shared" si="446"/>
        <v>0.68333333333333324</v>
      </c>
      <c r="T1165" s="16" t="str">
        <f t="shared" si="429"/>
        <v>-</v>
      </c>
      <c r="U1165" s="15">
        <f t="shared" si="447"/>
        <v>0.68402777777777768</v>
      </c>
      <c r="V1165" s="22" t="str">
        <f t="shared" si="430"/>
        <v>-</v>
      </c>
      <c r="X1165" s="18"/>
    </row>
    <row r="1166" spans="2:25" x14ac:dyDescent="0.25">
      <c r="B1166" s="24">
        <f t="shared" si="438"/>
        <v>44492</v>
      </c>
      <c r="C1166" s="86" t="s">
        <v>12</v>
      </c>
      <c r="D1166" s="15">
        <v>0.9458333333333333</v>
      </c>
      <c r="E1166" s="16">
        <v>0.3</v>
      </c>
      <c r="F1166" s="15">
        <f t="shared" si="431"/>
        <v>0.93888888888888888</v>
      </c>
      <c r="G1166" s="16">
        <f t="shared" si="432"/>
        <v>0.255</v>
      </c>
      <c r="H1166" s="15">
        <f t="shared" si="433"/>
        <v>0.9458333333333333</v>
      </c>
      <c r="I1166" s="16">
        <f t="shared" si="434"/>
        <v>0.20100000000000001</v>
      </c>
      <c r="J1166" s="15">
        <f t="shared" si="435"/>
        <v>0.94374999999999998</v>
      </c>
      <c r="K1166" s="22">
        <f t="shared" si="436"/>
        <v>0.192</v>
      </c>
      <c r="L1166" s="13"/>
      <c r="M1166" s="24">
        <f t="shared" si="450"/>
        <v>44492</v>
      </c>
      <c r="N1166" s="102" t="s">
        <v>12</v>
      </c>
      <c r="O1166" s="60">
        <v>0.9458333333333333</v>
      </c>
      <c r="P1166" s="16" t="str">
        <f t="shared" ref="P1166:P1229" si="451">IF(E1166&gt;=$P$4,E1166,IF(E1166&lt;=$P$8,E1166,"-"))</f>
        <v>-</v>
      </c>
      <c r="Q1166" s="15">
        <f t="shared" si="437"/>
        <v>0.93888888888888888</v>
      </c>
      <c r="R1166" s="16" t="str">
        <f t="shared" si="428"/>
        <v>-</v>
      </c>
      <c r="S1166" s="15">
        <f t="shared" si="446"/>
        <v>0.9458333333333333</v>
      </c>
      <c r="T1166" s="16" t="str">
        <f t="shared" si="429"/>
        <v>-</v>
      </c>
      <c r="U1166" s="15">
        <f t="shared" si="447"/>
        <v>0.94374999999999998</v>
      </c>
      <c r="V1166" s="22" t="str">
        <f t="shared" si="430"/>
        <v>-</v>
      </c>
      <c r="X1166" s="18"/>
      <c r="Y1166" s="29"/>
    </row>
    <row r="1167" spans="2:25" x14ac:dyDescent="0.25">
      <c r="B1167" s="24">
        <f t="shared" si="438"/>
        <v>44493</v>
      </c>
      <c r="C1167" s="86" t="s">
        <v>13</v>
      </c>
      <c r="D1167" s="15">
        <v>0.21180555555555555</v>
      </c>
      <c r="E1167" s="16">
        <v>2.9</v>
      </c>
      <c r="F1167" s="15">
        <f t="shared" si="431"/>
        <v>0.2048611111111111</v>
      </c>
      <c r="G1167" s="16">
        <f t="shared" si="432"/>
        <v>2.4649999999999999</v>
      </c>
      <c r="H1167" s="15">
        <f t="shared" si="433"/>
        <v>0.19375000000000001</v>
      </c>
      <c r="I1167" s="16">
        <f t="shared" si="434"/>
        <v>1.9430000000000001</v>
      </c>
      <c r="J1167" s="15">
        <f t="shared" si="435"/>
        <v>0.19444444444444445</v>
      </c>
      <c r="K1167" s="22">
        <f t="shared" si="436"/>
        <v>1.8559999999999999</v>
      </c>
      <c r="L1167" s="13"/>
      <c r="M1167" s="24">
        <f t="shared" si="450"/>
        <v>44493</v>
      </c>
      <c r="N1167" s="102" t="s">
        <v>13</v>
      </c>
      <c r="O1167" s="60">
        <v>0.21180555555555555</v>
      </c>
      <c r="P1167" s="16" t="str">
        <f t="shared" si="451"/>
        <v>-</v>
      </c>
      <c r="Q1167" s="15">
        <f t="shared" si="437"/>
        <v>0.2048611111111111</v>
      </c>
      <c r="R1167" s="16" t="str">
        <f t="shared" si="428"/>
        <v>-</v>
      </c>
      <c r="S1167" s="15">
        <f t="shared" si="446"/>
        <v>0.19375000000000001</v>
      </c>
      <c r="T1167" s="16" t="str">
        <f t="shared" si="429"/>
        <v>-</v>
      </c>
      <c r="U1167" s="15">
        <f t="shared" si="447"/>
        <v>0.19444444444444445</v>
      </c>
      <c r="V1167" s="22" t="str">
        <f t="shared" si="430"/>
        <v>-</v>
      </c>
      <c r="X1167" s="18"/>
      <c r="Y1167" s="29"/>
    </row>
    <row r="1168" spans="2:25" x14ac:dyDescent="0.25">
      <c r="B1168" s="24">
        <f t="shared" si="438"/>
        <v>44493</v>
      </c>
      <c r="C1168" s="86" t="s">
        <v>12</v>
      </c>
      <c r="D1168" s="15">
        <v>0.46319444444444446</v>
      </c>
      <c r="E1168" s="16">
        <v>0.1</v>
      </c>
      <c r="F1168" s="15">
        <f t="shared" si="431"/>
        <v>0.45625000000000004</v>
      </c>
      <c r="G1168" s="16">
        <f t="shared" si="432"/>
        <v>8.5000000000000006E-2</v>
      </c>
      <c r="H1168" s="15">
        <f t="shared" si="433"/>
        <v>0.46319444444444446</v>
      </c>
      <c r="I1168" s="16">
        <f t="shared" si="434"/>
        <v>6.7000000000000004E-2</v>
      </c>
      <c r="J1168" s="15">
        <f t="shared" si="435"/>
        <v>0.46111111111111114</v>
      </c>
      <c r="K1168" s="22">
        <f t="shared" si="436"/>
        <v>6.4000000000000001E-2</v>
      </c>
      <c r="L1168" s="13"/>
      <c r="M1168" s="24">
        <f t="shared" si="450"/>
        <v>44493</v>
      </c>
      <c r="N1168" s="102" t="s">
        <v>12</v>
      </c>
      <c r="O1168" s="60">
        <v>0.46319444444444446</v>
      </c>
      <c r="P1168" s="16" t="str">
        <f t="shared" si="451"/>
        <v>-</v>
      </c>
      <c r="Q1168" s="15">
        <f t="shared" si="437"/>
        <v>0.45625000000000004</v>
      </c>
      <c r="R1168" s="16" t="str">
        <f t="shared" si="428"/>
        <v>-</v>
      </c>
      <c r="S1168" s="15">
        <f t="shared" si="446"/>
        <v>0.46319444444444446</v>
      </c>
      <c r="T1168" s="16" t="str">
        <f t="shared" si="429"/>
        <v>-</v>
      </c>
      <c r="U1168" s="15">
        <f t="shared" si="447"/>
        <v>0.46111111111111114</v>
      </c>
      <c r="V1168" s="22" t="str">
        <f t="shared" si="430"/>
        <v>-</v>
      </c>
      <c r="X1168" s="18"/>
      <c r="Y1168" s="29"/>
    </row>
    <row r="1169" spans="2:25" x14ac:dyDescent="0.25">
      <c r="B1169" s="24">
        <f t="shared" si="438"/>
        <v>44493</v>
      </c>
      <c r="C1169" s="86" t="s">
        <v>13</v>
      </c>
      <c r="D1169" s="15">
        <v>0.72569444444444453</v>
      </c>
      <c r="E1169" s="16">
        <v>2.7</v>
      </c>
      <c r="F1169" s="15">
        <f t="shared" si="431"/>
        <v>0.71875000000000011</v>
      </c>
      <c r="G1169" s="16">
        <f t="shared" si="432"/>
        <v>2.2949999999999999</v>
      </c>
      <c r="H1169" s="15">
        <f t="shared" si="433"/>
        <v>0.70763888888888893</v>
      </c>
      <c r="I1169" s="16">
        <f t="shared" si="434"/>
        <v>1.8090000000000002</v>
      </c>
      <c r="J1169" s="15">
        <f t="shared" si="435"/>
        <v>0.70833333333333337</v>
      </c>
      <c r="K1169" s="22">
        <f t="shared" si="436"/>
        <v>1.7280000000000002</v>
      </c>
      <c r="L1169" s="13"/>
      <c r="M1169" s="24">
        <f t="shared" si="450"/>
        <v>44493</v>
      </c>
      <c r="N1169" s="102" t="s">
        <v>13</v>
      </c>
      <c r="O1169" s="60">
        <v>0.72569444444444453</v>
      </c>
      <c r="P1169" s="16" t="str">
        <f t="shared" si="451"/>
        <v>-</v>
      </c>
      <c r="Q1169" s="15">
        <f t="shared" si="437"/>
        <v>0.71875000000000011</v>
      </c>
      <c r="R1169" s="16" t="str">
        <f t="shared" si="428"/>
        <v>-</v>
      </c>
      <c r="S1169" s="15">
        <f t="shared" si="446"/>
        <v>0.70763888888888893</v>
      </c>
      <c r="T1169" s="16" t="str">
        <f t="shared" si="429"/>
        <v>-</v>
      </c>
      <c r="U1169" s="15">
        <f t="shared" si="447"/>
        <v>0.70833333333333337</v>
      </c>
      <c r="V1169" s="22" t="str">
        <f t="shared" si="430"/>
        <v>-</v>
      </c>
      <c r="X1169" s="18"/>
    </row>
    <row r="1170" spans="2:25" x14ac:dyDescent="0.25">
      <c r="B1170" s="24">
        <f t="shared" si="438"/>
        <v>44493</v>
      </c>
      <c r="C1170" s="86" t="s">
        <v>12</v>
      </c>
      <c r="D1170" s="15">
        <v>0.97013888888888899</v>
      </c>
      <c r="E1170" s="16">
        <v>0.4</v>
      </c>
      <c r="F1170" s="15">
        <f t="shared" si="431"/>
        <v>0.96319444444444458</v>
      </c>
      <c r="G1170" s="16">
        <f t="shared" si="432"/>
        <v>0.34</v>
      </c>
      <c r="H1170" s="15">
        <f t="shared" si="433"/>
        <v>0.97013888888888899</v>
      </c>
      <c r="I1170" s="16">
        <f t="shared" si="434"/>
        <v>0.26800000000000002</v>
      </c>
      <c r="J1170" s="15">
        <f t="shared" si="435"/>
        <v>0.96805555555555567</v>
      </c>
      <c r="K1170" s="22">
        <f t="shared" si="436"/>
        <v>0.25600000000000001</v>
      </c>
      <c r="L1170" s="13"/>
      <c r="M1170" s="24">
        <f t="shared" si="450"/>
        <v>44493</v>
      </c>
      <c r="N1170" s="102" t="s">
        <v>12</v>
      </c>
      <c r="O1170" s="60">
        <v>0.97013888888888899</v>
      </c>
      <c r="P1170" s="16" t="str">
        <f t="shared" si="451"/>
        <v>-</v>
      </c>
      <c r="Q1170" s="15">
        <f t="shared" si="437"/>
        <v>0.96319444444444458</v>
      </c>
      <c r="R1170" s="16" t="str">
        <f t="shared" si="428"/>
        <v>-</v>
      </c>
      <c r="S1170" s="15">
        <f t="shared" si="446"/>
        <v>0.97013888888888899</v>
      </c>
      <c r="T1170" s="16" t="str">
        <f t="shared" si="429"/>
        <v>-</v>
      </c>
      <c r="U1170" s="15">
        <f t="shared" si="447"/>
        <v>0.96805555555555567</v>
      </c>
      <c r="V1170" s="22" t="str">
        <f t="shared" si="430"/>
        <v>-</v>
      </c>
      <c r="X1170" s="18"/>
    </row>
    <row r="1171" spans="2:25" x14ac:dyDescent="0.25">
      <c r="B1171" s="24">
        <f t="shared" si="438"/>
        <v>44494</v>
      </c>
      <c r="C1171" s="86" t="s">
        <v>13</v>
      </c>
      <c r="D1171" s="15">
        <v>0.23611111111111113</v>
      </c>
      <c r="E1171" s="16">
        <v>2.8</v>
      </c>
      <c r="F1171" s="15">
        <f t="shared" si="431"/>
        <v>0.22916666666666669</v>
      </c>
      <c r="G1171" s="16">
        <f t="shared" si="432"/>
        <v>2.38</v>
      </c>
      <c r="H1171" s="15">
        <f t="shared" si="433"/>
        <v>0.21805555555555559</v>
      </c>
      <c r="I1171" s="16">
        <f t="shared" si="434"/>
        <v>1.8759999999999999</v>
      </c>
      <c r="J1171" s="15">
        <f t="shared" si="435"/>
        <v>0.21875000000000003</v>
      </c>
      <c r="K1171" s="22">
        <f t="shared" si="436"/>
        <v>1.7919999999999998</v>
      </c>
      <c r="L1171" s="13"/>
      <c r="M1171" s="24">
        <f t="shared" si="450"/>
        <v>44494</v>
      </c>
      <c r="N1171" s="102" t="s">
        <v>13</v>
      </c>
      <c r="O1171" s="60">
        <v>0.23611111111111113</v>
      </c>
      <c r="P1171" s="16" t="str">
        <f t="shared" si="451"/>
        <v>-</v>
      </c>
      <c r="Q1171" s="15">
        <f t="shared" si="437"/>
        <v>0.22916666666666669</v>
      </c>
      <c r="R1171" s="16" t="str">
        <f t="shared" si="428"/>
        <v>-</v>
      </c>
      <c r="S1171" s="15">
        <f t="shared" si="446"/>
        <v>0.21805555555555559</v>
      </c>
      <c r="T1171" s="16" t="str">
        <f t="shared" si="429"/>
        <v>-</v>
      </c>
      <c r="U1171" s="15">
        <f t="shared" si="447"/>
        <v>0.21875000000000003</v>
      </c>
      <c r="V1171" s="22" t="str">
        <f t="shared" si="430"/>
        <v>-</v>
      </c>
      <c r="X1171" s="18"/>
      <c r="Y1171" s="29"/>
    </row>
    <row r="1172" spans="2:25" x14ac:dyDescent="0.25">
      <c r="B1172" s="24">
        <f t="shared" si="438"/>
        <v>44494</v>
      </c>
      <c r="C1172" s="86" t="s">
        <v>12</v>
      </c>
      <c r="D1172" s="15">
        <v>0.48819444444444443</v>
      </c>
      <c r="E1172" s="16">
        <v>0.2</v>
      </c>
      <c r="F1172" s="15">
        <f t="shared" si="431"/>
        <v>0.48125000000000001</v>
      </c>
      <c r="G1172" s="16">
        <f t="shared" si="432"/>
        <v>0.17</v>
      </c>
      <c r="H1172" s="15">
        <f t="shared" si="433"/>
        <v>0.48819444444444443</v>
      </c>
      <c r="I1172" s="16">
        <f t="shared" si="434"/>
        <v>0.13400000000000001</v>
      </c>
      <c r="J1172" s="15">
        <f t="shared" si="435"/>
        <v>0.4861111111111111</v>
      </c>
      <c r="K1172" s="22">
        <f t="shared" si="436"/>
        <v>0.128</v>
      </c>
      <c r="L1172" s="13"/>
      <c r="M1172" s="24">
        <f t="shared" si="450"/>
        <v>44494</v>
      </c>
      <c r="N1172" s="102" t="s">
        <v>12</v>
      </c>
      <c r="O1172" s="60">
        <v>0.48819444444444443</v>
      </c>
      <c r="P1172" s="16" t="str">
        <f t="shared" si="451"/>
        <v>-</v>
      </c>
      <c r="Q1172" s="15">
        <f t="shared" si="437"/>
        <v>0.48125000000000001</v>
      </c>
      <c r="R1172" s="16" t="str">
        <f t="shared" si="428"/>
        <v>-</v>
      </c>
      <c r="S1172" s="15">
        <f t="shared" si="446"/>
        <v>0.48819444444444443</v>
      </c>
      <c r="T1172" s="16" t="str">
        <f t="shared" si="429"/>
        <v>-</v>
      </c>
      <c r="U1172" s="15">
        <f t="shared" si="447"/>
        <v>0.4861111111111111</v>
      </c>
      <c r="V1172" s="22" t="str">
        <f t="shared" si="430"/>
        <v>-</v>
      </c>
      <c r="X1172" s="18"/>
      <c r="Y1172" s="29"/>
    </row>
    <row r="1173" spans="2:25" x14ac:dyDescent="0.25">
      <c r="B1173" s="24">
        <f t="shared" si="438"/>
        <v>44494</v>
      </c>
      <c r="C1173" s="86" t="s">
        <v>13</v>
      </c>
      <c r="D1173" s="15">
        <v>0.75069444444444444</v>
      </c>
      <c r="E1173" s="16">
        <v>2.6</v>
      </c>
      <c r="F1173" s="15">
        <f t="shared" si="431"/>
        <v>0.74375000000000002</v>
      </c>
      <c r="G1173" s="16">
        <f t="shared" si="432"/>
        <v>2.21</v>
      </c>
      <c r="H1173" s="15">
        <f t="shared" si="433"/>
        <v>0.73263888888888884</v>
      </c>
      <c r="I1173" s="16">
        <f t="shared" si="434"/>
        <v>1.7420000000000002</v>
      </c>
      <c r="J1173" s="15">
        <f t="shared" si="435"/>
        <v>0.73333333333333328</v>
      </c>
      <c r="K1173" s="22">
        <f t="shared" si="436"/>
        <v>1.6640000000000001</v>
      </c>
      <c r="L1173" s="13"/>
      <c r="M1173" s="24">
        <f t="shared" si="450"/>
        <v>44494</v>
      </c>
      <c r="N1173" s="102" t="s">
        <v>13</v>
      </c>
      <c r="O1173" s="60">
        <v>0.75069444444444444</v>
      </c>
      <c r="P1173" s="16" t="str">
        <f t="shared" si="451"/>
        <v>-</v>
      </c>
      <c r="Q1173" s="15">
        <f t="shared" si="437"/>
        <v>0.74375000000000002</v>
      </c>
      <c r="R1173" s="16" t="str">
        <f t="shared" si="428"/>
        <v>-</v>
      </c>
      <c r="S1173" s="15">
        <f t="shared" si="446"/>
        <v>0.73263888888888884</v>
      </c>
      <c r="T1173" s="16" t="str">
        <f t="shared" si="429"/>
        <v>-</v>
      </c>
      <c r="U1173" s="15">
        <f t="shared" si="447"/>
        <v>0.73333333333333328</v>
      </c>
      <c r="V1173" s="22" t="str">
        <f t="shared" si="430"/>
        <v>-</v>
      </c>
      <c r="X1173" s="18"/>
      <c r="Y1173" s="29"/>
    </row>
    <row r="1174" spans="2:25" x14ac:dyDescent="0.25">
      <c r="B1174" s="24">
        <f t="shared" si="438"/>
        <v>44494</v>
      </c>
      <c r="C1174" s="86" t="s">
        <v>12</v>
      </c>
      <c r="D1174" s="15">
        <v>0.99513888888888891</v>
      </c>
      <c r="E1174" s="16">
        <v>0.5</v>
      </c>
      <c r="F1174" s="15">
        <f t="shared" si="431"/>
        <v>0.98819444444444449</v>
      </c>
      <c r="G1174" s="16">
        <f t="shared" si="432"/>
        <v>0.42499999999999999</v>
      </c>
      <c r="H1174" s="15">
        <f t="shared" si="433"/>
        <v>0.99513888888888891</v>
      </c>
      <c r="I1174" s="16">
        <f t="shared" si="434"/>
        <v>0.33500000000000002</v>
      </c>
      <c r="J1174" s="15">
        <f t="shared" si="435"/>
        <v>0.99305555555555558</v>
      </c>
      <c r="K1174" s="22">
        <f t="shared" si="436"/>
        <v>0.32</v>
      </c>
      <c r="L1174" s="13"/>
      <c r="M1174" s="24">
        <f>IF(HOUR(O1174)&lt;HOUR(O1173),M1173+1,M1173)</f>
        <v>44494</v>
      </c>
      <c r="N1174" s="102" t="s">
        <v>12</v>
      </c>
      <c r="O1174" s="60">
        <v>0.99513888888888891</v>
      </c>
      <c r="P1174" s="16" t="str">
        <f t="shared" si="451"/>
        <v>-</v>
      </c>
      <c r="Q1174" s="15">
        <f t="shared" si="437"/>
        <v>0.98819444444444449</v>
      </c>
      <c r="R1174" s="16" t="str">
        <f t="shared" ref="R1174" si="452">IF(G1174&gt;=$R$4,G1174,IF(G1174&lt;=$R$8,G1174,"-"))</f>
        <v>-</v>
      </c>
      <c r="S1174" s="15">
        <f t="shared" ref="S1174" si="453">IF(N1174="Alta",O1174-$H$9,O1174-$I$9)</f>
        <v>0.99513888888888891</v>
      </c>
      <c r="T1174" s="16" t="str">
        <f t="shared" ref="T1174" si="454">IF(I1174&gt;=$T$4,I1174,IF(I1174&lt;=$T$8,I1174,"-"))</f>
        <v>-</v>
      </c>
      <c r="U1174" s="15">
        <f t="shared" ref="U1174" si="455">IF(N1174="Alta",O1174-$J$9,O1174-$K$9)</f>
        <v>0.99305555555555558</v>
      </c>
      <c r="V1174" s="22" t="str">
        <f t="shared" ref="V1174" si="456">IF(K1174&gt;=$V$4,K1174,IF(K1174&lt;=$V$8,K1174,"-"))</f>
        <v>-</v>
      </c>
      <c r="X1174" s="18"/>
    </row>
    <row r="1175" spans="2:25" x14ac:dyDescent="0.25">
      <c r="B1175" s="24">
        <f t="shared" si="438"/>
        <v>44495</v>
      </c>
      <c r="C1175" s="86" t="s">
        <v>13</v>
      </c>
      <c r="D1175" s="15">
        <v>0.26250000000000001</v>
      </c>
      <c r="E1175" s="16">
        <v>2.7</v>
      </c>
      <c r="F1175" s="15">
        <f t="shared" si="431"/>
        <v>0.25555555555555559</v>
      </c>
      <c r="G1175" s="16">
        <f t="shared" si="432"/>
        <v>2.2949999999999999</v>
      </c>
      <c r="H1175" s="15">
        <f t="shared" si="433"/>
        <v>0.24444444444444446</v>
      </c>
      <c r="I1175" s="16">
        <f t="shared" si="434"/>
        <v>1.8090000000000002</v>
      </c>
      <c r="J1175" s="15">
        <f t="shared" si="435"/>
        <v>0.24513888888888891</v>
      </c>
      <c r="K1175" s="22">
        <f t="shared" si="436"/>
        <v>1.7280000000000002</v>
      </c>
      <c r="L1175" s="13"/>
      <c r="M1175" s="24">
        <f t="shared" ref="M1175:M1200" si="457">IF(HOUR(O1175)&lt;HOUR(O1174),M1174+1,M1174)</f>
        <v>44495</v>
      </c>
      <c r="N1175" s="102" t="s">
        <v>13</v>
      </c>
      <c r="O1175" s="60">
        <v>0.26250000000000001</v>
      </c>
      <c r="P1175" s="16" t="str">
        <f t="shared" si="451"/>
        <v>-</v>
      </c>
      <c r="Q1175" s="15">
        <f t="shared" si="437"/>
        <v>0.25555555555555559</v>
      </c>
      <c r="R1175" s="16" t="str">
        <f t="shared" ref="R1175:R1239" si="458">IF(G1175&gt;=$R$4,G1175,IF(G1175&lt;=$R$8,G1175,"-"))</f>
        <v>-</v>
      </c>
      <c r="S1175" s="15">
        <f t="shared" ref="S1175:S1207" si="459">IF(N1175="Alta",O1175-$H$9,O1175-$I$9)</f>
        <v>0.24444444444444446</v>
      </c>
      <c r="T1175" s="16" t="str">
        <f t="shared" ref="T1175:T1239" si="460">IF(I1175&gt;=$T$4,I1175,IF(I1175&lt;=$T$8,I1175,"-"))</f>
        <v>-</v>
      </c>
      <c r="U1175" s="15">
        <f t="shared" ref="U1175:U1200" si="461">IF(N1175="Alta",O1175-$J$9,O1175-$K$9)</f>
        <v>0.24513888888888891</v>
      </c>
      <c r="V1175" s="22" t="str">
        <f t="shared" ref="V1175:V1239" si="462">IF(K1175&gt;=$V$4,K1175,IF(K1175&lt;=$V$8,K1175,"-"))</f>
        <v>-</v>
      </c>
      <c r="X1175" s="18"/>
      <c r="Y1175" s="29"/>
    </row>
    <row r="1176" spans="2:25" x14ac:dyDescent="0.25">
      <c r="B1176" s="24">
        <f t="shared" si="438"/>
        <v>44495</v>
      </c>
      <c r="C1176" s="86" t="s">
        <v>12</v>
      </c>
      <c r="D1176" s="15">
        <v>0.5131944444444444</v>
      </c>
      <c r="E1176" s="16">
        <v>0.4</v>
      </c>
      <c r="F1176" s="15">
        <f t="shared" ref="F1176:F1240" si="463">IF(C1176="Alta",D1176-$F$9,D1176-$G$9)</f>
        <v>0.50624999999999998</v>
      </c>
      <c r="G1176" s="16">
        <f t="shared" ref="G1176:G1240" si="464">E1176*$F$8</f>
        <v>0.34</v>
      </c>
      <c r="H1176" s="15">
        <f t="shared" ref="H1176:H1240" si="465">IF(C1176="Alta",D1176-$H$9,D1176-$I$9)</f>
        <v>0.5131944444444444</v>
      </c>
      <c r="I1176" s="16">
        <f t="shared" ref="I1176:I1240" si="466">E1176*$H$8</f>
        <v>0.26800000000000002</v>
      </c>
      <c r="J1176" s="15">
        <f t="shared" ref="J1176:J1240" si="467">IF(C1176="Alta",D1176-$J$9,D1176-$K$9)</f>
        <v>0.51111111111111107</v>
      </c>
      <c r="K1176" s="22">
        <f t="shared" ref="K1176:K1240" si="468">E1176*$J$8</f>
        <v>0.25600000000000001</v>
      </c>
      <c r="L1176" s="13"/>
      <c r="M1176" s="24">
        <f t="shared" si="457"/>
        <v>44495</v>
      </c>
      <c r="N1176" s="102" t="s">
        <v>12</v>
      </c>
      <c r="O1176" s="60">
        <v>0.5131944444444444</v>
      </c>
      <c r="P1176" s="16" t="str">
        <f t="shared" si="451"/>
        <v>-</v>
      </c>
      <c r="Q1176" s="15">
        <f t="shared" ref="Q1176:Q1240" si="469">IF(N1176="Alta",O1176-$F$9,O1176-$G$9)</f>
        <v>0.50624999999999998</v>
      </c>
      <c r="R1176" s="16" t="str">
        <f t="shared" si="458"/>
        <v>-</v>
      </c>
      <c r="S1176" s="15">
        <f t="shared" si="459"/>
        <v>0.5131944444444444</v>
      </c>
      <c r="T1176" s="16" t="str">
        <f t="shared" si="460"/>
        <v>-</v>
      </c>
      <c r="U1176" s="15">
        <f t="shared" si="461"/>
        <v>0.51111111111111107</v>
      </c>
      <c r="V1176" s="22" t="str">
        <f t="shared" si="462"/>
        <v>-</v>
      </c>
      <c r="X1176" s="18"/>
      <c r="Y1176" s="29"/>
    </row>
    <row r="1177" spans="2:25" x14ac:dyDescent="0.25">
      <c r="B1177" s="24">
        <f t="shared" ref="B1177:B1241" si="470">IF(HOUR(D1177)&lt;HOUR(D1176),B1176+1,B1176)</f>
        <v>44495</v>
      </c>
      <c r="C1177" s="86" t="s">
        <v>13</v>
      </c>
      <c r="D1177" s="15">
        <v>0.77777777777777779</v>
      </c>
      <c r="E1177" s="16">
        <v>2.5</v>
      </c>
      <c r="F1177" s="15">
        <f t="shared" si="463"/>
        <v>0.77083333333333337</v>
      </c>
      <c r="G1177" s="16">
        <f t="shared" si="464"/>
        <v>2.125</v>
      </c>
      <c r="H1177" s="15">
        <f t="shared" si="465"/>
        <v>0.75972222222222219</v>
      </c>
      <c r="I1177" s="16">
        <f t="shared" si="466"/>
        <v>1.675</v>
      </c>
      <c r="J1177" s="15">
        <f t="shared" si="467"/>
        <v>0.76041666666666663</v>
      </c>
      <c r="K1177" s="22">
        <f t="shared" si="468"/>
        <v>1.6</v>
      </c>
      <c r="L1177" s="13"/>
      <c r="M1177" s="24">
        <f t="shared" si="457"/>
        <v>44495</v>
      </c>
      <c r="N1177" s="102" t="s">
        <v>13</v>
      </c>
      <c r="O1177" s="60">
        <v>0.77777777777777779</v>
      </c>
      <c r="P1177" s="16" t="str">
        <f t="shared" si="451"/>
        <v>-</v>
      </c>
      <c r="Q1177" s="15">
        <f t="shared" si="469"/>
        <v>0.77083333333333337</v>
      </c>
      <c r="R1177" s="16" t="str">
        <f t="shared" si="458"/>
        <v>-</v>
      </c>
      <c r="S1177" s="15">
        <f t="shared" si="459"/>
        <v>0.75972222222222219</v>
      </c>
      <c r="T1177" s="16" t="str">
        <f t="shared" si="460"/>
        <v>-</v>
      </c>
      <c r="U1177" s="15">
        <f t="shared" si="461"/>
        <v>0.76041666666666663</v>
      </c>
      <c r="V1177" s="22" t="str">
        <f t="shared" si="462"/>
        <v>-</v>
      </c>
      <c r="X1177" s="18"/>
    </row>
    <row r="1178" spans="2:25" x14ac:dyDescent="0.25">
      <c r="B1178" s="24">
        <f t="shared" si="470"/>
        <v>44496</v>
      </c>
      <c r="C1178" s="86" t="s">
        <v>12</v>
      </c>
      <c r="D1178" s="15">
        <v>2.2222222222222223E-2</v>
      </c>
      <c r="E1178" s="16">
        <v>0.6</v>
      </c>
      <c r="F1178" s="15">
        <f t="shared" si="463"/>
        <v>1.5277777777777779E-2</v>
      </c>
      <c r="G1178" s="16">
        <f t="shared" si="464"/>
        <v>0.51</v>
      </c>
      <c r="H1178" s="15">
        <f t="shared" si="465"/>
        <v>2.2222222222222223E-2</v>
      </c>
      <c r="I1178" s="16">
        <f t="shared" si="466"/>
        <v>0.40200000000000002</v>
      </c>
      <c r="J1178" s="15">
        <f t="shared" si="467"/>
        <v>2.013888888888889E-2</v>
      </c>
      <c r="K1178" s="22">
        <f t="shared" si="468"/>
        <v>0.38400000000000001</v>
      </c>
      <c r="L1178" s="13"/>
      <c r="M1178" s="24">
        <f t="shared" si="457"/>
        <v>44496</v>
      </c>
      <c r="N1178" s="102" t="s">
        <v>12</v>
      </c>
      <c r="O1178" s="60">
        <v>2.2222222222222223E-2</v>
      </c>
      <c r="P1178" s="16" t="str">
        <f t="shared" si="451"/>
        <v>-</v>
      </c>
      <c r="Q1178" s="15">
        <f t="shared" si="469"/>
        <v>1.5277777777777779E-2</v>
      </c>
      <c r="R1178" s="16" t="str">
        <f t="shared" si="458"/>
        <v>-</v>
      </c>
      <c r="S1178" s="15">
        <f t="shared" si="459"/>
        <v>2.2222222222222223E-2</v>
      </c>
      <c r="T1178" s="16" t="str">
        <f t="shared" si="460"/>
        <v>-</v>
      </c>
      <c r="U1178" s="15">
        <f t="shared" si="461"/>
        <v>2.013888888888889E-2</v>
      </c>
      <c r="V1178" s="22" t="str">
        <f t="shared" si="462"/>
        <v>-</v>
      </c>
      <c r="X1178" s="18"/>
      <c r="Y1178" s="29"/>
    </row>
    <row r="1179" spans="2:25" x14ac:dyDescent="0.25">
      <c r="B1179" s="24">
        <f t="shared" si="470"/>
        <v>44496</v>
      </c>
      <c r="C1179" s="86" t="s">
        <v>13</v>
      </c>
      <c r="D1179" s="15">
        <v>0.29097222222222224</v>
      </c>
      <c r="E1179" s="16">
        <v>2.6</v>
      </c>
      <c r="F1179" s="15">
        <f t="shared" si="463"/>
        <v>0.28402777777777782</v>
      </c>
      <c r="G1179" s="16">
        <f t="shared" si="464"/>
        <v>2.21</v>
      </c>
      <c r="H1179" s="15">
        <f t="shared" si="465"/>
        <v>0.2729166666666667</v>
      </c>
      <c r="I1179" s="16">
        <f t="shared" si="466"/>
        <v>1.7420000000000002</v>
      </c>
      <c r="J1179" s="15">
        <f t="shared" si="467"/>
        <v>0.27361111111111114</v>
      </c>
      <c r="K1179" s="22">
        <f t="shared" si="468"/>
        <v>1.6640000000000001</v>
      </c>
      <c r="L1179" s="13"/>
      <c r="M1179" s="24">
        <f t="shared" si="457"/>
        <v>44496</v>
      </c>
      <c r="N1179" s="102" t="s">
        <v>13</v>
      </c>
      <c r="O1179" s="60">
        <v>0.29097222222222224</v>
      </c>
      <c r="P1179" s="16" t="str">
        <f t="shared" si="451"/>
        <v>-</v>
      </c>
      <c r="Q1179" s="15">
        <f t="shared" si="469"/>
        <v>0.28402777777777782</v>
      </c>
      <c r="R1179" s="16" t="str">
        <f t="shared" si="458"/>
        <v>-</v>
      </c>
      <c r="S1179" s="15">
        <f t="shared" si="459"/>
        <v>0.2729166666666667</v>
      </c>
      <c r="T1179" s="16" t="str">
        <f t="shared" si="460"/>
        <v>-</v>
      </c>
      <c r="U1179" s="15">
        <f t="shared" si="461"/>
        <v>0.27361111111111114</v>
      </c>
      <c r="V1179" s="22" t="str">
        <f t="shared" si="462"/>
        <v>-</v>
      </c>
      <c r="X1179" s="18"/>
      <c r="Y1179" s="29"/>
    </row>
    <row r="1180" spans="2:25" x14ac:dyDescent="0.25">
      <c r="B1180" s="24">
        <f t="shared" si="470"/>
        <v>44496</v>
      </c>
      <c r="C1180" s="86" t="s">
        <v>12</v>
      </c>
      <c r="D1180" s="15">
        <v>0.54097222222222219</v>
      </c>
      <c r="E1180" s="16">
        <v>0.5</v>
      </c>
      <c r="F1180" s="15">
        <f t="shared" si="463"/>
        <v>0.53402777777777777</v>
      </c>
      <c r="G1180" s="16">
        <f t="shared" si="464"/>
        <v>0.42499999999999999</v>
      </c>
      <c r="H1180" s="15">
        <f t="shared" si="465"/>
        <v>0.54097222222222219</v>
      </c>
      <c r="I1180" s="16">
        <f t="shared" si="466"/>
        <v>0.33500000000000002</v>
      </c>
      <c r="J1180" s="15">
        <f t="shared" si="467"/>
        <v>0.53888888888888886</v>
      </c>
      <c r="K1180" s="22">
        <f t="shared" si="468"/>
        <v>0.32</v>
      </c>
      <c r="L1180" s="13"/>
      <c r="M1180" s="24">
        <f t="shared" si="457"/>
        <v>44496</v>
      </c>
      <c r="N1180" s="102" t="s">
        <v>12</v>
      </c>
      <c r="O1180" s="60">
        <v>0.54097222222222219</v>
      </c>
      <c r="P1180" s="16" t="str">
        <f t="shared" si="451"/>
        <v>-</v>
      </c>
      <c r="Q1180" s="15">
        <f t="shared" si="469"/>
        <v>0.53402777777777777</v>
      </c>
      <c r="R1180" s="16" t="str">
        <f t="shared" si="458"/>
        <v>-</v>
      </c>
      <c r="S1180" s="15">
        <f t="shared" si="459"/>
        <v>0.54097222222222219</v>
      </c>
      <c r="T1180" s="16" t="str">
        <f t="shared" si="460"/>
        <v>-</v>
      </c>
      <c r="U1180" s="15">
        <f t="shared" si="461"/>
        <v>0.53888888888888886</v>
      </c>
      <c r="V1180" s="22" t="str">
        <f t="shared" si="462"/>
        <v>-</v>
      </c>
      <c r="X1180" s="18"/>
      <c r="Y1180" s="29"/>
    </row>
    <row r="1181" spans="2:25" x14ac:dyDescent="0.25">
      <c r="B1181" s="24">
        <f t="shared" si="470"/>
        <v>44496</v>
      </c>
      <c r="C1181" s="86" t="s">
        <v>13</v>
      </c>
      <c r="D1181" s="15">
        <v>0.80833333333333324</v>
      </c>
      <c r="E1181" s="16">
        <v>2.4</v>
      </c>
      <c r="F1181" s="15">
        <f t="shared" si="463"/>
        <v>0.80138888888888882</v>
      </c>
      <c r="G1181" s="16">
        <f t="shared" si="464"/>
        <v>2.04</v>
      </c>
      <c r="H1181" s="15">
        <f t="shared" si="465"/>
        <v>0.79027777777777763</v>
      </c>
      <c r="I1181" s="16">
        <f t="shared" si="466"/>
        <v>1.6080000000000001</v>
      </c>
      <c r="J1181" s="15">
        <f t="shared" si="467"/>
        <v>0.79097222222222208</v>
      </c>
      <c r="K1181" s="22">
        <f t="shared" si="468"/>
        <v>1.536</v>
      </c>
      <c r="L1181" s="13"/>
      <c r="M1181" s="24">
        <f t="shared" si="457"/>
        <v>44496</v>
      </c>
      <c r="N1181" s="102" t="s">
        <v>13</v>
      </c>
      <c r="O1181" s="60">
        <v>0.80833333333333324</v>
      </c>
      <c r="P1181" s="16" t="str">
        <f t="shared" si="451"/>
        <v>-</v>
      </c>
      <c r="Q1181" s="15">
        <f t="shared" si="469"/>
        <v>0.80138888888888882</v>
      </c>
      <c r="R1181" s="16" t="str">
        <f t="shared" si="458"/>
        <v>-</v>
      </c>
      <c r="S1181" s="15">
        <f t="shared" si="459"/>
        <v>0.79027777777777763</v>
      </c>
      <c r="T1181" s="16" t="str">
        <f t="shared" si="460"/>
        <v>-</v>
      </c>
      <c r="U1181" s="15">
        <f t="shared" si="461"/>
        <v>0.79097222222222208</v>
      </c>
      <c r="V1181" s="22" t="str">
        <f t="shared" si="462"/>
        <v>-</v>
      </c>
      <c r="X1181" s="18"/>
    </row>
    <row r="1182" spans="2:25" x14ac:dyDescent="0.25">
      <c r="B1182" s="24">
        <f t="shared" si="470"/>
        <v>44497</v>
      </c>
      <c r="C1182" s="86" t="s">
        <v>12</v>
      </c>
      <c r="D1182" s="15">
        <v>5.2083333333333336E-2</v>
      </c>
      <c r="E1182" s="16">
        <v>0.7</v>
      </c>
      <c r="F1182" s="15">
        <f t="shared" si="463"/>
        <v>4.5138888888888895E-2</v>
      </c>
      <c r="G1182" s="16">
        <f t="shared" si="464"/>
        <v>0.59499999999999997</v>
      </c>
      <c r="H1182" s="15">
        <f t="shared" si="465"/>
        <v>5.2083333333333336E-2</v>
      </c>
      <c r="I1182" s="16">
        <f t="shared" si="466"/>
        <v>0.46899999999999997</v>
      </c>
      <c r="J1182" s="15">
        <f t="shared" si="467"/>
        <v>0.05</v>
      </c>
      <c r="K1182" s="22">
        <f t="shared" si="468"/>
        <v>0.44799999999999995</v>
      </c>
      <c r="L1182" s="13"/>
      <c r="M1182" s="24">
        <f t="shared" si="457"/>
        <v>44497</v>
      </c>
      <c r="N1182" s="102" t="s">
        <v>12</v>
      </c>
      <c r="O1182" s="60">
        <v>5.2083333333333336E-2</v>
      </c>
      <c r="P1182" s="16" t="str">
        <f t="shared" si="451"/>
        <v>-</v>
      </c>
      <c r="Q1182" s="15">
        <f t="shared" si="469"/>
        <v>4.5138888888888895E-2</v>
      </c>
      <c r="R1182" s="16" t="str">
        <f t="shared" si="458"/>
        <v>-</v>
      </c>
      <c r="S1182" s="15">
        <f t="shared" si="459"/>
        <v>5.2083333333333336E-2</v>
      </c>
      <c r="T1182" s="16" t="str">
        <f t="shared" si="460"/>
        <v>-</v>
      </c>
      <c r="U1182" s="15">
        <f t="shared" si="461"/>
        <v>0.05</v>
      </c>
      <c r="V1182" s="22" t="str">
        <f t="shared" si="462"/>
        <v>-</v>
      </c>
      <c r="X1182" s="18"/>
      <c r="Y1182" s="29"/>
    </row>
    <row r="1183" spans="2:25" x14ac:dyDescent="0.25">
      <c r="B1183" s="24">
        <f t="shared" si="470"/>
        <v>44497</v>
      </c>
      <c r="C1183" s="86" t="s">
        <v>13</v>
      </c>
      <c r="D1183" s="15">
        <v>0.32291666666666669</v>
      </c>
      <c r="E1183" s="16">
        <v>2.5</v>
      </c>
      <c r="F1183" s="15">
        <f t="shared" si="463"/>
        <v>0.31597222222222227</v>
      </c>
      <c r="G1183" s="16">
        <f t="shared" si="464"/>
        <v>2.125</v>
      </c>
      <c r="H1183" s="15">
        <f t="shared" si="465"/>
        <v>0.30486111111111114</v>
      </c>
      <c r="I1183" s="16">
        <f t="shared" si="466"/>
        <v>1.675</v>
      </c>
      <c r="J1183" s="15">
        <f t="shared" si="467"/>
        <v>0.30555555555555558</v>
      </c>
      <c r="K1183" s="22">
        <f t="shared" si="468"/>
        <v>1.6</v>
      </c>
      <c r="L1183" s="13"/>
      <c r="M1183" s="24">
        <f t="shared" si="457"/>
        <v>44497</v>
      </c>
      <c r="N1183" s="102" t="s">
        <v>13</v>
      </c>
      <c r="O1183" s="60">
        <v>0.32291666666666669</v>
      </c>
      <c r="P1183" s="16" t="str">
        <f t="shared" si="451"/>
        <v>-</v>
      </c>
      <c r="Q1183" s="15">
        <f t="shared" si="469"/>
        <v>0.31597222222222227</v>
      </c>
      <c r="R1183" s="16" t="str">
        <f t="shared" si="458"/>
        <v>-</v>
      </c>
      <c r="S1183" s="15">
        <f t="shared" si="459"/>
        <v>0.30486111111111114</v>
      </c>
      <c r="T1183" s="16" t="str">
        <f t="shared" si="460"/>
        <v>-</v>
      </c>
      <c r="U1183" s="15">
        <f t="shared" si="461"/>
        <v>0.30555555555555558</v>
      </c>
      <c r="V1183" s="22" t="str">
        <f t="shared" si="462"/>
        <v>-</v>
      </c>
      <c r="X1183" s="18"/>
    </row>
    <row r="1184" spans="2:25" x14ac:dyDescent="0.25">
      <c r="B1184" s="24">
        <f t="shared" si="470"/>
        <v>44497</v>
      </c>
      <c r="C1184" s="86" t="s">
        <v>12</v>
      </c>
      <c r="D1184" s="15">
        <v>0.57222222222222219</v>
      </c>
      <c r="E1184" s="16">
        <v>0.6</v>
      </c>
      <c r="F1184" s="15">
        <f t="shared" si="463"/>
        <v>0.56527777777777777</v>
      </c>
      <c r="G1184" s="16">
        <f t="shared" si="464"/>
        <v>0.51</v>
      </c>
      <c r="H1184" s="15">
        <f t="shared" si="465"/>
        <v>0.57222222222222219</v>
      </c>
      <c r="I1184" s="16">
        <f t="shared" si="466"/>
        <v>0.40200000000000002</v>
      </c>
      <c r="J1184" s="15">
        <f t="shared" si="467"/>
        <v>0.57013888888888886</v>
      </c>
      <c r="K1184" s="22">
        <f t="shared" si="468"/>
        <v>0.38400000000000001</v>
      </c>
      <c r="L1184" s="13"/>
      <c r="M1184" s="24">
        <f t="shared" si="457"/>
        <v>44497</v>
      </c>
      <c r="N1184" s="102" t="s">
        <v>12</v>
      </c>
      <c r="O1184" s="60">
        <v>0.57222222222222219</v>
      </c>
      <c r="P1184" s="16" t="str">
        <f t="shared" si="451"/>
        <v>-</v>
      </c>
      <c r="Q1184" s="15">
        <f t="shared" si="469"/>
        <v>0.56527777777777777</v>
      </c>
      <c r="R1184" s="16" t="str">
        <f t="shared" si="458"/>
        <v>-</v>
      </c>
      <c r="S1184" s="15">
        <f t="shared" si="459"/>
        <v>0.57222222222222219</v>
      </c>
      <c r="T1184" s="16" t="str">
        <f t="shared" si="460"/>
        <v>-</v>
      </c>
      <c r="U1184" s="15">
        <f t="shared" si="461"/>
        <v>0.57013888888888886</v>
      </c>
      <c r="V1184" s="22" t="str">
        <f t="shared" si="462"/>
        <v>-</v>
      </c>
      <c r="X1184" s="18"/>
      <c r="Y1184" s="29"/>
    </row>
    <row r="1185" spans="2:25" x14ac:dyDescent="0.25">
      <c r="B1185" s="24">
        <f t="shared" si="470"/>
        <v>44497</v>
      </c>
      <c r="C1185" s="86" t="s">
        <v>13</v>
      </c>
      <c r="D1185" s="15">
        <v>0.84305555555555556</v>
      </c>
      <c r="E1185" s="16">
        <v>2.2999999999999998</v>
      </c>
      <c r="F1185" s="15">
        <f t="shared" si="463"/>
        <v>0.83611111111111114</v>
      </c>
      <c r="G1185" s="16">
        <f t="shared" si="464"/>
        <v>1.9549999999999998</v>
      </c>
      <c r="H1185" s="15">
        <f t="shared" si="465"/>
        <v>0.82499999999999996</v>
      </c>
      <c r="I1185" s="16">
        <f t="shared" si="466"/>
        <v>1.5409999999999999</v>
      </c>
      <c r="J1185" s="15">
        <f t="shared" si="467"/>
        <v>0.8256944444444444</v>
      </c>
      <c r="K1185" s="22">
        <f t="shared" si="468"/>
        <v>1.472</v>
      </c>
      <c r="L1185" s="13"/>
      <c r="M1185" s="24">
        <f t="shared" si="457"/>
        <v>44497</v>
      </c>
      <c r="N1185" s="102" t="s">
        <v>13</v>
      </c>
      <c r="O1185" s="60">
        <v>0.84305555555555556</v>
      </c>
      <c r="P1185" s="16" t="str">
        <f t="shared" si="451"/>
        <v>-</v>
      </c>
      <c r="Q1185" s="15">
        <f t="shared" si="469"/>
        <v>0.83611111111111114</v>
      </c>
      <c r="R1185" s="16" t="str">
        <f t="shared" si="458"/>
        <v>-</v>
      </c>
      <c r="S1185" s="15">
        <f t="shared" si="459"/>
        <v>0.82499999999999996</v>
      </c>
      <c r="T1185" s="16" t="str">
        <f t="shared" si="460"/>
        <v>-</v>
      </c>
      <c r="U1185" s="15">
        <f t="shared" si="461"/>
        <v>0.8256944444444444</v>
      </c>
      <c r="V1185" s="22" t="str">
        <f t="shared" si="462"/>
        <v>-</v>
      </c>
      <c r="X1185" s="18"/>
      <c r="Y1185" s="29"/>
    </row>
    <row r="1186" spans="2:25" x14ac:dyDescent="0.25">
      <c r="B1186" s="24">
        <f t="shared" si="470"/>
        <v>44498</v>
      </c>
      <c r="C1186" s="86" t="s">
        <v>12</v>
      </c>
      <c r="D1186" s="15">
        <v>8.6805555555555566E-2</v>
      </c>
      <c r="E1186" s="16">
        <v>0.8</v>
      </c>
      <c r="F1186" s="15">
        <f t="shared" si="463"/>
        <v>7.9861111111111119E-2</v>
      </c>
      <c r="G1186" s="16">
        <f t="shared" si="464"/>
        <v>0.68</v>
      </c>
      <c r="H1186" s="15">
        <f t="shared" si="465"/>
        <v>8.6805555555555566E-2</v>
      </c>
      <c r="I1186" s="16">
        <f t="shared" si="466"/>
        <v>0.53600000000000003</v>
      </c>
      <c r="J1186" s="15">
        <f t="shared" si="467"/>
        <v>8.4722222222222227E-2</v>
      </c>
      <c r="K1186" s="22">
        <f t="shared" si="468"/>
        <v>0.51200000000000001</v>
      </c>
      <c r="L1186" s="13"/>
      <c r="M1186" s="24">
        <f t="shared" si="457"/>
        <v>44498</v>
      </c>
      <c r="N1186" s="102" t="s">
        <v>12</v>
      </c>
      <c r="O1186" s="60">
        <v>8.6805555555555566E-2</v>
      </c>
      <c r="P1186" s="16" t="str">
        <f t="shared" si="451"/>
        <v>-</v>
      </c>
      <c r="Q1186" s="15">
        <f t="shared" si="469"/>
        <v>7.9861111111111119E-2</v>
      </c>
      <c r="R1186" s="16" t="str">
        <f t="shared" si="458"/>
        <v>-</v>
      </c>
      <c r="S1186" s="15">
        <f t="shared" si="459"/>
        <v>8.6805555555555566E-2</v>
      </c>
      <c r="T1186" s="16" t="str">
        <f t="shared" si="460"/>
        <v>-</v>
      </c>
      <c r="U1186" s="15">
        <f t="shared" si="461"/>
        <v>8.4722222222222227E-2</v>
      </c>
      <c r="V1186" s="22" t="str">
        <f t="shared" si="462"/>
        <v>-</v>
      </c>
      <c r="X1186" s="18"/>
    </row>
    <row r="1187" spans="2:25" x14ac:dyDescent="0.25">
      <c r="B1187" s="24">
        <f t="shared" si="470"/>
        <v>44498</v>
      </c>
      <c r="C1187" s="86" t="s">
        <v>13</v>
      </c>
      <c r="D1187" s="15">
        <v>0.35972222222222222</v>
      </c>
      <c r="E1187" s="16">
        <v>2.4</v>
      </c>
      <c r="F1187" s="15">
        <f t="shared" si="463"/>
        <v>0.3527777777777778</v>
      </c>
      <c r="G1187" s="16">
        <f t="shared" si="464"/>
        <v>2.04</v>
      </c>
      <c r="H1187" s="15">
        <f t="shared" si="465"/>
        <v>0.34166666666666667</v>
      </c>
      <c r="I1187" s="16">
        <f t="shared" si="466"/>
        <v>1.6080000000000001</v>
      </c>
      <c r="J1187" s="15">
        <f t="shared" si="467"/>
        <v>0.34236111111111112</v>
      </c>
      <c r="K1187" s="22">
        <f t="shared" si="468"/>
        <v>1.536</v>
      </c>
      <c r="L1187" s="13"/>
      <c r="M1187" s="24">
        <f t="shared" si="457"/>
        <v>44498</v>
      </c>
      <c r="N1187" s="102" t="s">
        <v>13</v>
      </c>
      <c r="O1187" s="60">
        <v>0.35972222222222222</v>
      </c>
      <c r="P1187" s="16" t="str">
        <f t="shared" si="451"/>
        <v>-</v>
      </c>
      <c r="Q1187" s="15">
        <f t="shared" si="469"/>
        <v>0.3527777777777778</v>
      </c>
      <c r="R1187" s="16" t="str">
        <f t="shared" si="458"/>
        <v>-</v>
      </c>
      <c r="S1187" s="15">
        <f t="shared" si="459"/>
        <v>0.34166666666666667</v>
      </c>
      <c r="T1187" s="16" t="str">
        <f t="shared" si="460"/>
        <v>-</v>
      </c>
      <c r="U1187" s="15">
        <f t="shared" si="461"/>
        <v>0.34236111111111112</v>
      </c>
      <c r="V1187" s="22" t="str">
        <f t="shared" si="462"/>
        <v>-</v>
      </c>
      <c r="X1187" s="18"/>
      <c r="Y1187" s="29"/>
    </row>
    <row r="1188" spans="2:25" x14ac:dyDescent="0.25">
      <c r="B1188" s="24">
        <f t="shared" si="470"/>
        <v>44498</v>
      </c>
      <c r="C1188" s="86" t="s">
        <v>12</v>
      </c>
      <c r="D1188" s="15">
        <v>0.60763888888888895</v>
      </c>
      <c r="E1188" s="16">
        <v>0.7</v>
      </c>
      <c r="F1188" s="15">
        <f t="shared" si="463"/>
        <v>0.60069444444444453</v>
      </c>
      <c r="G1188" s="16">
        <f t="shared" si="464"/>
        <v>0.59499999999999997</v>
      </c>
      <c r="H1188" s="15">
        <f t="shared" si="465"/>
        <v>0.60763888888888895</v>
      </c>
      <c r="I1188" s="16">
        <f t="shared" si="466"/>
        <v>0.46899999999999997</v>
      </c>
      <c r="J1188" s="15">
        <f t="shared" si="467"/>
        <v>0.60555555555555562</v>
      </c>
      <c r="K1188" s="22">
        <f t="shared" si="468"/>
        <v>0.44799999999999995</v>
      </c>
      <c r="L1188" s="13"/>
      <c r="M1188" s="24">
        <f t="shared" si="457"/>
        <v>44498</v>
      </c>
      <c r="N1188" s="102" t="s">
        <v>12</v>
      </c>
      <c r="O1188" s="60">
        <v>0.60763888888888895</v>
      </c>
      <c r="P1188" s="16" t="str">
        <f t="shared" si="451"/>
        <v>-</v>
      </c>
      <c r="Q1188" s="15">
        <f t="shared" si="469"/>
        <v>0.60069444444444453</v>
      </c>
      <c r="R1188" s="16" t="str">
        <f t="shared" si="458"/>
        <v>-</v>
      </c>
      <c r="S1188" s="15">
        <f t="shared" si="459"/>
        <v>0.60763888888888895</v>
      </c>
      <c r="T1188" s="16" t="str">
        <f t="shared" si="460"/>
        <v>-</v>
      </c>
      <c r="U1188" s="15">
        <f t="shared" si="461"/>
        <v>0.60555555555555562</v>
      </c>
      <c r="V1188" s="22" t="str">
        <f t="shared" si="462"/>
        <v>-</v>
      </c>
      <c r="X1188" s="18"/>
      <c r="Y1188" s="29"/>
    </row>
    <row r="1189" spans="2:25" x14ac:dyDescent="0.25">
      <c r="B1189" s="24">
        <f t="shared" si="470"/>
        <v>44498</v>
      </c>
      <c r="C1189" s="86" t="s">
        <v>13</v>
      </c>
      <c r="D1189" s="15">
        <v>0.8833333333333333</v>
      </c>
      <c r="E1189" s="16">
        <v>2.2999999999999998</v>
      </c>
      <c r="F1189" s="15">
        <f t="shared" si="463"/>
        <v>0.87638888888888888</v>
      </c>
      <c r="G1189" s="16">
        <f t="shared" si="464"/>
        <v>1.9549999999999998</v>
      </c>
      <c r="H1189" s="15">
        <f t="shared" si="465"/>
        <v>0.8652777777777777</v>
      </c>
      <c r="I1189" s="16">
        <f t="shared" si="466"/>
        <v>1.5409999999999999</v>
      </c>
      <c r="J1189" s="15">
        <f t="shared" si="467"/>
        <v>0.86597222222222214</v>
      </c>
      <c r="K1189" s="22">
        <f t="shared" si="468"/>
        <v>1.472</v>
      </c>
      <c r="L1189" s="13"/>
      <c r="M1189" s="24">
        <f t="shared" si="457"/>
        <v>44498</v>
      </c>
      <c r="N1189" s="102" t="s">
        <v>13</v>
      </c>
      <c r="O1189" s="60">
        <v>0.8833333333333333</v>
      </c>
      <c r="P1189" s="16" t="str">
        <f t="shared" si="451"/>
        <v>-</v>
      </c>
      <c r="Q1189" s="15">
        <f t="shared" si="469"/>
        <v>0.87638888888888888</v>
      </c>
      <c r="R1189" s="16" t="str">
        <f t="shared" si="458"/>
        <v>-</v>
      </c>
      <c r="S1189" s="15">
        <f t="shared" si="459"/>
        <v>0.8652777777777777</v>
      </c>
      <c r="T1189" s="16" t="str">
        <f t="shared" si="460"/>
        <v>-</v>
      </c>
      <c r="U1189" s="15">
        <f t="shared" si="461"/>
        <v>0.86597222222222214</v>
      </c>
      <c r="V1189" s="22" t="str">
        <f t="shared" si="462"/>
        <v>-</v>
      </c>
      <c r="X1189" s="18"/>
      <c r="Y1189" s="29"/>
    </row>
    <row r="1190" spans="2:25" x14ac:dyDescent="0.25">
      <c r="B1190" s="24">
        <f t="shared" si="470"/>
        <v>44499</v>
      </c>
      <c r="C1190" s="86" t="s">
        <v>12</v>
      </c>
      <c r="D1190" s="15">
        <v>0.12916666666666668</v>
      </c>
      <c r="E1190" s="16">
        <v>0.8</v>
      </c>
      <c r="F1190" s="15">
        <f t="shared" si="463"/>
        <v>0.12222222222222223</v>
      </c>
      <c r="G1190" s="16">
        <f t="shared" si="464"/>
        <v>0.68</v>
      </c>
      <c r="H1190" s="15">
        <f t="shared" si="465"/>
        <v>0.12916666666666668</v>
      </c>
      <c r="I1190" s="16">
        <f t="shared" si="466"/>
        <v>0.53600000000000003</v>
      </c>
      <c r="J1190" s="15">
        <f t="shared" si="467"/>
        <v>0.12708333333333335</v>
      </c>
      <c r="K1190" s="22">
        <f t="shared" si="468"/>
        <v>0.51200000000000001</v>
      </c>
      <c r="L1190" s="13"/>
      <c r="M1190" s="24">
        <f t="shared" si="457"/>
        <v>44499</v>
      </c>
      <c r="N1190" s="102" t="s">
        <v>12</v>
      </c>
      <c r="O1190" s="60">
        <v>0.12916666666666668</v>
      </c>
      <c r="P1190" s="16" t="str">
        <f t="shared" si="451"/>
        <v>-</v>
      </c>
      <c r="Q1190" s="15">
        <f t="shared" si="469"/>
        <v>0.12222222222222223</v>
      </c>
      <c r="R1190" s="16" t="str">
        <f t="shared" si="458"/>
        <v>-</v>
      </c>
      <c r="S1190" s="15">
        <f t="shared" si="459"/>
        <v>0.12916666666666668</v>
      </c>
      <c r="T1190" s="16" t="str">
        <f t="shared" si="460"/>
        <v>-</v>
      </c>
      <c r="U1190" s="15">
        <f t="shared" si="461"/>
        <v>0.12708333333333335</v>
      </c>
      <c r="V1190" s="22" t="str">
        <f t="shared" si="462"/>
        <v>-</v>
      </c>
      <c r="X1190" s="18"/>
    </row>
    <row r="1191" spans="2:25" x14ac:dyDescent="0.25">
      <c r="B1191" s="24">
        <f t="shared" si="470"/>
        <v>44499</v>
      </c>
      <c r="C1191" s="86" t="s">
        <v>13</v>
      </c>
      <c r="D1191" s="15">
        <v>0.40138888888888885</v>
      </c>
      <c r="E1191" s="16">
        <v>2.4</v>
      </c>
      <c r="F1191" s="15">
        <f t="shared" si="463"/>
        <v>0.39444444444444443</v>
      </c>
      <c r="G1191" s="16">
        <f t="shared" si="464"/>
        <v>2.04</v>
      </c>
      <c r="H1191" s="15">
        <f t="shared" si="465"/>
        <v>0.3833333333333333</v>
      </c>
      <c r="I1191" s="16">
        <f t="shared" si="466"/>
        <v>1.6080000000000001</v>
      </c>
      <c r="J1191" s="15">
        <f t="shared" si="467"/>
        <v>0.38402777777777775</v>
      </c>
      <c r="K1191" s="22">
        <f t="shared" si="468"/>
        <v>1.536</v>
      </c>
      <c r="L1191" s="13"/>
      <c r="M1191" s="24">
        <f t="shared" si="457"/>
        <v>44499</v>
      </c>
      <c r="N1191" s="102" t="s">
        <v>13</v>
      </c>
      <c r="O1191" s="60">
        <v>0.40138888888888885</v>
      </c>
      <c r="P1191" s="16" t="str">
        <f t="shared" si="451"/>
        <v>-</v>
      </c>
      <c r="Q1191" s="15">
        <f t="shared" si="469"/>
        <v>0.39444444444444443</v>
      </c>
      <c r="R1191" s="16" t="str">
        <f t="shared" si="458"/>
        <v>-</v>
      </c>
      <c r="S1191" s="15">
        <f t="shared" si="459"/>
        <v>0.3833333333333333</v>
      </c>
      <c r="T1191" s="16" t="str">
        <f t="shared" si="460"/>
        <v>-</v>
      </c>
      <c r="U1191" s="15">
        <f t="shared" si="461"/>
        <v>0.38402777777777775</v>
      </c>
      <c r="V1191" s="22" t="str">
        <f t="shared" si="462"/>
        <v>-</v>
      </c>
      <c r="X1191" s="18"/>
      <c r="Y1191" s="29"/>
    </row>
    <row r="1192" spans="2:25" x14ac:dyDescent="0.25">
      <c r="B1192" s="24">
        <f t="shared" si="470"/>
        <v>44499</v>
      </c>
      <c r="C1192" s="86" t="s">
        <v>12</v>
      </c>
      <c r="D1192" s="15">
        <v>0.64861111111111114</v>
      </c>
      <c r="E1192" s="16">
        <v>0.7</v>
      </c>
      <c r="F1192" s="15">
        <f t="shared" si="463"/>
        <v>0.64166666666666672</v>
      </c>
      <c r="G1192" s="16">
        <f t="shared" si="464"/>
        <v>0.59499999999999997</v>
      </c>
      <c r="H1192" s="15">
        <f t="shared" si="465"/>
        <v>0.64861111111111114</v>
      </c>
      <c r="I1192" s="16">
        <f t="shared" si="466"/>
        <v>0.46899999999999997</v>
      </c>
      <c r="J1192" s="15">
        <f t="shared" si="467"/>
        <v>0.64652777777777781</v>
      </c>
      <c r="K1192" s="22">
        <f t="shared" si="468"/>
        <v>0.44799999999999995</v>
      </c>
      <c r="L1192" s="13"/>
      <c r="M1192" s="24">
        <f t="shared" si="457"/>
        <v>44499</v>
      </c>
      <c r="N1192" s="102" t="s">
        <v>12</v>
      </c>
      <c r="O1192" s="60">
        <v>0.64861111111111114</v>
      </c>
      <c r="P1192" s="16" t="str">
        <f t="shared" si="451"/>
        <v>-</v>
      </c>
      <c r="Q1192" s="15">
        <f t="shared" si="469"/>
        <v>0.64166666666666672</v>
      </c>
      <c r="R1192" s="16" t="str">
        <f t="shared" si="458"/>
        <v>-</v>
      </c>
      <c r="S1192" s="15">
        <f t="shared" si="459"/>
        <v>0.64861111111111114</v>
      </c>
      <c r="T1192" s="16" t="str">
        <f t="shared" si="460"/>
        <v>-</v>
      </c>
      <c r="U1192" s="15">
        <f t="shared" si="461"/>
        <v>0.64652777777777781</v>
      </c>
      <c r="V1192" s="22" t="str">
        <f t="shared" si="462"/>
        <v>-</v>
      </c>
      <c r="X1192" s="18"/>
      <c r="Y1192" s="29"/>
    </row>
    <row r="1193" spans="2:25" x14ac:dyDescent="0.25">
      <c r="B1193" s="24">
        <f t="shared" si="470"/>
        <v>44499</v>
      </c>
      <c r="C1193" s="86" t="s">
        <v>13</v>
      </c>
      <c r="D1193" s="15">
        <v>0.92708333333333337</v>
      </c>
      <c r="E1193" s="16">
        <v>2.2999999999999998</v>
      </c>
      <c r="F1193" s="15">
        <f t="shared" si="463"/>
        <v>0.92013888888888895</v>
      </c>
      <c r="G1193" s="16">
        <f t="shared" si="464"/>
        <v>1.9549999999999998</v>
      </c>
      <c r="H1193" s="15">
        <f t="shared" si="465"/>
        <v>0.90902777777777777</v>
      </c>
      <c r="I1193" s="16">
        <f t="shared" si="466"/>
        <v>1.5409999999999999</v>
      </c>
      <c r="J1193" s="15">
        <f t="shared" si="467"/>
        <v>0.90972222222222221</v>
      </c>
      <c r="K1193" s="22">
        <f t="shared" si="468"/>
        <v>1.472</v>
      </c>
      <c r="L1193" s="13"/>
      <c r="M1193" s="24">
        <f t="shared" si="457"/>
        <v>44499</v>
      </c>
      <c r="N1193" s="102" t="s">
        <v>13</v>
      </c>
      <c r="O1193" s="60">
        <v>0.92708333333333337</v>
      </c>
      <c r="P1193" s="16" t="str">
        <f t="shared" si="451"/>
        <v>-</v>
      </c>
      <c r="Q1193" s="15">
        <f t="shared" si="469"/>
        <v>0.92013888888888895</v>
      </c>
      <c r="R1193" s="16" t="str">
        <f t="shared" si="458"/>
        <v>-</v>
      </c>
      <c r="S1193" s="15">
        <f t="shared" si="459"/>
        <v>0.90902777777777777</v>
      </c>
      <c r="T1193" s="16" t="str">
        <f t="shared" si="460"/>
        <v>-</v>
      </c>
      <c r="U1193" s="15">
        <f t="shared" si="461"/>
        <v>0.90972222222222221</v>
      </c>
      <c r="V1193" s="22" t="str">
        <f t="shared" si="462"/>
        <v>-</v>
      </c>
      <c r="X1193" s="18"/>
      <c r="Y1193" s="29"/>
    </row>
    <row r="1194" spans="2:25" x14ac:dyDescent="0.25">
      <c r="B1194" s="24">
        <f t="shared" si="470"/>
        <v>44500</v>
      </c>
      <c r="C1194" s="86" t="s">
        <v>12</v>
      </c>
      <c r="D1194" s="15">
        <v>0.1763888888888889</v>
      </c>
      <c r="E1194" s="16">
        <v>0.8</v>
      </c>
      <c r="F1194" s="15">
        <f t="shared" si="463"/>
        <v>0.16944444444444445</v>
      </c>
      <c r="G1194" s="16">
        <f t="shared" si="464"/>
        <v>0.68</v>
      </c>
      <c r="H1194" s="15">
        <f t="shared" si="465"/>
        <v>0.1763888888888889</v>
      </c>
      <c r="I1194" s="16">
        <f t="shared" si="466"/>
        <v>0.53600000000000003</v>
      </c>
      <c r="J1194" s="15">
        <f t="shared" si="467"/>
        <v>0.17430555555555557</v>
      </c>
      <c r="K1194" s="22">
        <f t="shared" si="468"/>
        <v>0.51200000000000001</v>
      </c>
      <c r="L1194" s="13"/>
      <c r="M1194" s="24">
        <f t="shared" si="457"/>
        <v>44500</v>
      </c>
      <c r="N1194" s="102" t="s">
        <v>12</v>
      </c>
      <c r="O1194" s="60">
        <v>0.1763888888888889</v>
      </c>
      <c r="P1194" s="16" t="str">
        <f t="shared" si="451"/>
        <v>-</v>
      </c>
      <c r="Q1194" s="15">
        <f t="shared" si="469"/>
        <v>0.16944444444444445</v>
      </c>
      <c r="R1194" s="16" t="str">
        <f t="shared" si="458"/>
        <v>-</v>
      </c>
      <c r="S1194" s="15">
        <f t="shared" si="459"/>
        <v>0.1763888888888889</v>
      </c>
      <c r="T1194" s="16" t="str">
        <f t="shared" si="460"/>
        <v>-</v>
      </c>
      <c r="U1194" s="15">
        <f t="shared" si="461"/>
        <v>0.17430555555555557</v>
      </c>
      <c r="V1194" s="22" t="str">
        <f t="shared" si="462"/>
        <v>-</v>
      </c>
      <c r="X1194" s="18"/>
    </row>
    <row r="1195" spans="2:25" x14ac:dyDescent="0.25">
      <c r="B1195" s="24">
        <f t="shared" si="470"/>
        <v>44500</v>
      </c>
      <c r="C1195" s="86" t="s">
        <v>13</v>
      </c>
      <c r="D1195" s="15">
        <v>0.44513888888888892</v>
      </c>
      <c r="E1195" s="16">
        <v>2.4</v>
      </c>
      <c r="F1195" s="15">
        <f t="shared" si="463"/>
        <v>0.4381944444444445</v>
      </c>
      <c r="G1195" s="16">
        <f t="shared" si="464"/>
        <v>2.04</v>
      </c>
      <c r="H1195" s="15">
        <f t="shared" si="465"/>
        <v>0.42708333333333337</v>
      </c>
      <c r="I1195" s="16">
        <f t="shared" si="466"/>
        <v>1.6080000000000001</v>
      </c>
      <c r="J1195" s="15">
        <f t="shared" si="467"/>
        <v>0.42777777777777781</v>
      </c>
      <c r="K1195" s="22">
        <f t="shared" si="468"/>
        <v>1.536</v>
      </c>
      <c r="L1195" s="13"/>
      <c r="M1195" s="24">
        <f t="shared" si="457"/>
        <v>44500</v>
      </c>
      <c r="N1195" s="102" t="s">
        <v>13</v>
      </c>
      <c r="O1195" s="60">
        <v>0.44513888888888892</v>
      </c>
      <c r="P1195" s="16" t="str">
        <f t="shared" si="451"/>
        <v>-</v>
      </c>
      <c r="Q1195" s="15">
        <f t="shared" si="469"/>
        <v>0.4381944444444445</v>
      </c>
      <c r="R1195" s="16" t="str">
        <f t="shared" si="458"/>
        <v>-</v>
      </c>
      <c r="S1195" s="15">
        <f t="shared" si="459"/>
        <v>0.42708333333333337</v>
      </c>
      <c r="T1195" s="16" t="str">
        <f t="shared" si="460"/>
        <v>-</v>
      </c>
      <c r="U1195" s="15">
        <f t="shared" si="461"/>
        <v>0.42777777777777781</v>
      </c>
      <c r="V1195" s="22" t="str">
        <f t="shared" si="462"/>
        <v>-</v>
      </c>
      <c r="X1195" s="18"/>
      <c r="Y1195" s="29"/>
    </row>
    <row r="1196" spans="2:25" x14ac:dyDescent="0.25">
      <c r="B1196" s="24">
        <f t="shared" si="470"/>
        <v>44500</v>
      </c>
      <c r="C1196" s="86" t="s">
        <v>12</v>
      </c>
      <c r="D1196" s="15">
        <v>0.69374999999999998</v>
      </c>
      <c r="E1196" s="16">
        <v>0.7</v>
      </c>
      <c r="F1196" s="15">
        <f t="shared" si="463"/>
        <v>0.68680555555555556</v>
      </c>
      <c r="G1196" s="16">
        <f t="shared" si="464"/>
        <v>0.59499999999999997</v>
      </c>
      <c r="H1196" s="15">
        <f t="shared" si="465"/>
        <v>0.69374999999999998</v>
      </c>
      <c r="I1196" s="16">
        <f t="shared" si="466"/>
        <v>0.46899999999999997</v>
      </c>
      <c r="J1196" s="15">
        <f t="shared" si="467"/>
        <v>0.69166666666666665</v>
      </c>
      <c r="K1196" s="22">
        <f t="shared" si="468"/>
        <v>0.44799999999999995</v>
      </c>
      <c r="L1196" s="13"/>
      <c r="M1196" s="24">
        <f t="shared" si="457"/>
        <v>44500</v>
      </c>
      <c r="N1196" s="102" t="s">
        <v>12</v>
      </c>
      <c r="O1196" s="60">
        <v>0.69374999999999998</v>
      </c>
      <c r="P1196" s="16" t="str">
        <f t="shared" si="451"/>
        <v>-</v>
      </c>
      <c r="Q1196" s="15">
        <f t="shared" si="469"/>
        <v>0.68680555555555556</v>
      </c>
      <c r="R1196" s="16" t="str">
        <f t="shared" si="458"/>
        <v>-</v>
      </c>
      <c r="S1196" s="15">
        <f t="shared" si="459"/>
        <v>0.69374999999999998</v>
      </c>
      <c r="T1196" s="16" t="str">
        <f t="shared" si="460"/>
        <v>-</v>
      </c>
      <c r="U1196" s="15">
        <f t="shared" si="461"/>
        <v>0.69166666666666665</v>
      </c>
      <c r="V1196" s="22" t="str">
        <f t="shared" si="462"/>
        <v>-</v>
      </c>
      <c r="X1196" s="18"/>
      <c r="Y1196" s="29"/>
    </row>
    <row r="1197" spans="2:25" x14ac:dyDescent="0.25">
      <c r="B1197" s="24">
        <f t="shared" si="470"/>
        <v>44500</v>
      </c>
      <c r="C1197" s="86" t="s">
        <v>13</v>
      </c>
      <c r="D1197" s="15">
        <v>0.97083333333333333</v>
      </c>
      <c r="E1197" s="16">
        <v>2.5</v>
      </c>
      <c r="F1197" s="15">
        <f t="shared" si="463"/>
        <v>0.96388888888888891</v>
      </c>
      <c r="G1197" s="16">
        <f t="shared" si="464"/>
        <v>2.125</v>
      </c>
      <c r="H1197" s="15">
        <f t="shared" si="465"/>
        <v>0.95277777777777772</v>
      </c>
      <c r="I1197" s="16">
        <f t="shared" si="466"/>
        <v>1.675</v>
      </c>
      <c r="J1197" s="15">
        <f t="shared" si="467"/>
        <v>0.95347222222222217</v>
      </c>
      <c r="K1197" s="22">
        <f t="shared" si="468"/>
        <v>1.6</v>
      </c>
      <c r="L1197" s="13"/>
      <c r="M1197" s="24">
        <f t="shared" si="457"/>
        <v>44500</v>
      </c>
      <c r="N1197" s="102" t="s">
        <v>13</v>
      </c>
      <c r="O1197" s="60">
        <v>0.97083333333333333</v>
      </c>
      <c r="P1197" s="16" t="str">
        <f t="shared" si="451"/>
        <v>-</v>
      </c>
      <c r="Q1197" s="15">
        <f t="shared" si="469"/>
        <v>0.96388888888888891</v>
      </c>
      <c r="R1197" s="16" t="str">
        <f t="shared" si="458"/>
        <v>-</v>
      </c>
      <c r="S1197" s="15">
        <f t="shared" si="459"/>
        <v>0.95277777777777772</v>
      </c>
      <c r="T1197" s="16" t="str">
        <f t="shared" si="460"/>
        <v>-</v>
      </c>
      <c r="U1197" s="15">
        <f t="shared" si="461"/>
        <v>0.95347222222222217</v>
      </c>
      <c r="V1197" s="22" t="str">
        <f t="shared" si="462"/>
        <v>-</v>
      </c>
      <c r="X1197" s="18"/>
      <c r="Y1197" s="29"/>
    </row>
    <row r="1198" spans="2:25" x14ac:dyDescent="0.25">
      <c r="B1198" s="24">
        <f t="shared" si="470"/>
        <v>44501</v>
      </c>
      <c r="C1198" s="86" t="s">
        <v>12</v>
      </c>
      <c r="D1198" s="15">
        <v>0.22430555555555556</v>
      </c>
      <c r="E1198" s="16">
        <v>0.6</v>
      </c>
      <c r="F1198" s="15">
        <f t="shared" si="463"/>
        <v>0.21736111111111112</v>
      </c>
      <c r="G1198" s="16">
        <f t="shared" si="464"/>
        <v>0.51</v>
      </c>
      <c r="H1198" s="15">
        <f t="shared" si="465"/>
        <v>0.22430555555555556</v>
      </c>
      <c r="I1198" s="16">
        <f t="shared" si="466"/>
        <v>0.40200000000000002</v>
      </c>
      <c r="J1198" s="15">
        <f t="shared" si="467"/>
        <v>0.22222222222222224</v>
      </c>
      <c r="K1198" s="22">
        <f t="shared" si="468"/>
        <v>0.38400000000000001</v>
      </c>
      <c r="L1198" s="13"/>
      <c r="M1198" s="24">
        <f t="shared" si="457"/>
        <v>44501</v>
      </c>
      <c r="N1198" s="102" t="s">
        <v>12</v>
      </c>
      <c r="O1198" s="60">
        <v>0.22430555555555556</v>
      </c>
      <c r="P1198" s="16" t="str">
        <f t="shared" si="451"/>
        <v>-</v>
      </c>
      <c r="Q1198" s="15">
        <f t="shared" si="469"/>
        <v>0.21736111111111112</v>
      </c>
      <c r="R1198" s="16" t="str">
        <f t="shared" si="458"/>
        <v>-</v>
      </c>
      <c r="S1198" s="15">
        <f t="shared" si="459"/>
        <v>0.22430555555555556</v>
      </c>
      <c r="T1198" s="16" t="str">
        <f t="shared" si="460"/>
        <v>-</v>
      </c>
      <c r="U1198" s="15">
        <f t="shared" si="461"/>
        <v>0.22222222222222224</v>
      </c>
      <c r="V1198" s="22" t="str">
        <f t="shared" si="462"/>
        <v>-</v>
      </c>
      <c r="X1198" s="18"/>
    </row>
    <row r="1199" spans="2:25" x14ac:dyDescent="0.25">
      <c r="B1199" s="24">
        <f t="shared" si="470"/>
        <v>44501</v>
      </c>
      <c r="C1199" s="86" t="s">
        <v>13</v>
      </c>
      <c r="D1199" s="15">
        <v>0.48888888888888887</v>
      </c>
      <c r="E1199" s="16">
        <v>2.5</v>
      </c>
      <c r="F1199" s="15">
        <f t="shared" si="463"/>
        <v>0.48194444444444445</v>
      </c>
      <c r="G1199" s="16">
        <f t="shared" si="464"/>
        <v>2.125</v>
      </c>
      <c r="H1199" s="15">
        <f t="shared" si="465"/>
        <v>0.47083333333333333</v>
      </c>
      <c r="I1199" s="16">
        <f t="shared" si="466"/>
        <v>1.675</v>
      </c>
      <c r="J1199" s="15">
        <f t="shared" si="467"/>
        <v>0.47152777777777777</v>
      </c>
      <c r="K1199" s="22">
        <f t="shared" si="468"/>
        <v>1.6</v>
      </c>
      <c r="L1199" s="13"/>
      <c r="M1199" s="24">
        <f t="shared" si="457"/>
        <v>44501</v>
      </c>
      <c r="N1199" s="102" t="s">
        <v>13</v>
      </c>
      <c r="O1199" s="60">
        <v>0.48888888888888887</v>
      </c>
      <c r="P1199" s="16" t="str">
        <f t="shared" si="451"/>
        <v>-</v>
      </c>
      <c r="Q1199" s="15">
        <f t="shared" si="469"/>
        <v>0.48194444444444445</v>
      </c>
      <c r="R1199" s="16" t="str">
        <f t="shared" si="458"/>
        <v>-</v>
      </c>
      <c r="S1199" s="15">
        <f t="shared" si="459"/>
        <v>0.47083333333333333</v>
      </c>
      <c r="T1199" s="16" t="str">
        <f t="shared" si="460"/>
        <v>-</v>
      </c>
      <c r="U1199" s="15">
        <f t="shared" si="461"/>
        <v>0.47152777777777777</v>
      </c>
      <c r="V1199" s="22" t="str">
        <f t="shared" si="462"/>
        <v>-</v>
      </c>
      <c r="X1199" s="18"/>
      <c r="Y1199" s="29"/>
    </row>
    <row r="1200" spans="2:25" x14ac:dyDescent="0.25">
      <c r="B1200" s="24">
        <f t="shared" si="470"/>
        <v>44501</v>
      </c>
      <c r="C1200" s="86" t="s">
        <v>12</v>
      </c>
      <c r="D1200" s="15">
        <v>0.7368055555555556</v>
      </c>
      <c r="E1200" s="16">
        <v>0.5</v>
      </c>
      <c r="F1200" s="15">
        <f t="shared" si="463"/>
        <v>0.72986111111111118</v>
      </c>
      <c r="G1200" s="16">
        <f t="shared" si="464"/>
        <v>0.42499999999999999</v>
      </c>
      <c r="H1200" s="15">
        <f t="shared" si="465"/>
        <v>0.7368055555555556</v>
      </c>
      <c r="I1200" s="16">
        <f t="shared" si="466"/>
        <v>0.33500000000000002</v>
      </c>
      <c r="J1200" s="15">
        <f t="shared" si="467"/>
        <v>0.73472222222222228</v>
      </c>
      <c r="K1200" s="22">
        <f t="shared" si="468"/>
        <v>0.32</v>
      </c>
      <c r="L1200" s="13"/>
      <c r="M1200" s="24">
        <f t="shared" si="457"/>
        <v>44501</v>
      </c>
      <c r="N1200" s="102" t="s">
        <v>12</v>
      </c>
      <c r="O1200" s="60">
        <v>0.7368055555555556</v>
      </c>
      <c r="P1200" s="16" t="str">
        <f t="shared" si="451"/>
        <v>-</v>
      </c>
      <c r="Q1200" s="15">
        <f t="shared" si="469"/>
        <v>0.72986111111111118</v>
      </c>
      <c r="R1200" s="16" t="str">
        <f t="shared" si="458"/>
        <v>-</v>
      </c>
      <c r="S1200" s="15">
        <f t="shared" si="459"/>
        <v>0.7368055555555556</v>
      </c>
      <c r="T1200" s="16" t="str">
        <f t="shared" si="460"/>
        <v>-</v>
      </c>
      <c r="U1200" s="15">
        <f t="shared" si="461"/>
        <v>0.73472222222222228</v>
      </c>
      <c r="V1200" s="22" t="str">
        <f t="shared" si="462"/>
        <v>-</v>
      </c>
      <c r="X1200" s="18"/>
      <c r="Y1200" s="29"/>
    </row>
    <row r="1201" spans="2:25" x14ac:dyDescent="0.25">
      <c r="B1201" s="24">
        <v>44501</v>
      </c>
      <c r="C1201" s="86" t="s">
        <v>13</v>
      </c>
      <c r="D1201" s="15"/>
      <c r="E1201" s="16"/>
      <c r="F1201" s="15"/>
      <c r="G1201" s="16"/>
      <c r="H1201" s="15">
        <v>0.99305555555555547</v>
      </c>
      <c r="I1201" s="16">
        <v>1.8</v>
      </c>
      <c r="J1201" s="15">
        <v>0.99375000000000002</v>
      </c>
      <c r="K1201" s="22">
        <v>1.7</v>
      </c>
      <c r="L1201" s="13"/>
      <c r="M1201" s="24">
        <v>44501</v>
      </c>
      <c r="N1201" s="102" t="s">
        <v>13</v>
      </c>
      <c r="O1201" s="60"/>
      <c r="P1201" s="16"/>
      <c r="Q1201" s="15"/>
      <c r="R1201" s="16"/>
      <c r="S1201" s="15">
        <v>0.99305555555555547</v>
      </c>
      <c r="T1201" s="16" t="s">
        <v>27</v>
      </c>
      <c r="U1201" s="15">
        <v>0.99375000000000002</v>
      </c>
      <c r="V1201" s="22" t="s">
        <v>27</v>
      </c>
      <c r="X1201" s="18"/>
      <c r="Y1201" s="29"/>
    </row>
    <row r="1202" spans="2:25" x14ac:dyDescent="0.25">
      <c r="B1202" s="24">
        <f>IF(HOUR(D1202)&lt;HOUR(D1200),B1200+1,B1200)</f>
        <v>44502</v>
      </c>
      <c r="C1202" s="86" t="s">
        <v>13</v>
      </c>
      <c r="D1202" s="15">
        <v>1.1111111111111112E-2</v>
      </c>
      <c r="E1202" s="16">
        <v>2.7</v>
      </c>
      <c r="F1202" s="15">
        <f t="shared" si="463"/>
        <v>4.1666666666666675E-3</v>
      </c>
      <c r="G1202" s="16">
        <f t="shared" si="464"/>
        <v>2.2949999999999999</v>
      </c>
      <c r="H1202" s="15"/>
      <c r="I1202" s="16"/>
      <c r="J1202" s="15"/>
      <c r="K1202" s="22"/>
      <c r="L1202" s="13"/>
      <c r="M1202" s="24">
        <f>IF(HOUR(O1202)&lt;HOUR(O1200),M1200+1,M1200)</f>
        <v>44502</v>
      </c>
      <c r="N1202" s="102" t="s">
        <v>13</v>
      </c>
      <c r="O1202" s="60">
        <v>1.1111111111111112E-2</v>
      </c>
      <c r="P1202" s="16" t="str">
        <f t="shared" si="451"/>
        <v>-</v>
      </c>
      <c r="Q1202" s="15">
        <f t="shared" si="469"/>
        <v>4.1666666666666675E-3</v>
      </c>
      <c r="R1202" s="16" t="s">
        <v>27</v>
      </c>
      <c r="S1202" s="15"/>
      <c r="T1202" s="16"/>
      <c r="U1202" s="15"/>
      <c r="V1202" s="22"/>
      <c r="X1202" s="18"/>
      <c r="Y1202" s="29"/>
    </row>
    <row r="1203" spans="2:25" x14ac:dyDescent="0.25">
      <c r="B1203" s="24">
        <f t="shared" si="470"/>
        <v>44502</v>
      </c>
      <c r="C1203" s="86" t="s">
        <v>12</v>
      </c>
      <c r="D1203" s="15">
        <v>0.26597222222222222</v>
      </c>
      <c r="E1203" s="16">
        <v>0.4</v>
      </c>
      <c r="F1203" s="15">
        <f t="shared" si="463"/>
        <v>0.2590277777777778</v>
      </c>
      <c r="G1203" s="16">
        <f t="shared" si="464"/>
        <v>0.34</v>
      </c>
      <c r="H1203" s="15">
        <f t="shared" si="465"/>
        <v>0.26597222222222222</v>
      </c>
      <c r="I1203" s="16">
        <f t="shared" si="466"/>
        <v>0.26800000000000002</v>
      </c>
      <c r="J1203" s="15">
        <f t="shared" si="467"/>
        <v>0.2638888888888889</v>
      </c>
      <c r="K1203" s="22">
        <f t="shared" si="468"/>
        <v>0.25600000000000001</v>
      </c>
      <c r="L1203" s="13"/>
      <c r="M1203" s="24">
        <f t="shared" ref="M1203:M1244" si="471">IF(HOUR(O1203)&lt;HOUR(O1202),M1202+1,M1202)</f>
        <v>44502</v>
      </c>
      <c r="N1203" s="102" t="s">
        <v>12</v>
      </c>
      <c r="O1203" s="60">
        <v>0.26597222222222222</v>
      </c>
      <c r="P1203" s="16" t="str">
        <f t="shared" si="451"/>
        <v>-</v>
      </c>
      <c r="Q1203" s="15">
        <f t="shared" si="469"/>
        <v>0.2590277777777778</v>
      </c>
      <c r="R1203" s="16" t="str">
        <f t="shared" si="458"/>
        <v>-</v>
      </c>
      <c r="S1203" s="15">
        <f t="shared" si="459"/>
        <v>0.26597222222222222</v>
      </c>
      <c r="T1203" s="16" t="str">
        <f t="shared" si="460"/>
        <v>-</v>
      </c>
      <c r="U1203" s="15">
        <f t="shared" ref="U1203:U1234" si="472">IF(N1203="Alta",O1203-$J$9,O1203-$K$9)</f>
        <v>0.2638888888888889</v>
      </c>
      <c r="V1203" s="22" t="str">
        <f t="shared" si="462"/>
        <v>-</v>
      </c>
      <c r="X1203" s="18"/>
    </row>
    <row r="1204" spans="2:25" x14ac:dyDescent="0.25">
      <c r="B1204" s="24">
        <f t="shared" si="470"/>
        <v>44502</v>
      </c>
      <c r="C1204" s="86" t="s">
        <v>13</v>
      </c>
      <c r="D1204" s="15">
        <v>0.52916666666666667</v>
      </c>
      <c r="E1204" s="16">
        <v>2.6</v>
      </c>
      <c r="F1204" s="15">
        <f t="shared" si="463"/>
        <v>0.52222222222222225</v>
      </c>
      <c r="G1204" s="16">
        <f t="shared" si="464"/>
        <v>2.21</v>
      </c>
      <c r="H1204" s="15">
        <f t="shared" si="465"/>
        <v>0.51111111111111107</v>
      </c>
      <c r="I1204" s="16">
        <f t="shared" si="466"/>
        <v>1.7420000000000002</v>
      </c>
      <c r="J1204" s="15">
        <f t="shared" si="467"/>
        <v>0.51180555555555551</v>
      </c>
      <c r="K1204" s="22">
        <f t="shared" si="468"/>
        <v>1.6640000000000001</v>
      </c>
      <c r="L1204" s="13"/>
      <c r="M1204" s="24">
        <f t="shared" si="471"/>
        <v>44502</v>
      </c>
      <c r="N1204" s="102" t="s">
        <v>13</v>
      </c>
      <c r="O1204" s="60">
        <v>0.52916666666666667</v>
      </c>
      <c r="P1204" s="16" t="str">
        <f t="shared" si="451"/>
        <v>-</v>
      </c>
      <c r="Q1204" s="15">
        <f t="shared" si="469"/>
        <v>0.52222222222222225</v>
      </c>
      <c r="R1204" s="16" t="str">
        <f t="shared" si="458"/>
        <v>-</v>
      </c>
      <c r="S1204" s="15">
        <f t="shared" si="459"/>
        <v>0.51111111111111107</v>
      </c>
      <c r="T1204" s="16" t="str">
        <f t="shared" si="460"/>
        <v>-</v>
      </c>
      <c r="U1204" s="15">
        <f t="shared" si="472"/>
        <v>0.51180555555555551</v>
      </c>
      <c r="V1204" s="22" t="str">
        <f t="shared" si="462"/>
        <v>-</v>
      </c>
      <c r="X1204" s="18"/>
      <c r="Y1204" s="29"/>
    </row>
    <row r="1205" spans="2:25" x14ac:dyDescent="0.25">
      <c r="B1205" s="24">
        <f t="shared" si="470"/>
        <v>44502</v>
      </c>
      <c r="C1205" s="86" t="s">
        <v>12</v>
      </c>
      <c r="D1205" s="15">
        <v>0.77708333333333324</v>
      </c>
      <c r="E1205" s="16">
        <v>0.4</v>
      </c>
      <c r="F1205" s="15">
        <f t="shared" si="463"/>
        <v>0.77013888888888882</v>
      </c>
      <c r="G1205" s="16">
        <f t="shared" si="464"/>
        <v>0.34</v>
      </c>
      <c r="H1205" s="15">
        <f t="shared" si="465"/>
        <v>0.77708333333333324</v>
      </c>
      <c r="I1205" s="16">
        <f t="shared" si="466"/>
        <v>0.26800000000000002</v>
      </c>
      <c r="J1205" s="15">
        <f t="shared" si="467"/>
        <v>0.77499999999999991</v>
      </c>
      <c r="K1205" s="22">
        <f t="shared" si="468"/>
        <v>0.25600000000000001</v>
      </c>
      <c r="L1205" s="13"/>
      <c r="M1205" s="24">
        <f t="shared" si="471"/>
        <v>44502</v>
      </c>
      <c r="N1205" s="102" t="s">
        <v>12</v>
      </c>
      <c r="O1205" s="60">
        <v>0.77708333333333324</v>
      </c>
      <c r="P1205" s="16" t="str">
        <f t="shared" si="451"/>
        <v>-</v>
      </c>
      <c r="Q1205" s="15">
        <f t="shared" si="469"/>
        <v>0.77013888888888882</v>
      </c>
      <c r="R1205" s="16" t="str">
        <f t="shared" si="458"/>
        <v>-</v>
      </c>
      <c r="S1205" s="15">
        <f t="shared" si="459"/>
        <v>0.77708333333333324</v>
      </c>
      <c r="T1205" s="16" t="str">
        <f t="shared" si="460"/>
        <v>-</v>
      </c>
      <c r="U1205" s="15">
        <f t="shared" si="472"/>
        <v>0.77499999999999991</v>
      </c>
      <c r="V1205" s="22" t="str">
        <f t="shared" si="462"/>
        <v>-</v>
      </c>
      <c r="X1205" s="18"/>
      <c r="Y1205" s="29"/>
    </row>
    <row r="1206" spans="2:25" x14ac:dyDescent="0.25">
      <c r="B1206" s="24">
        <f t="shared" si="470"/>
        <v>44503</v>
      </c>
      <c r="C1206" s="86" t="s">
        <v>13</v>
      </c>
      <c r="D1206" s="15">
        <v>4.8611111111111112E-2</v>
      </c>
      <c r="E1206" s="16">
        <v>2.9</v>
      </c>
      <c r="F1206" s="15">
        <f t="shared" si="463"/>
        <v>4.1666666666666671E-2</v>
      </c>
      <c r="G1206" s="16">
        <f t="shared" si="464"/>
        <v>2.4649999999999999</v>
      </c>
      <c r="H1206" s="15">
        <f t="shared" si="465"/>
        <v>3.0555555555555555E-2</v>
      </c>
      <c r="I1206" s="16">
        <f t="shared" si="466"/>
        <v>1.9430000000000001</v>
      </c>
      <c r="J1206" s="15">
        <f t="shared" si="467"/>
        <v>3.125E-2</v>
      </c>
      <c r="K1206" s="22">
        <f t="shared" si="468"/>
        <v>1.8559999999999999</v>
      </c>
      <c r="L1206" s="13"/>
      <c r="M1206" s="24">
        <f t="shared" si="471"/>
        <v>44503</v>
      </c>
      <c r="N1206" s="102" t="s">
        <v>13</v>
      </c>
      <c r="O1206" s="60">
        <v>4.8611111111111112E-2</v>
      </c>
      <c r="P1206" s="16" t="str">
        <f t="shared" si="451"/>
        <v>-</v>
      </c>
      <c r="Q1206" s="15">
        <f t="shared" si="469"/>
        <v>4.1666666666666671E-2</v>
      </c>
      <c r="R1206" s="16" t="str">
        <f t="shared" si="458"/>
        <v>-</v>
      </c>
      <c r="S1206" s="15">
        <f t="shared" si="459"/>
        <v>3.0555555555555555E-2</v>
      </c>
      <c r="T1206" s="16" t="str">
        <f t="shared" si="460"/>
        <v>-</v>
      </c>
      <c r="U1206" s="15">
        <f t="shared" si="472"/>
        <v>3.125E-2</v>
      </c>
      <c r="V1206" s="22" t="str">
        <f t="shared" si="462"/>
        <v>-</v>
      </c>
      <c r="X1206" s="18"/>
      <c r="Y1206" s="29"/>
    </row>
    <row r="1207" spans="2:25" x14ac:dyDescent="0.25">
      <c r="B1207" s="24">
        <f t="shared" si="470"/>
        <v>44503</v>
      </c>
      <c r="C1207" s="86" t="s">
        <v>12</v>
      </c>
      <c r="D1207" s="15">
        <v>0.3034722222222222</v>
      </c>
      <c r="E1207" s="16">
        <v>0.2</v>
      </c>
      <c r="F1207" s="15">
        <f t="shared" si="463"/>
        <v>0.29652777777777778</v>
      </c>
      <c r="G1207" s="16">
        <f t="shared" si="464"/>
        <v>0.17</v>
      </c>
      <c r="H1207" s="15">
        <f t="shared" si="465"/>
        <v>0.3034722222222222</v>
      </c>
      <c r="I1207" s="16">
        <f t="shared" si="466"/>
        <v>0.13400000000000001</v>
      </c>
      <c r="J1207" s="15">
        <f t="shared" si="467"/>
        <v>0.30138888888888887</v>
      </c>
      <c r="K1207" s="22">
        <f t="shared" si="468"/>
        <v>0.128</v>
      </c>
      <c r="L1207" s="13"/>
      <c r="M1207" s="24">
        <f t="shared" si="471"/>
        <v>44503</v>
      </c>
      <c r="N1207" s="102" t="s">
        <v>12</v>
      </c>
      <c r="O1207" s="60">
        <v>0.3034722222222222</v>
      </c>
      <c r="P1207" s="16" t="str">
        <f t="shared" si="451"/>
        <v>-</v>
      </c>
      <c r="Q1207" s="15">
        <f t="shared" si="469"/>
        <v>0.29652777777777778</v>
      </c>
      <c r="R1207" s="16" t="str">
        <f t="shared" si="458"/>
        <v>-</v>
      </c>
      <c r="S1207" s="15">
        <f t="shared" si="459"/>
        <v>0.3034722222222222</v>
      </c>
      <c r="T1207" s="16" t="str">
        <f t="shared" si="460"/>
        <v>-</v>
      </c>
      <c r="U1207" s="15">
        <f t="shared" si="472"/>
        <v>0.30138888888888887</v>
      </c>
      <c r="V1207" s="22" t="str">
        <f t="shared" si="462"/>
        <v>-</v>
      </c>
      <c r="X1207" s="18"/>
    </row>
    <row r="1208" spans="2:25" x14ac:dyDescent="0.25">
      <c r="B1208" s="24">
        <f t="shared" si="470"/>
        <v>44503</v>
      </c>
      <c r="C1208" s="86" t="s">
        <v>13</v>
      </c>
      <c r="D1208" s="15">
        <v>0.56666666666666665</v>
      </c>
      <c r="E1208" s="16">
        <v>2.8</v>
      </c>
      <c r="F1208" s="15">
        <f t="shared" si="463"/>
        <v>0.55972222222222223</v>
      </c>
      <c r="G1208" s="16">
        <f t="shared" si="464"/>
        <v>2.38</v>
      </c>
      <c r="H1208" s="15">
        <f t="shared" si="465"/>
        <v>0.54861111111111105</v>
      </c>
      <c r="I1208" s="16">
        <f t="shared" si="466"/>
        <v>1.8759999999999999</v>
      </c>
      <c r="J1208" s="15">
        <f t="shared" si="467"/>
        <v>0.54930555555555549</v>
      </c>
      <c r="K1208" s="22">
        <f t="shared" si="468"/>
        <v>1.7919999999999998</v>
      </c>
      <c r="L1208" s="13"/>
      <c r="M1208" s="24">
        <f t="shared" si="471"/>
        <v>44503</v>
      </c>
      <c r="N1208" s="102" t="s">
        <v>13</v>
      </c>
      <c r="O1208" s="60">
        <v>0.56666666666666665</v>
      </c>
      <c r="P1208" s="16" t="str">
        <f t="shared" si="451"/>
        <v>-</v>
      </c>
      <c r="Q1208" s="15">
        <f t="shared" si="469"/>
        <v>0.55972222222222223</v>
      </c>
      <c r="R1208" s="16" t="str">
        <f t="shared" si="458"/>
        <v>-</v>
      </c>
      <c r="S1208" s="15">
        <f t="shared" ref="S1208:S1239" si="473">IF(N1208="Alta",O1208-$H$9,O1208-$I$9)</f>
        <v>0.54861111111111105</v>
      </c>
      <c r="T1208" s="16" t="str">
        <f t="shared" si="460"/>
        <v>-</v>
      </c>
      <c r="U1208" s="15">
        <f t="shared" si="472"/>
        <v>0.54930555555555549</v>
      </c>
      <c r="V1208" s="22" t="str">
        <f t="shared" si="462"/>
        <v>-</v>
      </c>
      <c r="X1208" s="18"/>
      <c r="Y1208" s="29"/>
    </row>
    <row r="1209" spans="2:25" x14ac:dyDescent="0.25">
      <c r="B1209" s="24">
        <f t="shared" si="470"/>
        <v>44503</v>
      </c>
      <c r="C1209" s="86" t="s">
        <v>12</v>
      </c>
      <c r="D1209" s="15">
        <v>0.8125</v>
      </c>
      <c r="E1209" s="16">
        <v>0.2</v>
      </c>
      <c r="F1209" s="15">
        <f t="shared" si="463"/>
        <v>0.80555555555555558</v>
      </c>
      <c r="G1209" s="16">
        <f t="shared" si="464"/>
        <v>0.17</v>
      </c>
      <c r="H1209" s="15">
        <f t="shared" si="465"/>
        <v>0.8125</v>
      </c>
      <c r="I1209" s="16">
        <f t="shared" si="466"/>
        <v>0.13400000000000001</v>
      </c>
      <c r="J1209" s="15">
        <f t="shared" si="467"/>
        <v>0.81041666666666667</v>
      </c>
      <c r="K1209" s="22">
        <f t="shared" si="468"/>
        <v>0.128</v>
      </c>
      <c r="L1209" s="13"/>
      <c r="M1209" s="24">
        <f t="shared" si="471"/>
        <v>44503</v>
      </c>
      <c r="N1209" s="102" t="s">
        <v>12</v>
      </c>
      <c r="O1209" s="60">
        <v>0.8125</v>
      </c>
      <c r="P1209" s="16" t="str">
        <f t="shared" si="451"/>
        <v>-</v>
      </c>
      <c r="Q1209" s="15">
        <f t="shared" si="469"/>
        <v>0.80555555555555558</v>
      </c>
      <c r="R1209" s="16" t="str">
        <f t="shared" si="458"/>
        <v>-</v>
      </c>
      <c r="S1209" s="15">
        <f t="shared" si="473"/>
        <v>0.8125</v>
      </c>
      <c r="T1209" s="16" t="str">
        <f t="shared" si="460"/>
        <v>-</v>
      </c>
      <c r="U1209" s="15">
        <f t="shared" si="472"/>
        <v>0.81041666666666667</v>
      </c>
      <c r="V1209" s="22" t="str">
        <f t="shared" si="462"/>
        <v>-</v>
      </c>
      <c r="X1209" s="18"/>
      <c r="Y1209" s="29"/>
    </row>
    <row r="1210" spans="2:25" x14ac:dyDescent="0.25">
      <c r="B1210" s="24">
        <f t="shared" si="470"/>
        <v>44504</v>
      </c>
      <c r="C1210" s="86" t="s">
        <v>13</v>
      </c>
      <c r="D1210" s="15">
        <v>8.4027777777777771E-2</v>
      </c>
      <c r="E1210" s="16">
        <v>3.1</v>
      </c>
      <c r="F1210" s="15">
        <f t="shared" si="463"/>
        <v>7.7083333333333323E-2</v>
      </c>
      <c r="G1210" s="16">
        <f t="shared" si="464"/>
        <v>2.6349999999999998</v>
      </c>
      <c r="H1210" s="15">
        <f t="shared" si="465"/>
        <v>6.597222222222221E-2</v>
      </c>
      <c r="I1210" s="16">
        <f t="shared" si="466"/>
        <v>2.0770000000000004</v>
      </c>
      <c r="J1210" s="15">
        <f t="shared" si="467"/>
        <v>6.6666666666666652E-2</v>
      </c>
      <c r="K1210" s="22">
        <f t="shared" si="468"/>
        <v>1.9840000000000002</v>
      </c>
      <c r="L1210" s="13"/>
      <c r="M1210" s="24">
        <f t="shared" si="471"/>
        <v>44504</v>
      </c>
      <c r="N1210" s="102" t="s">
        <v>13</v>
      </c>
      <c r="O1210" s="60">
        <v>8.4027777777777771E-2</v>
      </c>
      <c r="P1210" s="16">
        <f t="shared" si="451"/>
        <v>3.1</v>
      </c>
      <c r="Q1210" s="15">
        <f t="shared" si="469"/>
        <v>7.7083333333333323E-2</v>
      </c>
      <c r="R1210" s="16">
        <f t="shared" si="458"/>
        <v>2.6349999999999998</v>
      </c>
      <c r="S1210" s="15">
        <f t="shared" si="473"/>
        <v>6.597222222222221E-2</v>
      </c>
      <c r="T1210" s="16">
        <f t="shared" si="460"/>
        <v>2.0770000000000004</v>
      </c>
      <c r="U1210" s="15">
        <f t="shared" si="472"/>
        <v>6.6666666666666652E-2</v>
      </c>
      <c r="V1210" s="22">
        <f t="shared" si="462"/>
        <v>1.9840000000000002</v>
      </c>
      <c r="X1210" s="18"/>
      <c r="Y1210" s="29"/>
    </row>
    <row r="1211" spans="2:25" x14ac:dyDescent="0.25">
      <c r="B1211" s="24">
        <f t="shared" si="470"/>
        <v>44504</v>
      </c>
      <c r="C1211" s="86" t="s">
        <v>12</v>
      </c>
      <c r="D1211" s="15">
        <v>0.33819444444444446</v>
      </c>
      <c r="E1211" s="16">
        <v>-0.1</v>
      </c>
      <c r="F1211" s="15">
        <f t="shared" si="463"/>
        <v>0.33125000000000004</v>
      </c>
      <c r="G1211" s="16">
        <f t="shared" si="464"/>
        <v>-8.5000000000000006E-2</v>
      </c>
      <c r="H1211" s="15">
        <f t="shared" si="465"/>
        <v>0.33819444444444446</v>
      </c>
      <c r="I1211" s="16">
        <f t="shared" si="466"/>
        <v>-6.7000000000000004E-2</v>
      </c>
      <c r="J1211" s="15">
        <f t="shared" si="467"/>
        <v>0.33611111111111114</v>
      </c>
      <c r="K1211" s="22">
        <f t="shared" si="468"/>
        <v>-6.4000000000000001E-2</v>
      </c>
      <c r="L1211" s="13"/>
      <c r="M1211" s="24">
        <f t="shared" si="471"/>
        <v>44504</v>
      </c>
      <c r="N1211" s="102" t="s">
        <v>12</v>
      </c>
      <c r="O1211" s="60">
        <v>0.33819444444444446</v>
      </c>
      <c r="P1211" s="16">
        <f t="shared" si="451"/>
        <v>-0.1</v>
      </c>
      <c r="Q1211" s="15">
        <f t="shared" si="469"/>
        <v>0.33125000000000004</v>
      </c>
      <c r="R1211" s="16">
        <f t="shared" si="458"/>
        <v>-8.5000000000000006E-2</v>
      </c>
      <c r="S1211" s="15">
        <f t="shared" si="473"/>
        <v>0.33819444444444446</v>
      </c>
      <c r="T1211" s="16">
        <f t="shared" si="460"/>
        <v>-6.7000000000000004E-2</v>
      </c>
      <c r="U1211" s="15">
        <f t="shared" si="472"/>
        <v>0.33611111111111114</v>
      </c>
      <c r="V1211" s="22">
        <f t="shared" si="462"/>
        <v>-6.4000000000000001E-2</v>
      </c>
      <c r="X1211" s="18"/>
    </row>
    <row r="1212" spans="2:25" x14ac:dyDescent="0.25">
      <c r="B1212" s="24">
        <f t="shared" si="470"/>
        <v>44504</v>
      </c>
      <c r="C1212" s="86" t="s">
        <v>13</v>
      </c>
      <c r="D1212" s="15">
        <v>0.6020833333333333</v>
      </c>
      <c r="E1212" s="16">
        <v>2.9</v>
      </c>
      <c r="F1212" s="15">
        <f t="shared" si="463"/>
        <v>0.59513888888888888</v>
      </c>
      <c r="G1212" s="16">
        <f t="shared" si="464"/>
        <v>2.4649999999999999</v>
      </c>
      <c r="H1212" s="15">
        <f t="shared" si="465"/>
        <v>0.5840277777777777</v>
      </c>
      <c r="I1212" s="16">
        <f t="shared" si="466"/>
        <v>1.9430000000000001</v>
      </c>
      <c r="J1212" s="15">
        <f t="shared" si="467"/>
        <v>0.58472222222222214</v>
      </c>
      <c r="K1212" s="22">
        <f t="shared" si="468"/>
        <v>1.8559999999999999</v>
      </c>
      <c r="L1212" s="13"/>
      <c r="M1212" s="24">
        <f t="shared" si="471"/>
        <v>44504</v>
      </c>
      <c r="N1212" s="102" t="s">
        <v>13</v>
      </c>
      <c r="O1212" s="60">
        <v>0.6020833333333333</v>
      </c>
      <c r="P1212" s="16" t="str">
        <f t="shared" si="451"/>
        <v>-</v>
      </c>
      <c r="Q1212" s="15">
        <f t="shared" si="469"/>
        <v>0.59513888888888888</v>
      </c>
      <c r="R1212" s="16" t="str">
        <f t="shared" si="458"/>
        <v>-</v>
      </c>
      <c r="S1212" s="15">
        <f t="shared" si="473"/>
        <v>0.5840277777777777</v>
      </c>
      <c r="T1212" s="16" t="str">
        <f t="shared" si="460"/>
        <v>-</v>
      </c>
      <c r="U1212" s="15">
        <f t="shared" si="472"/>
        <v>0.58472222222222214</v>
      </c>
      <c r="V1212" s="22" t="str">
        <f t="shared" si="462"/>
        <v>-</v>
      </c>
      <c r="X1212" s="18"/>
      <c r="Y1212" s="29"/>
    </row>
    <row r="1213" spans="2:25" x14ac:dyDescent="0.25">
      <c r="B1213" s="24">
        <f t="shared" si="470"/>
        <v>44504</v>
      </c>
      <c r="C1213" s="86" t="s">
        <v>12</v>
      </c>
      <c r="D1213" s="15">
        <v>0.84722222222222221</v>
      </c>
      <c r="E1213" s="16">
        <v>0</v>
      </c>
      <c r="F1213" s="15">
        <f t="shared" si="463"/>
        <v>0.84027777777777779</v>
      </c>
      <c r="G1213" s="16">
        <f t="shared" si="464"/>
        <v>0</v>
      </c>
      <c r="H1213" s="15">
        <f t="shared" si="465"/>
        <v>0.84722222222222221</v>
      </c>
      <c r="I1213" s="16">
        <f t="shared" si="466"/>
        <v>0</v>
      </c>
      <c r="J1213" s="15">
        <f t="shared" si="467"/>
        <v>0.84513888888888888</v>
      </c>
      <c r="K1213" s="22">
        <f t="shared" si="468"/>
        <v>0</v>
      </c>
      <c r="L1213" s="13"/>
      <c r="M1213" s="24">
        <f t="shared" si="471"/>
        <v>44504</v>
      </c>
      <c r="N1213" s="102" t="s">
        <v>12</v>
      </c>
      <c r="O1213" s="60">
        <v>0.84722222222222221</v>
      </c>
      <c r="P1213" s="16" t="str">
        <f t="shared" si="451"/>
        <v>-</v>
      </c>
      <c r="Q1213" s="15">
        <f t="shared" si="469"/>
        <v>0.84027777777777779</v>
      </c>
      <c r="R1213" s="16" t="str">
        <f t="shared" si="458"/>
        <v>-</v>
      </c>
      <c r="S1213" s="15">
        <f t="shared" si="473"/>
        <v>0.84722222222222221</v>
      </c>
      <c r="T1213" s="16" t="str">
        <f t="shared" si="460"/>
        <v>-</v>
      </c>
      <c r="U1213" s="15">
        <f t="shared" si="472"/>
        <v>0.84513888888888888</v>
      </c>
      <c r="V1213" s="22" t="str">
        <f t="shared" si="462"/>
        <v>-</v>
      </c>
      <c r="X1213" s="18"/>
      <c r="Y1213" s="29"/>
    </row>
    <row r="1214" spans="2:25" x14ac:dyDescent="0.25">
      <c r="B1214" s="24">
        <f t="shared" si="470"/>
        <v>44505</v>
      </c>
      <c r="C1214" s="86" t="s">
        <v>13</v>
      </c>
      <c r="D1214" s="15">
        <v>0.1173611111111111</v>
      </c>
      <c r="E1214" s="16">
        <v>3.3</v>
      </c>
      <c r="F1214" s="15">
        <f t="shared" si="463"/>
        <v>0.11041666666666665</v>
      </c>
      <c r="G1214" s="16">
        <f t="shared" si="464"/>
        <v>2.8049999999999997</v>
      </c>
      <c r="H1214" s="15">
        <f t="shared" si="465"/>
        <v>9.9305555555555536E-2</v>
      </c>
      <c r="I1214" s="16">
        <f t="shared" si="466"/>
        <v>2.2109999999999999</v>
      </c>
      <c r="J1214" s="15">
        <f t="shared" si="467"/>
        <v>9.9999999999999978E-2</v>
      </c>
      <c r="K1214" s="22">
        <f t="shared" si="468"/>
        <v>2.1120000000000001</v>
      </c>
      <c r="L1214" s="13"/>
      <c r="M1214" s="24">
        <f t="shared" si="471"/>
        <v>44505</v>
      </c>
      <c r="N1214" s="102" t="s">
        <v>13</v>
      </c>
      <c r="O1214" s="60">
        <v>0.1173611111111111</v>
      </c>
      <c r="P1214" s="16">
        <f t="shared" si="451"/>
        <v>3.3</v>
      </c>
      <c r="Q1214" s="15">
        <f t="shared" si="469"/>
        <v>0.11041666666666665</v>
      </c>
      <c r="R1214" s="16">
        <f t="shared" si="458"/>
        <v>2.8049999999999997</v>
      </c>
      <c r="S1214" s="15">
        <f t="shared" si="473"/>
        <v>9.9305555555555536E-2</v>
      </c>
      <c r="T1214" s="16">
        <f t="shared" si="460"/>
        <v>2.2109999999999999</v>
      </c>
      <c r="U1214" s="15">
        <f t="shared" si="472"/>
        <v>9.9999999999999978E-2</v>
      </c>
      <c r="V1214" s="22">
        <f t="shared" si="462"/>
        <v>2.1120000000000001</v>
      </c>
      <c r="X1214" s="18"/>
      <c r="Y1214" s="29"/>
    </row>
    <row r="1215" spans="2:25" x14ac:dyDescent="0.25">
      <c r="B1215" s="24">
        <f t="shared" si="470"/>
        <v>44505</v>
      </c>
      <c r="C1215" s="86" t="s">
        <v>12</v>
      </c>
      <c r="D1215" s="15">
        <v>0.37083333333333335</v>
      </c>
      <c r="E1215" s="16">
        <v>-0.3</v>
      </c>
      <c r="F1215" s="15">
        <f t="shared" si="463"/>
        <v>0.36388888888888893</v>
      </c>
      <c r="G1215" s="16">
        <f t="shared" si="464"/>
        <v>-0.255</v>
      </c>
      <c r="H1215" s="15">
        <f t="shared" si="465"/>
        <v>0.37083333333333335</v>
      </c>
      <c r="I1215" s="16">
        <f t="shared" si="466"/>
        <v>-0.20100000000000001</v>
      </c>
      <c r="J1215" s="15">
        <f t="shared" si="467"/>
        <v>0.36875000000000002</v>
      </c>
      <c r="K1215" s="22">
        <f t="shared" si="468"/>
        <v>-0.192</v>
      </c>
      <c r="L1215" s="13"/>
      <c r="M1215" s="24">
        <f t="shared" si="471"/>
        <v>44505</v>
      </c>
      <c r="N1215" s="102" t="s">
        <v>12</v>
      </c>
      <c r="O1215" s="60">
        <v>0.37083333333333335</v>
      </c>
      <c r="P1215" s="16">
        <f t="shared" si="451"/>
        <v>-0.3</v>
      </c>
      <c r="Q1215" s="15">
        <f t="shared" si="469"/>
        <v>0.36388888888888893</v>
      </c>
      <c r="R1215" s="16">
        <f t="shared" si="458"/>
        <v>-0.255</v>
      </c>
      <c r="S1215" s="15">
        <f t="shared" si="473"/>
        <v>0.37083333333333335</v>
      </c>
      <c r="T1215" s="16">
        <f t="shared" si="460"/>
        <v>-0.20100000000000001</v>
      </c>
      <c r="U1215" s="15">
        <f t="shared" si="472"/>
        <v>0.36875000000000002</v>
      </c>
      <c r="V1215" s="22">
        <f t="shared" si="462"/>
        <v>-0.192</v>
      </c>
      <c r="X1215" s="18"/>
    </row>
    <row r="1216" spans="2:25" x14ac:dyDescent="0.25">
      <c r="B1216" s="24">
        <f t="shared" si="470"/>
        <v>44505</v>
      </c>
      <c r="C1216" s="86" t="s">
        <v>13</v>
      </c>
      <c r="D1216" s="15">
        <v>0.63611111111111118</v>
      </c>
      <c r="E1216" s="16">
        <v>3</v>
      </c>
      <c r="F1216" s="15">
        <f t="shared" si="463"/>
        <v>0.62916666666666676</v>
      </c>
      <c r="G1216" s="16">
        <f t="shared" si="464"/>
        <v>2.5499999999999998</v>
      </c>
      <c r="H1216" s="15">
        <f t="shared" si="465"/>
        <v>0.61805555555555558</v>
      </c>
      <c r="I1216" s="16">
        <f t="shared" si="466"/>
        <v>2.0100000000000002</v>
      </c>
      <c r="J1216" s="15">
        <f t="shared" si="467"/>
        <v>0.61875000000000002</v>
      </c>
      <c r="K1216" s="22">
        <f t="shared" si="468"/>
        <v>1.92</v>
      </c>
      <c r="L1216" s="13"/>
      <c r="M1216" s="24">
        <f t="shared" si="471"/>
        <v>44505</v>
      </c>
      <c r="N1216" s="102" t="s">
        <v>13</v>
      </c>
      <c r="O1216" s="60">
        <v>0.63611111111111118</v>
      </c>
      <c r="P1216" s="16" t="str">
        <f t="shared" si="451"/>
        <v>-</v>
      </c>
      <c r="Q1216" s="15">
        <f t="shared" si="469"/>
        <v>0.62916666666666676</v>
      </c>
      <c r="R1216" s="16" t="str">
        <f t="shared" si="458"/>
        <v>-</v>
      </c>
      <c r="S1216" s="15">
        <f t="shared" si="473"/>
        <v>0.61805555555555558</v>
      </c>
      <c r="T1216" s="16" t="str">
        <f t="shared" si="460"/>
        <v>-</v>
      </c>
      <c r="U1216" s="15">
        <f t="shared" si="472"/>
        <v>0.61875000000000002</v>
      </c>
      <c r="V1216" s="22" t="str">
        <f t="shared" si="462"/>
        <v>-</v>
      </c>
      <c r="X1216" s="18"/>
      <c r="Y1216" s="29"/>
    </row>
    <row r="1217" spans="2:25" x14ac:dyDescent="0.25">
      <c r="B1217" s="24">
        <f t="shared" si="470"/>
        <v>44505</v>
      </c>
      <c r="C1217" s="86" t="s">
        <v>12</v>
      </c>
      <c r="D1217" s="15">
        <v>0.88055555555555554</v>
      </c>
      <c r="E1217" s="16">
        <v>-0.2</v>
      </c>
      <c r="F1217" s="15">
        <f t="shared" si="463"/>
        <v>0.87361111111111112</v>
      </c>
      <c r="G1217" s="16">
        <f t="shared" si="464"/>
        <v>-0.17</v>
      </c>
      <c r="H1217" s="15">
        <f t="shared" si="465"/>
        <v>0.88055555555555554</v>
      </c>
      <c r="I1217" s="16">
        <f t="shared" si="466"/>
        <v>-0.13400000000000001</v>
      </c>
      <c r="J1217" s="15">
        <f t="shared" si="467"/>
        <v>0.87847222222222221</v>
      </c>
      <c r="K1217" s="22">
        <f t="shared" si="468"/>
        <v>-0.128</v>
      </c>
      <c r="L1217" s="13"/>
      <c r="M1217" s="24">
        <f t="shared" si="471"/>
        <v>44505</v>
      </c>
      <c r="N1217" s="102" t="s">
        <v>12</v>
      </c>
      <c r="O1217" s="60">
        <v>0.88055555555555554</v>
      </c>
      <c r="P1217" s="16">
        <f t="shared" si="451"/>
        <v>-0.2</v>
      </c>
      <c r="Q1217" s="15">
        <f t="shared" si="469"/>
        <v>0.87361111111111112</v>
      </c>
      <c r="R1217" s="16">
        <f t="shared" si="458"/>
        <v>-0.17</v>
      </c>
      <c r="S1217" s="15">
        <f t="shared" si="473"/>
        <v>0.88055555555555554</v>
      </c>
      <c r="T1217" s="16">
        <f t="shared" si="460"/>
        <v>-0.13400000000000001</v>
      </c>
      <c r="U1217" s="15">
        <f t="shared" si="472"/>
        <v>0.87847222222222221</v>
      </c>
      <c r="V1217" s="22">
        <f t="shared" si="462"/>
        <v>-0.128</v>
      </c>
      <c r="X1217" s="18"/>
      <c r="Y1217" s="29"/>
    </row>
    <row r="1218" spans="2:25" x14ac:dyDescent="0.25">
      <c r="B1218" s="24">
        <f t="shared" si="470"/>
        <v>44506</v>
      </c>
      <c r="C1218" s="86" t="s">
        <v>13</v>
      </c>
      <c r="D1218" s="15">
        <v>0.15069444444444444</v>
      </c>
      <c r="E1218" s="16">
        <v>3.4</v>
      </c>
      <c r="F1218" s="15">
        <f t="shared" si="463"/>
        <v>0.14374999999999999</v>
      </c>
      <c r="G1218" s="16">
        <f t="shared" si="464"/>
        <v>2.8899999999999997</v>
      </c>
      <c r="H1218" s="15">
        <f t="shared" si="465"/>
        <v>0.13263888888888889</v>
      </c>
      <c r="I1218" s="16">
        <f t="shared" si="466"/>
        <v>2.278</v>
      </c>
      <c r="J1218" s="15">
        <f t="shared" si="467"/>
        <v>0.13333333333333333</v>
      </c>
      <c r="K1218" s="22">
        <f t="shared" si="468"/>
        <v>2.1760000000000002</v>
      </c>
      <c r="L1218" s="13"/>
      <c r="M1218" s="24">
        <f t="shared" si="471"/>
        <v>44506</v>
      </c>
      <c r="N1218" s="102" t="s">
        <v>13</v>
      </c>
      <c r="O1218" s="60">
        <v>0.15069444444444444</v>
      </c>
      <c r="P1218" s="16">
        <f t="shared" si="451"/>
        <v>3.4</v>
      </c>
      <c r="Q1218" s="15">
        <f t="shared" si="469"/>
        <v>0.14374999999999999</v>
      </c>
      <c r="R1218" s="16">
        <f t="shared" si="458"/>
        <v>2.8899999999999997</v>
      </c>
      <c r="S1218" s="15">
        <f t="shared" si="473"/>
        <v>0.13263888888888889</v>
      </c>
      <c r="T1218" s="16">
        <f t="shared" si="460"/>
        <v>2.278</v>
      </c>
      <c r="U1218" s="15">
        <f t="shared" si="472"/>
        <v>0.13333333333333333</v>
      </c>
      <c r="V1218" s="22">
        <f t="shared" si="462"/>
        <v>2.1760000000000002</v>
      </c>
      <c r="X1218" s="18"/>
      <c r="Y1218" s="29"/>
    </row>
    <row r="1219" spans="2:25" x14ac:dyDescent="0.25">
      <c r="B1219" s="24">
        <f t="shared" si="470"/>
        <v>44506</v>
      </c>
      <c r="C1219" s="86" t="s">
        <v>12</v>
      </c>
      <c r="D1219" s="15">
        <v>0.40347222222222223</v>
      </c>
      <c r="E1219" s="16">
        <v>-0.4</v>
      </c>
      <c r="F1219" s="15">
        <f t="shared" si="463"/>
        <v>0.39652777777777781</v>
      </c>
      <c r="G1219" s="16">
        <f t="shared" si="464"/>
        <v>-0.34</v>
      </c>
      <c r="H1219" s="15">
        <f t="shared" si="465"/>
        <v>0.40347222222222223</v>
      </c>
      <c r="I1219" s="16">
        <f t="shared" si="466"/>
        <v>-0.26800000000000002</v>
      </c>
      <c r="J1219" s="15">
        <f t="shared" si="467"/>
        <v>0.40138888888888891</v>
      </c>
      <c r="K1219" s="22">
        <f t="shared" si="468"/>
        <v>-0.25600000000000001</v>
      </c>
      <c r="L1219" s="13"/>
      <c r="M1219" s="24">
        <f t="shared" si="471"/>
        <v>44506</v>
      </c>
      <c r="N1219" s="102" t="s">
        <v>12</v>
      </c>
      <c r="O1219" s="60">
        <v>0.40347222222222223</v>
      </c>
      <c r="P1219" s="16">
        <f t="shared" si="451"/>
        <v>-0.4</v>
      </c>
      <c r="Q1219" s="15">
        <f t="shared" si="469"/>
        <v>0.39652777777777781</v>
      </c>
      <c r="R1219" s="16">
        <f t="shared" si="458"/>
        <v>-0.34</v>
      </c>
      <c r="S1219" s="15">
        <f t="shared" si="473"/>
        <v>0.40347222222222223</v>
      </c>
      <c r="T1219" s="16">
        <f t="shared" si="460"/>
        <v>-0.26800000000000002</v>
      </c>
      <c r="U1219" s="15">
        <f t="shared" si="472"/>
        <v>0.40138888888888891</v>
      </c>
      <c r="V1219" s="22">
        <f t="shared" si="462"/>
        <v>-0.25600000000000001</v>
      </c>
      <c r="X1219" s="18"/>
    </row>
    <row r="1220" spans="2:25" x14ac:dyDescent="0.25">
      <c r="B1220" s="24">
        <f t="shared" si="470"/>
        <v>44506</v>
      </c>
      <c r="C1220" s="86" t="s">
        <v>13</v>
      </c>
      <c r="D1220" s="15">
        <v>0.67013888888888884</v>
      </c>
      <c r="E1220" s="16">
        <v>3.1</v>
      </c>
      <c r="F1220" s="15">
        <f t="shared" si="463"/>
        <v>0.66319444444444442</v>
      </c>
      <c r="G1220" s="16">
        <f t="shared" si="464"/>
        <v>2.6349999999999998</v>
      </c>
      <c r="H1220" s="15">
        <f t="shared" si="465"/>
        <v>0.65208333333333324</v>
      </c>
      <c r="I1220" s="16">
        <f t="shared" si="466"/>
        <v>2.0770000000000004</v>
      </c>
      <c r="J1220" s="15">
        <f t="shared" si="467"/>
        <v>0.65277777777777768</v>
      </c>
      <c r="K1220" s="22">
        <f t="shared" si="468"/>
        <v>1.9840000000000002</v>
      </c>
      <c r="L1220" s="13"/>
      <c r="M1220" s="24">
        <f t="shared" si="471"/>
        <v>44506</v>
      </c>
      <c r="N1220" s="102" t="s">
        <v>13</v>
      </c>
      <c r="O1220" s="60">
        <v>0.67013888888888884</v>
      </c>
      <c r="P1220" s="16">
        <f t="shared" si="451"/>
        <v>3.1</v>
      </c>
      <c r="Q1220" s="15">
        <f t="shared" si="469"/>
        <v>0.66319444444444442</v>
      </c>
      <c r="R1220" s="16">
        <f t="shared" si="458"/>
        <v>2.6349999999999998</v>
      </c>
      <c r="S1220" s="15">
        <f t="shared" si="473"/>
        <v>0.65208333333333324</v>
      </c>
      <c r="T1220" s="16">
        <f t="shared" si="460"/>
        <v>2.0770000000000004</v>
      </c>
      <c r="U1220" s="15">
        <f t="shared" si="472"/>
        <v>0.65277777777777768</v>
      </c>
      <c r="V1220" s="22">
        <f t="shared" si="462"/>
        <v>1.9840000000000002</v>
      </c>
      <c r="X1220" s="18"/>
      <c r="Y1220" s="29"/>
    </row>
    <row r="1221" spans="2:25" x14ac:dyDescent="0.25">
      <c r="B1221" s="24">
        <f t="shared" si="470"/>
        <v>44506</v>
      </c>
      <c r="C1221" s="86" t="s">
        <v>12</v>
      </c>
      <c r="D1221" s="15">
        <v>0.91319444444444453</v>
      </c>
      <c r="E1221" s="16">
        <v>-0.2</v>
      </c>
      <c r="F1221" s="15">
        <f t="shared" si="463"/>
        <v>0.90625000000000011</v>
      </c>
      <c r="G1221" s="16">
        <f t="shared" si="464"/>
        <v>-0.17</v>
      </c>
      <c r="H1221" s="15">
        <f t="shared" si="465"/>
        <v>0.91319444444444453</v>
      </c>
      <c r="I1221" s="16">
        <f t="shared" si="466"/>
        <v>-0.13400000000000001</v>
      </c>
      <c r="J1221" s="15">
        <f t="shared" si="467"/>
        <v>0.9111111111111112</v>
      </c>
      <c r="K1221" s="22">
        <f t="shared" si="468"/>
        <v>-0.128</v>
      </c>
      <c r="L1221" s="13"/>
      <c r="M1221" s="24">
        <f t="shared" si="471"/>
        <v>44506</v>
      </c>
      <c r="N1221" s="102" t="s">
        <v>12</v>
      </c>
      <c r="O1221" s="60">
        <v>0.91319444444444453</v>
      </c>
      <c r="P1221" s="16">
        <f t="shared" si="451"/>
        <v>-0.2</v>
      </c>
      <c r="Q1221" s="15">
        <f t="shared" si="469"/>
        <v>0.90625000000000011</v>
      </c>
      <c r="R1221" s="16">
        <f t="shared" si="458"/>
        <v>-0.17</v>
      </c>
      <c r="S1221" s="15">
        <f t="shared" si="473"/>
        <v>0.91319444444444453</v>
      </c>
      <c r="T1221" s="16">
        <f t="shared" si="460"/>
        <v>-0.13400000000000001</v>
      </c>
      <c r="U1221" s="15">
        <f t="shared" si="472"/>
        <v>0.9111111111111112</v>
      </c>
      <c r="V1221" s="22">
        <f t="shared" si="462"/>
        <v>-0.128</v>
      </c>
      <c r="X1221" s="18"/>
      <c r="Y1221" s="29"/>
    </row>
    <row r="1222" spans="2:25" x14ac:dyDescent="0.25">
      <c r="B1222" s="24">
        <f t="shared" si="470"/>
        <v>44507</v>
      </c>
      <c r="C1222" s="86" t="s">
        <v>13</v>
      </c>
      <c r="D1222" s="15">
        <v>0.18472222222222223</v>
      </c>
      <c r="E1222" s="16">
        <v>3.4</v>
      </c>
      <c r="F1222" s="15">
        <f t="shared" si="463"/>
        <v>0.17777777777777778</v>
      </c>
      <c r="G1222" s="16">
        <f t="shared" si="464"/>
        <v>2.8899999999999997</v>
      </c>
      <c r="H1222" s="15">
        <f t="shared" si="465"/>
        <v>0.16666666666666669</v>
      </c>
      <c r="I1222" s="16">
        <f t="shared" si="466"/>
        <v>2.278</v>
      </c>
      <c r="J1222" s="15">
        <f t="shared" si="467"/>
        <v>0.16736111111111113</v>
      </c>
      <c r="K1222" s="22">
        <f t="shared" si="468"/>
        <v>2.1760000000000002</v>
      </c>
      <c r="L1222" s="13"/>
      <c r="M1222" s="24">
        <f t="shared" si="471"/>
        <v>44507</v>
      </c>
      <c r="N1222" s="102" t="s">
        <v>13</v>
      </c>
      <c r="O1222" s="60">
        <v>0.18472222222222223</v>
      </c>
      <c r="P1222" s="16">
        <f t="shared" si="451"/>
        <v>3.4</v>
      </c>
      <c r="Q1222" s="15">
        <f t="shared" si="469"/>
        <v>0.17777777777777778</v>
      </c>
      <c r="R1222" s="16">
        <f t="shared" si="458"/>
        <v>2.8899999999999997</v>
      </c>
      <c r="S1222" s="15">
        <f t="shared" si="473"/>
        <v>0.16666666666666669</v>
      </c>
      <c r="T1222" s="16">
        <f t="shared" si="460"/>
        <v>2.278</v>
      </c>
      <c r="U1222" s="15">
        <f t="shared" si="472"/>
        <v>0.16736111111111113</v>
      </c>
      <c r="V1222" s="22">
        <f t="shared" si="462"/>
        <v>2.1760000000000002</v>
      </c>
      <c r="X1222" s="18"/>
      <c r="Y1222" s="29"/>
    </row>
    <row r="1223" spans="2:25" x14ac:dyDescent="0.25">
      <c r="B1223" s="24">
        <f t="shared" si="470"/>
        <v>44507</v>
      </c>
      <c r="C1223" s="86" t="s">
        <v>12</v>
      </c>
      <c r="D1223" s="15">
        <v>0.43611111111111112</v>
      </c>
      <c r="E1223" s="16">
        <v>-0.4</v>
      </c>
      <c r="F1223" s="15">
        <f t="shared" si="463"/>
        <v>0.4291666666666667</v>
      </c>
      <c r="G1223" s="16">
        <f t="shared" si="464"/>
        <v>-0.34</v>
      </c>
      <c r="H1223" s="15">
        <f t="shared" si="465"/>
        <v>0.43611111111111112</v>
      </c>
      <c r="I1223" s="16">
        <f t="shared" si="466"/>
        <v>-0.26800000000000002</v>
      </c>
      <c r="J1223" s="15">
        <f t="shared" si="467"/>
        <v>0.43402777777777779</v>
      </c>
      <c r="K1223" s="22">
        <f t="shared" si="468"/>
        <v>-0.25600000000000001</v>
      </c>
      <c r="L1223" s="13"/>
      <c r="M1223" s="24">
        <f t="shared" si="471"/>
        <v>44507</v>
      </c>
      <c r="N1223" s="102" t="s">
        <v>12</v>
      </c>
      <c r="O1223" s="60">
        <v>0.43611111111111112</v>
      </c>
      <c r="P1223" s="16">
        <f t="shared" si="451"/>
        <v>-0.4</v>
      </c>
      <c r="Q1223" s="15">
        <f t="shared" si="469"/>
        <v>0.4291666666666667</v>
      </c>
      <c r="R1223" s="16">
        <f t="shared" si="458"/>
        <v>-0.34</v>
      </c>
      <c r="S1223" s="15">
        <f t="shared" si="473"/>
        <v>0.43611111111111112</v>
      </c>
      <c r="T1223" s="16">
        <f t="shared" si="460"/>
        <v>-0.26800000000000002</v>
      </c>
      <c r="U1223" s="15">
        <f t="shared" si="472"/>
        <v>0.43402777777777779</v>
      </c>
      <c r="V1223" s="22">
        <f t="shared" si="462"/>
        <v>-0.25600000000000001</v>
      </c>
      <c r="X1223" s="18"/>
    </row>
    <row r="1224" spans="2:25" x14ac:dyDescent="0.25">
      <c r="B1224" s="24">
        <f t="shared" si="470"/>
        <v>44507</v>
      </c>
      <c r="C1224" s="86" t="s">
        <v>13</v>
      </c>
      <c r="D1224" s="15">
        <v>0.70416666666666661</v>
      </c>
      <c r="E1224" s="16">
        <v>3.1</v>
      </c>
      <c r="F1224" s="15">
        <f t="shared" si="463"/>
        <v>0.69722222222222219</v>
      </c>
      <c r="G1224" s="16">
        <f t="shared" si="464"/>
        <v>2.6349999999999998</v>
      </c>
      <c r="H1224" s="15">
        <f t="shared" si="465"/>
        <v>0.68611111111111101</v>
      </c>
      <c r="I1224" s="16">
        <f t="shared" si="466"/>
        <v>2.0770000000000004</v>
      </c>
      <c r="J1224" s="15">
        <f t="shared" si="467"/>
        <v>0.68680555555555545</v>
      </c>
      <c r="K1224" s="22">
        <f t="shared" si="468"/>
        <v>1.9840000000000002</v>
      </c>
      <c r="L1224" s="13"/>
      <c r="M1224" s="24">
        <f t="shared" si="471"/>
        <v>44507</v>
      </c>
      <c r="N1224" s="102" t="s">
        <v>13</v>
      </c>
      <c r="O1224" s="60">
        <v>0.70416666666666661</v>
      </c>
      <c r="P1224" s="16">
        <f t="shared" si="451"/>
        <v>3.1</v>
      </c>
      <c r="Q1224" s="15">
        <f t="shared" si="469"/>
        <v>0.69722222222222219</v>
      </c>
      <c r="R1224" s="16">
        <f t="shared" si="458"/>
        <v>2.6349999999999998</v>
      </c>
      <c r="S1224" s="15">
        <f t="shared" si="473"/>
        <v>0.68611111111111101</v>
      </c>
      <c r="T1224" s="16">
        <f t="shared" si="460"/>
        <v>2.0770000000000004</v>
      </c>
      <c r="U1224" s="15">
        <f t="shared" si="472"/>
        <v>0.68680555555555545</v>
      </c>
      <c r="V1224" s="22">
        <f t="shared" si="462"/>
        <v>1.9840000000000002</v>
      </c>
      <c r="X1224" s="18"/>
      <c r="Y1224" s="29"/>
    </row>
    <row r="1225" spans="2:25" x14ac:dyDescent="0.25">
      <c r="B1225" s="24">
        <f t="shared" si="470"/>
        <v>44507</v>
      </c>
      <c r="C1225" s="86" t="s">
        <v>12</v>
      </c>
      <c r="D1225" s="15">
        <v>0.9472222222222223</v>
      </c>
      <c r="E1225" s="16">
        <v>-0.2</v>
      </c>
      <c r="F1225" s="15">
        <f t="shared" si="463"/>
        <v>0.94027777777777788</v>
      </c>
      <c r="G1225" s="16">
        <f t="shared" si="464"/>
        <v>-0.17</v>
      </c>
      <c r="H1225" s="15">
        <f t="shared" si="465"/>
        <v>0.9472222222222223</v>
      </c>
      <c r="I1225" s="16">
        <f t="shared" si="466"/>
        <v>-0.13400000000000001</v>
      </c>
      <c r="J1225" s="15">
        <f t="shared" si="467"/>
        <v>0.94513888888888897</v>
      </c>
      <c r="K1225" s="22">
        <f t="shared" si="468"/>
        <v>-0.128</v>
      </c>
      <c r="L1225" s="13"/>
      <c r="M1225" s="24">
        <f t="shared" si="471"/>
        <v>44507</v>
      </c>
      <c r="N1225" s="102" t="s">
        <v>12</v>
      </c>
      <c r="O1225" s="60">
        <v>0.9472222222222223</v>
      </c>
      <c r="P1225" s="16">
        <f t="shared" si="451"/>
        <v>-0.2</v>
      </c>
      <c r="Q1225" s="15">
        <f t="shared" si="469"/>
        <v>0.94027777777777788</v>
      </c>
      <c r="R1225" s="16">
        <f t="shared" si="458"/>
        <v>-0.17</v>
      </c>
      <c r="S1225" s="15">
        <f t="shared" si="473"/>
        <v>0.9472222222222223</v>
      </c>
      <c r="T1225" s="16">
        <f t="shared" si="460"/>
        <v>-0.13400000000000001</v>
      </c>
      <c r="U1225" s="15">
        <f t="shared" si="472"/>
        <v>0.94513888888888897</v>
      </c>
      <c r="V1225" s="22">
        <f t="shared" si="462"/>
        <v>-0.128</v>
      </c>
      <c r="X1225" s="18"/>
      <c r="Y1225" s="29"/>
    </row>
    <row r="1226" spans="2:25" x14ac:dyDescent="0.25">
      <c r="B1226" s="24">
        <f t="shared" si="470"/>
        <v>44508</v>
      </c>
      <c r="C1226" s="86" t="s">
        <v>13</v>
      </c>
      <c r="D1226" s="15">
        <v>0.21875</v>
      </c>
      <c r="E1226" s="16">
        <v>3.4</v>
      </c>
      <c r="F1226" s="15">
        <f t="shared" si="463"/>
        <v>0.21180555555555555</v>
      </c>
      <c r="G1226" s="16">
        <f t="shared" si="464"/>
        <v>2.8899999999999997</v>
      </c>
      <c r="H1226" s="15">
        <f t="shared" si="465"/>
        <v>0.20069444444444445</v>
      </c>
      <c r="I1226" s="16">
        <f t="shared" si="466"/>
        <v>2.278</v>
      </c>
      <c r="J1226" s="15">
        <f t="shared" si="467"/>
        <v>0.2013888888888889</v>
      </c>
      <c r="K1226" s="22">
        <f t="shared" si="468"/>
        <v>2.1760000000000002</v>
      </c>
      <c r="L1226" s="13"/>
      <c r="M1226" s="24">
        <f t="shared" si="471"/>
        <v>44508</v>
      </c>
      <c r="N1226" s="102" t="s">
        <v>13</v>
      </c>
      <c r="O1226" s="60">
        <v>0.21875</v>
      </c>
      <c r="P1226" s="16">
        <f t="shared" si="451"/>
        <v>3.4</v>
      </c>
      <c r="Q1226" s="15">
        <f t="shared" si="469"/>
        <v>0.21180555555555555</v>
      </c>
      <c r="R1226" s="16">
        <f t="shared" si="458"/>
        <v>2.8899999999999997</v>
      </c>
      <c r="S1226" s="15">
        <f t="shared" si="473"/>
        <v>0.20069444444444445</v>
      </c>
      <c r="T1226" s="16">
        <f t="shared" si="460"/>
        <v>2.278</v>
      </c>
      <c r="U1226" s="15">
        <f t="shared" si="472"/>
        <v>0.2013888888888889</v>
      </c>
      <c r="V1226" s="22">
        <f t="shared" si="462"/>
        <v>2.1760000000000002</v>
      </c>
      <c r="X1226" s="18"/>
      <c r="Y1226" s="29"/>
    </row>
    <row r="1227" spans="2:25" x14ac:dyDescent="0.25">
      <c r="B1227" s="24">
        <f t="shared" si="470"/>
        <v>44508</v>
      </c>
      <c r="C1227" s="86" t="s">
        <v>12</v>
      </c>
      <c r="D1227" s="15">
        <v>0.46875</v>
      </c>
      <c r="E1227" s="16">
        <v>-0.4</v>
      </c>
      <c r="F1227" s="15">
        <f t="shared" si="463"/>
        <v>0.46180555555555558</v>
      </c>
      <c r="G1227" s="16">
        <f t="shared" si="464"/>
        <v>-0.34</v>
      </c>
      <c r="H1227" s="15">
        <f t="shared" si="465"/>
        <v>0.46875</v>
      </c>
      <c r="I1227" s="16">
        <f t="shared" si="466"/>
        <v>-0.26800000000000002</v>
      </c>
      <c r="J1227" s="15">
        <f t="shared" si="467"/>
        <v>0.46666666666666667</v>
      </c>
      <c r="K1227" s="22">
        <f t="shared" si="468"/>
        <v>-0.25600000000000001</v>
      </c>
      <c r="L1227" s="13"/>
      <c r="M1227" s="24">
        <f t="shared" si="471"/>
        <v>44508</v>
      </c>
      <c r="N1227" s="102" t="s">
        <v>12</v>
      </c>
      <c r="O1227" s="60">
        <v>0.46875</v>
      </c>
      <c r="P1227" s="16">
        <f t="shared" si="451"/>
        <v>-0.4</v>
      </c>
      <c r="Q1227" s="15">
        <f t="shared" si="469"/>
        <v>0.46180555555555558</v>
      </c>
      <c r="R1227" s="16">
        <f t="shared" si="458"/>
        <v>-0.34</v>
      </c>
      <c r="S1227" s="15">
        <f t="shared" si="473"/>
        <v>0.46875</v>
      </c>
      <c r="T1227" s="16">
        <f t="shared" si="460"/>
        <v>-0.26800000000000002</v>
      </c>
      <c r="U1227" s="15">
        <f t="shared" si="472"/>
        <v>0.46666666666666667</v>
      </c>
      <c r="V1227" s="22">
        <f t="shared" si="462"/>
        <v>-0.25600000000000001</v>
      </c>
      <c r="X1227" s="18"/>
    </row>
    <row r="1228" spans="2:25" x14ac:dyDescent="0.25">
      <c r="B1228" s="24">
        <f t="shared" si="470"/>
        <v>44508</v>
      </c>
      <c r="C1228" s="86" t="s">
        <v>13</v>
      </c>
      <c r="D1228" s="15">
        <v>0.73888888888888893</v>
      </c>
      <c r="E1228" s="16">
        <v>3</v>
      </c>
      <c r="F1228" s="15">
        <f t="shared" si="463"/>
        <v>0.73194444444444451</v>
      </c>
      <c r="G1228" s="16">
        <f t="shared" si="464"/>
        <v>2.5499999999999998</v>
      </c>
      <c r="H1228" s="15">
        <f t="shared" si="465"/>
        <v>0.72083333333333333</v>
      </c>
      <c r="I1228" s="16">
        <f t="shared" si="466"/>
        <v>2.0100000000000002</v>
      </c>
      <c r="J1228" s="15">
        <f t="shared" si="467"/>
        <v>0.72152777777777777</v>
      </c>
      <c r="K1228" s="22">
        <f t="shared" si="468"/>
        <v>1.92</v>
      </c>
      <c r="L1228" s="13"/>
      <c r="M1228" s="24">
        <f t="shared" si="471"/>
        <v>44508</v>
      </c>
      <c r="N1228" s="102" t="s">
        <v>13</v>
      </c>
      <c r="O1228" s="60">
        <v>0.73888888888888893</v>
      </c>
      <c r="P1228" s="16" t="str">
        <f t="shared" si="451"/>
        <v>-</v>
      </c>
      <c r="Q1228" s="15">
        <f t="shared" si="469"/>
        <v>0.73194444444444451</v>
      </c>
      <c r="R1228" s="16" t="str">
        <f t="shared" si="458"/>
        <v>-</v>
      </c>
      <c r="S1228" s="15">
        <f t="shared" si="473"/>
        <v>0.72083333333333333</v>
      </c>
      <c r="T1228" s="16" t="str">
        <f t="shared" si="460"/>
        <v>-</v>
      </c>
      <c r="U1228" s="15">
        <f t="shared" si="472"/>
        <v>0.72152777777777777</v>
      </c>
      <c r="V1228" s="22" t="str">
        <f t="shared" si="462"/>
        <v>-</v>
      </c>
      <c r="X1228" s="18"/>
      <c r="Y1228" s="29"/>
    </row>
    <row r="1229" spans="2:25" x14ac:dyDescent="0.25">
      <c r="B1229" s="24">
        <f t="shared" si="470"/>
        <v>44508</v>
      </c>
      <c r="C1229" s="86" t="s">
        <v>12</v>
      </c>
      <c r="D1229" s="15">
        <v>0.98125000000000007</v>
      </c>
      <c r="E1229" s="16">
        <v>-0.1</v>
      </c>
      <c r="F1229" s="15">
        <f t="shared" si="463"/>
        <v>0.97430555555555565</v>
      </c>
      <c r="G1229" s="16">
        <f t="shared" si="464"/>
        <v>-8.5000000000000006E-2</v>
      </c>
      <c r="H1229" s="15">
        <f t="shared" si="465"/>
        <v>0.98125000000000007</v>
      </c>
      <c r="I1229" s="16">
        <f t="shared" si="466"/>
        <v>-6.7000000000000004E-2</v>
      </c>
      <c r="J1229" s="15">
        <f t="shared" si="467"/>
        <v>0.97916666666666674</v>
      </c>
      <c r="K1229" s="22">
        <f t="shared" si="468"/>
        <v>-6.4000000000000001E-2</v>
      </c>
      <c r="L1229" s="13"/>
      <c r="M1229" s="24">
        <f t="shared" si="471"/>
        <v>44508</v>
      </c>
      <c r="N1229" s="102" t="s">
        <v>12</v>
      </c>
      <c r="O1229" s="60">
        <v>0.98125000000000007</v>
      </c>
      <c r="P1229" s="16">
        <f t="shared" si="451"/>
        <v>-0.1</v>
      </c>
      <c r="Q1229" s="15">
        <f t="shared" si="469"/>
        <v>0.97430555555555565</v>
      </c>
      <c r="R1229" s="16">
        <f t="shared" si="458"/>
        <v>-8.5000000000000006E-2</v>
      </c>
      <c r="S1229" s="15">
        <f t="shared" si="473"/>
        <v>0.98125000000000007</v>
      </c>
      <c r="T1229" s="16">
        <f t="shared" si="460"/>
        <v>-6.7000000000000004E-2</v>
      </c>
      <c r="U1229" s="15">
        <f t="shared" si="472"/>
        <v>0.97916666666666674</v>
      </c>
      <c r="V1229" s="22">
        <f t="shared" si="462"/>
        <v>-6.4000000000000001E-2</v>
      </c>
      <c r="X1229" s="18"/>
      <c r="Y1229" s="29"/>
    </row>
    <row r="1230" spans="2:25" x14ac:dyDescent="0.25">
      <c r="B1230" s="24">
        <f t="shared" si="470"/>
        <v>44509</v>
      </c>
      <c r="C1230" s="86" t="s">
        <v>13</v>
      </c>
      <c r="D1230" s="15">
        <v>0.25416666666666665</v>
      </c>
      <c r="E1230" s="16">
        <v>3.3</v>
      </c>
      <c r="F1230" s="15">
        <f t="shared" si="463"/>
        <v>0.2472222222222222</v>
      </c>
      <c r="G1230" s="16">
        <f t="shared" si="464"/>
        <v>2.8049999999999997</v>
      </c>
      <c r="H1230" s="15">
        <f t="shared" si="465"/>
        <v>0.2361111111111111</v>
      </c>
      <c r="I1230" s="16">
        <f t="shared" si="466"/>
        <v>2.2109999999999999</v>
      </c>
      <c r="J1230" s="15">
        <f t="shared" si="467"/>
        <v>0.23680555555555555</v>
      </c>
      <c r="K1230" s="22">
        <f t="shared" si="468"/>
        <v>2.1120000000000001</v>
      </c>
      <c r="L1230" s="13"/>
      <c r="M1230" s="24">
        <f t="shared" si="471"/>
        <v>44509</v>
      </c>
      <c r="N1230" s="102" t="s">
        <v>13</v>
      </c>
      <c r="O1230" s="60">
        <v>0.25416666666666665</v>
      </c>
      <c r="P1230" s="16">
        <f t="shared" ref="P1230:P1293" si="474">IF(E1230&gt;=$P$4,E1230,IF(E1230&lt;=$P$8,E1230,"-"))</f>
        <v>3.3</v>
      </c>
      <c r="Q1230" s="15">
        <f t="shared" si="469"/>
        <v>0.2472222222222222</v>
      </c>
      <c r="R1230" s="16">
        <f t="shared" si="458"/>
        <v>2.8049999999999997</v>
      </c>
      <c r="S1230" s="15">
        <f t="shared" si="473"/>
        <v>0.2361111111111111</v>
      </c>
      <c r="T1230" s="16">
        <f t="shared" si="460"/>
        <v>2.2109999999999999</v>
      </c>
      <c r="U1230" s="15">
        <f t="shared" si="472"/>
        <v>0.23680555555555555</v>
      </c>
      <c r="V1230" s="22">
        <f t="shared" si="462"/>
        <v>2.1120000000000001</v>
      </c>
      <c r="X1230" s="18"/>
      <c r="Y1230" s="29"/>
    </row>
    <row r="1231" spans="2:25" x14ac:dyDescent="0.25">
      <c r="B1231" s="24">
        <f t="shared" si="470"/>
        <v>44509</v>
      </c>
      <c r="C1231" s="86" t="s">
        <v>12</v>
      </c>
      <c r="D1231" s="15">
        <v>0.50347222222222221</v>
      </c>
      <c r="E1231" s="16">
        <v>-0.2</v>
      </c>
      <c r="F1231" s="15">
        <f t="shared" si="463"/>
        <v>0.49652777777777779</v>
      </c>
      <c r="G1231" s="16">
        <f t="shared" si="464"/>
        <v>-0.17</v>
      </c>
      <c r="H1231" s="15">
        <f t="shared" si="465"/>
        <v>0.50347222222222221</v>
      </c>
      <c r="I1231" s="16">
        <f t="shared" si="466"/>
        <v>-0.13400000000000001</v>
      </c>
      <c r="J1231" s="15">
        <f t="shared" si="467"/>
        <v>0.50138888888888888</v>
      </c>
      <c r="K1231" s="22">
        <f t="shared" si="468"/>
        <v>-0.128</v>
      </c>
      <c r="L1231" s="13"/>
      <c r="M1231" s="24">
        <f t="shared" si="471"/>
        <v>44509</v>
      </c>
      <c r="N1231" s="102" t="s">
        <v>12</v>
      </c>
      <c r="O1231" s="60">
        <v>0.50347222222222221</v>
      </c>
      <c r="P1231" s="16">
        <f t="shared" si="474"/>
        <v>-0.2</v>
      </c>
      <c r="Q1231" s="15">
        <f t="shared" si="469"/>
        <v>0.49652777777777779</v>
      </c>
      <c r="R1231" s="16">
        <f t="shared" si="458"/>
        <v>-0.17</v>
      </c>
      <c r="S1231" s="15">
        <f t="shared" si="473"/>
        <v>0.50347222222222221</v>
      </c>
      <c r="T1231" s="16">
        <f t="shared" si="460"/>
        <v>-0.13400000000000001</v>
      </c>
      <c r="U1231" s="15">
        <f t="shared" si="472"/>
        <v>0.50138888888888888</v>
      </c>
      <c r="V1231" s="22">
        <f t="shared" si="462"/>
        <v>-0.128</v>
      </c>
      <c r="X1231" s="18"/>
    </row>
    <row r="1232" spans="2:25" x14ac:dyDescent="0.25">
      <c r="B1232" s="24">
        <f t="shared" si="470"/>
        <v>44509</v>
      </c>
      <c r="C1232" s="86" t="s">
        <v>13</v>
      </c>
      <c r="D1232" s="15">
        <v>0.77638888888888891</v>
      </c>
      <c r="E1232" s="16">
        <v>2.9</v>
      </c>
      <c r="F1232" s="15">
        <f t="shared" si="463"/>
        <v>0.76944444444444449</v>
      </c>
      <c r="G1232" s="16">
        <f t="shared" si="464"/>
        <v>2.4649999999999999</v>
      </c>
      <c r="H1232" s="15">
        <f t="shared" si="465"/>
        <v>0.7583333333333333</v>
      </c>
      <c r="I1232" s="16">
        <f t="shared" si="466"/>
        <v>1.9430000000000001</v>
      </c>
      <c r="J1232" s="15">
        <f t="shared" si="467"/>
        <v>0.75902777777777775</v>
      </c>
      <c r="K1232" s="22">
        <f t="shared" si="468"/>
        <v>1.8559999999999999</v>
      </c>
      <c r="L1232" s="13"/>
      <c r="M1232" s="24">
        <f t="shared" si="471"/>
        <v>44509</v>
      </c>
      <c r="N1232" s="102" t="s">
        <v>13</v>
      </c>
      <c r="O1232" s="60">
        <v>0.77638888888888891</v>
      </c>
      <c r="P1232" s="16" t="str">
        <f t="shared" si="474"/>
        <v>-</v>
      </c>
      <c r="Q1232" s="15">
        <f t="shared" si="469"/>
        <v>0.76944444444444449</v>
      </c>
      <c r="R1232" s="16" t="str">
        <f t="shared" si="458"/>
        <v>-</v>
      </c>
      <c r="S1232" s="15">
        <f t="shared" si="473"/>
        <v>0.7583333333333333</v>
      </c>
      <c r="T1232" s="16" t="str">
        <f t="shared" si="460"/>
        <v>-</v>
      </c>
      <c r="U1232" s="15">
        <f t="shared" si="472"/>
        <v>0.75902777777777775</v>
      </c>
      <c r="V1232" s="22" t="str">
        <f t="shared" si="462"/>
        <v>-</v>
      </c>
      <c r="X1232" s="18"/>
      <c r="Y1232" s="29"/>
    </row>
    <row r="1233" spans="2:25" x14ac:dyDescent="0.25">
      <c r="B1233" s="24">
        <f t="shared" si="470"/>
        <v>44510</v>
      </c>
      <c r="C1233" s="86" t="s">
        <v>12</v>
      </c>
      <c r="D1233" s="15">
        <v>1.7361111111111112E-2</v>
      </c>
      <c r="E1233" s="16">
        <v>0.1</v>
      </c>
      <c r="F1233" s="15">
        <f t="shared" si="463"/>
        <v>1.0416666666666668E-2</v>
      </c>
      <c r="G1233" s="16">
        <f t="shared" si="464"/>
        <v>8.5000000000000006E-2</v>
      </c>
      <c r="H1233" s="15">
        <f t="shared" si="465"/>
        <v>1.7361111111111112E-2</v>
      </c>
      <c r="I1233" s="16">
        <f t="shared" si="466"/>
        <v>6.7000000000000004E-2</v>
      </c>
      <c r="J1233" s="15">
        <f t="shared" si="467"/>
        <v>1.5277777777777779E-2</v>
      </c>
      <c r="K1233" s="22">
        <f t="shared" si="468"/>
        <v>6.4000000000000001E-2</v>
      </c>
      <c r="L1233" s="13"/>
      <c r="M1233" s="24">
        <f t="shared" si="471"/>
        <v>44510</v>
      </c>
      <c r="N1233" s="102" t="s">
        <v>12</v>
      </c>
      <c r="O1233" s="60">
        <v>1.7361111111111112E-2</v>
      </c>
      <c r="P1233" s="16" t="str">
        <f t="shared" si="474"/>
        <v>-</v>
      </c>
      <c r="Q1233" s="15">
        <f t="shared" si="469"/>
        <v>1.0416666666666668E-2</v>
      </c>
      <c r="R1233" s="16" t="str">
        <f t="shared" si="458"/>
        <v>-</v>
      </c>
      <c r="S1233" s="15">
        <f t="shared" si="473"/>
        <v>1.7361111111111112E-2</v>
      </c>
      <c r="T1233" s="16" t="str">
        <f t="shared" si="460"/>
        <v>-</v>
      </c>
      <c r="U1233" s="15">
        <f t="shared" si="472"/>
        <v>1.5277777777777779E-2</v>
      </c>
      <c r="V1233" s="22" t="str">
        <f t="shared" si="462"/>
        <v>-</v>
      </c>
      <c r="X1233" s="18"/>
      <c r="Y1233" s="29"/>
    </row>
    <row r="1234" spans="2:25" x14ac:dyDescent="0.25">
      <c r="B1234" s="24">
        <f t="shared" si="470"/>
        <v>44510</v>
      </c>
      <c r="C1234" s="86" t="s">
        <v>13</v>
      </c>
      <c r="D1234" s="15">
        <v>0.29166666666666669</v>
      </c>
      <c r="E1234" s="16">
        <v>3.1</v>
      </c>
      <c r="F1234" s="15">
        <f t="shared" si="463"/>
        <v>0.28472222222222227</v>
      </c>
      <c r="G1234" s="16">
        <f t="shared" si="464"/>
        <v>2.6349999999999998</v>
      </c>
      <c r="H1234" s="15">
        <f t="shared" si="465"/>
        <v>0.27361111111111114</v>
      </c>
      <c r="I1234" s="16">
        <f t="shared" si="466"/>
        <v>2.0770000000000004</v>
      </c>
      <c r="J1234" s="15">
        <f t="shared" si="467"/>
        <v>0.27430555555555558</v>
      </c>
      <c r="K1234" s="22">
        <f t="shared" si="468"/>
        <v>1.9840000000000002</v>
      </c>
      <c r="L1234" s="13"/>
      <c r="M1234" s="24">
        <f t="shared" si="471"/>
        <v>44510</v>
      </c>
      <c r="N1234" s="102" t="s">
        <v>13</v>
      </c>
      <c r="O1234" s="60">
        <v>0.29166666666666669</v>
      </c>
      <c r="P1234" s="16">
        <f t="shared" si="474"/>
        <v>3.1</v>
      </c>
      <c r="Q1234" s="15">
        <f t="shared" si="469"/>
        <v>0.28472222222222227</v>
      </c>
      <c r="R1234" s="16">
        <f t="shared" si="458"/>
        <v>2.6349999999999998</v>
      </c>
      <c r="S1234" s="15">
        <f t="shared" si="473"/>
        <v>0.27361111111111114</v>
      </c>
      <c r="T1234" s="16">
        <f t="shared" si="460"/>
        <v>2.0770000000000004</v>
      </c>
      <c r="U1234" s="15">
        <f t="shared" si="472"/>
        <v>0.27430555555555558</v>
      </c>
      <c r="V1234" s="22">
        <f t="shared" si="462"/>
        <v>1.9840000000000002</v>
      </c>
      <c r="X1234" s="18"/>
      <c r="Y1234" s="29"/>
    </row>
    <row r="1235" spans="2:25" x14ac:dyDescent="0.25">
      <c r="B1235" s="24">
        <f t="shared" si="470"/>
        <v>44510</v>
      </c>
      <c r="C1235" s="86" t="s">
        <v>12</v>
      </c>
      <c r="D1235" s="15">
        <v>0.53888888888888886</v>
      </c>
      <c r="E1235" s="16">
        <v>0</v>
      </c>
      <c r="F1235" s="15">
        <f t="shared" si="463"/>
        <v>0.53194444444444444</v>
      </c>
      <c r="G1235" s="16">
        <f t="shared" si="464"/>
        <v>0</v>
      </c>
      <c r="H1235" s="15">
        <f t="shared" si="465"/>
        <v>0.53888888888888886</v>
      </c>
      <c r="I1235" s="16">
        <f t="shared" si="466"/>
        <v>0</v>
      </c>
      <c r="J1235" s="15">
        <f t="shared" si="467"/>
        <v>0.53680555555555554</v>
      </c>
      <c r="K1235" s="22">
        <f t="shared" si="468"/>
        <v>0</v>
      </c>
      <c r="L1235" s="13"/>
      <c r="M1235" s="24">
        <f t="shared" si="471"/>
        <v>44510</v>
      </c>
      <c r="N1235" s="102" t="s">
        <v>12</v>
      </c>
      <c r="O1235" s="60">
        <v>0.53888888888888886</v>
      </c>
      <c r="P1235" s="16" t="str">
        <f t="shared" si="474"/>
        <v>-</v>
      </c>
      <c r="Q1235" s="15">
        <f t="shared" si="469"/>
        <v>0.53194444444444444</v>
      </c>
      <c r="R1235" s="16" t="str">
        <f t="shared" si="458"/>
        <v>-</v>
      </c>
      <c r="S1235" s="15">
        <f t="shared" si="473"/>
        <v>0.53888888888888886</v>
      </c>
      <c r="T1235" s="16" t="str">
        <f t="shared" si="460"/>
        <v>-</v>
      </c>
      <c r="U1235" s="15">
        <f t="shared" ref="U1235:U1266" si="475">IF(N1235="Alta",O1235-$J$9,O1235-$K$9)</f>
        <v>0.53680555555555554</v>
      </c>
      <c r="V1235" s="22" t="str">
        <f t="shared" si="462"/>
        <v>-</v>
      </c>
      <c r="X1235" s="18"/>
    </row>
    <row r="1236" spans="2:25" x14ac:dyDescent="0.25">
      <c r="B1236" s="24">
        <f t="shared" si="470"/>
        <v>44510</v>
      </c>
      <c r="C1236" s="86" t="s">
        <v>13</v>
      </c>
      <c r="D1236" s="15">
        <v>0.81597222222222221</v>
      </c>
      <c r="E1236" s="16">
        <v>2.8</v>
      </c>
      <c r="F1236" s="15">
        <f t="shared" si="463"/>
        <v>0.80902777777777779</v>
      </c>
      <c r="G1236" s="16">
        <f t="shared" si="464"/>
        <v>2.38</v>
      </c>
      <c r="H1236" s="15">
        <f t="shared" si="465"/>
        <v>0.79791666666666661</v>
      </c>
      <c r="I1236" s="16">
        <f t="shared" si="466"/>
        <v>1.8759999999999999</v>
      </c>
      <c r="J1236" s="15">
        <f t="shared" si="467"/>
        <v>0.79861111111111105</v>
      </c>
      <c r="K1236" s="22">
        <f t="shared" si="468"/>
        <v>1.7919999999999998</v>
      </c>
      <c r="L1236" s="13"/>
      <c r="M1236" s="24">
        <f t="shared" si="471"/>
        <v>44510</v>
      </c>
      <c r="N1236" s="102" t="s">
        <v>13</v>
      </c>
      <c r="O1236" s="60">
        <v>0.81597222222222221</v>
      </c>
      <c r="P1236" s="16" t="str">
        <f t="shared" si="474"/>
        <v>-</v>
      </c>
      <c r="Q1236" s="15">
        <f t="shared" si="469"/>
        <v>0.80902777777777779</v>
      </c>
      <c r="R1236" s="16" t="str">
        <f t="shared" si="458"/>
        <v>-</v>
      </c>
      <c r="S1236" s="15">
        <f t="shared" si="473"/>
        <v>0.79791666666666661</v>
      </c>
      <c r="T1236" s="16" t="str">
        <f t="shared" si="460"/>
        <v>-</v>
      </c>
      <c r="U1236" s="15">
        <f t="shared" si="475"/>
        <v>0.79861111111111105</v>
      </c>
      <c r="V1236" s="22" t="str">
        <f t="shared" si="462"/>
        <v>-</v>
      </c>
      <c r="X1236" s="18"/>
      <c r="Y1236" s="29"/>
    </row>
    <row r="1237" spans="2:25" x14ac:dyDescent="0.25">
      <c r="B1237" s="24">
        <f t="shared" si="470"/>
        <v>44511</v>
      </c>
      <c r="C1237" s="86" t="s">
        <v>12</v>
      </c>
      <c r="D1237" s="15">
        <v>5.6250000000000001E-2</v>
      </c>
      <c r="E1237" s="16">
        <v>0.3</v>
      </c>
      <c r="F1237" s="15">
        <f t="shared" si="463"/>
        <v>4.9305555555555561E-2</v>
      </c>
      <c r="G1237" s="16">
        <f t="shared" si="464"/>
        <v>0.255</v>
      </c>
      <c r="H1237" s="15">
        <f t="shared" si="465"/>
        <v>5.6250000000000001E-2</v>
      </c>
      <c r="I1237" s="16">
        <f t="shared" si="466"/>
        <v>0.20100000000000001</v>
      </c>
      <c r="J1237" s="15">
        <f t="shared" si="467"/>
        <v>5.4166666666666669E-2</v>
      </c>
      <c r="K1237" s="22">
        <f t="shared" si="468"/>
        <v>0.192</v>
      </c>
      <c r="L1237" s="13"/>
      <c r="M1237" s="24">
        <f t="shared" si="471"/>
        <v>44511</v>
      </c>
      <c r="N1237" s="102" t="s">
        <v>12</v>
      </c>
      <c r="O1237" s="60">
        <v>5.6250000000000001E-2</v>
      </c>
      <c r="P1237" s="16" t="str">
        <f t="shared" si="474"/>
        <v>-</v>
      </c>
      <c r="Q1237" s="15">
        <f t="shared" si="469"/>
        <v>4.9305555555555561E-2</v>
      </c>
      <c r="R1237" s="16" t="str">
        <f t="shared" si="458"/>
        <v>-</v>
      </c>
      <c r="S1237" s="15">
        <f t="shared" si="473"/>
        <v>5.6250000000000001E-2</v>
      </c>
      <c r="T1237" s="16" t="str">
        <f t="shared" si="460"/>
        <v>-</v>
      </c>
      <c r="U1237" s="15">
        <f t="shared" si="475"/>
        <v>5.4166666666666669E-2</v>
      </c>
      <c r="V1237" s="22" t="str">
        <f t="shared" si="462"/>
        <v>-</v>
      </c>
      <c r="X1237" s="18"/>
      <c r="Y1237" s="29"/>
    </row>
    <row r="1238" spans="2:25" x14ac:dyDescent="0.25">
      <c r="B1238" s="24">
        <f t="shared" si="470"/>
        <v>44511</v>
      </c>
      <c r="C1238" s="86" t="s">
        <v>13</v>
      </c>
      <c r="D1238" s="15">
        <v>0.33194444444444443</v>
      </c>
      <c r="E1238" s="16">
        <v>2.9</v>
      </c>
      <c r="F1238" s="15">
        <f t="shared" si="463"/>
        <v>0.32500000000000001</v>
      </c>
      <c r="G1238" s="16">
        <f t="shared" si="464"/>
        <v>2.4649999999999999</v>
      </c>
      <c r="H1238" s="15">
        <f t="shared" si="465"/>
        <v>0.31388888888888888</v>
      </c>
      <c r="I1238" s="16">
        <f t="shared" si="466"/>
        <v>1.9430000000000001</v>
      </c>
      <c r="J1238" s="15">
        <f t="shared" si="467"/>
        <v>0.31458333333333333</v>
      </c>
      <c r="K1238" s="22">
        <f t="shared" si="468"/>
        <v>1.8559999999999999</v>
      </c>
      <c r="L1238" s="13"/>
      <c r="M1238" s="24">
        <f t="shared" si="471"/>
        <v>44511</v>
      </c>
      <c r="N1238" s="102" t="s">
        <v>13</v>
      </c>
      <c r="O1238" s="60">
        <v>0.33194444444444443</v>
      </c>
      <c r="P1238" s="16" t="str">
        <f t="shared" si="474"/>
        <v>-</v>
      </c>
      <c r="Q1238" s="15">
        <f t="shared" si="469"/>
        <v>0.32500000000000001</v>
      </c>
      <c r="R1238" s="16" t="str">
        <f t="shared" si="458"/>
        <v>-</v>
      </c>
      <c r="S1238" s="15">
        <f t="shared" si="473"/>
        <v>0.31388888888888888</v>
      </c>
      <c r="T1238" s="16" t="str">
        <f t="shared" si="460"/>
        <v>-</v>
      </c>
      <c r="U1238" s="15">
        <f t="shared" si="475"/>
        <v>0.31458333333333333</v>
      </c>
      <c r="V1238" s="22" t="str">
        <f t="shared" si="462"/>
        <v>-</v>
      </c>
      <c r="X1238" s="18"/>
      <c r="Y1238" s="29"/>
    </row>
    <row r="1239" spans="2:25" x14ac:dyDescent="0.25">
      <c r="B1239" s="24">
        <f t="shared" si="470"/>
        <v>44511</v>
      </c>
      <c r="C1239" s="86" t="s">
        <v>12</v>
      </c>
      <c r="D1239" s="15">
        <v>0.57708333333333328</v>
      </c>
      <c r="E1239" s="16">
        <v>0.2</v>
      </c>
      <c r="F1239" s="15">
        <f t="shared" si="463"/>
        <v>0.57013888888888886</v>
      </c>
      <c r="G1239" s="16">
        <f t="shared" si="464"/>
        <v>0.17</v>
      </c>
      <c r="H1239" s="15">
        <f t="shared" si="465"/>
        <v>0.57708333333333328</v>
      </c>
      <c r="I1239" s="16">
        <f t="shared" si="466"/>
        <v>0.13400000000000001</v>
      </c>
      <c r="J1239" s="15">
        <f t="shared" si="467"/>
        <v>0.57499999999999996</v>
      </c>
      <c r="K1239" s="22">
        <f t="shared" si="468"/>
        <v>0.128</v>
      </c>
      <c r="L1239" s="13"/>
      <c r="M1239" s="24">
        <f t="shared" si="471"/>
        <v>44511</v>
      </c>
      <c r="N1239" s="102" t="s">
        <v>12</v>
      </c>
      <c r="O1239" s="60">
        <v>0.57708333333333328</v>
      </c>
      <c r="P1239" s="16" t="str">
        <f t="shared" si="474"/>
        <v>-</v>
      </c>
      <c r="Q1239" s="15">
        <f t="shared" si="469"/>
        <v>0.57013888888888886</v>
      </c>
      <c r="R1239" s="16" t="str">
        <f t="shared" si="458"/>
        <v>-</v>
      </c>
      <c r="S1239" s="15">
        <f t="shared" si="473"/>
        <v>0.57708333333333328</v>
      </c>
      <c r="T1239" s="16" t="str">
        <f t="shared" si="460"/>
        <v>-</v>
      </c>
      <c r="U1239" s="15">
        <f t="shared" si="475"/>
        <v>0.57499999999999996</v>
      </c>
      <c r="V1239" s="22" t="str">
        <f t="shared" si="462"/>
        <v>-</v>
      </c>
      <c r="X1239" s="18"/>
    </row>
    <row r="1240" spans="2:25" x14ac:dyDescent="0.25">
      <c r="B1240" s="24">
        <f t="shared" si="470"/>
        <v>44511</v>
      </c>
      <c r="C1240" s="86" t="s">
        <v>13</v>
      </c>
      <c r="D1240" s="15">
        <v>0.85902777777777783</v>
      </c>
      <c r="E1240" s="16">
        <v>2.7</v>
      </c>
      <c r="F1240" s="15">
        <f t="shared" si="463"/>
        <v>0.85208333333333341</v>
      </c>
      <c r="G1240" s="16">
        <f t="shared" si="464"/>
        <v>2.2949999999999999</v>
      </c>
      <c r="H1240" s="15">
        <f t="shared" si="465"/>
        <v>0.84097222222222223</v>
      </c>
      <c r="I1240" s="16">
        <f t="shared" si="466"/>
        <v>1.8090000000000002</v>
      </c>
      <c r="J1240" s="15">
        <f t="shared" si="467"/>
        <v>0.84166666666666667</v>
      </c>
      <c r="K1240" s="22">
        <f t="shared" si="468"/>
        <v>1.7280000000000002</v>
      </c>
      <c r="L1240" s="13"/>
      <c r="M1240" s="24">
        <f t="shared" si="471"/>
        <v>44511</v>
      </c>
      <c r="N1240" s="102" t="s">
        <v>13</v>
      </c>
      <c r="O1240" s="60">
        <v>0.85902777777777783</v>
      </c>
      <c r="P1240" s="16" t="str">
        <f t="shared" si="474"/>
        <v>-</v>
      </c>
      <c r="Q1240" s="15">
        <f t="shared" si="469"/>
        <v>0.85208333333333341</v>
      </c>
      <c r="R1240" s="16" t="str">
        <f t="shared" ref="R1240:R1302" si="476">IF(G1240&gt;=$R$4,G1240,IF(G1240&lt;=$R$8,G1240,"-"))</f>
        <v>-</v>
      </c>
      <c r="S1240" s="15">
        <f t="shared" ref="S1240:S1271" si="477">IF(N1240="Alta",O1240-$H$9,O1240-$I$9)</f>
        <v>0.84097222222222223</v>
      </c>
      <c r="T1240" s="16" t="str">
        <f t="shared" ref="T1240:T1303" si="478">IF(I1240&gt;=$T$4,I1240,IF(I1240&lt;=$T$8,I1240,"-"))</f>
        <v>-</v>
      </c>
      <c r="U1240" s="15">
        <f t="shared" si="475"/>
        <v>0.84166666666666667</v>
      </c>
      <c r="V1240" s="22" t="str">
        <f t="shared" ref="V1240:V1303" si="479">IF(K1240&gt;=$V$4,K1240,IF(K1240&lt;=$V$8,K1240,"-"))</f>
        <v>-</v>
      </c>
      <c r="X1240" s="18"/>
      <c r="Y1240" s="29"/>
    </row>
    <row r="1241" spans="2:25" x14ac:dyDescent="0.25">
      <c r="B1241" s="24">
        <f t="shared" si="470"/>
        <v>44512</v>
      </c>
      <c r="C1241" s="86" t="s">
        <v>12</v>
      </c>
      <c r="D1241" s="15">
        <v>9.9999999999999992E-2</v>
      </c>
      <c r="E1241" s="16">
        <v>0.4</v>
      </c>
      <c r="F1241" s="15">
        <f t="shared" ref="F1241:F1304" si="480">IF(C1241="Alta",D1241-$F$9,D1241-$G$9)</f>
        <v>9.3055555555555544E-2</v>
      </c>
      <c r="G1241" s="16">
        <f t="shared" ref="G1241:G1304" si="481">E1241*$F$8</f>
        <v>0.34</v>
      </c>
      <c r="H1241" s="15">
        <f t="shared" ref="H1241:H1304" si="482">IF(C1241="Alta",D1241-$H$9,D1241-$I$9)</f>
        <v>9.9999999999999992E-2</v>
      </c>
      <c r="I1241" s="16">
        <f t="shared" ref="I1241:I1304" si="483">E1241*$H$8</f>
        <v>0.26800000000000002</v>
      </c>
      <c r="J1241" s="15">
        <f t="shared" ref="J1241:J1304" si="484">IF(C1241="Alta",D1241-$J$9,D1241-$K$9)</f>
        <v>9.7916666666666652E-2</v>
      </c>
      <c r="K1241" s="22">
        <f t="shared" ref="K1241:K1304" si="485">E1241*$J$8</f>
        <v>0.25600000000000001</v>
      </c>
      <c r="L1241" s="13"/>
      <c r="M1241" s="24">
        <f t="shared" si="471"/>
        <v>44512</v>
      </c>
      <c r="N1241" s="102" t="s">
        <v>12</v>
      </c>
      <c r="O1241" s="60">
        <v>9.9999999999999992E-2</v>
      </c>
      <c r="P1241" s="16" t="str">
        <f t="shared" si="474"/>
        <v>-</v>
      </c>
      <c r="Q1241" s="15">
        <f t="shared" ref="Q1241:Q1304" si="486">IF(N1241="Alta",O1241-$F$9,O1241-$G$9)</f>
        <v>9.3055555555555544E-2</v>
      </c>
      <c r="R1241" s="16" t="str">
        <f t="shared" si="476"/>
        <v>-</v>
      </c>
      <c r="S1241" s="15">
        <f t="shared" si="477"/>
        <v>9.9999999999999992E-2</v>
      </c>
      <c r="T1241" s="16" t="str">
        <f t="shared" si="478"/>
        <v>-</v>
      </c>
      <c r="U1241" s="15">
        <f t="shared" si="475"/>
        <v>9.7916666666666652E-2</v>
      </c>
      <c r="V1241" s="22" t="str">
        <f t="shared" si="479"/>
        <v>-</v>
      </c>
      <c r="X1241" s="18"/>
      <c r="Y1241" s="29"/>
    </row>
    <row r="1242" spans="2:25" x14ac:dyDescent="0.25">
      <c r="B1242" s="24">
        <f t="shared" ref="B1242:B1305" si="487">IF(HOUR(D1242)&lt;HOUR(D1241),B1241+1,B1241)</f>
        <v>44512</v>
      </c>
      <c r="C1242" s="86" t="s">
        <v>13</v>
      </c>
      <c r="D1242" s="15">
        <v>0.375</v>
      </c>
      <c r="E1242" s="16">
        <v>2.7</v>
      </c>
      <c r="F1242" s="15">
        <f t="shared" si="480"/>
        <v>0.36805555555555558</v>
      </c>
      <c r="G1242" s="16">
        <f t="shared" si="481"/>
        <v>2.2949999999999999</v>
      </c>
      <c r="H1242" s="15">
        <f t="shared" si="482"/>
        <v>0.35694444444444445</v>
      </c>
      <c r="I1242" s="16">
        <f t="shared" si="483"/>
        <v>1.8090000000000002</v>
      </c>
      <c r="J1242" s="15">
        <f t="shared" si="484"/>
        <v>0.3576388888888889</v>
      </c>
      <c r="K1242" s="22">
        <f t="shared" si="485"/>
        <v>1.7280000000000002</v>
      </c>
      <c r="L1242" s="13"/>
      <c r="M1242" s="24">
        <f t="shared" si="471"/>
        <v>44512</v>
      </c>
      <c r="N1242" s="102" t="s">
        <v>13</v>
      </c>
      <c r="O1242" s="60">
        <v>0.375</v>
      </c>
      <c r="P1242" s="16" t="str">
        <f t="shared" si="474"/>
        <v>-</v>
      </c>
      <c r="Q1242" s="15">
        <f t="shared" si="486"/>
        <v>0.36805555555555558</v>
      </c>
      <c r="R1242" s="16" t="str">
        <f t="shared" si="476"/>
        <v>-</v>
      </c>
      <c r="S1242" s="15">
        <f t="shared" si="477"/>
        <v>0.35694444444444445</v>
      </c>
      <c r="T1242" s="16" t="str">
        <f t="shared" si="478"/>
        <v>-</v>
      </c>
      <c r="U1242" s="15">
        <f t="shared" si="475"/>
        <v>0.3576388888888889</v>
      </c>
      <c r="V1242" s="22" t="str">
        <f t="shared" si="479"/>
        <v>-</v>
      </c>
      <c r="X1242" s="18"/>
      <c r="Y1242" s="29"/>
    </row>
    <row r="1243" spans="2:25" x14ac:dyDescent="0.25">
      <c r="B1243" s="24">
        <f t="shared" si="487"/>
        <v>44512</v>
      </c>
      <c r="C1243" s="86" t="s">
        <v>12</v>
      </c>
      <c r="D1243" s="15">
        <v>0.61944444444444446</v>
      </c>
      <c r="E1243" s="16">
        <v>0.4</v>
      </c>
      <c r="F1243" s="15">
        <f t="shared" si="480"/>
        <v>0.61250000000000004</v>
      </c>
      <c r="G1243" s="16">
        <f t="shared" si="481"/>
        <v>0.34</v>
      </c>
      <c r="H1243" s="15">
        <f t="shared" si="482"/>
        <v>0.61944444444444446</v>
      </c>
      <c r="I1243" s="16">
        <f t="shared" si="483"/>
        <v>0.26800000000000002</v>
      </c>
      <c r="J1243" s="15">
        <f t="shared" si="484"/>
        <v>0.61736111111111114</v>
      </c>
      <c r="K1243" s="22">
        <f t="shared" si="485"/>
        <v>0.25600000000000001</v>
      </c>
      <c r="L1243" s="13"/>
      <c r="M1243" s="24">
        <f t="shared" si="471"/>
        <v>44512</v>
      </c>
      <c r="N1243" s="102" t="s">
        <v>12</v>
      </c>
      <c r="O1243" s="60">
        <v>0.61944444444444446</v>
      </c>
      <c r="P1243" s="16" t="str">
        <f t="shared" si="474"/>
        <v>-</v>
      </c>
      <c r="Q1243" s="15">
        <f t="shared" si="486"/>
        <v>0.61250000000000004</v>
      </c>
      <c r="R1243" s="16" t="str">
        <f t="shared" si="476"/>
        <v>-</v>
      </c>
      <c r="S1243" s="15">
        <f t="shared" si="477"/>
        <v>0.61944444444444446</v>
      </c>
      <c r="T1243" s="16" t="str">
        <f t="shared" si="478"/>
        <v>-</v>
      </c>
      <c r="U1243" s="15">
        <f t="shared" si="475"/>
        <v>0.61736111111111114</v>
      </c>
      <c r="V1243" s="22" t="str">
        <f t="shared" si="479"/>
        <v>-</v>
      </c>
      <c r="X1243" s="18"/>
    </row>
    <row r="1244" spans="2:25" x14ac:dyDescent="0.25">
      <c r="B1244" s="24">
        <f t="shared" si="487"/>
        <v>44512</v>
      </c>
      <c r="C1244" s="86" t="s">
        <v>13</v>
      </c>
      <c r="D1244" s="15">
        <v>0.90555555555555556</v>
      </c>
      <c r="E1244" s="16">
        <v>2.6</v>
      </c>
      <c r="F1244" s="15">
        <f t="shared" si="480"/>
        <v>0.89861111111111114</v>
      </c>
      <c r="G1244" s="16">
        <f t="shared" si="481"/>
        <v>2.21</v>
      </c>
      <c r="H1244" s="15">
        <f t="shared" si="482"/>
        <v>0.88749999999999996</v>
      </c>
      <c r="I1244" s="16">
        <f t="shared" si="483"/>
        <v>1.7420000000000002</v>
      </c>
      <c r="J1244" s="15">
        <f t="shared" si="484"/>
        <v>0.8881944444444444</v>
      </c>
      <c r="K1244" s="22">
        <f t="shared" si="485"/>
        <v>1.6640000000000001</v>
      </c>
      <c r="L1244" s="13"/>
      <c r="M1244" s="24">
        <f t="shared" si="471"/>
        <v>44512</v>
      </c>
      <c r="N1244" s="102" t="s">
        <v>13</v>
      </c>
      <c r="O1244" s="60">
        <v>0.90555555555555556</v>
      </c>
      <c r="P1244" s="16" t="str">
        <f t="shared" si="474"/>
        <v>-</v>
      </c>
      <c r="Q1244" s="15">
        <f t="shared" si="486"/>
        <v>0.89861111111111114</v>
      </c>
      <c r="R1244" s="16" t="str">
        <f t="shared" si="476"/>
        <v>-</v>
      </c>
      <c r="S1244" s="15">
        <f t="shared" si="477"/>
        <v>0.88749999999999996</v>
      </c>
      <c r="T1244" s="16" t="str">
        <f t="shared" si="478"/>
        <v>-</v>
      </c>
      <c r="U1244" s="15">
        <f t="shared" si="475"/>
        <v>0.8881944444444444</v>
      </c>
      <c r="V1244" s="22" t="str">
        <f t="shared" si="479"/>
        <v>-</v>
      </c>
      <c r="X1244" s="18"/>
      <c r="Y1244" s="29"/>
    </row>
    <row r="1245" spans="2:25" x14ac:dyDescent="0.25">
      <c r="B1245" s="24">
        <f t="shared" si="487"/>
        <v>44513</v>
      </c>
      <c r="C1245" s="86" t="s">
        <v>12</v>
      </c>
      <c r="D1245" s="15">
        <v>0.14930555555555555</v>
      </c>
      <c r="E1245" s="16">
        <v>0.6</v>
      </c>
      <c r="F1245" s="15">
        <f t="shared" si="480"/>
        <v>0.1423611111111111</v>
      </c>
      <c r="G1245" s="16">
        <f t="shared" si="481"/>
        <v>0.51</v>
      </c>
      <c r="H1245" s="15">
        <f t="shared" si="482"/>
        <v>0.14930555555555555</v>
      </c>
      <c r="I1245" s="16">
        <f t="shared" si="483"/>
        <v>0.40200000000000002</v>
      </c>
      <c r="J1245" s="15">
        <f t="shared" si="484"/>
        <v>0.14722222222222223</v>
      </c>
      <c r="K1245" s="22">
        <f t="shared" si="485"/>
        <v>0.38400000000000001</v>
      </c>
      <c r="L1245" s="13"/>
      <c r="M1245" s="24">
        <f>IF(HOUR(O1245)&lt;HOUR(O1244),M1244+1,M1244)</f>
        <v>44513</v>
      </c>
      <c r="N1245" s="102" t="s">
        <v>12</v>
      </c>
      <c r="O1245" s="60">
        <v>0.14930555555555555</v>
      </c>
      <c r="P1245" s="16" t="str">
        <f t="shared" si="474"/>
        <v>-</v>
      </c>
      <c r="Q1245" s="15">
        <f t="shared" si="486"/>
        <v>0.1423611111111111</v>
      </c>
      <c r="R1245" s="16" t="str">
        <f t="shared" ref="R1245" si="488">IF(G1245&gt;=$R$4,G1245,IF(G1245&lt;=$R$8,G1245,"-"))</f>
        <v>-</v>
      </c>
      <c r="S1245" s="15">
        <f t="shared" si="477"/>
        <v>0.14930555555555555</v>
      </c>
      <c r="T1245" s="16" t="str">
        <f t="shared" si="478"/>
        <v>-</v>
      </c>
      <c r="U1245" s="15">
        <f t="shared" si="475"/>
        <v>0.14722222222222223</v>
      </c>
      <c r="V1245" s="22" t="str">
        <f t="shared" si="479"/>
        <v>-</v>
      </c>
      <c r="X1245" s="18"/>
      <c r="Y1245" s="29"/>
    </row>
    <row r="1246" spans="2:25" x14ac:dyDescent="0.25">
      <c r="B1246" s="24">
        <f t="shared" si="487"/>
        <v>44513</v>
      </c>
      <c r="C1246" s="86" t="s">
        <v>13</v>
      </c>
      <c r="D1246" s="15">
        <v>0.42152777777777778</v>
      </c>
      <c r="E1246" s="16">
        <v>2.5</v>
      </c>
      <c r="F1246" s="15">
        <f t="shared" si="480"/>
        <v>0.41458333333333336</v>
      </c>
      <c r="G1246" s="16">
        <f t="shared" si="481"/>
        <v>2.125</v>
      </c>
      <c r="H1246" s="15">
        <f t="shared" si="482"/>
        <v>0.40347222222222223</v>
      </c>
      <c r="I1246" s="16">
        <f t="shared" si="483"/>
        <v>1.675</v>
      </c>
      <c r="J1246" s="15">
        <f t="shared" si="484"/>
        <v>0.40416666666666667</v>
      </c>
      <c r="K1246" s="22">
        <f t="shared" si="485"/>
        <v>1.6</v>
      </c>
      <c r="L1246" s="13"/>
      <c r="M1246" s="24">
        <f t="shared" ref="M1246:M1271" si="489">IF(HOUR(O1246)&lt;HOUR(O1245),M1245+1,M1245)</f>
        <v>44513</v>
      </c>
      <c r="N1246" s="102" t="s">
        <v>13</v>
      </c>
      <c r="O1246" s="60">
        <v>0.42152777777777778</v>
      </c>
      <c r="P1246" s="16" t="str">
        <f t="shared" si="474"/>
        <v>-</v>
      </c>
      <c r="Q1246" s="15">
        <f t="shared" si="486"/>
        <v>0.41458333333333336</v>
      </c>
      <c r="R1246" s="16" t="str">
        <f t="shared" si="476"/>
        <v>-</v>
      </c>
      <c r="S1246" s="15">
        <f t="shared" si="477"/>
        <v>0.40347222222222223</v>
      </c>
      <c r="T1246" s="16" t="str">
        <f t="shared" si="478"/>
        <v>-</v>
      </c>
      <c r="U1246" s="15">
        <f t="shared" si="475"/>
        <v>0.40416666666666667</v>
      </c>
      <c r="V1246" s="22" t="str">
        <f t="shared" si="479"/>
        <v>-</v>
      </c>
      <c r="X1246" s="18"/>
      <c r="Y1246" s="29"/>
    </row>
    <row r="1247" spans="2:25" x14ac:dyDescent="0.25">
      <c r="B1247" s="24">
        <f t="shared" si="487"/>
        <v>44513</v>
      </c>
      <c r="C1247" s="86" t="s">
        <v>12</v>
      </c>
      <c r="D1247" s="15">
        <v>0.66666666666666663</v>
      </c>
      <c r="E1247" s="16">
        <v>0.5</v>
      </c>
      <c r="F1247" s="15">
        <f t="shared" si="480"/>
        <v>0.65972222222222221</v>
      </c>
      <c r="G1247" s="16">
        <f t="shared" si="481"/>
        <v>0.42499999999999999</v>
      </c>
      <c r="H1247" s="15">
        <f t="shared" si="482"/>
        <v>0.66666666666666663</v>
      </c>
      <c r="I1247" s="16">
        <f t="shared" si="483"/>
        <v>0.33500000000000002</v>
      </c>
      <c r="J1247" s="15">
        <f t="shared" si="484"/>
        <v>0.6645833333333333</v>
      </c>
      <c r="K1247" s="22">
        <f t="shared" si="485"/>
        <v>0.32</v>
      </c>
      <c r="L1247" s="13"/>
      <c r="M1247" s="24">
        <f t="shared" si="489"/>
        <v>44513</v>
      </c>
      <c r="N1247" s="102" t="s">
        <v>12</v>
      </c>
      <c r="O1247" s="60">
        <v>0.66666666666666663</v>
      </c>
      <c r="P1247" s="16" t="str">
        <f t="shared" si="474"/>
        <v>-</v>
      </c>
      <c r="Q1247" s="15">
        <f t="shared" si="486"/>
        <v>0.65972222222222221</v>
      </c>
      <c r="R1247" s="16" t="str">
        <f t="shared" si="476"/>
        <v>-</v>
      </c>
      <c r="S1247" s="15">
        <f t="shared" si="477"/>
        <v>0.66666666666666663</v>
      </c>
      <c r="T1247" s="16" t="str">
        <f t="shared" si="478"/>
        <v>-</v>
      </c>
      <c r="U1247" s="15">
        <f t="shared" si="475"/>
        <v>0.6645833333333333</v>
      </c>
      <c r="V1247" s="22" t="str">
        <f t="shared" si="479"/>
        <v>-</v>
      </c>
      <c r="X1247" s="18"/>
    </row>
    <row r="1248" spans="2:25" x14ac:dyDescent="0.25">
      <c r="B1248" s="24">
        <f t="shared" si="487"/>
        <v>44513</v>
      </c>
      <c r="C1248" s="86" t="s">
        <v>13</v>
      </c>
      <c r="D1248" s="15">
        <v>0.95277777777777783</v>
      </c>
      <c r="E1248" s="16">
        <v>2.6</v>
      </c>
      <c r="F1248" s="15">
        <f t="shared" si="480"/>
        <v>0.94583333333333341</v>
      </c>
      <c r="G1248" s="16">
        <f t="shared" si="481"/>
        <v>2.21</v>
      </c>
      <c r="H1248" s="15">
        <f t="shared" si="482"/>
        <v>0.93472222222222223</v>
      </c>
      <c r="I1248" s="16">
        <f t="shared" si="483"/>
        <v>1.7420000000000002</v>
      </c>
      <c r="J1248" s="15">
        <f t="shared" si="484"/>
        <v>0.93541666666666667</v>
      </c>
      <c r="K1248" s="22">
        <f t="shared" si="485"/>
        <v>1.6640000000000001</v>
      </c>
      <c r="L1248" s="13"/>
      <c r="M1248" s="24">
        <f t="shared" si="489"/>
        <v>44513</v>
      </c>
      <c r="N1248" s="102" t="s">
        <v>13</v>
      </c>
      <c r="O1248" s="60">
        <v>0.95277777777777783</v>
      </c>
      <c r="P1248" s="16" t="str">
        <f t="shared" si="474"/>
        <v>-</v>
      </c>
      <c r="Q1248" s="15">
        <f t="shared" si="486"/>
        <v>0.94583333333333341</v>
      </c>
      <c r="R1248" s="16" t="str">
        <f t="shared" si="476"/>
        <v>-</v>
      </c>
      <c r="S1248" s="15">
        <f t="shared" si="477"/>
        <v>0.93472222222222223</v>
      </c>
      <c r="T1248" s="16" t="str">
        <f t="shared" si="478"/>
        <v>-</v>
      </c>
      <c r="U1248" s="15">
        <f t="shared" si="475"/>
        <v>0.93541666666666667</v>
      </c>
      <c r="V1248" s="22" t="str">
        <f t="shared" si="479"/>
        <v>-</v>
      </c>
      <c r="X1248" s="18"/>
      <c r="Y1248" s="29"/>
    </row>
    <row r="1249" spans="2:25" x14ac:dyDescent="0.25">
      <c r="B1249" s="24">
        <f t="shared" si="487"/>
        <v>44514</v>
      </c>
      <c r="C1249" s="86" t="s">
        <v>12</v>
      </c>
      <c r="D1249" s="15">
        <v>0.20069444444444443</v>
      </c>
      <c r="E1249" s="16">
        <v>0.6</v>
      </c>
      <c r="F1249" s="15">
        <f t="shared" si="480"/>
        <v>0.19374999999999998</v>
      </c>
      <c r="G1249" s="16">
        <f t="shared" si="481"/>
        <v>0.51</v>
      </c>
      <c r="H1249" s="15">
        <f t="shared" si="482"/>
        <v>0.20069444444444443</v>
      </c>
      <c r="I1249" s="16">
        <f t="shared" si="483"/>
        <v>0.40200000000000002</v>
      </c>
      <c r="J1249" s="15">
        <f t="shared" si="484"/>
        <v>0.1986111111111111</v>
      </c>
      <c r="K1249" s="22">
        <f t="shared" si="485"/>
        <v>0.38400000000000001</v>
      </c>
      <c r="L1249" s="13"/>
      <c r="M1249" s="24">
        <f t="shared" si="489"/>
        <v>44514</v>
      </c>
      <c r="N1249" s="102" t="s">
        <v>12</v>
      </c>
      <c r="O1249" s="60">
        <v>0.20069444444444443</v>
      </c>
      <c r="P1249" s="16" t="str">
        <f t="shared" si="474"/>
        <v>-</v>
      </c>
      <c r="Q1249" s="15">
        <f t="shared" si="486"/>
        <v>0.19374999999999998</v>
      </c>
      <c r="R1249" s="16" t="str">
        <f t="shared" si="476"/>
        <v>-</v>
      </c>
      <c r="S1249" s="15">
        <f t="shared" si="477"/>
        <v>0.20069444444444443</v>
      </c>
      <c r="T1249" s="16" t="str">
        <f t="shared" si="478"/>
        <v>-</v>
      </c>
      <c r="U1249" s="15">
        <f t="shared" si="475"/>
        <v>0.1986111111111111</v>
      </c>
      <c r="V1249" s="22" t="str">
        <f t="shared" si="479"/>
        <v>-</v>
      </c>
      <c r="X1249" s="18"/>
      <c r="Y1249" s="29"/>
    </row>
    <row r="1250" spans="2:25" x14ac:dyDescent="0.25">
      <c r="B1250" s="24">
        <f t="shared" si="487"/>
        <v>44514</v>
      </c>
      <c r="C1250" s="86" t="s">
        <v>13</v>
      </c>
      <c r="D1250" s="15">
        <v>0.4694444444444445</v>
      </c>
      <c r="E1250" s="16">
        <v>2.5</v>
      </c>
      <c r="F1250" s="15">
        <f t="shared" si="480"/>
        <v>0.46250000000000008</v>
      </c>
      <c r="G1250" s="16">
        <f t="shared" si="481"/>
        <v>2.125</v>
      </c>
      <c r="H1250" s="15">
        <f t="shared" si="482"/>
        <v>0.45138888888888895</v>
      </c>
      <c r="I1250" s="16">
        <f t="shared" si="483"/>
        <v>1.675</v>
      </c>
      <c r="J1250" s="15">
        <f t="shared" si="484"/>
        <v>0.45208333333333339</v>
      </c>
      <c r="K1250" s="22">
        <f t="shared" si="485"/>
        <v>1.6</v>
      </c>
      <c r="L1250" s="13"/>
      <c r="M1250" s="24">
        <f t="shared" si="489"/>
        <v>44514</v>
      </c>
      <c r="N1250" s="102" t="s">
        <v>13</v>
      </c>
      <c r="O1250" s="60">
        <v>0.4694444444444445</v>
      </c>
      <c r="P1250" s="16" t="str">
        <f t="shared" si="474"/>
        <v>-</v>
      </c>
      <c r="Q1250" s="15">
        <f t="shared" si="486"/>
        <v>0.46250000000000008</v>
      </c>
      <c r="R1250" s="16" t="str">
        <f t="shared" si="476"/>
        <v>-</v>
      </c>
      <c r="S1250" s="15">
        <f t="shared" si="477"/>
        <v>0.45138888888888895</v>
      </c>
      <c r="T1250" s="16" t="str">
        <f t="shared" si="478"/>
        <v>-</v>
      </c>
      <c r="U1250" s="15">
        <f t="shared" si="475"/>
        <v>0.45208333333333339</v>
      </c>
      <c r="V1250" s="22" t="str">
        <f t="shared" si="479"/>
        <v>-</v>
      </c>
      <c r="X1250" s="18"/>
      <c r="Y1250" s="29"/>
    </row>
    <row r="1251" spans="2:25" x14ac:dyDescent="0.25">
      <c r="B1251" s="24">
        <f t="shared" si="487"/>
        <v>44514</v>
      </c>
      <c r="C1251" s="86" t="s">
        <v>12</v>
      </c>
      <c r="D1251" s="15">
        <v>0.71458333333333324</v>
      </c>
      <c r="E1251" s="16">
        <v>0.6</v>
      </c>
      <c r="F1251" s="15">
        <f t="shared" si="480"/>
        <v>0.70763888888888882</v>
      </c>
      <c r="G1251" s="16">
        <f t="shared" si="481"/>
        <v>0.51</v>
      </c>
      <c r="H1251" s="15">
        <f t="shared" si="482"/>
        <v>0.71458333333333324</v>
      </c>
      <c r="I1251" s="16">
        <f t="shared" si="483"/>
        <v>0.40200000000000002</v>
      </c>
      <c r="J1251" s="15">
        <f t="shared" si="484"/>
        <v>0.71249999999999991</v>
      </c>
      <c r="K1251" s="22">
        <f t="shared" si="485"/>
        <v>0.38400000000000001</v>
      </c>
      <c r="L1251" s="13"/>
      <c r="M1251" s="24">
        <f t="shared" si="489"/>
        <v>44514</v>
      </c>
      <c r="N1251" s="102" t="s">
        <v>12</v>
      </c>
      <c r="O1251" s="60">
        <v>0.71458333333333324</v>
      </c>
      <c r="P1251" s="16" t="str">
        <f t="shared" si="474"/>
        <v>-</v>
      </c>
      <c r="Q1251" s="15">
        <f t="shared" si="486"/>
        <v>0.70763888888888882</v>
      </c>
      <c r="R1251" s="16" t="str">
        <f t="shared" si="476"/>
        <v>-</v>
      </c>
      <c r="S1251" s="15">
        <f t="shared" si="477"/>
        <v>0.71458333333333324</v>
      </c>
      <c r="T1251" s="16" t="str">
        <f t="shared" si="478"/>
        <v>-</v>
      </c>
      <c r="U1251" s="15">
        <f t="shared" si="475"/>
        <v>0.71249999999999991</v>
      </c>
      <c r="V1251" s="22" t="str">
        <f t="shared" si="479"/>
        <v>-</v>
      </c>
      <c r="X1251" s="18"/>
    </row>
    <row r="1252" spans="2:25" x14ac:dyDescent="0.25">
      <c r="B1252" s="24">
        <f t="shared" si="487"/>
        <v>44514</v>
      </c>
      <c r="C1252" s="86" t="s">
        <v>13</v>
      </c>
      <c r="D1252" s="15">
        <v>0.99722222222222223</v>
      </c>
      <c r="E1252" s="16">
        <v>2.6</v>
      </c>
      <c r="F1252" s="15">
        <f t="shared" si="480"/>
        <v>0.99027777777777781</v>
      </c>
      <c r="G1252" s="16">
        <f t="shared" si="481"/>
        <v>2.21</v>
      </c>
      <c r="H1252" s="15">
        <f t="shared" si="482"/>
        <v>0.97916666666666663</v>
      </c>
      <c r="I1252" s="16">
        <f t="shared" si="483"/>
        <v>1.7420000000000002</v>
      </c>
      <c r="J1252" s="15">
        <f t="shared" si="484"/>
        <v>0.97986111111111107</v>
      </c>
      <c r="K1252" s="22">
        <f t="shared" si="485"/>
        <v>1.6640000000000001</v>
      </c>
      <c r="L1252" s="13"/>
      <c r="M1252" s="24">
        <f t="shared" si="489"/>
        <v>44514</v>
      </c>
      <c r="N1252" s="102" t="s">
        <v>13</v>
      </c>
      <c r="O1252" s="60">
        <v>0.99722222222222223</v>
      </c>
      <c r="P1252" s="16" t="str">
        <f t="shared" si="474"/>
        <v>-</v>
      </c>
      <c r="Q1252" s="15">
        <f t="shared" si="486"/>
        <v>0.99027777777777781</v>
      </c>
      <c r="R1252" s="16" t="str">
        <f t="shared" si="476"/>
        <v>-</v>
      </c>
      <c r="S1252" s="15">
        <f t="shared" si="477"/>
        <v>0.97916666666666663</v>
      </c>
      <c r="T1252" s="16" t="str">
        <f t="shared" si="478"/>
        <v>-</v>
      </c>
      <c r="U1252" s="15">
        <f t="shared" si="475"/>
        <v>0.97986111111111107</v>
      </c>
      <c r="V1252" s="22" t="str">
        <f t="shared" si="479"/>
        <v>-</v>
      </c>
      <c r="X1252" s="18"/>
      <c r="Y1252" s="29"/>
    </row>
    <row r="1253" spans="2:25" x14ac:dyDescent="0.25">
      <c r="B1253" s="24">
        <f t="shared" si="487"/>
        <v>44515</v>
      </c>
      <c r="C1253" s="86" t="s">
        <v>12</v>
      </c>
      <c r="D1253" s="15">
        <v>0.24722222222222223</v>
      </c>
      <c r="E1253" s="16">
        <v>0.5</v>
      </c>
      <c r="F1253" s="15">
        <f t="shared" si="480"/>
        <v>0.24027777777777778</v>
      </c>
      <c r="G1253" s="16">
        <f t="shared" si="481"/>
        <v>0.42499999999999999</v>
      </c>
      <c r="H1253" s="15">
        <f t="shared" si="482"/>
        <v>0.24722222222222223</v>
      </c>
      <c r="I1253" s="16">
        <f t="shared" si="483"/>
        <v>0.33500000000000002</v>
      </c>
      <c r="J1253" s="15">
        <f t="shared" si="484"/>
        <v>0.24513888888888891</v>
      </c>
      <c r="K1253" s="22">
        <f t="shared" si="485"/>
        <v>0.32</v>
      </c>
      <c r="L1253" s="13"/>
      <c r="M1253" s="24">
        <f t="shared" si="489"/>
        <v>44515</v>
      </c>
      <c r="N1253" s="102" t="s">
        <v>12</v>
      </c>
      <c r="O1253" s="60">
        <v>0.24722222222222223</v>
      </c>
      <c r="P1253" s="16" t="str">
        <f t="shared" si="474"/>
        <v>-</v>
      </c>
      <c r="Q1253" s="15">
        <f t="shared" si="486"/>
        <v>0.24027777777777778</v>
      </c>
      <c r="R1253" s="16" t="str">
        <f t="shared" si="476"/>
        <v>-</v>
      </c>
      <c r="S1253" s="15">
        <f t="shared" si="477"/>
        <v>0.24722222222222223</v>
      </c>
      <c r="T1253" s="16" t="str">
        <f t="shared" si="478"/>
        <v>-</v>
      </c>
      <c r="U1253" s="15">
        <f t="shared" si="475"/>
        <v>0.24513888888888891</v>
      </c>
      <c r="V1253" s="22" t="str">
        <f t="shared" si="479"/>
        <v>-</v>
      </c>
      <c r="X1253" s="18"/>
      <c r="Y1253" s="29"/>
    </row>
    <row r="1254" spans="2:25" x14ac:dyDescent="0.25">
      <c r="B1254" s="24">
        <f t="shared" si="487"/>
        <v>44515</v>
      </c>
      <c r="C1254" s="86" t="s">
        <v>13</v>
      </c>
      <c r="D1254" s="15">
        <v>0.5131944444444444</v>
      </c>
      <c r="E1254" s="16">
        <v>2.5</v>
      </c>
      <c r="F1254" s="15">
        <f t="shared" si="480"/>
        <v>0.50624999999999998</v>
      </c>
      <c r="G1254" s="16">
        <f t="shared" si="481"/>
        <v>2.125</v>
      </c>
      <c r="H1254" s="15">
        <f t="shared" si="482"/>
        <v>0.49513888888888885</v>
      </c>
      <c r="I1254" s="16">
        <f t="shared" si="483"/>
        <v>1.675</v>
      </c>
      <c r="J1254" s="15">
        <f t="shared" si="484"/>
        <v>0.49583333333333329</v>
      </c>
      <c r="K1254" s="22">
        <f t="shared" si="485"/>
        <v>1.6</v>
      </c>
      <c r="L1254" s="13"/>
      <c r="M1254" s="24">
        <f t="shared" si="489"/>
        <v>44515</v>
      </c>
      <c r="N1254" s="102" t="s">
        <v>13</v>
      </c>
      <c r="O1254" s="60">
        <v>0.5131944444444444</v>
      </c>
      <c r="P1254" s="16" t="str">
        <f t="shared" si="474"/>
        <v>-</v>
      </c>
      <c r="Q1254" s="15">
        <f t="shared" si="486"/>
        <v>0.50624999999999998</v>
      </c>
      <c r="R1254" s="16" t="str">
        <f t="shared" si="476"/>
        <v>-</v>
      </c>
      <c r="S1254" s="15">
        <f t="shared" si="477"/>
        <v>0.49513888888888885</v>
      </c>
      <c r="T1254" s="16" t="str">
        <f t="shared" si="478"/>
        <v>-</v>
      </c>
      <c r="U1254" s="15">
        <f t="shared" si="475"/>
        <v>0.49583333333333329</v>
      </c>
      <c r="V1254" s="22" t="str">
        <f t="shared" si="479"/>
        <v>-</v>
      </c>
      <c r="X1254" s="18"/>
      <c r="Y1254" s="29"/>
    </row>
    <row r="1255" spans="2:25" x14ac:dyDescent="0.25">
      <c r="B1255" s="24">
        <f t="shared" si="487"/>
        <v>44515</v>
      </c>
      <c r="C1255" s="86" t="s">
        <v>12</v>
      </c>
      <c r="D1255" s="15">
        <v>0.75763888888888886</v>
      </c>
      <c r="E1255" s="16">
        <v>0.6</v>
      </c>
      <c r="F1255" s="15">
        <f t="shared" si="480"/>
        <v>0.75069444444444444</v>
      </c>
      <c r="G1255" s="16">
        <f t="shared" si="481"/>
        <v>0.51</v>
      </c>
      <c r="H1255" s="15">
        <f t="shared" si="482"/>
        <v>0.75763888888888886</v>
      </c>
      <c r="I1255" s="16">
        <f t="shared" si="483"/>
        <v>0.40200000000000002</v>
      </c>
      <c r="J1255" s="15">
        <f t="shared" si="484"/>
        <v>0.75555555555555554</v>
      </c>
      <c r="K1255" s="22">
        <f t="shared" si="485"/>
        <v>0.38400000000000001</v>
      </c>
      <c r="L1255" s="13"/>
      <c r="M1255" s="24">
        <f t="shared" si="489"/>
        <v>44515</v>
      </c>
      <c r="N1255" s="102" t="s">
        <v>12</v>
      </c>
      <c r="O1255" s="60">
        <v>0.75763888888888886</v>
      </c>
      <c r="P1255" s="16" t="str">
        <f t="shared" si="474"/>
        <v>-</v>
      </c>
      <c r="Q1255" s="15">
        <f t="shared" si="486"/>
        <v>0.75069444444444444</v>
      </c>
      <c r="R1255" s="16" t="str">
        <f t="shared" si="476"/>
        <v>-</v>
      </c>
      <c r="S1255" s="15">
        <f t="shared" si="477"/>
        <v>0.75763888888888886</v>
      </c>
      <c r="T1255" s="16" t="str">
        <f t="shared" si="478"/>
        <v>-</v>
      </c>
      <c r="U1255" s="15">
        <f t="shared" si="475"/>
        <v>0.75555555555555554</v>
      </c>
      <c r="V1255" s="22" t="str">
        <f t="shared" si="479"/>
        <v>-</v>
      </c>
      <c r="X1255" s="18"/>
    </row>
    <row r="1256" spans="2:25" x14ac:dyDescent="0.25">
      <c r="B1256" s="24">
        <f t="shared" si="487"/>
        <v>44516</v>
      </c>
      <c r="C1256" s="86" t="s">
        <v>13</v>
      </c>
      <c r="D1256" s="15">
        <v>3.5416666666666666E-2</v>
      </c>
      <c r="E1256" s="16">
        <v>2.7</v>
      </c>
      <c r="F1256" s="15">
        <f t="shared" si="480"/>
        <v>2.8472222222222222E-2</v>
      </c>
      <c r="G1256" s="16">
        <f t="shared" si="481"/>
        <v>2.2949999999999999</v>
      </c>
      <c r="H1256" s="15">
        <f t="shared" si="482"/>
        <v>1.7361111111111108E-2</v>
      </c>
      <c r="I1256" s="16">
        <f t="shared" si="483"/>
        <v>1.8090000000000002</v>
      </c>
      <c r="J1256" s="15">
        <f t="shared" si="484"/>
        <v>1.8055555555555554E-2</v>
      </c>
      <c r="K1256" s="22">
        <f t="shared" si="485"/>
        <v>1.7280000000000002</v>
      </c>
      <c r="L1256" s="13"/>
      <c r="M1256" s="24">
        <f t="shared" si="489"/>
        <v>44516</v>
      </c>
      <c r="N1256" s="102" t="s">
        <v>13</v>
      </c>
      <c r="O1256" s="60">
        <v>3.5416666666666666E-2</v>
      </c>
      <c r="P1256" s="16" t="str">
        <f t="shared" si="474"/>
        <v>-</v>
      </c>
      <c r="Q1256" s="15">
        <f t="shared" si="486"/>
        <v>2.8472222222222222E-2</v>
      </c>
      <c r="R1256" s="16" t="str">
        <f t="shared" si="476"/>
        <v>-</v>
      </c>
      <c r="S1256" s="15">
        <f t="shared" si="477"/>
        <v>1.7361111111111108E-2</v>
      </c>
      <c r="T1256" s="16" t="str">
        <f t="shared" si="478"/>
        <v>-</v>
      </c>
      <c r="U1256" s="15">
        <f t="shared" si="475"/>
        <v>1.8055555555555554E-2</v>
      </c>
      <c r="V1256" s="22" t="str">
        <f t="shared" si="479"/>
        <v>-</v>
      </c>
      <c r="X1256" s="18"/>
      <c r="Y1256" s="29"/>
    </row>
    <row r="1257" spans="2:25" x14ac:dyDescent="0.25">
      <c r="B1257" s="24">
        <f t="shared" si="487"/>
        <v>44516</v>
      </c>
      <c r="C1257" s="86" t="s">
        <v>12</v>
      </c>
      <c r="D1257" s="15">
        <v>0.28611111111111115</v>
      </c>
      <c r="E1257" s="16">
        <v>0.4</v>
      </c>
      <c r="F1257" s="15">
        <f t="shared" si="480"/>
        <v>0.27916666666666673</v>
      </c>
      <c r="G1257" s="16">
        <f t="shared" si="481"/>
        <v>0.34</v>
      </c>
      <c r="H1257" s="15">
        <f t="shared" si="482"/>
        <v>0.28611111111111115</v>
      </c>
      <c r="I1257" s="16">
        <f t="shared" si="483"/>
        <v>0.26800000000000002</v>
      </c>
      <c r="J1257" s="15">
        <f t="shared" si="484"/>
        <v>0.28402777777777782</v>
      </c>
      <c r="K1257" s="22">
        <f t="shared" si="485"/>
        <v>0.25600000000000001</v>
      </c>
      <c r="L1257" s="13"/>
      <c r="M1257" s="24">
        <f t="shared" si="489"/>
        <v>44516</v>
      </c>
      <c r="N1257" s="102" t="s">
        <v>12</v>
      </c>
      <c r="O1257" s="60">
        <v>0.28611111111111115</v>
      </c>
      <c r="P1257" s="16" t="str">
        <f t="shared" si="474"/>
        <v>-</v>
      </c>
      <c r="Q1257" s="15">
        <f t="shared" si="486"/>
        <v>0.27916666666666673</v>
      </c>
      <c r="R1257" s="16" t="str">
        <f t="shared" si="476"/>
        <v>-</v>
      </c>
      <c r="S1257" s="15">
        <f t="shared" si="477"/>
        <v>0.28611111111111115</v>
      </c>
      <c r="T1257" s="16" t="str">
        <f t="shared" si="478"/>
        <v>-</v>
      </c>
      <c r="U1257" s="15">
        <f t="shared" si="475"/>
        <v>0.28402777777777782</v>
      </c>
      <c r="V1257" s="22" t="str">
        <f t="shared" si="479"/>
        <v>-</v>
      </c>
      <c r="X1257" s="18"/>
      <c r="Y1257" s="29"/>
    </row>
    <row r="1258" spans="2:25" x14ac:dyDescent="0.25">
      <c r="B1258" s="24">
        <f t="shared" si="487"/>
        <v>44516</v>
      </c>
      <c r="C1258" s="86" t="s">
        <v>13</v>
      </c>
      <c r="D1258" s="15">
        <v>0.55208333333333337</v>
      </c>
      <c r="E1258" s="16">
        <v>2.5</v>
      </c>
      <c r="F1258" s="15">
        <f t="shared" si="480"/>
        <v>0.54513888888888895</v>
      </c>
      <c r="G1258" s="16">
        <f t="shared" si="481"/>
        <v>2.125</v>
      </c>
      <c r="H1258" s="15">
        <f t="shared" si="482"/>
        <v>0.53402777777777777</v>
      </c>
      <c r="I1258" s="16">
        <f t="shared" si="483"/>
        <v>1.675</v>
      </c>
      <c r="J1258" s="15">
        <f t="shared" si="484"/>
        <v>0.53472222222222221</v>
      </c>
      <c r="K1258" s="22">
        <f t="shared" si="485"/>
        <v>1.6</v>
      </c>
      <c r="L1258" s="13"/>
      <c r="M1258" s="24">
        <f t="shared" si="489"/>
        <v>44516</v>
      </c>
      <c r="N1258" s="102" t="s">
        <v>13</v>
      </c>
      <c r="O1258" s="60">
        <v>0.55208333333333337</v>
      </c>
      <c r="P1258" s="16" t="str">
        <f t="shared" si="474"/>
        <v>-</v>
      </c>
      <c r="Q1258" s="15">
        <f t="shared" si="486"/>
        <v>0.54513888888888895</v>
      </c>
      <c r="R1258" s="16" t="str">
        <f t="shared" si="476"/>
        <v>-</v>
      </c>
      <c r="S1258" s="15">
        <f t="shared" si="477"/>
        <v>0.53402777777777777</v>
      </c>
      <c r="T1258" s="16" t="str">
        <f t="shared" si="478"/>
        <v>-</v>
      </c>
      <c r="U1258" s="15">
        <f t="shared" si="475"/>
        <v>0.53472222222222221</v>
      </c>
      <c r="V1258" s="22" t="str">
        <f t="shared" si="479"/>
        <v>-</v>
      </c>
      <c r="X1258" s="18"/>
      <c r="Y1258" s="29"/>
    </row>
    <row r="1259" spans="2:25" x14ac:dyDescent="0.25">
      <c r="B1259" s="24">
        <f t="shared" si="487"/>
        <v>44516</v>
      </c>
      <c r="C1259" s="86" t="s">
        <v>12</v>
      </c>
      <c r="D1259" s="15">
        <v>0.79375000000000007</v>
      </c>
      <c r="E1259" s="16">
        <v>0.5</v>
      </c>
      <c r="F1259" s="15">
        <f t="shared" si="480"/>
        <v>0.78680555555555565</v>
      </c>
      <c r="G1259" s="16">
        <f t="shared" si="481"/>
        <v>0.42499999999999999</v>
      </c>
      <c r="H1259" s="15">
        <f t="shared" si="482"/>
        <v>0.79375000000000007</v>
      </c>
      <c r="I1259" s="16">
        <f t="shared" si="483"/>
        <v>0.33500000000000002</v>
      </c>
      <c r="J1259" s="15">
        <f t="shared" si="484"/>
        <v>0.79166666666666674</v>
      </c>
      <c r="K1259" s="22">
        <f t="shared" si="485"/>
        <v>0.32</v>
      </c>
      <c r="L1259" s="13"/>
      <c r="M1259" s="24">
        <f t="shared" si="489"/>
        <v>44516</v>
      </c>
      <c r="N1259" s="102" t="s">
        <v>12</v>
      </c>
      <c r="O1259" s="60">
        <v>0.79375000000000007</v>
      </c>
      <c r="P1259" s="16" t="str">
        <f t="shared" si="474"/>
        <v>-</v>
      </c>
      <c r="Q1259" s="15">
        <f t="shared" si="486"/>
        <v>0.78680555555555565</v>
      </c>
      <c r="R1259" s="16" t="str">
        <f t="shared" si="476"/>
        <v>-</v>
      </c>
      <c r="S1259" s="15">
        <f t="shared" si="477"/>
        <v>0.79375000000000007</v>
      </c>
      <c r="T1259" s="16" t="str">
        <f t="shared" si="478"/>
        <v>-</v>
      </c>
      <c r="U1259" s="15">
        <f t="shared" si="475"/>
        <v>0.79166666666666674</v>
      </c>
      <c r="V1259" s="22" t="str">
        <f t="shared" si="479"/>
        <v>-</v>
      </c>
      <c r="X1259" s="18"/>
    </row>
    <row r="1260" spans="2:25" x14ac:dyDescent="0.25">
      <c r="B1260" s="24">
        <f t="shared" si="487"/>
        <v>44517</v>
      </c>
      <c r="C1260" s="86" t="s">
        <v>13</v>
      </c>
      <c r="D1260" s="15">
        <v>6.805555555555555E-2</v>
      </c>
      <c r="E1260" s="16">
        <v>2.7</v>
      </c>
      <c r="F1260" s="15">
        <f t="shared" si="480"/>
        <v>6.1111111111111102E-2</v>
      </c>
      <c r="G1260" s="16">
        <f t="shared" si="481"/>
        <v>2.2949999999999999</v>
      </c>
      <c r="H1260" s="15">
        <f t="shared" si="482"/>
        <v>4.9999999999999989E-2</v>
      </c>
      <c r="I1260" s="16">
        <f t="shared" si="483"/>
        <v>1.8090000000000002</v>
      </c>
      <c r="J1260" s="15">
        <f t="shared" si="484"/>
        <v>5.0694444444444438E-2</v>
      </c>
      <c r="K1260" s="22">
        <f t="shared" si="485"/>
        <v>1.7280000000000002</v>
      </c>
      <c r="L1260" s="13"/>
      <c r="M1260" s="24">
        <f t="shared" si="489"/>
        <v>44517</v>
      </c>
      <c r="N1260" s="102" t="s">
        <v>13</v>
      </c>
      <c r="O1260" s="60">
        <v>6.805555555555555E-2</v>
      </c>
      <c r="P1260" s="16" t="str">
        <f t="shared" si="474"/>
        <v>-</v>
      </c>
      <c r="Q1260" s="15">
        <f t="shared" si="486"/>
        <v>6.1111111111111102E-2</v>
      </c>
      <c r="R1260" s="16" t="str">
        <f t="shared" si="476"/>
        <v>-</v>
      </c>
      <c r="S1260" s="15">
        <f t="shared" si="477"/>
        <v>4.9999999999999989E-2</v>
      </c>
      <c r="T1260" s="16" t="str">
        <f t="shared" si="478"/>
        <v>-</v>
      </c>
      <c r="U1260" s="15">
        <f t="shared" si="475"/>
        <v>5.0694444444444438E-2</v>
      </c>
      <c r="V1260" s="22" t="str">
        <f t="shared" si="479"/>
        <v>-</v>
      </c>
      <c r="X1260" s="18"/>
      <c r="Y1260" s="29"/>
    </row>
    <row r="1261" spans="2:25" x14ac:dyDescent="0.25">
      <c r="B1261" s="24">
        <f t="shared" si="487"/>
        <v>44517</v>
      </c>
      <c r="C1261" s="86" t="s">
        <v>12</v>
      </c>
      <c r="D1261" s="15">
        <v>0.31805555555555554</v>
      </c>
      <c r="E1261" s="16">
        <v>0.3</v>
      </c>
      <c r="F1261" s="15">
        <f t="shared" si="480"/>
        <v>0.31111111111111112</v>
      </c>
      <c r="G1261" s="16">
        <f t="shared" si="481"/>
        <v>0.255</v>
      </c>
      <c r="H1261" s="15">
        <f t="shared" si="482"/>
        <v>0.31805555555555554</v>
      </c>
      <c r="I1261" s="16">
        <f t="shared" si="483"/>
        <v>0.20100000000000001</v>
      </c>
      <c r="J1261" s="15">
        <f t="shared" si="484"/>
        <v>0.31597222222222221</v>
      </c>
      <c r="K1261" s="22">
        <f t="shared" si="485"/>
        <v>0.192</v>
      </c>
      <c r="L1261" s="13"/>
      <c r="M1261" s="24">
        <f t="shared" si="489"/>
        <v>44517</v>
      </c>
      <c r="N1261" s="102" t="s">
        <v>12</v>
      </c>
      <c r="O1261" s="60">
        <v>0.31805555555555554</v>
      </c>
      <c r="P1261" s="16" t="str">
        <f t="shared" si="474"/>
        <v>-</v>
      </c>
      <c r="Q1261" s="15">
        <f t="shared" si="486"/>
        <v>0.31111111111111112</v>
      </c>
      <c r="R1261" s="16" t="str">
        <f t="shared" si="476"/>
        <v>-</v>
      </c>
      <c r="S1261" s="15">
        <f t="shared" si="477"/>
        <v>0.31805555555555554</v>
      </c>
      <c r="T1261" s="16" t="str">
        <f t="shared" si="478"/>
        <v>-</v>
      </c>
      <c r="U1261" s="15">
        <f t="shared" si="475"/>
        <v>0.31597222222222221</v>
      </c>
      <c r="V1261" s="22" t="str">
        <f t="shared" si="479"/>
        <v>-</v>
      </c>
      <c r="X1261" s="18"/>
      <c r="Y1261" s="29"/>
    </row>
    <row r="1262" spans="2:25" x14ac:dyDescent="0.25">
      <c r="B1262" s="24">
        <f t="shared" si="487"/>
        <v>44517</v>
      </c>
      <c r="C1262" s="86" t="s">
        <v>13</v>
      </c>
      <c r="D1262" s="15">
        <v>0.58402777777777781</v>
      </c>
      <c r="E1262" s="16">
        <v>2.5</v>
      </c>
      <c r="F1262" s="15">
        <f t="shared" si="480"/>
        <v>0.57708333333333339</v>
      </c>
      <c r="G1262" s="16">
        <f t="shared" si="481"/>
        <v>2.125</v>
      </c>
      <c r="H1262" s="15">
        <f t="shared" si="482"/>
        <v>0.56597222222222221</v>
      </c>
      <c r="I1262" s="16">
        <f t="shared" si="483"/>
        <v>1.675</v>
      </c>
      <c r="J1262" s="15">
        <f t="shared" si="484"/>
        <v>0.56666666666666665</v>
      </c>
      <c r="K1262" s="22">
        <f t="shared" si="485"/>
        <v>1.6</v>
      </c>
      <c r="L1262" s="13"/>
      <c r="M1262" s="24">
        <f t="shared" si="489"/>
        <v>44517</v>
      </c>
      <c r="N1262" s="102" t="s">
        <v>13</v>
      </c>
      <c r="O1262" s="60">
        <v>0.58402777777777781</v>
      </c>
      <c r="P1262" s="16" t="str">
        <f t="shared" si="474"/>
        <v>-</v>
      </c>
      <c r="Q1262" s="15">
        <f t="shared" si="486"/>
        <v>0.57708333333333339</v>
      </c>
      <c r="R1262" s="16" t="str">
        <f t="shared" si="476"/>
        <v>-</v>
      </c>
      <c r="S1262" s="15">
        <f t="shared" si="477"/>
        <v>0.56597222222222221</v>
      </c>
      <c r="T1262" s="16" t="str">
        <f t="shared" si="478"/>
        <v>-</v>
      </c>
      <c r="U1262" s="15">
        <f t="shared" si="475"/>
        <v>0.56666666666666665</v>
      </c>
      <c r="V1262" s="22" t="str">
        <f t="shared" si="479"/>
        <v>-</v>
      </c>
      <c r="X1262" s="18"/>
      <c r="Y1262" s="29"/>
    </row>
    <row r="1263" spans="2:25" x14ac:dyDescent="0.25">
      <c r="B1263" s="24">
        <f t="shared" si="487"/>
        <v>44517</v>
      </c>
      <c r="C1263" s="86" t="s">
        <v>12</v>
      </c>
      <c r="D1263" s="15">
        <v>0.82500000000000007</v>
      </c>
      <c r="E1263" s="16">
        <v>0.5</v>
      </c>
      <c r="F1263" s="15">
        <f t="shared" si="480"/>
        <v>0.81805555555555565</v>
      </c>
      <c r="G1263" s="16">
        <f t="shared" si="481"/>
        <v>0.42499999999999999</v>
      </c>
      <c r="H1263" s="15">
        <f t="shared" si="482"/>
        <v>0.82500000000000007</v>
      </c>
      <c r="I1263" s="16">
        <f t="shared" si="483"/>
        <v>0.33500000000000002</v>
      </c>
      <c r="J1263" s="15">
        <f t="shared" si="484"/>
        <v>0.82291666666666674</v>
      </c>
      <c r="K1263" s="22">
        <f t="shared" si="485"/>
        <v>0.32</v>
      </c>
      <c r="L1263" s="13"/>
      <c r="M1263" s="24">
        <f t="shared" si="489"/>
        <v>44517</v>
      </c>
      <c r="N1263" s="102" t="s">
        <v>12</v>
      </c>
      <c r="O1263" s="60">
        <v>0.82500000000000007</v>
      </c>
      <c r="P1263" s="16" t="str">
        <f t="shared" si="474"/>
        <v>-</v>
      </c>
      <c r="Q1263" s="15">
        <f t="shared" si="486"/>
        <v>0.81805555555555565</v>
      </c>
      <c r="R1263" s="16" t="str">
        <f t="shared" si="476"/>
        <v>-</v>
      </c>
      <c r="S1263" s="15">
        <f t="shared" si="477"/>
        <v>0.82500000000000007</v>
      </c>
      <c r="T1263" s="16" t="str">
        <f t="shared" si="478"/>
        <v>-</v>
      </c>
      <c r="U1263" s="15">
        <f t="shared" si="475"/>
        <v>0.82291666666666674</v>
      </c>
      <c r="V1263" s="22" t="str">
        <f t="shared" si="479"/>
        <v>-</v>
      </c>
      <c r="X1263" s="18"/>
    </row>
    <row r="1264" spans="2:25" x14ac:dyDescent="0.25">
      <c r="B1264" s="24">
        <f t="shared" si="487"/>
        <v>44518</v>
      </c>
      <c r="C1264" s="86" t="s">
        <v>13</v>
      </c>
      <c r="D1264" s="15">
        <v>9.5833333333333326E-2</v>
      </c>
      <c r="E1264" s="16">
        <v>2.8</v>
      </c>
      <c r="F1264" s="15">
        <f t="shared" si="480"/>
        <v>8.8888888888888878E-2</v>
      </c>
      <c r="G1264" s="16">
        <f t="shared" si="481"/>
        <v>2.38</v>
      </c>
      <c r="H1264" s="15">
        <f t="shared" si="482"/>
        <v>7.7777777777777765E-2</v>
      </c>
      <c r="I1264" s="16">
        <f t="shared" si="483"/>
        <v>1.8759999999999999</v>
      </c>
      <c r="J1264" s="15">
        <f t="shared" si="484"/>
        <v>7.8472222222222221E-2</v>
      </c>
      <c r="K1264" s="22">
        <f t="shared" si="485"/>
        <v>1.7919999999999998</v>
      </c>
      <c r="L1264" s="13"/>
      <c r="M1264" s="24">
        <f t="shared" si="489"/>
        <v>44518</v>
      </c>
      <c r="N1264" s="102" t="s">
        <v>13</v>
      </c>
      <c r="O1264" s="60">
        <v>9.5833333333333326E-2</v>
      </c>
      <c r="P1264" s="16" t="str">
        <f t="shared" si="474"/>
        <v>-</v>
      </c>
      <c r="Q1264" s="15">
        <f t="shared" si="486"/>
        <v>8.8888888888888878E-2</v>
      </c>
      <c r="R1264" s="16" t="str">
        <f t="shared" si="476"/>
        <v>-</v>
      </c>
      <c r="S1264" s="15">
        <f t="shared" si="477"/>
        <v>7.7777777777777765E-2</v>
      </c>
      <c r="T1264" s="16" t="str">
        <f t="shared" si="478"/>
        <v>-</v>
      </c>
      <c r="U1264" s="15">
        <f t="shared" si="475"/>
        <v>7.8472222222222221E-2</v>
      </c>
      <c r="V1264" s="22" t="str">
        <f t="shared" si="479"/>
        <v>-</v>
      </c>
      <c r="X1264" s="18"/>
      <c r="Y1264" s="29"/>
    </row>
    <row r="1265" spans="2:25" x14ac:dyDescent="0.25">
      <c r="B1265" s="24">
        <f t="shared" si="487"/>
        <v>44518</v>
      </c>
      <c r="C1265" s="86" t="s">
        <v>12</v>
      </c>
      <c r="D1265" s="15">
        <v>0.34652777777777777</v>
      </c>
      <c r="E1265" s="16">
        <v>0.2</v>
      </c>
      <c r="F1265" s="15">
        <f t="shared" si="480"/>
        <v>0.33958333333333335</v>
      </c>
      <c r="G1265" s="16">
        <f t="shared" si="481"/>
        <v>0.17</v>
      </c>
      <c r="H1265" s="15">
        <f t="shared" si="482"/>
        <v>0.34652777777777777</v>
      </c>
      <c r="I1265" s="16">
        <f t="shared" si="483"/>
        <v>0.13400000000000001</v>
      </c>
      <c r="J1265" s="15">
        <f t="shared" si="484"/>
        <v>0.34444444444444444</v>
      </c>
      <c r="K1265" s="22">
        <f t="shared" si="485"/>
        <v>0.128</v>
      </c>
      <c r="L1265" s="13"/>
      <c r="M1265" s="24">
        <f t="shared" si="489"/>
        <v>44518</v>
      </c>
      <c r="N1265" s="102" t="s">
        <v>12</v>
      </c>
      <c r="O1265" s="60">
        <v>0.34652777777777777</v>
      </c>
      <c r="P1265" s="16" t="str">
        <f t="shared" si="474"/>
        <v>-</v>
      </c>
      <c r="Q1265" s="15">
        <f t="shared" si="486"/>
        <v>0.33958333333333335</v>
      </c>
      <c r="R1265" s="16" t="str">
        <f t="shared" si="476"/>
        <v>-</v>
      </c>
      <c r="S1265" s="15">
        <f t="shared" si="477"/>
        <v>0.34652777777777777</v>
      </c>
      <c r="T1265" s="16" t="str">
        <f t="shared" si="478"/>
        <v>-</v>
      </c>
      <c r="U1265" s="15">
        <f t="shared" si="475"/>
        <v>0.34444444444444444</v>
      </c>
      <c r="V1265" s="22" t="str">
        <f t="shared" si="479"/>
        <v>-</v>
      </c>
      <c r="X1265" s="18"/>
      <c r="Y1265" s="29"/>
    </row>
    <row r="1266" spans="2:25" x14ac:dyDescent="0.25">
      <c r="B1266" s="24">
        <f t="shared" si="487"/>
        <v>44518</v>
      </c>
      <c r="C1266" s="86" t="s">
        <v>13</v>
      </c>
      <c r="D1266" s="15">
        <v>0.6118055555555556</v>
      </c>
      <c r="E1266" s="16">
        <v>2.6</v>
      </c>
      <c r="F1266" s="15">
        <f t="shared" si="480"/>
        <v>0.60486111111111118</v>
      </c>
      <c r="G1266" s="16">
        <f t="shared" si="481"/>
        <v>2.21</v>
      </c>
      <c r="H1266" s="15">
        <f t="shared" si="482"/>
        <v>0.59375</v>
      </c>
      <c r="I1266" s="16">
        <f t="shared" si="483"/>
        <v>1.7420000000000002</v>
      </c>
      <c r="J1266" s="15">
        <f t="shared" si="484"/>
        <v>0.59444444444444444</v>
      </c>
      <c r="K1266" s="22">
        <f t="shared" si="485"/>
        <v>1.6640000000000001</v>
      </c>
      <c r="L1266" s="13"/>
      <c r="M1266" s="24">
        <f t="shared" si="489"/>
        <v>44518</v>
      </c>
      <c r="N1266" s="102" t="s">
        <v>13</v>
      </c>
      <c r="O1266" s="60">
        <v>0.6118055555555556</v>
      </c>
      <c r="P1266" s="16" t="str">
        <f t="shared" si="474"/>
        <v>-</v>
      </c>
      <c r="Q1266" s="15">
        <f t="shared" si="486"/>
        <v>0.60486111111111118</v>
      </c>
      <c r="R1266" s="16" t="str">
        <f t="shared" si="476"/>
        <v>-</v>
      </c>
      <c r="S1266" s="15">
        <f t="shared" si="477"/>
        <v>0.59375</v>
      </c>
      <c r="T1266" s="16" t="str">
        <f t="shared" si="478"/>
        <v>-</v>
      </c>
      <c r="U1266" s="15">
        <f t="shared" si="475"/>
        <v>0.59444444444444444</v>
      </c>
      <c r="V1266" s="22" t="str">
        <f t="shared" si="479"/>
        <v>-</v>
      </c>
      <c r="X1266" s="18"/>
      <c r="Y1266" s="29"/>
    </row>
    <row r="1267" spans="2:25" x14ac:dyDescent="0.25">
      <c r="B1267" s="24">
        <f t="shared" si="487"/>
        <v>44518</v>
      </c>
      <c r="C1267" s="86" t="s">
        <v>12</v>
      </c>
      <c r="D1267" s="15">
        <v>0.85277777777777775</v>
      </c>
      <c r="E1267" s="16">
        <v>0.4</v>
      </c>
      <c r="F1267" s="15">
        <f t="shared" si="480"/>
        <v>0.84583333333333333</v>
      </c>
      <c r="G1267" s="16">
        <f t="shared" si="481"/>
        <v>0.34</v>
      </c>
      <c r="H1267" s="15">
        <f t="shared" si="482"/>
        <v>0.85277777777777775</v>
      </c>
      <c r="I1267" s="16">
        <f t="shared" si="483"/>
        <v>0.26800000000000002</v>
      </c>
      <c r="J1267" s="15">
        <f t="shared" si="484"/>
        <v>0.85069444444444442</v>
      </c>
      <c r="K1267" s="22">
        <f t="shared" si="485"/>
        <v>0.25600000000000001</v>
      </c>
      <c r="L1267" s="13"/>
      <c r="M1267" s="24">
        <f t="shared" si="489"/>
        <v>44518</v>
      </c>
      <c r="N1267" s="102" t="s">
        <v>12</v>
      </c>
      <c r="O1267" s="60">
        <v>0.85277777777777775</v>
      </c>
      <c r="P1267" s="16" t="str">
        <f t="shared" si="474"/>
        <v>-</v>
      </c>
      <c r="Q1267" s="15">
        <f t="shared" si="486"/>
        <v>0.84583333333333333</v>
      </c>
      <c r="R1267" s="16" t="str">
        <f t="shared" si="476"/>
        <v>-</v>
      </c>
      <c r="S1267" s="15">
        <f t="shared" si="477"/>
        <v>0.85277777777777775</v>
      </c>
      <c r="T1267" s="16" t="str">
        <f t="shared" si="478"/>
        <v>-</v>
      </c>
      <c r="U1267" s="15">
        <f t="shared" ref="U1267:U1290" si="490">IF(N1267="Alta",O1267-$J$9,O1267-$K$9)</f>
        <v>0.85069444444444442</v>
      </c>
      <c r="V1267" s="22" t="str">
        <f t="shared" si="479"/>
        <v>-</v>
      </c>
      <c r="X1267" s="18"/>
    </row>
    <row r="1268" spans="2:25" x14ac:dyDescent="0.25">
      <c r="B1268" s="24">
        <f t="shared" si="487"/>
        <v>44519</v>
      </c>
      <c r="C1268" s="86" t="s">
        <v>13</v>
      </c>
      <c r="D1268" s="15">
        <v>0.12083333333333333</v>
      </c>
      <c r="E1268" s="16">
        <v>2.9</v>
      </c>
      <c r="F1268" s="15">
        <f t="shared" si="480"/>
        <v>0.11388888888888889</v>
      </c>
      <c r="G1268" s="16">
        <f t="shared" si="481"/>
        <v>2.4649999999999999</v>
      </c>
      <c r="H1268" s="15">
        <f t="shared" si="482"/>
        <v>0.10277777777777777</v>
      </c>
      <c r="I1268" s="16">
        <f t="shared" si="483"/>
        <v>1.9430000000000001</v>
      </c>
      <c r="J1268" s="15">
        <f t="shared" si="484"/>
        <v>0.10347222222222222</v>
      </c>
      <c r="K1268" s="22">
        <f t="shared" si="485"/>
        <v>1.8559999999999999</v>
      </c>
      <c r="L1268" s="13"/>
      <c r="M1268" s="24">
        <f t="shared" si="489"/>
        <v>44519</v>
      </c>
      <c r="N1268" s="102" t="s">
        <v>13</v>
      </c>
      <c r="O1268" s="60">
        <v>0.12083333333333333</v>
      </c>
      <c r="P1268" s="16" t="str">
        <f t="shared" si="474"/>
        <v>-</v>
      </c>
      <c r="Q1268" s="15">
        <f t="shared" si="486"/>
        <v>0.11388888888888889</v>
      </c>
      <c r="R1268" s="16" t="str">
        <f t="shared" si="476"/>
        <v>-</v>
      </c>
      <c r="S1268" s="15">
        <f t="shared" si="477"/>
        <v>0.10277777777777777</v>
      </c>
      <c r="T1268" s="16" t="str">
        <f t="shared" si="478"/>
        <v>-</v>
      </c>
      <c r="U1268" s="15">
        <f t="shared" si="490"/>
        <v>0.10347222222222222</v>
      </c>
      <c r="V1268" s="22" t="str">
        <f t="shared" si="479"/>
        <v>-</v>
      </c>
      <c r="X1268" s="18"/>
      <c r="Y1268" s="29"/>
    </row>
    <row r="1269" spans="2:25" x14ac:dyDescent="0.25">
      <c r="B1269" s="24">
        <f t="shared" si="487"/>
        <v>44519</v>
      </c>
      <c r="C1269" s="86" t="s">
        <v>12</v>
      </c>
      <c r="D1269" s="15">
        <v>0.37291666666666662</v>
      </c>
      <c r="E1269" s="16">
        <v>0.2</v>
      </c>
      <c r="F1269" s="15">
        <f t="shared" si="480"/>
        <v>0.3659722222222222</v>
      </c>
      <c r="G1269" s="16">
        <f t="shared" si="481"/>
        <v>0.17</v>
      </c>
      <c r="H1269" s="15">
        <f t="shared" si="482"/>
        <v>0.37291666666666662</v>
      </c>
      <c r="I1269" s="16">
        <f t="shared" si="483"/>
        <v>0.13400000000000001</v>
      </c>
      <c r="J1269" s="15">
        <f t="shared" si="484"/>
        <v>0.37083333333333329</v>
      </c>
      <c r="K1269" s="22">
        <f t="shared" si="485"/>
        <v>0.128</v>
      </c>
      <c r="L1269" s="13"/>
      <c r="M1269" s="24">
        <f t="shared" si="489"/>
        <v>44519</v>
      </c>
      <c r="N1269" s="102" t="s">
        <v>12</v>
      </c>
      <c r="O1269" s="60">
        <v>0.37291666666666662</v>
      </c>
      <c r="P1269" s="16" t="str">
        <f t="shared" si="474"/>
        <v>-</v>
      </c>
      <c r="Q1269" s="15">
        <f t="shared" si="486"/>
        <v>0.3659722222222222</v>
      </c>
      <c r="R1269" s="16" t="str">
        <f t="shared" si="476"/>
        <v>-</v>
      </c>
      <c r="S1269" s="15">
        <f t="shared" si="477"/>
        <v>0.37291666666666662</v>
      </c>
      <c r="T1269" s="16" t="str">
        <f t="shared" si="478"/>
        <v>-</v>
      </c>
      <c r="U1269" s="15">
        <f t="shared" si="490"/>
        <v>0.37083333333333329</v>
      </c>
      <c r="V1269" s="22" t="str">
        <f t="shared" si="479"/>
        <v>-</v>
      </c>
      <c r="X1269" s="18"/>
      <c r="Y1269" s="29"/>
    </row>
    <row r="1270" spans="2:25" x14ac:dyDescent="0.25">
      <c r="B1270" s="24">
        <f t="shared" si="487"/>
        <v>44519</v>
      </c>
      <c r="C1270" s="86" t="s">
        <v>13</v>
      </c>
      <c r="D1270" s="15">
        <v>0.63750000000000007</v>
      </c>
      <c r="E1270" s="16">
        <v>2.6</v>
      </c>
      <c r="F1270" s="15">
        <f t="shared" si="480"/>
        <v>0.63055555555555565</v>
      </c>
      <c r="G1270" s="16">
        <f t="shared" si="481"/>
        <v>2.21</v>
      </c>
      <c r="H1270" s="15">
        <f t="shared" si="482"/>
        <v>0.61944444444444446</v>
      </c>
      <c r="I1270" s="16">
        <f t="shared" si="483"/>
        <v>1.7420000000000002</v>
      </c>
      <c r="J1270" s="15">
        <f t="shared" si="484"/>
        <v>0.62013888888888891</v>
      </c>
      <c r="K1270" s="22">
        <f t="shared" si="485"/>
        <v>1.6640000000000001</v>
      </c>
      <c r="L1270" s="13"/>
      <c r="M1270" s="24">
        <f t="shared" si="489"/>
        <v>44519</v>
      </c>
      <c r="N1270" s="102" t="s">
        <v>13</v>
      </c>
      <c r="O1270" s="60">
        <v>0.63750000000000007</v>
      </c>
      <c r="P1270" s="16" t="str">
        <f t="shared" si="474"/>
        <v>-</v>
      </c>
      <c r="Q1270" s="15">
        <f t="shared" si="486"/>
        <v>0.63055555555555565</v>
      </c>
      <c r="R1270" s="16" t="str">
        <f t="shared" si="476"/>
        <v>-</v>
      </c>
      <c r="S1270" s="15">
        <f t="shared" si="477"/>
        <v>0.61944444444444446</v>
      </c>
      <c r="T1270" s="16" t="str">
        <f t="shared" si="478"/>
        <v>-</v>
      </c>
      <c r="U1270" s="15">
        <f t="shared" si="490"/>
        <v>0.62013888888888891</v>
      </c>
      <c r="V1270" s="22" t="str">
        <f t="shared" si="479"/>
        <v>-</v>
      </c>
      <c r="X1270" s="18"/>
      <c r="Y1270" s="29"/>
    </row>
    <row r="1271" spans="2:25" x14ac:dyDescent="0.25">
      <c r="B1271" s="24">
        <f t="shared" si="487"/>
        <v>44519</v>
      </c>
      <c r="C1271" s="86" t="s">
        <v>12</v>
      </c>
      <c r="D1271" s="15">
        <v>0.87847222222222221</v>
      </c>
      <c r="E1271" s="16">
        <v>0.4</v>
      </c>
      <c r="F1271" s="15">
        <f t="shared" si="480"/>
        <v>0.87152777777777779</v>
      </c>
      <c r="G1271" s="16">
        <f t="shared" si="481"/>
        <v>0.34</v>
      </c>
      <c r="H1271" s="15">
        <f t="shared" si="482"/>
        <v>0.87847222222222221</v>
      </c>
      <c r="I1271" s="16">
        <f t="shared" si="483"/>
        <v>0.26800000000000002</v>
      </c>
      <c r="J1271" s="15">
        <f t="shared" si="484"/>
        <v>0.87638888888888888</v>
      </c>
      <c r="K1271" s="22">
        <f t="shared" si="485"/>
        <v>0.25600000000000001</v>
      </c>
      <c r="L1271" s="13"/>
      <c r="M1271" s="24">
        <f t="shared" si="489"/>
        <v>44519</v>
      </c>
      <c r="N1271" s="102" t="s">
        <v>12</v>
      </c>
      <c r="O1271" s="60">
        <v>0.87847222222222221</v>
      </c>
      <c r="P1271" s="16" t="str">
        <f t="shared" si="474"/>
        <v>-</v>
      </c>
      <c r="Q1271" s="15">
        <f t="shared" si="486"/>
        <v>0.87152777777777779</v>
      </c>
      <c r="R1271" s="16" t="str">
        <f t="shared" si="476"/>
        <v>-</v>
      </c>
      <c r="S1271" s="15">
        <f t="shared" si="477"/>
        <v>0.87847222222222221</v>
      </c>
      <c r="T1271" s="16" t="str">
        <f t="shared" si="478"/>
        <v>-</v>
      </c>
      <c r="U1271" s="15">
        <f t="shared" si="490"/>
        <v>0.87638888888888888</v>
      </c>
      <c r="V1271" s="22" t="str">
        <f t="shared" si="479"/>
        <v>-</v>
      </c>
      <c r="X1271" s="18"/>
    </row>
    <row r="1272" spans="2:25" x14ac:dyDescent="0.25">
      <c r="B1272" s="24">
        <f t="shared" si="487"/>
        <v>44520</v>
      </c>
      <c r="C1272" s="86" t="s">
        <v>13</v>
      </c>
      <c r="D1272" s="15">
        <v>0.1451388888888889</v>
      </c>
      <c r="E1272" s="16">
        <v>2.9</v>
      </c>
      <c r="F1272" s="15">
        <f t="shared" si="480"/>
        <v>0.13819444444444445</v>
      </c>
      <c r="G1272" s="16">
        <f t="shared" si="481"/>
        <v>2.4649999999999999</v>
      </c>
      <c r="H1272" s="15">
        <f t="shared" si="482"/>
        <v>0.12708333333333335</v>
      </c>
      <c r="I1272" s="16">
        <f t="shared" si="483"/>
        <v>1.9430000000000001</v>
      </c>
      <c r="J1272" s="15">
        <f t="shared" si="484"/>
        <v>0.1277777777777778</v>
      </c>
      <c r="K1272" s="22">
        <f t="shared" si="485"/>
        <v>1.8559999999999999</v>
      </c>
      <c r="L1272" s="13"/>
      <c r="M1272" s="24">
        <f>IF(HOUR(O1272)&lt;HOUR(O1271),M1271+1,M1271)</f>
        <v>44520</v>
      </c>
      <c r="N1272" s="102" t="s">
        <v>13</v>
      </c>
      <c r="O1272" s="60">
        <v>0.1451388888888889</v>
      </c>
      <c r="P1272" s="16" t="str">
        <f t="shared" si="474"/>
        <v>-</v>
      </c>
      <c r="Q1272" s="15">
        <f t="shared" si="486"/>
        <v>0.13819444444444445</v>
      </c>
      <c r="R1272" s="16" t="str">
        <f t="shared" si="476"/>
        <v>-</v>
      </c>
      <c r="S1272" s="15">
        <f t="shared" ref="S1272:S1290" si="491">IF(N1272="Alta",O1272-$H$9,O1272-$I$9)</f>
        <v>0.12708333333333335</v>
      </c>
      <c r="T1272" s="16" t="str">
        <f t="shared" ref="T1272" si="492">IF(I1272&gt;=$T$4,I1272,IF(I1272&lt;=$T$8,I1272,"-"))</f>
        <v>-</v>
      </c>
      <c r="U1272" s="15">
        <f t="shared" si="490"/>
        <v>0.1277777777777778</v>
      </c>
      <c r="V1272" s="22" t="str">
        <f t="shared" ref="V1272" si="493">IF(K1272&gt;=$V$4,K1272,IF(K1272&lt;=$V$8,K1272,"-"))</f>
        <v>-</v>
      </c>
      <c r="X1272" s="18"/>
      <c r="Y1272" s="29"/>
    </row>
    <row r="1273" spans="2:25" x14ac:dyDescent="0.25">
      <c r="B1273" s="24">
        <f t="shared" si="487"/>
        <v>44520</v>
      </c>
      <c r="C1273" s="86" t="s">
        <v>12</v>
      </c>
      <c r="D1273" s="15">
        <v>0.3972222222222222</v>
      </c>
      <c r="E1273" s="16">
        <v>0.1</v>
      </c>
      <c r="F1273" s="15">
        <f t="shared" si="480"/>
        <v>0.39027777777777778</v>
      </c>
      <c r="G1273" s="16">
        <f t="shared" si="481"/>
        <v>8.5000000000000006E-2</v>
      </c>
      <c r="H1273" s="15">
        <f t="shared" si="482"/>
        <v>0.3972222222222222</v>
      </c>
      <c r="I1273" s="16">
        <f t="shared" si="483"/>
        <v>6.7000000000000004E-2</v>
      </c>
      <c r="J1273" s="15">
        <f t="shared" si="484"/>
        <v>0.39513888888888887</v>
      </c>
      <c r="K1273" s="22">
        <f t="shared" si="485"/>
        <v>6.4000000000000001E-2</v>
      </c>
      <c r="L1273" s="13"/>
      <c r="M1273" s="24">
        <f t="shared" ref="M1273:M1275" si="494">IF(HOUR(O1273)&lt;HOUR(O1272),M1272+1,M1272)</f>
        <v>44520</v>
      </c>
      <c r="N1273" s="102" t="s">
        <v>12</v>
      </c>
      <c r="O1273" s="60">
        <v>0.3972222222222222</v>
      </c>
      <c r="P1273" s="16" t="str">
        <f t="shared" si="474"/>
        <v>-</v>
      </c>
      <c r="Q1273" s="15">
        <f t="shared" si="486"/>
        <v>0.39027777777777778</v>
      </c>
      <c r="R1273" s="16" t="str">
        <f t="shared" si="476"/>
        <v>-</v>
      </c>
      <c r="S1273" s="15">
        <f t="shared" si="491"/>
        <v>0.3972222222222222</v>
      </c>
      <c r="T1273" s="16" t="str">
        <f t="shared" si="478"/>
        <v>-</v>
      </c>
      <c r="U1273" s="15">
        <f t="shared" si="490"/>
        <v>0.39513888888888887</v>
      </c>
      <c r="V1273" s="22" t="str">
        <f t="shared" si="479"/>
        <v>-</v>
      </c>
      <c r="X1273" s="18"/>
      <c r="Y1273" s="29"/>
    </row>
    <row r="1274" spans="2:25" x14ac:dyDescent="0.25">
      <c r="B1274" s="24">
        <f t="shared" si="487"/>
        <v>44520</v>
      </c>
      <c r="C1274" s="86" t="s">
        <v>13</v>
      </c>
      <c r="D1274" s="15">
        <v>0.66180555555555554</v>
      </c>
      <c r="E1274" s="16">
        <v>2.6</v>
      </c>
      <c r="F1274" s="15">
        <f t="shared" si="480"/>
        <v>0.65486111111111112</v>
      </c>
      <c r="G1274" s="16">
        <f t="shared" si="481"/>
        <v>2.21</v>
      </c>
      <c r="H1274" s="15">
        <f t="shared" si="482"/>
        <v>0.64374999999999993</v>
      </c>
      <c r="I1274" s="16">
        <f t="shared" si="483"/>
        <v>1.7420000000000002</v>
      </c>
      <c r="J1274" s="15">
        <f t="shared" si="484"/>
        <v>0.64444444444444438</v>
      </c>
      <c r="K1274" s="22">
        <f t="shared" si="485"/>
        <v>1.6640000000000001</v>
      </c>
      <c r="L1274" s="13"/>
      <c r="M1274" s="24">
        <f t="shared" si="494"/>
        <v>44520</v>
      </c>
      <c r="N1274" s="102" t="s">
        <v>13</v>
      </c>
      <c r="O1274" s="60">
        <v>0.66180555555555554</v>
      </c>
      <c r="P1274" s="16" t="str">
        <f t="shared" si="474"/>
        <v>-</v>
      </c>
      <c r="Q1274" s="15">
        <f t="shared" si="486"/>
        <v>0.65486111111111112</v>
      </c>
      <c r="R1274" s="16" t="str">
        <f t="shared" si="476"/>
        <v>-</v>
      </c>
      <c r="S1274" s="15">
        <f t="shared" si="491"/>
        <v>0.64374999999999993</v>
      </c>
      <c r="T1274" s="16" t="str">
        <f t="shared" si="478"/>
        <v>-</v>
      </c>
      <c r="U1274" s="15">
        <f t="shared" si="490"/>
        <v>0.64444444444444438</v>
      </c>
      <c r="V1274" s="22" t="str">
        <f t="shared" si="479"/>
        <v>-</v>
      </c>
      <c r="X1274" s="18"/>
      <c r="Y1274" s="29"/>
    </row>
    <row r="1275" spans="2:25" x14ac:dyDescent="0.25">
      <c r="B1275" s="24">
        <f t="shared" si="487"/>
        <v>44520</v>
      </c>
      <c r="C1275" s="86" t="s">
        <v>12</v>
      </c>
      <c r="D1275" s="15">
        <v>0.90347222222222223</v>
      </c>
      <c r="E1275" s="16">
        <v>0.4</v>
      </c>
      <c r="F1275" s="15">
        <f t="shared" si="480"/>
        <v>0.89652777777777781</v>
      </c>
      <c r="G1275" s="16">
        <f t="shared" si="481"/>
        <v>0.34</v>
      </c>
      <c r="H1275" s="15">
        <f t="shared" si="482"/>
        <v>0.90347222222222223</v>
      </c>
      <c r="I1275" s="16">
        <f t="shared" si="483"/>
        <v>0.26800000000000002</v>
      </c>
      <c r="J1275" s="15">
        <f t="shared" si="484"/>
        <v>0.90138888888888891</v>
      </c>
      <c r="K1275" s="22">
        <f t="shared" si="485"/>
        <v>0.25600000000000001</v>
      </c>
      <c r="L1275" s="13"/>
      <c r="M1275" s="24">
        <f t="shared" si="494"/>
        <v>44520</v>
      </c>
      <c r="N1275" s="102" t="s">
        <v>12</v>
      </c>
      <c r="O1275" s="60">
        <v>0.90347222222222223</v>
      </c>
      <c r="P1275" s="16" t="str">
        <f t="shared" si="474"/>
        <v>-</v>
      </c>
      <c r="Q1275" s="15">
        <f t="shared" si="486"/>
        <v>0.89652777777777781</v>
      </c>
      <c r="R1275" s="16" t="str">
        <f t="shared" si="476"/>
        <v>-</v>
      </c>
      <c r="S1275" s="15">
        <f t="shared" si="491"/>
        <v>0.90347222222222223</v>
      </c>
      <c r="T1275" s="16" t="str">
        <f t="shared" si="478"/>
        <v>-</v>
      </c>
      <c r="U1275" s="15">
        <f t="shared" si="490"/>
        <v>0.90138888888888891</v>
      </c>
      <c r="V1275" s="22" t="str">
        <f t="shared" si="479"/>
        <v>-</v>
      </c>
      <c r="X1275" s="18"/>
    </row>
    <row r="1276" spans="2:25" x14ac:dyDescent="0.25">
      <c r="B1276" s="24">
        <f t="shared" si="487"/>
        <v>44521</v>
      </c>
      <c r="C1276" s="86" t="s">
        <v>13</v>
      </c>
      <c r="D1276" s="15">
        <v>0.16874999999999998</v>
      </c>
      <c r="E1276" s="16">
        <v>2.9</v>
      </c>
      <c r="F1276" s="15">
        <f t="shared" si="480"/>
        <v>0.16180555555555554</v>
      </c>
      <c r="G1276" s="16">
        <f t="shared" si="481"/>
        <v>2.4649999999999999</v>
      </c>
      <c r="H1276" s="15">
        <f t="shared" si="482"/>
        <v>0.15069444444444444</v>
      </c>
      <c r="I1276" s="16">
        <f t="shared" si="483"/>
        <v>1.9430000000000001</v>
      </c>
      <c r="J1276" s="15">
        <f t="shared" si="484"/>
        <v>0.15138888888888888</v>
      </c>
      <c r="K1276" s="22">
        <f t="shared" si="485"/>
        <v>1.8559999999999999</v>
      </c>
      <c r="L1276" s="13"/>
      <c r="M1276" s="24">
        <f>IF(HOUR(O1276)&lt;HOUR(O1275),M1275+1,M1275)</f>
        <v>44521</v>
      </c>
      <c r="N1276" s="102" t="s">
        <v>13</v>
      </c>
      <c r="O1276" s="60">
        <v>0.16874999999999998</v>
      </c>
      <c r="P1276" s="16" t="str">
        <f t="shared" si="474"/>
        <v>-</v>
      </c>
      <c r="Q1276" s="15">
        <f t="shared" si="486"/>
        <v>0.16180555555555554</v>
      </c>
      <c r="R1276" s="16"/>
      <c r="S1276" s="15">
        <f t="shared" si="491"/>
        <v>0.15069444444444444</v>
      </c>
      <c r="T1276" s="16" t="str">
        <f t="shared" si="478"/>
        <v>-</v>
      </c>
      <c r="U1276" s="15">
        <f t="shared" si="490"/>
        <v>0.15138888888888888</v>
      </c>
      <c r="V1276" s="22" t="str">
        <f t="shared" si="479"/>
        <v>-</v>
      </c>
      <c r="X1276" s="18"/>
      <c r="Y1276" s="29"/>
    </row>
    <row r="1277" spans="2:25" x14ac:dyDescent="0.25">
      <c r="B1277" s="24">
        <f t="shared" si="487"/>
        <v>44521</v>
      </c>
      <c r="C1277" s="86" t="s">
        <v>12</v>
      </c>
      <c r="D1277" s="15">
        <v>0.42222222222222222</v>
      </c>
      <c r="E1277" s="16">
        <v>0.1</v>
      </c>
      <c r="F1277" s="15">
        <f t="shared" si="480"/>
        <v>0.4152777777777778</v>
      </c>
      <c r="G1277" s="16">
        <f t="shared" si="481"/>
        <v>8.5000000000000006E-2</v>
      </c>
      <c r="H1277" s="15">
        <f t="shared" si="482"/>
        <v>0.42222222222222222</v>
      </c>
      <c r="I1277" s="16">
        <f t="shared" si="483"/>
        <v>6.7000000000000004E-2</v>
      </c>
      <c r="J1277" s="15">
        <f t="shared" si="484"/>
        <v>0.4201388888888889</v>
      </c>
      <c r="K1277" s="22">
        <f t="shared" si="485"/>
        <v>6.4000000000000001E-2</v>
      </c>
      <c r="L1277" s="13"/>
      <c r="M1277" s="24">
        <f t="shared" ref="M1277:M1290" si="495">IF(HOUR(O1277)&lt;HOUR(O1276),M1276+1,M1276)</f>
        <v>44521</v>
      </c>
      <c r="N1277" s="102" t="s">
        <v>12</v>
      </c>
      <c r="O1277" s="60">
        <v>0.42222222222222222</v>
      </c>
      <c r="P1277" s="16" t="str">
        <f t="shared" si="474"/>
        <v>-</v>
      </c>
      <c r="Q1277" s="15">
        <f t="shared" si="486"/>
        <v>0.4152777777777778</v>
      </c>
      <c r="R1277" s="16" t="str">
        <f t="shared" si="476"/>
        <v>-</v>
      </c>
      <c r="S1277" s="15">
        <f t="shared" si="491"/>
        <v>0.42222222222222222</v>
      </c>
      <c r="T1277" s="16" t="str">
        <f t="shared" si="478"/>
        <v>-</v>
      </c>
      <c r="U1277" s="15">
        <f t="shared" si="490"/>
        <v>0.4201388888888889</v>
      </c>
      <c r="V1277" s="22" t="str">
        <f t="shared" si="479"/>
        <v>-</v>
      </c>
      <c r="X1277" s="18"/>
      <c r="Y1277" s="29"/>
    </row>
    <row r="1278" spans="2:25" x14ac:dyDescent="0.25">
      <c r="B1278" s="24">
        <f t="shared" si="487"/>
        <v>44521</v>
      </c>
      <c r="C1278" s="86" t="s">
        <v>13</v>
      </c>
      <c r="D1278" s="15">
        <v>0.68611111111111101</v>
      </c>
      <c r="E1278" s="16">
        <v>2.6</v>
      </c>
      <c r="F1278" s="15">
        <f t="shared" si="480"/>
        <v>0.67916666666666659</v>
      </c>
      <c r="G1278" s="16">
        <f t="shared" si="481"/>
        <v>2.21</v>
      </c>
      <c r="H1278" s="15">
        <f t="shared" si="482"/>
        <v>0.6680555555555554</v>
      </c>
      <c r="I1278" s="16">
        <f t="shared" si="483"/>
        <v>1.7420000000000002</v>
      </c>
      <c r="J1278" s="15">
        <f t="shared" si="484"/>
        <v>0.66874999999999984</v>
      </c>
      <c r="K1278" s="22">
        <f t="shared" si="485"/>
        <v>1.6640000000000001</v>
      </c>
      <c r="L1278" s="13"/>
      <c r="M1278" s="24">
        <f t="shared" si="495"/>
        <v>44521</v>
      </c>
      <c r="N1278" s="102" t="s">
        <v>13</v>
      </c>
      <c r="O1278" s="60">
        <v>0.68611111111111101</v>
      </c>
      <c r="P1278" s="16" t="str">
        <f t="shared" si="474"/>
        <v>-</v>
      </c>
      <c r="Q1278" s="15">
        <f t="shared" si="486"/>
        <v>0.67916666666666659</v>
      </c>
      <c r="R1278" s="16" t="str">
        <f t="shared" si="476"/>
        <v>-</v>
      </c>
      <c r="S1278" s="15">
        <f t="shared" si="491"/>
        <v>0.6680555555555554</v>
      </c>
      <c r="T1278" s="16" t="str">
        <f t="shared" si="478"/>
        <v>-</v>
      </c>
      <c r="U1278" s="15">
        <f t="shared" si="490"/>
        <v>0.66874999999999984</v>
      </c>
      <c r="V1278" s="22" t="str">
        <f t="shared" si="479"/>
        <v>-</v>
      </c>
      <c r="X1278" s="18"/>
      <c r="Y1278" s="29"/>
    </row>
    <row r="1279" spans="2:25" x14ac:dyDescent="0.25">
      <c r="B1279" s="24">
        <f t="shared" si="487"/>
        <v>44521</v>
      </c>
      <c r="C1279" s="86" t="s">
        <v>12</v>
      </c>
      <c r="D1279" s="15">
        <v>0.92847222222222225</v>
      </c>
      <c r="E1279" s="16">
        <v>0.4</v>
      </c>
      <c r="F1279" s="15">
        <f t="shared" si="480"/>
        <v>0.92152777777777783</v>
      </c>
      <c r="G1279" s="16">
        <f t="shared" si="481"/>
        <v>0.34</v>
      </c>
      <c r="H1279" s="15">
        <f t="shared" si="482"/>
        <v>0.92847222222222225</v>
      </c>
      <c r="I1279" s="16">
        <f t="shared" si="483"/>
        <v>0.26800000000000002</v>
      </c>
      <c r="J1279" s="15">
        <f t="shared" si="484"/>
        <v>0.92638888888888893</v>
      </c>
      <c r="K1279" s="22">
        <f t="shared" si="485"/>
        <v>0.25600000000000001</v>
      </c>
      <c r="L1279" s="13"/>
      <c r="M1279" s="24">
        <f t="shared" si="495"/>
        <v>44521</v>
      </c>
      <c r="N1279" s="102" t="s">
        <v>12</v>
      </c>
      <c r="O1279" s="60">
        <v>0.92847222222222225</v>
      </c>
      <c r="P1279" s="16" t="str">
        <f t="shared" si="474"/>
        <v>-</v>
      </c>
      <c r="Q1279" s="15">
        <f t="shared" si="486"/>
        <v>0.92152777777777783</v>
      </c>
      <c r="R1279" s="16" t="str">
        <f t="shared" si="476"/>
        <v>-</v>
      </c>
      <c r="S1279" s="15">
        <f t="shared" si="491"/>
        <v>0.92847222222222225</v>
      </c>
      <c r="T1279" s="16" t="str">
        <f t="shared" si="478"/>
        <v>-</v>
      </c>
      <c r="U1279" s="15">
        <f t="shared" si="490"/>
        <v>0.92638888888888893</v>
      </c>
      <c r="V1279" s="22" t="str">
        <f t="shared" si="479"/>
        <v>-</v>
      </c>
      <c r="X1279" s="18"/>
    </row>
    <row r="1280" spans="2:25" x14ac:dyDescent="0.25">
      <c r="B1280" s="24">
        <f t="shared" si="487"/>
        <v>44522</v>
      </c>
      <c r="C1280" s="86" t="s">
        <v>13</v>
      </c>
      <c r="D1280" s="15">
        <v>0.19305555555555554</v>
      </c>
      <c r="E1280" s="16">
        <v>2.9</v>
      </c>
      <c r="F1280" s="15">
        <f t="shared" si="480"/>
        <v>0.18611111111111109</v>
      </c>
      <c r="G1280" s="16">
        <f t="shared" si="481"/>
        <v>2.4649999999999999</v>
      </c>
      <c r="H1280" s="15">
        <f t="shared" si="482"/>
        <v>0.17499999999999999</v>
      </c>
      <c r="I1280" s="16">
        <f t="shared" si="483"/>
        <v>1.9430000000000001</v>
      </c>
      <c r="J1280" s="15">
        <f t="shared" si="484"/>
        <v>0.17569444444444443</v>
      </c>
      <c r="K1280" s="22">
        <f t="shared" si="485"/>
        <v>1.8559999999999999</v>
      </c>
      <c r="L1280" s="13"/>
      <c r="M1280" s="24">
        <f t="shared" si="495"/>
        <v>44522</v>
      </c>
      <c r="N1280" s="102" t="s">
        <v>13</v>
      </c>
      <c r="O1280" s="60">
        <v>0.19305555555555554</v>
      </c>
      <c r="P1280" s="16" t="str">
        <f t="shared" si="474"/>
        <v>-</v>
      </c>
      <c r="Q1280" s="15">
        <f t="shared" si="486"/>
        <v>0.18611111111111109</v>
      </c>
      <c r="R1280" s="16" t="str">
        <f t="shared" si="476"/>
        <v>-</v>
      </c>
      <c r="S1280" s="15">
        <f t="shared" si="491"/>
        <v>0.17499999999999999</v>
      </c>
      <c r="T1280" s="16" t="str">
        <f t="shared" si="478"/>
        <v>-</v>
      </c>
      <c r="U1280" s="15">
        <f t="shared" si="490"/>
        <v>0.17569444444444443</v>
      </c>
      <c r="V1280" s="22" t="str">
        <f t="shared" si="479"/>
        <v>-</v>
      </c>
      <c r="X1280" s="18"/>
      <c r="Y1280" s="29"/>
    </row>
    <row r="1281" spans="2:25" x14ac:dyDescent="0.25">
      <c r="B1281" s="24">
        <f t="shared" si="487"/>
        <v>44522</v>
      </c>
      <c r="C1281" s="86" t="s">
        <v>12</v>
      </c>
      <c r="D1281" s="15">
        <v>0.4458333333333333</v>
      </c>
      <c r="E1281" s="16">
        <v>0.1</v>
      </c>
      <c r="F1281" s="15">
        <f t="shared" si="480"/>
        <v>0.43888888888888888</v>
      </c>
      <c r="G1281" s="16">
        <f t="shared" si="481"/>
        <v>8.5000000000000006E-2</v>
      </c>
      <c r="H1281" s="15">
        <f t="shared" si="482"/>
        <v>0.4458333333333333</v>
      </c>
      <c r="I1281" s="16">
        <f t="shared" si="483"/>
        <v>6.7000000000000004E-2</v>
      </c>
      <c r="J1281" s="15">
        <f t="shared" si="484"/>
        <v>0.44374999999999998</v>
      </c>
      <c r="K1281" s="22">
        <f t="shared" si="485"/>
        <v>6.4000000000000001E-2</v>
      </c>
      <c r="L1281" s="13"/>
      <c r="M1281" s="24">
        <f t="shared" si="495"/>
        <v>44522</v>
      </c>
      <c r="N1281" s="102" t="s">
        <v>12</v>
      </c>
      <c r="O1281" s="60">
        <v>0.4458333333333333</v>
      </c>
      <c r="P1281" s="16" t="str">
        <f t="shared" si="474"/>
        <v>-</v>
      </c>
      <c r="Q1281" s="15">
        <f t="shared" si="486"/>
        <v>0.43888888888888888</v>
      </c>
      <c r="R1281" s="16" t="str">
        <f t="shared" si="476"/>
        <v>-</v>
      </c>
      <c r="S1281" s="15">
        <f t="shared" si="491"/>
        <v>0.4458333333333333</v>
      </c>
      <c r="T1281" s="16" t="str">
        <f t="shared" si="478"/>
        <v>-</v>
      </c>
      <c r="U1281" s="15">
        <f t="shared" si="490"/>
        <v>0.44374999999999998</v>
      </c>
      <c r="V1281" s="22" t="str">
        <f t="shared" si="479"/>
        <v>-</v>
      </c>
      <c r="X1281" s="18"/>
      <c r="Y1281" s="29"/>
    </row>
    <row r="1282" spans="2:25" x14ac:dyDescent="0.25">
      <c r="B1282" s="24">
        <f t="shared" si="487"/>
        <v>44522</v>
      </c>
      <c r="C1282" s="86" t="s">
        <v>13</v>
      </c>
      <c r="D1282" s="15">
        <v>0.71180555555555547</v>
      </c>
      <c r="E1282" s="16">
        <v>2.6</v>
      </c>
      <c r="F1282" s="15">
        <f t="shared" si="480"/>
        <v>0.70486111111111105</v>
      </c>
      <c r="G1282" s="16">
        <f t="shared" si="481"/>
        <v>2.21</v>
      </c>
      <c r="H1282" s="15">
        <f t="shared" si="482"/>
        <v>0.69374999999999987</v>
      </c>
      <c r="I1282" s="16">
        <f t="shared" si="483"/>
        <v>1.7420000000000002</v>
      </c>
      <c r="J1282" s="15">
        <f t="shared" si="484"/>
        <v>0.69444444444444431</v>
      </c>
      <c r="K1282" s="22">
        <f t="shared" si="485"/>
        <v>1.6640000000000001</v>
      </c>
      <c r="L1282" s="13"/>
      <c r="M1282" s="24">
        <f t="shared" si="495"/>
        <v>44522</v>
      </c>
      <c r="N1282" s="102" t="s">
        <v>13</v>
      </c>
      <c r="O1282" s="60">
        <v>0.71180555555555547</v>
      </c>
      <c r="P1282" s="16" t="str">
        <f t="shared" si="474"/>
        <v>-</v>
      </c>
      <c r="Q1282" s="15">
        <f t="shared" si="486"/>
        <v>0.70486111111111105</v>
      </c>
      <c r="R1282" s="16" t="str">
        <f t="shared" si="476"/>
        <v>-</v>
      </c>
      <c r="S1282" s="15">
        <f t="shared" si="491"/>
        <v>0.69374999999999987</v>
      </c>
      <c r="T1282" s="16" t="str">
        <f t="shared" si="478"/>
        <v>-</v>
      </c>
      <c r="U1282" s="15">
        <f t="shared" si="490"/>
        <v>0.69444444444444431</v>
      </c>
      <c r="V1282" s="22" t="str">
        <f t="shared" si="479"/>
        <v>-</v>
      </c>
      <c r="X1282" s="18"/>
      <c r="Y1282" s="29"/>
    </row>
    <row r="1283" spans="2:25" x14ac:dyDescent="0.25">
      <c r="B1283" s="24">
        <f t="shared" si="487"/>
        <v>44522</v>
      </c>
      <c r="C1283" s="86" t="s">
        <v>12</v>
      </c>
      <c r="D1283" s="15">
        <v>0.95347222222222217</v>
      </c>
      <c r="E1283" s="16">
        <v>0.4</v>
      </c>
      <c r="F1283" s="15">
        <f t="shared" si="480"/>
        <v>0.94652777777777775</v>
      </c>
      <c r="G1283" s="16">
        <f t="shared" si="481"/>
        <v>0.34</v>
      </c>
      <c r="H1283" s="15">
        <f t="shared" si="482"/>
        <v>0.95347222222222217</v>
      </c>
      <c r="I1283" s="16">
        <f t="shared" si="483"/>
        <v>0.26800000000000002</v>
      </c>
      <c r="J1283" s="15">
        <f t="shared" si="484"/>
        <v>0.95138888888888884</v>
      </c>
      <c r="K1283" s="22">
        <f t="shared" si="485"/>
        <v>0.25600000000000001</v>
      </c>
      <c r="L1283" s="13"/>
      <c r="M1283" s="24">
        <f t="shared" si="495"/>
        <v>44522</v>
      </c>
      <c r="N1283" s="102" t="s">
        <v>12</v>
      </c>
      <c r="O1283" s="60">
        <v>0.95347222222222217</v>
      </c>
      <c r="P1283" s="16" t="str">
        <f t="shared" si="474"/>
        <v>-</v>
      </c>
      <c r="Q1283" s="15">
        <f t="shared" si="486"/>
        <v>0.94652777777777775</v>
      </c>
      <c r="R1283" s="16" t="str">
        <f t="shared" si="476"/>
        <v>-</v>
      </c>
      <c r="S1283" s="15">
        <f t="shared" si="491"/>
        <v>0.95347222222222217</v>
      </c>
      <c r="T1283" s="16" t="str">
        <f t="shared" si="478"/>
        <v>-</v>
      </c>
      <c r="U1283" s="15">
        <f t="shared" si="490"/>
        <v>0.95138888888888884</v>
      </c>
      <c r="V1283" s="22" t="str">
        <f t="shared" si="479"/>
        <v>-</v>
      </c>
      <c r="X1283" s="18"/>
    </row>
    <row r="1284" spans="2:25" x14ac:dyDescent="0.25">
      <c r="B1284" s="24">
        <f t="shared" si="487"/>
        <v>44523</v>
      </c>
      <c r="C1284" s="86" t="s">
        <v>13</v>
      </c>
      <c r="D1284" s="15">
        <v>0.21875</v>
      </c>
      <c r="E1284" s="16">
        <v>2.8</v>
      </c>
      <c r="F1284" s="15">
        <f t="shared" si="480"/>
        <v>0.21180555555555555</v>
      </c>
      <c r="G1284" s="16">
        <f t="shared" si="481"/>
        <v>2.38</v>
      </c>
      <c r="H1284" s="15">
        <f t="shared" si="482"/>
        <v>0.20069444444444445</v>
      </c>
      <c r="I1284" s="16">
        <f t="shared" si="483"/>
        <v>1.8759999999999999</v>
      </c>
      <c r="J1284" s="15">
        <f t="shared" si="484"/>
        <v>0.2013888888888889</v>
      </c>
      <c r="K1284" s="22">
        <f t="shared" si="485"/>
        <v>1.7919999999999998</v>
      </c>
      <c r="L1284" s="13"/>
      <c r="M1284" s="24">
        <f t="shared" si="495"/>
        <v>44523</v>
      </c>
      <c r="N1284" s="102" t="s">
        <v>13</v>
      </c>
      <c r="O1284" s="60">
        <v>0.21875</v>
      </c>
      <c r="P1284" s="16" t="str">
        <f t="shared" si="474"/>
        <v>-</v>
      </c>
      <c r="Q1284" s="15">
        <f t="shared" si="486"/>
        <v>0.21180555555555555</v>
      </c>
      <c r="R1284" s="16" t="str">
        <f t="shared" si="476"/>
        <v>-</v>
      </c>
      <c r="S1284" s="15">
        <f t="shared" si="491"/>
        <v>0.20069444444444445</v>
      </c>
      <c r="T1284" s="16" t="str">
        <f t="shared" si="478"/>
        <v>-</v>
      </c>
      <c r="U1284" s="15">
        <f t="shared" si="490"/>
        <v>0.2013888888888889</v>
      </c>
      <c r="V1284" s="22" t="str">
        <f t="shared" si="479"/>
        <v>-</v>
      </c>
      <c r="X1284" s="18"/>
      <c r="Y1284" s="29"/>
    </row>
    <row r="1285" spans="2:25" x14ac:dyDescent="0.25">
      <c r="B1285" s="24">
        <f t="shared" si="487"/>
        <v>44523</v>
      </c>
      <c r="C1285" s="86" t="s">
        <v>12</v>
      </c>
      <c r="D1285" s="15">
        <v>0.47083333333333338</v>
      </c>
      <c r="E1285" s="16">
        <v>0.2</v>
      </c>
      <c r="F1285" s="15">
        <f t="shared" si="480"/>
        <v>0.46388888888888896</v>
      </c>
      <c r="G1285" s="16">
        <f t="shared" si="481"/>
        <v>0.17</v>
      </c>
      <c r="H1285" s="15">
        <f t="shared" si="482"/>
        <v>0.47083333333333338</v>
      </c>
      <c r="I1285" s="16">
        <f t="shared" si="483"/>
        <v>0.13400000000000001</v>
      </c>
      <c r="J1285" s="15">
        <f t="shared" si="484"/>
        <v>0.46875000000000006</v>
      </c>
      <c r="K1285" s="22">
        <f t="shared" si="485"/>
        <v>0.128</v>
      </c>
      <c r="L1285" s="13"/>
      <c r="M1285" s="24">
        <f t="shared" si="495"/>
        <v>44523</v>
      </c>
      <c r="N1285" s="102" t="s">
        <v>12</v>
      </c>
      <c r="O1285" s="60">
        <v>0.47083333333333338</v>
      </c>
      <c r="P1285" s="16" t="str">
        <f t="shared" si="474"/>
        <v>-</v>
      </c>
      <c r="Q1285" s="15">
        <f t="shared" si="486"/>
        <v>0.46388888888888896</v>
      </c>
      <c r="R1285" s="16" t="str">
        <f t="shared" si="476"/>
        <v>-</v>
      </c>
      <c r="S1285" s="15">
        <f t="shared" si="491"/>
        <v>0.47083333333333338</v>
      </c>
      <c r="T1285" s="16" t="str">
        <f t="shared" si="478"/>
        <v>-</v>
      </c>
      <c r="U1285" s="15">
        <f t="shared" si="490"/>
        <v>0.46875000000000006</v>
      </c>
      <c r="V1285" s="22" t="str">
        <f t="shared" si="479"/>
        <v>-</v>
      </c>
      <c r="X1285" s="18"/>
      <c r="Y1285" s="29"/>
    </row>
    <row r="1286" spans="2:25" x14ac:dyDescent="0.25">
      <c r="B1286" s="24">
        <f t="shared" si="487"/>
        <v>44523</v>
      </c>
      <c r="C1286" s="86" t="s">
        <v>13</v>
      </c>
      <c r="D1286" s="15">
        <v>0.73749999999999993</v>
      </c>
      <c r="E1286" s="16">
        <v>2.6</v>
      </c>
      <c r="F1286" s="15">
        <f t="shared" si="480"/>
        <v>0.73055555555555551</v>
      </c>
      <c r="G1286" s="16">
        <f t="shared" si="481"/>
        <v>2.21</v>
      </c>
      <c r="H1286" s="15">
        <f t="shared" si="482"/>
        <v>0.71944444444444433</v>
      </c>
      <c r="I1286" s="16">
        <f t="shared" si="483"/>
        <v>1.7420000000000002</v>
      </c>
      <c r="J1286" s="15">
        <f t="shared" si="484"/>
        <v>0.72013888888888877</v>
      </c>
      <c r="K1286" s="22">
        <f t="shared" si="485"/>
        <v>1.6640000000000001</v>
      </c>
      <c r="L1286" s="13"/>
      <c r="M1286" s="24">
        <f t="shared" si="495"/>
        <v>44523</v>
      </c>
      <c r="N1286" s="102" t="s">
        <v>13</v>
      </c>
      <c r="O1286" s="60">
        <v>0.73749999999999993</v>
      </c>
      <c r="P1286" s="16" t="str">
        <f t="shared" si="474"/>
        <v>-</v>
      </c>
      <c r="Q1286" s="15">
        <f t="shared" si="486"/>
        <v>0.73055555555555551</v>
      </c>
      <c r="R1286" s="16" t="str">
        <f t="shared" si="476"/>
        <v>-</v>
      </c>
      <c r="S1286" s="15">
        <f t="shared" si="491"/>
        <v>0.71944444444444433</v>
      </c>
      <c r="T1286" s="16" t="str">
        <f t="shared" si="478"/>
        <v>-</v>
      </c>
      <c r="U1286" s="15">
        <f t="shared" si="490"/>
        <v>0.72013888888888877</v>
      </c>
      <c r="V1286" s="22" t="str">
        <f t="shared" si="479"/>
        <v>-</v>
      </c>
      <c r="X1286" s="18"/>
      <c r="Y1286" s="29"/>
    </row>
    <row r="1287" spans="2:25" x14ac:dyDescent="0.25">
      <c r="B1287" s="24">
        <f t="shared" si="487"/>
        <v>44523</v>
      </c>
      <c r="C1287" s="86" t="s">
        <v>12</v>
      </c>
      <c r="D1287" s="15">
        <v>0.97916666666666663</v>
      </c>
      <c r="E1287" s="16">
        <v>0.5</v>
      </c>
      <c r="F1287" s="15">
        <f t="shared" si="480"/>
        <v>0.97222222222222221</v>
      </c>
      <c r="G1287" s="16">
        <f t="shared" si="481"/>
        <v>0.42499999999999999</v>
      </c>
      <c r="H1287" s="15">
        <f t="shared" si="482"/>
        <v>0.97916666666666663</v>
      </c>
      <c r="I1287" s="16">
        <f t="shared" si="483"/>
        <v>0.33500000000000002</v>
      </c>
      <c r="J1287" s="15">
        <f t="shared" si="484"/>
        <v>0.9770833333333333</v>
      </c>
      <c r="K1287" s="22">
        <f t="shared" si="485"/>
        <v>0.32</v>
      </c>
      <c r="L1287" s="13"/>
      <c r="M1287" s="24">
        <f t="shared" si="495"/>
        <v>44523</v>
      </c>
      <c r="N1287" s="102" t="s">
        <v>12</v>
      </c>
      <c r="O1287" s="60">
        <v>0.97916666666666663</v>
      </c>
      <c r="P1287" s="16" t="str">
        <f t="shared" si="474"/>
        <v>-</v>
      </c>
      <c r="Q1287" s="15">
        <f t="shared" si="486"/>
        <v>0.97222222222222221</v>
      </c>
      <c r="R1287" s="16" t="str">
        <f t="shared" si="476"/>
        <v>-</v>
      </c>
      <c r="S1287" s="15">
        <f t="shared" si="491"/>
        <v>0.97916666666666663</v>
      </c>
      <c r="T1287" s="16" t="str">
        <f t="shared" si="478"/>
        <v>-</v>
      </c>
      <c r="U1287" s="15">
        <f t="shared" si="490"/>
        <v>0.9770833333333333</v>
      </c>
      <c r="V1287" s="22" t="str">
        <f t="shared" si="479"/>
        <v>-</v>
      </c>
      <c r="X1287" s="18"/>
    </row>
    <row r="1288" spans="2:25" x14ac:dyDescent="0.25">
      <c r="B1288" s="24">
        <f t="shared" si="487"/>
        <v>44524</v>
      </c>
      <c r="C1288" s="86" t="s">
        <v>13</v>
      </c>
      <c r="D1288" s="15">
        <v>0.24513888888888888</v>
      </c>
      <c r="E1288" s="16">
        <v>2.7</v>
      </c>
      <c r="F1288" s="15">
        <f t="shared" si="480"/>
        <v>0.23819444444444443</v>
      </c>
      <c r="G1288" s="16">
        <f t="shared" si="481"/>
        <v>2.2949999999999999</v>
      </c>
      <c r="H1288" s="15">
        <f t="shared" si="482"/>
        <v>0.22708333333333333</v>
      </c>
      <c r="I1288" s="16">
        <f t="shared" si="483"/>
        <v>1.8090000000000002</v>
      </c>
      <c r="J1288" s="15">
        <f t="shared" si="484"/>
        <v>0.22777777777777777</v>
      </c>
      <c r="K1288" s="22">
        <f t="shared" si="485"/>
        <v>1.7280000000000002</v>
      </c>
      <c r="L1288" s="13"/>
      <c r="M1288" s="24">
        <f t="shared" si="495"/>
        <v>44524</v>
      </c>
      <c r="N1288" s="102" t="s">
        <v>13</v>
      </c>
      <c r="O1288" s="60">
        <v>0.24513888888888888</v>
      </c>
      <c r="P1288" s="16" t="str">
        <f t="shared" si="474"/>
        <v>-</v>
      </c>
      <c r="Q1288" s="15">
        <f t="shared" si="486"/>
        <v>0.23819444444444443</v>
      </c>
      <c r="R1288" s="16" t="str">
        <f t="shared" si="476"/>
        <v>-</v>
      </c>
      <c r="S1288" s="15">
        <f t="shared" si="491"/>
        <v>0.22708333333333333</v>
      </c>
      <c r="T1288" s="16" t="str">
        <f t="shared" si="478"/>
        <v>-</v>
      </c>
      <c r="U1288" s="15">
        <f t="shared" si="490"/>
        <v>0.22777777777777777</v>
      </c>
      <c r="V1288" s="22" t="str">
        <f t="shared" si="479"/>
        <v>-</v>
      </c>
      <c r="X1288" s="18"/>
      <c r="Y1288" s="29"/>
    </row>
    <row r="1289" spans="2:25" x14ac:dyDescent="0.25">
      <c r="B1289" s="24">
        <f t="shared" si="487"/>
        <v>44524</v>
      </c>
      <c r="C1289" s="86" t="s">
        <v>12</v>
      </c>
      <c r="D1289" s="15">
        <v>0.49583333333333335</v>
      </c>
      <c r="E1289" s="16">
        <v>0.3</v>
      </c>
      <c r="F1289" s="15">
        <f t="shared" si="480"/>
        <v>0.48888888888888893</v>
      </c>
      <c r="G1289" s="16">
        <f t="shared" si="481"/>
        <v>0.255</v>
      </c>
      <c r="H1289" s="15">
        <f t="shared" si="482"/>
        <v>0.49583333333333335</v>
      </c>
      <c r="I1289" s="16">
        <f t="shared" si="483"/>
        <v>0.20100000000000001</v>
      </c>
      <c r="J1289" s="15">
        <f t="shared" si="484"/>
        <v>0.49375000000000002</v>
      </c>
      <c r="K1289" s="22">
        <f t="shared" si="485"/>
        <v>0.192</v>
      </c>
      <c r="L1289" s="13"/>
      <c r="M1289" s="24">
        <f t="shared" si="495"/>
        <v>44524</v>
      </c>
      <c r="N1289" s="102" t="s">
        <v>12</v>
      </c>
      <c r="O1289" s="60">
        <v>0.49583333333333335</v>
      </c>
      <c r="P1289" s="16" t="str">
        <f t="shared" si="474"/>
        <v>-</v>
      </c>
      <c r="Q1289" s="15">
        <f t="shared" si="486"/>
        <v>0.48888888888888893</v>
      </c>
      <c r="R1289" s="16" t="str">
        <f t="shared" si="476"/>
        <v>-</v>
      </c>
      <c r="S1289" s="15">
        <f t="shared" si="491"/>
        <v>0.49583333333333335</v>
      </c>
      <c r="T1289" s="16" t="str">
        <f t="shared" si="478"/>
        <v>-</v>
      </c>
      <c r="U1289" s="15">
        <f t="shared" si="490"/>
        <v>0.49375000000000002</v>
      </c>
      <c r="V1289" s="22" t="str">
        <f t="shared" si="479"/>
        <v>-</v>
      </c>
      <c r="X1289" s="18"/>
      <c r="Y1289" s="29"/>
    </row>
    <row r="1290" spans="2:25" x14ac:dyDescent="0.25">
      <c r="B1290" s="24">
        <f t="shared" si="487"/>
        <v>44524</v>
      </c>
      <c r="C1290" s="86" t="s">
        <v>13</v>
      </c>
      <c r="D1290" s="15">
        <v>0.76527777777777783</v>
      </c>
      <c r="E1290" s="16">
        <v>2.5</v>
      </c>
      <c r="F1290" s="15">
        <f t="shared" si="480"/>
        <v>0.75833333333333341</v>
      </c>
      <c r="G1290" s="16">
        <f t="shared" si="481"/>
        <v>2.125</v>
      </c>
      <c r="H1290" s="15">
        <f t="shared" si="482"/>
        <v>0.74722222222222223</v>
      </c>
      <c r="I1290" s="16">
        <f t="shared" si="483"/>
        <v>1.675</v>
      </c>
      <c r="J1290" s="15">
        <f t="shared" si="484"/>
        <v>0.74791666666666667</v>
      </c>
      <c r="K1290" s="22">
        <f t="shared" si="485"/>
        <v>1.6</v>
      </c>
      <c r="L1290" s="13"/>
      <c r="M1290" s="24">
        <f t="shared" si="495"/>
        <v>44524</v>
      </c>
      <c r="N1290" s="102" t="s">
        <v>13</v>
      </c>
      <c r="O1290" s="60">
        <v>0.76527777777777783</v>
      </c>
      <c r="P1290" s="16" t="str">
        <f t="shared" si="474"/>
        <v>-</v>
      </c>
      <c r="Q1290" s="15">
        <f t="shared" si="486"/>
        <v>0.75833333333333341</v>
      </c>
      <c r="R1290" s="16" t="str">
        <f t="shared" si="476"/>
        <v>-</v>
      </c>
      <c r="S1290" s="15">
        <f t="shared" si="491"/>
        <v>0.74722222222222223</v>
      </c>
      <c r="T1290" s="16" t="str">
        <f t="shared" si="478"/>
        <v>-</v>
      </c>
      <c r="U1290" s="15">
        <f t="shared" si="490"/>
        <v>0.74791666666666667</v>
      </c>
      <c r="V1290" s="22" t="str">
        <f t="shared" si="479"/>
        <v>-</v>
      </c>
      <c r="X1290" s="18"/>
      <c r="Y1290" s="29"/>
    </row>
    <row r="1291" spans="2:25" x14ac:dyDescent="0.25">
      <c r="B1291" s="24">
        <f t="shared" si="487"/>
        <v>44525</v>
      </c>
      <c r="C1291" s="86" t="s">
        <v>12</v>
      </c>
      <c r="D1291" s="15">
        <v>6.9444444444444441E-3</v>
      </c>
      <c r="E1291" s="16">
        <v>0.5</v>
      </c>
      <c r="F1291" s="15">
        <f t="shared" si="480"/>
        <v>0</v>
      </c>
      <c r="G1291" s="16">
        <f t="shared" si="481"/>
        <v>0.42499999999999999</v>
      </c>
      <c r="H1291" s="15">
        <f t="shared" si="482"/>
        <v>6.9444444444444441E-3</v>
      </c>
      <c r="I1291" s="16">
        <f t="shared" si="483"/>
        <v>0.33500000000000002</v>
      </c>
      <c r="J1291" s="15">
        <f t="shared" si="484"/>
        <v>4.8611111111111112E-3</v>
      </c>
      <c r="K1291" s="22">
        <f t="shared" si="485"/>
        <v>0.32</v>
      </c>
      <c r="L1291" s="13"/>
      <c r="M1291" s="24">
        <f>IF(HOUR(O1291)&lt;HOUR(O1290),M1290+1,M1290)</f>
        <v>44525</v>
      </c>
      <c r="N1291" s="102" t="s">
        <v>12</v>
      </c>
      <c r="O1291" s="60">
        <v>6.9444444444444441E-3</v>
      </c>
      <c r="P1291" s="16" t="str">
        <f t="shared" si="474"/>
        <v>-</v>
      </c>
      <c r="Q1291" s="15">
        <f t="shared" si="486"/>
        <v>0</v>
      </c>
      <c r="R1291" s="16" t="str">
        <f t="shared" si="476"/>
        <v>-</v>
      </c>
      <c r="S1291" s="15">
        <f t="shared" ref="S1291" si="496">IF(N1291="Alta",O1291-$H$9,O1291-$I$9)</f>
        <v>6.9444444444444441E-3</v>
      </c>
      <c r="T1291" s="16" t="str">
        <f t="shared" ref="T1291" si="497">IF(I1291&gt;=$T$4,I1291,IF(I1291&lt;=$T$8,I1291,"-"))</f>
        <v>-</v>
      </c>
      <c r="U1291" s="15">
        <f t="shared" ref="U1291" si="498">IF(N1291="Alta",O1291-$J$9,O1291-$K$9)</f>
        <v>4.8611111111111112E-3</v>
      </c>
      <c r="V1291" s="22" t="str">
        <f t="shared" ref="V1291" si="499">IF(K1291&gt;=$V$4,K1291,IF(K1291&lt;=$V$8,K1291,"-"))</f>
        <v>-</v>
      </c>
      <c r="X1291" s="18"/>
      <c r="Y1291" s="29"/>
    </row>
    <row r="1292" spans="2:25" x14ac:dyDescent="0.25">
      <c r="B1292" s="24">
        <f t="shared" si="487"/>
        <v>44525</v>
      </c>
      <c r="C1292" s="86" t="s">
        <v>13</v>
      </c>
      <c r="D1292" s="15">
        <v>0.27361111111111108</v>
      </c>
      <c r="E1292" s="16">
        <v>2.6</v>
      </c>
      <c r="F1292" s="15">
        <f t="shared" si="480"/>
        <v>0.26666666666666666</v>
      </c>
      <c r="G1292" s="16">
        <f t="shared" si="481"/>
        <v>2.21</v>
      </c>
      <c r="H1292" s="15">
        <f t="shared" si="482"/>
        <v>0.25555555555555554</v>
      </c>
      <c r="I1292" s="16">
        <f t="shared" si="483"/>
        <v>1.7420000000000002</v>
      </c>
      <c r="J1292" s="15">
        <f t="shared" si="484"/>
        <v>0.25624999999999998</v>
      </c>
      <c r="K1292" s="22">
        <f t="shared" si="485"/>
        <v>1.6640000000000001</v>
      </c>
      <c r="L1292" s="13"/>
      <c r="M1292" s="24">
        <f t="shared" ref="M1292:M1298" si="500">IF(HOUR(O1292)&lt;HOUR(O1291),M1291+1,M1291)</f>
        <v>44525</v>
      </c>
      <c r="N1292" s="102" t="s">
        <v>13</v>
      </c>
      <c r="O1292" s="60">
        <v>0.27361111111111108</v>
      </c>
      <c r="P1292" s="16" t="str">
        <f t="shared" si="474"/>
        <v>-</v>
      </c>
      <c r="Q1292" s="15">
        <f t="shared" si="486"/>
        <v>0.26666666666666666</v>
      </c>
      <c r="R1292" s="16" t="str">
        <f t="shared" si="476"/>
        <v>-</v>
      </c>
      <c r="S1292" s="15">
        <f t="shared" ref="S1292:S1317" si="501">IF(N1292="Alta",O1292-$H$9,O1292-$I$9)</f>
        <v>0.25555555555555554</v>
      </c>
      <c r="T1292" s="16" t="str">
        <f t="shared" si="478"/>
        <v>-</v>
      </c>
      <c r="U1292" s="15">
        <f t="shared" ref="U1292:U1317" si="502">IF(N1292="Alta",O1292-$J$9,O1292-$K$9)</f>
        <v>0.25624999999999998</v>
      </c>
      <c r="V1292" s="22" t="str">
        <f t="shared" si="479"/>
        <v>-</v>
      </c>
      <c r="X1292" s="18"/>
    </row>
    <row r="1293" spans="2:25" x14ac:dyDescent="0.25">
      <c r="B1293" s="24">
        <f t="shared" si="487"/>
        <v>44525</v>
      </c>
      <c r="C1293" s="86" t="s">
        <v>12</v>
      </c>
      <c r="D1293" s="15">
        <v>0.5229166666666667</v>
      </c>
      <c r="E1293" s="16">
        <v>0.4</v>
      </c>
      <c r="F1293" s="15">
        <f t="shared" si="480"/>
        <v>0.51597222222222228</v>
      </c>
      <c r="G1293" s="16">
        <f t="shared" si="481"/>
        <v>0.34</v>
      </c>
      <c r="H1293" s="15">
        <f t="shared" si="482"/>
        <v>0.5229166666666667</v>
      </c>
      <c r="I1293" s="16">
        <f t="shared" si="483"/>
        <v>0.26800000000000002</v>
      </c>
      <c r="J1293" s="15">
        <f t="shared" si="484"/>
        <v>0.52083333333333337</v>
      </c>
      <c r="K1293" s="22">
        <f t="shared" si="485"/>
        <v>0.25600000000000001</v>
      </c>
      <c r="L1293" s="13"/>
      <c r="M1293" s="24">
        <f t="shared" si="500"/>
        <v>44525</v>
      </c>
      <c r="N1293" s="102" t="s">
        <v>12</v>
      </c>
      <c r="O1293" s="60">
        <v>0.5229166666666667</v>
      </c>
      <c r="P1293" s="16" t="str">
        <f t="shared" si="474"/>
        <v>-</v>
      </c>
      <c r="Q1293" s="15">
        <f t="shared" si="486"/>
        <v>0.51597222222222228</v>
      </c>
      <c r="R1293" s="16" t="str">
        <f t="shared" si="476"/>
        <v>-</v>
      </c>
      <c r="S1293" s="15">
        <f t="shared" si="501"/>
        <v>0.5229166666666667</v>
      </c>
      <c r="T1293" s="16" t="str">
        <f t="shared" si="478"/>
        <v>-</v>
      </c>
      <c r="U1293" s="15">
        <f t="shared" si="502"/>
        <v>0.52083333333333337</v>
      </c>
      <c r="V1293" s="22" t="str">
        <f t="shared" si="479"/>
        <v>-</v>
      </c>
      <c r="X1293" s="18"/>
      <c r="Y1293" s="29"/>
    </row>
    <row r="1294" spans="2:25" x14ac:dyDescent="0.25">
      <c r="B1294" s="24">
        <f t="shared" si="487"/>
        <v>44525</v>
      </c>
      <c r="C1294" s="86" t="s">
        <v>13</v>
      </c>
      <c r="D1294" s="15">
        <v>0.7944444444444444</v>
      </c>
      <c r="E1294" s="16">
        <v>2.5</v>
      </c>
      <c r="F1294" s="15">
        <f t="shared" si="480"/>
        <v>0.78749999999999998</v>
      </c>
      <c r="G1294" s="16">
        <f t="shared" si="481"/>
        <v>2.125</v>
      </c>
      <c r="H1294" s="15">
        <f t="shared" si="482"/>
        <v>0.7763888888888888</v>
      </c>
      <c r="I1294" s="16">
        <f t="shared" si="483"/>
        <v>1.675</v>
      </c>
      <c r="J1294" s="15">
        <f t="shared" si="484"/>
        <v>0.77708333333333324</v>
      </c>
      <c r="K1294" s="22">
        <f t="shared" si="485"/>
        <v>1.6</v>
      </c>
      <c r="L1294" s="13"/>
      <c r="M1294" s="24">
        <f t="shared" si="500"/>
        <v>44525</v>
      </c>
      <c r="N1294" s="102" t="s">
        <v>13</v>
      </c>
      <c r="O1294" s="60">
        <v>0.7944444444444444</v>
      </c>
      <c r="P1294" s="16" t="str">
        <f t="shared" ref="P1294:P1357" si="503">IF(E1294&gt;=$P$4,E1294,IF(E1294&lt;=$P$8,E1294,"-"))</f>
        <v>-</v>
      </c>
      <c r="Q1294" s="15">
        <f t="shared" si="486"/>
        <v>0.78749999999999998</v>
      </c>
      <c r="R1294" s="16" t="str">
        <f t="shared" si="476"/>
        <v>-</v>
      </c>
      <c r="S1294" s="15">
        <f t="shared" si="501"/>
        <v>0.7763888888888888</v>
      </c>
      <c r="T1294" s="16" t="str">
        <f t="shared" si="478"/>
        <v>-</v>
      </c>
      <c r="U1294" s="15">
        <f t="shared" si="502"/>
        <v>0.77708333333333324</v>
      </c>
      <c r="V1294" s="22" t="str">
        <f t="shared" si="479"/>
        <v>-</v>
      </c>
      <c r="X1294" s="18"/>
      <c r="Y1294" s="29"/>
    </row>
    <row r="1295" spans="2:25" x14ac:dyDescent="0.25">
      <c r="B1295" s="24">
        <f t="shared" si="487"/>
        <v>44526</v>
      </c>
      <c r="C1295" s="86" t="s">
        <v>12</v>
      </c>
      <c r="D1295" s="15">
        <v>3.6111111111111115E-2</v>
      </c>
      <c r="E1295" s="16">
        <v>0.6</v>
      </c>
      <c r="F1295" s="15">
        <f t="shared" si="480"/>
        <v>2.9166666666666671E-2</v>
      </c>
      <c r="G1295" s="16">
        <f t="shared" si="481"/>
        <v>0.51</v>
      </c>
      <c r="H1295" s="15">
        <f t="shared" si="482"/>
        <v>3.6111111111111115E-2</v>
      </c>
      <c r="I1295" s="16">
        <f t="shared" si="483"/>
        <v>0.40200000000000002</v>
      </c>
      <c r="J1295" s="15">
        <f t="shared" si="484"/>
        <v>3.4027777777777782E-2</v>
      </c>
      <c r="K1295" s="22">
        <f t="shared" si="485"/>
        <v>0.38400000000000001</v>
      </c>
      <c r="L1295" s="13"/>
      <c r="M1295" s="24">
        <f t="shared" si="500"/>
        <v>44526</v>
      </c>
      <c r="N1295" s="102" t="s">
        <v>12</v>
      </c>
      <c r="O1295" s="60">
        <v>3.6111111111111115E-2</v>
      </c>
      <c r="P1295" s="16" t="str">
        <f t="shared" si="503"/>
        <v>-</v>
      </c>
      <c r="Q1295" s="15">
        <f t="shared" si="486"/>
        <v>2.9166666666666671E-2</v>
      </c>
      <c r="R1295" s="16" t="str">
        <f t="shared" si="476"/>
        <v>-</v>
      </c>
      <c r="S1295" s="15">
        <f t="shared" si="501"/>
        <v>3.6111111111111115E-2</v>
      </c>
      <c r="T1295" s="16" t="str">
        <f t="shared" si="478"/>
        <v>-</v>
      </c>
      <c r="U1295" s="15">
        <f t="shared" si="502"/>
        <v>3.4027777777777782E-2</v>
      </c>
      <c r="V1295" s="22" t="str">
        <f t="shared" si="479"/>
        <v>-</v>
      </c>
      <c r="X1295" s="18"/>
      <c r="Y1295" s="29"/>
    </row>
    <row r="1296" spans="2:25" x14ac:dyDescent="0.25">
      <c r="B1296" s="24">
        <f t="shared" si="487"/>
        <v>44526</v>
      </c>
      <c r="C1296" s="86" t="s">
        <v>13</v>
      </c>
      <c r="D1296" s="15">
        <v>0.30416666666666664</v>
      </c>
      <c r="E1296" s="16">
        <v>2.5</v>
      </c>
      <c r="F1296" s="15">
        <f t="shared" si="480"/>
        <v>0.29722222222222222</v>
      </c>
      <c r="G1296" s="16">
        <f t="shared" si="481"/>
        <v>2.125</v>
      </c>
      <c r="H1296" s="15">
        <f t="shared" si="482"/>
        <v>0.28611111111111109</v>
      </c>
      <c r="I1296" s="16">
        <f t="shared" si="483"/>
        <v>1.675</v>
      </c>
      <c r="J1296" s="15">
        <f t="shared" si="484"/>
        <v>0.28680555555555554</v>
      </c>
      <c r="K1296" s="22">
        <f t="shared" si="485"/>
        <v>1.6</v>
      </c>
      <c r="L1296" s="13"/>
      <c r="M1296" s="24">
        <f t="shared" si="500"/>
        <v>44526</v>
      </c>
      <c r="N1296" s="102" t="s">
        <v>13</v>
      </c>
      <c r="O1296" s="60">
        <v>0.30416666666666664</v>
      </c>
      <c r="P1296" s="16" t="str">
        <f t="shared" si="503"/>
        <v>-</v>
      </c>
      <c r="Q1296" s="15">
        <f t="shared" si="486"/>
        <v>0.29722222222222222</v>
      </c>
      <c r="R1296" s="16" t="str">
        <f t="shared" si="476"/>
        <v>-</v>
      </c>
      <c r="S1296" s="15">
        <f t="shared" si="501"/>
        <v>0.28611111111111109</v>
      </c>
      <c r="T1296" s="16" t="str">
        <f t="shared" si="478"/>
        <v>-</v>
      </c>
      <c r="U1296" s="15">
        <f t="shared" si="502"/>
        <v>0.28680555555555554</v>
      </c>
      <c r="V1296" s="22" t="str">
        <f t="shared" si="479"/>
        <v>-</v>
      </c>
      <c r="X1296" s="18"/>
    </row>
    <row r="1297" spans="2:25" x14ac:dyDescent="0.25">
      <c r="B1297" s="24">
        <f t="shared" si="487"/>
        <v>44526</v>
      </c>
      <c r="C1297" s="86" t="s">
        <v>12</v>
      </c>
      <c r="D1297" s="15">
        <v>0.55208333333333337</v>
      </c>
      <c r="E1297" s="16">
        <v>0.5</v>
      </c>
      <c r="F1297" s="15">
        <f t="shared" si="480"/>
        <v>0.54513888888888895</v>
      </c>
      <c r="G1297" s="16">
        <f t="shared" si="481"/>
        <v>0.42499999999999999</v>
      </c>
      <c r="H1297" s="15">
        <f t="shared" si="482"/>
        <v>0.55208333333333337</v>
      </c>
      <c r="I1297" s="16">
        <f t="shared" si="483"/>
        <v>0.33500000000000002</v>
      </c>
      <c r="J1297" s="15">
        <f t="shared" si="484"/>
        <v>0.55000000000000004</v>
      </c>
      <c r="K1297" s="22">
        <f t="shared" si="485"/>
        <v>0.32</v>
      </c>
      <c r="L1297" s="13"/>
      <c r="M1297" s="24">
        <f t="shared" si="500"/>
        <v>44526</v>
      </c>
      <c r="N1297" s="102" t="s">
        <v>12</v>
      </c>
      <c r="O1297" s="60">
        <v>0.55208333333333337</v>
      </c>
      <c r="P1297" s="16" t="str">
        <f t="shared" si="503"/>
        <v>-</v>
      </c>
      <c r="Q1297" s="15">
        <f t="shared" si="486"/>
        <v>0.54513888888888895</v>
      </c>
      <c r="R1297" s="16" t="str">
        <f t="shared" si="476"/>
        <v>-</v>
      </c>
      <c r="S1297" s="15">
        <f t="shared" si="501"/>
        <v>0.55208333333333337</v>
      </c>
      <c r="T1297" s="16" t="str">
        <f t="shared" si="478"/>
        <v>-</v>
      </c>
      <c r="U1297" s="15">
        <f t="shared" si="502"/>
        <v>0.55000000000000004</v>
      </c>
      <c r="V1297" s="22" t="str">
        <f t="shared" si="479"/>
        <v>-</v>
      </c>
      <c r="X1297" s="18"/>
      <c r="Y1297" s="29"/>
    </row>
    <row r="1298" spans="2:25" x14ac:dyDescent="0.25">
      <c r="B1298" s="24">
        <f t="shared" si="487"/>
        <v>44526</v>
      </c>
      <c r="C1298" s="86" t="s">
        <v>13</v>
      </c>
      <c r="D1298" s="15">
        <v>0.82708333333333339</v>
      </c>
      <c r="E1298" s="16">
        <v>2.4</v>
      </c>
      <c r="F1298" s="15">
        <f t="shared" si="480"/>
        <v>0.82013888888888897</v>
      </c>
      <c r="G1298" s="16">
        <f t="shared" si="481"/>
        <v>2.04</v>
      </c>
      <c r="H1298" s="15">
        <f t="shared" si="482"/>
        <v>0.80902777777777779</v>
      </c>
      <c r="I1298" s="16">
        <f t="shared" si="483"/>
        <v>1.6080000000000001</v>
      </c>
      <c r="J1298" s="15">
        <f t="shared" si="484"/>
        <v>0.80972222222222223</v>
      </c>
      <c r="K1298" s="22">
        <f t="shared" si="485"/>
        <v>1.536</v>
      </c>
      <c r="L1298" s="13"/>
      <c r="M1298" s="24">
        <f t="shared" si="500"/>
        <v>44526</v>
      </c>
      <c r="N1298" s="102" t="s">
        <v>13</v>
      </c>
      <c r="O1298" s="60">
        <v>0.82708333333333339</v>
      </c>
      <c r="P1298" s="16" t="str">
        <f t="shared" si="503"/>
        <v>-</v>
      </c>
      <c r="Q1298" s="15">
        <f t="shared" si="486"/>
        <v>0.82013888888888897</v>
      </c>
      <c r="R1298" s="16" t="str">
        <f t="shared" si="476"/>
        <v>-</v>
      </c>
      <c r="S1298" s="15">
        <f t="shared" si="501"/>
        <v>0.80902777777777779</v>
      </c>
      <c r="T1298" s="16" t="str">
        <f t="shared" si="478"/>
        <v>-</v>
      </c>
      <c r="U1298" s="15">
        <f t="shared" si="502"/>
        <v>0.80972222222222223</v>
      </c>
      <c r="V1298" s="22" t="str">
        <f t="shared" si="479"/>
        <v>-</v>
      </c>
      <c r="X1298" s="18"/>
      <c r="Y1298" s="29"/>
    </row>
    <row r="1299" spans="2:25" x14ac:dyDescent="0.25">
      <c r="B1299" s="24">
        <f t="shared" si="487"/>
        <v>44527</v>
      </c>
      <c r="C1299" s="86" t="s">
        <v>12</v>
      </c>
      <c r="D1299" s="15">
        <v>7.013888888888889E-2</v>
      </c>
      <c r="E1299" s="16">
        <v>0.7</v>
      </c>
      <c r="F1299" s="15">
        <f t="shared" si="480"/>
        <v>6.3194444444444442E-2</v>
      </c>
      <c r="G1299" s="16">
        <f t="shared" si="481"/>
        <v>0.59499999999999997</v>
      </c>
      <c r="H1299" s="15">
        <f t="shared" si="482"/>
        <v>7.013888888888889E-2</v>
      </c>
      <c r="I1299" s="16">
        <f t="shared" si="483"/>
        <v>0.46899999999999997</v>
      </c>
      <c r="J1299" s="15">
        <f t="shared" si="484"/>
        <v>6.805555555555555E-2</v>
      </c>
      <c r="K1299" s="22">
        <f t="shared" si="485"/>
        <v>0.44799999999999995</v>
      </c>
      <c r="L1299" s="13"/>
      <c r="M1299" s="24">
        <f>IF(HOUR(O1299)&lt;HOUR(O1298),M1298+1,M1298)</f>
        <v>44527</v>
      </c>
      <c r="N1299" s="102" t="s">
        <v>12</v>
      </c>
      <c r="O1299" s="60">
        <v>7.013888888888889E-2</v>
      </c>
      <c r="P1299" s="16" t="str">
        <f t="shared" si="503"/>
        <v>-</v>
      </c>
      <c r="Q1299" s="15">
        <f t="shared" si="486"/>
        <v>6.3194444444444442E-2</v>
      </c>
      <c r="R1299" s="16" t="str">
        <f t="shared" ref="R1299" si="504">IF(G1299&gt;=$R$4,G1299,IF(G1299&lt;=$R$8,G1299,"-"))</f>
        <v>-</v>
      </c>
      <c r="S1299" s="15">
        <f t="shared" si="501"/>
        <v>7.013888888888889E-2</v>
      </c>
      <c r="T1299" s="16" t="str">
        <f t="shared" ref="T1299" si="505">IF(I1299&gt;=$T$4,I1299,IF(I1299&lt;=$T$8,I1299,"-"))</f>
        <v>-</v>
      </c>
      <c r="U1299" s="15">
        <f t="shared" si="502"/>
        <v>6.805555555555555E-2</v>
      </c>
      <c r="V1299" s="22" t="str">
        <f t="shared" ref="V1299" si="506">IF(K1299&gt;=$V$4,K1299,IF(K1299&lt;=$V$8,K1299,"-"))</f>
        <v>-</v>
      </c>
      <c r="X1299" s="18"/>
      <c r="Y1299" s="29"/>
    </row>
    <row r="1300" spans="2:25" x14ac:dyDescent="0.25">
      <c r="B1300" s="24">
        <f t="shared" si="487"/>
        <v>44527</v>
      </c>
      <c r="C1300" s="86" t="s">
        <v>13</v>
      </c>
      <c r="D1300" s="15">
        <v>0.33888888888888885</v>
      </c>
      <c r="E1300" s="16">
        <v>2.5</v>
      </c>
      <c r="F1300" s="15">
        <f t="shared" si="480"/>
        <v>0.33194444444444443</v>
      </c>
      <c r="G1300" s="16">
        <f t="shared" si="481"/>
        <v>2.125</v>
      </c>
      <c r="H1300" s="15">
        <f t="shared" si="482"/>
        <v>0.3208333333333333</v>
      </c>
      <c r="I1300" s="16">
        <f t="shared" si="483"/>
        <v>1.675</v>
      </c>
      <c r="J1300" s="15">
        <f t="shared" si="484"/>
        <v>0.32152777777777775</v>
      </c>
      <c r="K1300" s="22">
        <f t="shared" si="485"/>
        <v>1.6</v>
      </c>
      <c r="L1300" s="13"/>
      <c r="M1300" s="24">
        <f t="shared" ref="M1300:M1302" si="507">IF(HOUR(O1300)&lt;HOUR(O1299),M1299+1,M1299)</f>
        <v>44527</v>
      </c>
      <c r="N1300" s="102" t="s">
        <v>13</v>
      </c>
      <c r="O1300" s="60">
        <v>0.33888888888888885</v>
      </c>
      <c r="P1300" s="16" t="str">
        <f t="shared" si="503"/>
        <v>-</v>
      </c>
      <c r="Q1300" s="15">
        <f t="shared" si="486"/>
        <v>0.33194444444444443</v>
      </c>
      <c r="R1300" s="16" t="str">
        <f t="shared" si="476"/>
        <v>-</v>
      </c>
      <c r="S1300" s="15">
        <f t="shared" si="501"/>
        <v>0.3208333333333333</v>
      </c>
      <c r="T1300" s="16" t="str">
        <f t="shared" si="478"/>
        <v>-</v>
      </c>
      <c r="U1300" s="15">
        <f t="shared" si="502"/>
        <v>0.32152777777777775</v>
      </c>
      <c r="V1300" s="22" t="str">
        <f t="shared" si="479"/>
        <v>-</v>
      </c>
      <c r="X1300" s="18"/>
    </row>
    <row r="1301" spans="2:25" x14ac:dyDescent="0.25">
      <c r="B1301" s="24">
        <f t="shared" si="487"/>
        <v>44527</v>
      </c>
      <c r="C1301" s="86" t="s">
        <v>12</v>
      </c>
      <c r="D1301" s="15">
        <v>0.58472222222222225</v>
      </c>
      <c r="E1301" s="16">
        <v>0.5</v>
      </c>
      <c r="F1301" s="15">
        <f t="shared" si="480"/>
        <v>0.57777777777777783</v>
      </c>
      <c r="G1301" s="16">
        <f t="shared" si="481"/>
        <v>0.42499999999999999</v>
      </c>
      <c r="H1301" s="15">
        <f t="shared" si="482"/>
        <v>0.58472222222222225</v>
      </c>
      <c r="I1301" s="16">
        <f t="shared" si="483"/>
        <v>0.33500000000000002</v>
      </c>
      <c r="J1301" s="15">
        <f t="shared" si="484"/>
        <v>0.58263888888888893</v>
      </c>
      <c r="K1301" s="22">
        <f t="shared" si="485"/>
        <v>0.32</v>
      </c>
      <c r="L1301" s="13"/>
      <c r="M1301" s="24">
        <f t="shared" si="507"/>
        <v>44527</v>
      </c>
      <c r="N1301" s="102" t="s">
        <v>12</v>
      </c>
      <c r="O1301" s="60">
        <v>0.58472222222222225</v>
      </c>
      <c r="P1301" s="16" t="str">
        <f t="shared" si="503"/>
        <v>-</v>
      </c>
      <c r="Q1301" s="15">
        <f t="shared" si="486"/>
        <v>0.57777777777777783</v>
      </c>
      <c r="R1301" s="16" t="str">
        <f t="shared" si="476"/>
        <v>-</v>
      </c>
      <c r="S1301" s="15">
        <f t="shared" si="501"/>
        <v>0.58472222222222225</v>
      </c>
      <c r="T1301" s="16" t="str">
        <f t="shared" si="478"/>
        <v>-</v>
      </c>
      <c r="U1301" s="15">
        <f t="shared" si="502"/>
        <v>0.58263888888888893</v>
      </c>
      <c r="V1301" s="22" t="str">
        <f t="shared" si="479"/>
        <v>-</v>
      </c>
      <c r="X1301" s="18"/>
      <c r="Y1301" s="29"/>
    </row>
    <row r="1302" spans="2:25" x14ac:dyDescent="0.25">
      <c r="B1302" s="24">
        <f t="shared" si="487"/>
        <v>44527</v>
      </c>
      <c r="C1302" s="86" t="s">
        <v>13</v>
      </c>
      <c r="D1302" s="15">
        <v>0.86249999999999993</v>
      </c>
      <c r="E1302" s="16">
        <v>2.4</v>
      </c>
      <c r="F1302" s="15">
        <f t="shared" si="480"/>
        <v>0.85555555555555551</v>
      </c>
      <c r="G1302" s="16">
        <f t="shared" si="481"/>
        <v>2.04</v>
      </c>
      <c r="H1302" s="15">
        <f t="shared" si="482"/>
        <v>0.84444444444444433</v>
      </c>
      <c r="I1302" s="16">
        <f t="shared" si="483"/>
        <v>1.6080000000000001</v>
      </c>
      <c r="J1302" s="15">
        <f t="shared" si="484"/>
        <v>0.84513888888888877</v>
      </c>
      <c r="K1302" s="22">
        <f t="shared" si="485"/>
        <v>1.536</v>
      </c>
      <c r="L1302" s="13"/>
      <c r="M1302" s="24">
        <f t="shared" si="507"/>
        <v>44527</v>
      </c>
      <c r="N1302" s="102" t="s">
        <v>13</v>
      </c>
      <c r="O1302" s="60">
        <v>0.86249999999999993</v>
      </c>
      <c r="P1302" s="16" t="str">
        <f t="shared" si="503"/>
        <v>-</v>
      </c>
      <c r="Q1302" s="15">
        <f t="shared" si="486"/>
        <v>0.85555555555555551</v>
      </c>
      <c r="R1302" s="16" t="str">
        <f t="shared" si="476"/>
        <v>-</v>
      </c>
      <c r="S1302" s="15">
        <f t="shared" si="501"/>
        <v>0.84444444444444433</v>
      </c>
      <c r="T1302" s="16" t="str">
        <f t="shared" si="478"/>
        <v>-</v>
      </c>
      <c r="U1302" s="15">
        <f t="shared" si="502"/>
        <v>0.84513888888888877</v>
      </c>
      <c r="V1302" s="22" t="str">
        <f t="shared" si="479"/>
        <v>-</v>
      </c>
      <c r="X1302" s="18"/>
      <c r="Y1302" s="29"/>
    </row>
    <row r="1303" spans="2:25" x14ac:dyDescent="0.25">
      <c r="B1303" s="24">
        <f t="shared" si="487"/>
        <v>44528</v>
      </c>
      <c r="C1303" s="86" t="s">
        <v>12</v>
      </c>
      <c r="D1303" s="15">
        <v>0.10902777777777778</v>
      </c>
      <c r="E1303" s="16">
        <v>0.7</v>
      </c>
      <c r="F1303" s="15">
        <f t="shared" si="480"/>
        <v>0.10208333333333333</v>
      </c>
      <c r="G1303" s="16">
        <f t="shared" si="481"/>
        <v>0.59499999999999997</v>
      </c>
      <c r="H1303" s="15">
        <f t="shared" si="482"/>
        <v>0.10902777777777778</v>
      </c>
      <c r="I1303" s="16">
        <f t="shared" si="483"/>
        <v>0.46899999999999997</v>
      </c>
      <c r="J1303" s="15">
        <f t="shared" si="484"/>
        <v>0.10694444444444444</v>
      </c>
      <c r="K1303" s="22">
        <f t="shared" si="485"/>
        <v>0.44799999999999995</v>
      </c>
      <c r="L1303" s="13"/>
      <c r="M1303" s="24">
        <f>IF(HOUR(O1303)&lt;HOUR(O1302),M1302+1,M1302)</f>
        <v>44528</v>
      </c>
      <c r="N1303" s="102" t="s">
        <v>12</v>
      </c>
      <c r="O1303" s="60">
        <v>0.10902777777777778</v>
      </c>
      <c r="P1303" s="16" t="str">
        <f t="shared" si="503"/>
        <v>-</v>
      </c>
      <c r="Q1303" s="15">
        <f t="shared" si="486"/>
        <v>0.10208333333333333</v>
      </c>
      <c r="R1303" s="16" t="str">
        <f t="shared" ref="R1303" si="508">IF(G1303&gt;=$R$4,G1303,IF(G1303&lt;=$R$8,G1303,"-"))</f>
        <v>-</v>
      </c>
      <c r="S1303" s="15">
        <f t="shared" si="501"/>
        <v>0.10902777777777778</v>
      </c>
      <c r="T1303" s="16" t="str">
        <f t="shared" si="478"/>
        <v>-</v>
      </c>
      <c r="U1303" s="15">
        <f t="shared" si="502"/>
        <v>0.10694444444444444</v>
      </c>
      <c r="V1303" s="22" t="str">
        <f t="shared" si="479"/>
        <v>-</v>
      </c>
      <c r="X1303" s="18"/>
      <c r="Y1303" s="29"/>
    </row>
    <row r="1304" spans="2:25" x14ac:dyDescent="0.25">
      <c r="B1304" s="24">
        <f t="shared" si="487"/>
        <v>44528</v>
      </c>
      <c r="C1304" s="86" t="s">
        <v>13</v>
      </c>
      <c r="D1304" s="15">
        <v>0.37638888888888888</v>
      </c>
      <c r="E1304" s="16">
        <v>2.4</v>
      </c>
      <c r="F1304" s="15">
        <f t="shared" si="480"/>
        <v>0.36944444444444446</v>
      </c>
      <c r="G1304" s="16">
        <f t="shared" si="481"/>
        <v>2.04</v>
      </c>
      <c r="H1304" s="15">
        <f t="shared" si="482"/>
        <v>0.35833333333333334</v>
      </c>
      <c r="I1304" s="16">
        <f t="shared" si="483"/>
        <v>1.6080000000000001</v>
      </c>
      <c r="J1304" s="15">
        <f t="shared" si="484"/>
        <v>0.35902777777777778</v>
      </c>
      <c r="K1304" s="22">
        <f t="shared" si="485"/>
        <v>1.536</v>
      </c>
      <c r="L1304" s="13"/>
      <c r="M1304" s="24">
        <f t="shared" ref="M1304:M1317" si="509">IF(HOUR(O1304)&lt;HOUR(O1303),M1303+1,M1303)</f>
        <v>44528</v>
      </c>
      <c r="N1304" s="102" t="s">
        <v>13</v>
      </c>
      <c r="O1304" s="60">
        <v>0.37638888888888888</v>
      </c>
      <c r="P1304" s="16" t="str">
        <f t="shared" si="503"/>
        <v>-</v>
      </c>
      <c r="Q1304" s="15">
        <f t="shared" si="486"/>
        <v>0.36944444444444446</v>
      </c>
      <c r="R1304" s="16" t="str">
        <f t="shared" ref="R1304:R1367" si="510">IF(G1304&gt;=$R$4,G1304,IF(G1304&lt;=$R$8,G1304,"-"))</f>
        <v>-</v>
      </c>
      <c r="S1304" s="15">
        <f t="shared" si="501"/>
        <v>0.35833333333333334</v>
      </c>
      <c r="T1304" s="16" t="str">
        <f t="shared" ref="T1304:T1367" si="511">IF(I1304&gt;=$T$4,I1304,IF(I1304&lt;=$T$8,I1304,"-"))</f>
        <v>-</v>
      </c>
      <c r="U1304" s="15">
        <f t="shared" si="502"/>
        <v>0.35902777777777778</v>
      </c>
      <c r="V1304" s="22" t="str">
        <f t="shared" ref="V1304:V1367" si="512">IF(K1304&gt;=$V$4,K1304,IF(K1304&lt;=$V$8,K1304,"-"))</f>
        <v>-</v>
      </c>
      <c r="X1304" s="18"/>
    </row>
    <row r="1305" spans="2:25" x14ac:dyDescent="0.25">
      <c r="B1305" s="24">
        <f t="shared" si="487"/>
        <v>44528</v>
      </c>
      <c r="C1305" s="86" t="s">
        <v>12</v>
      </c>
      <c r="D1305" s="15">
        <v>0.62222222222222223</v>
      </c>
      <c r="E1305" s="16">
        <v>0.6</v>
      </c>
      <c r="F1305" s="15">
        <f t="shared" ref="F1305:F1367" si="513">IF(C1305="Alta",D1305-$F$9,D1305-$G$9)</f>
        <v>0.61527777777777781</v>
      </c>
      <c r="G1305" s="16">
        <f t="shared" ref="G1305:G1367" si="514">E1305*$F$8</f>
        <v>0.51</v>
      </c>
      <c r="H1305" s="15">
        <f t="shared" ref="H1305:H1367" si="515">IF(C1305="Alta",D1305-$H$9,D1305-$I$9)</f>
        <v>0.62222222222222223</v>
      </c>
      <c r="I1305" s="16">
        <f t="shared" ref="I1305:I1367" si="516">E1305*$H$8</f>
        <v>0.40200000000000002</v>
      </c>
      <c r="J1305" s="15">
        <f t="shared" ref="J1305:J1367" si="517">IF(C1305="Alta",D1305-$J$9,D1305-$K$9)</f>
        <v>0.62013888888888891</v>
      </c>
      <c r="K1305" s="22">
        <f t="shared" ref="K1305:K1367" si="518">E1305*$J$8</f>
        <v>0.38400000000000001</v>
      </c>
      <c r="L1305" s="13"/>
      <c r="M1305" s="24">
        <f t="shared" si="509"/>
        <v>44528</v>
      </c>
      <c r="N1305" s="102" t="s">
        <v>12</v>
      </c>
      <c r="O1305" s="60">
        <v>0.62222222222222223</v>
      </c>
      <c r="P1305" s="16" t="str">
        <f t="shared" si="503"/>
        <v>-</v>
      </c>
      <c r="Q1305" s="15">
        <f t="shared" ref="Q1305:Q1367" si="519">IF(N1305="Alta",O1305-$F$9,O1305-$G$9)</f>
        <v>0.61527777777777781</v>
      </c>
      <c r="R1305" s="16" t="str">
        <f t="shared" si="510"/>
        <v>-</v>
      </c>
      <c r="S1305" s="15">
        <f t="shared" si="501"/>
        <v>0.62222222222222223</v>
      </c>
      <c r="T1305" s="16" t="str">
        <f t="shared" si="511"/>
        <v>-</v>
      </c>
      <c r="U1305" s="15">
        <f t="shared" si="502"/>
        <v>0.62013888888888891</v>
      </c>
      <c r="V1305" s="22" t="str">
        <f t="shared" si="512"/>
        <v>-</v>
      </c>
      <c r="X1305" s="18"/>
      <c r="Y1305" s="29"/>
    </row>
    <row r="1306" spans="2:25" x14ac:dyDescent="0.25">
      <c r="B1306" s="24">
        <f t="shared" ref="B1306:B1370" si="520">IF(HOUR(D1306)&lt;HOUR(D1305),B1305+1,B1305)</f>
        <v>44528</v>
      </c>
      <c r="C1306" s="86" t="s">
        <v>13</v>
      </c>
      <c r="D1306" s="15">
        <v>0.90138888888888891</v>
      </c>
      <c r="E1306" s="16">
        <v>2.5</v>
      </c>
      <c r="F1306" s="15">
        <f t="shared" si="513"/>
        <v>0.89444444444444449</v>
      </c>
      <c r="G1306" s="16">
        <f t="shared" si="514"/>
        <v>2.125</v>
      </c>
      <c r="H1306" s="15">
        <f t="shared" si="515"/>
        <v>0.8833333333333333</v>
      </c>
      <c r="I1306" s="16">
        <f t="shared" si="516"/>
        <v>1.675</v>
      </c>
      <c r="J1306" s="15">
        <f t="shared" si="517"/>
        <v>0.88402777777777775</v>
      </c>
      <c r="K1306" s="22">
        <f t="shared" si="518"/>
        <v>1.6</v>
      </c>
      <c r="L1306" s="13"/>
      <c r="M1306" s="24">
        <f t="shared" si="509"/>
        <v>44528</v>
      </c>
      <c r="N1306" s="102" t="s">
        <v>13</v>
      </c>
      <c r="O1306" s="60">
        <v>0.90138888888888891</v>
      </c>
      <c r="P1306" s="16" t="str">
        <f t="shared" si="503"/>
        <v>-</v>
      </c>
      <c r="Q1306" s="15">
        <f t="shared" si="519"/>
        <v>0.89444444444444449</v>
      </c>
      <c r="R1306" s="16" t="str">
        <f t="shared" si="510"/>
        <v>-</v>
      </c>
      <c r="S1306" s="15">
        <f t="shared" si="501"/>
        <v>0.8833333333333333</v>
      </c>
      <c r="T1306" s="16" t="str">
        <f t="shared" si="511"/>
        <v>-</v>
      </c>
      <c r="U1306" s="15">
        <f t="shared" si="502"/>
        <v>0.88402777777777775</v>
      </c>
      <c r="V1306" s="22" t="str">
        <f t="shared" si="512"/>
        <v>-</v>
      </c>
      <c r="X1306" s="18"/>
      <c r="Y1306" s="29"/>
    </row>
    <row r="1307" spans="2:25" x14ac:dyDescent="0.25">
      <c r="B1307" s="24">
        <f t="shared" si="520"/>
        <v>44529</v>
      </c>
      <c r="C1307" s="86" t="s">
        <v>12</v>
      </c>
      <c r="D1307" s="15">
        <v>0.15208333333333332</v>
      </c>
      <c r="E1307" s="16">
        <v>0.6</v>
      </c>
      <c r="F1307" s="15">
        <f t="shared" si="513"/>
        <v>0.14513888888888887</v>
      </c>
      <c r="G1307" s="16">
        <f t="shared" si="514"/>
        <v>0.51</v>
      </c>
      <c r="H1307" s="15">
        <f t="shared" si="515"/>
        <v>0.15208333333333332</v>
      </c>
      <c r="I1307" s="16">
        <f t="shared" si="516"/>
        <v>0.40200000000000002</v>
      </c>
      <c r="J1307" s="15">
        <f t="shared" si="517"/>
        <v>0.15</v>
      </c>
      <c r="K1307" s="22">
        <f t="shared" si="518"/>
        <v>0.38400000000000001</v>
      </c>
      <c r="L1307" s="13"/>
      <c r="M1307" s="24">
        <f t="shared" si="509"/>
        <v>44529</v>
      </c>
      <c r="N1307" s="102" t="s">
        <v>12</v>
      </c>
      <c r="O1307" s="60">
        <v>0.15208333333333332</v>
      </c>
      <c r="P1307" s="16" t="str">
        <f t="shared" si="503"/>
        <v>-</v>
      </c>
      <c r="Q1307" s="15">
        <f t="shared" si="519"/>
        <v>0.14513888888888887</v>
      </c>
      <c r="R1307" s="16" t="str">
        <f t="shared" si="510"/>
        <v>-</v>
      </c>
      <c r="S1307" s="15">
        <f t="shared" si="501"/>
        <v>0.15208333333333332</v>
      </c>
      <c r="T1307" s="16" t="str">
        <f t="shared" si="511"/>
        <v>-</v>
      </c>
      <c r="U1307" s="15">
        <f t="shared" si="502"/>
        <v>0.15</v>
      </c>
      <c r="V1307" s="22" t="str">
        <f t="shared" si="512"/>
        <v>-</v>
      </c>
      <c r="X1307" s="18"/>
      <c r="Y1307" s="29"/>
    </row>
    <row r="1308" spans="2:25" x14ac:dyDescent="0.25">
      <c r="B1308" s="24">
        <f t="shared" si="520"/>
        <v>44529</v>
      </c>
      <c r="C1308" s="86" t="s">
        <v>13</v>
      </c>
      <c r="D1308" s="15">
        <v>0.41736111111111113</v>
      </c>
      <c r="E1308" s="16">
        <v>2.4</v>
      </c>
      <c r="F1308" s="15">
        <f t="shared" si="513"/>
        <v>0.41041666666666671</v>
      </c>
      <c r="G1308" s="16">
        <f t="shared" si="514"/>
        <v>2.04</v>
      </c>
      <c r="H1308" s="15">
        <f t="shared" si="515"/>
        <v>0.39930555555555558</v>
      </c>
      <c r="I1308" s="16">
        <f t="shared" si="516"/>
        <v>1.6080000000000001</v>
      </c>
      <c r="J1308" s="15">
        <f t="shared" si="517"/>
        <v>0.4</v>
      </c>
      <c r="K1308" s="22">
        <f t="shared" si="518"/>
        <v>1.536</v>
      </c>
      <c r="L1308" s="13"/>
      <c r="M1308" s="24">
        <f t="shared" si="509"/>
        <v>44529</v>
      </c>
      <c r="N1308" s="102" t="s">
        <v>13</v>
      </c>
      <c r="O1308" s="60">
        <v>0.41736111111111113</v>
      </c>
      <c r="P1308" s="16" t="str">
        <f t="shared" si="503"/>
        <v>-</v>
      </c>
      <c r="Q1308" s="15">
        <f t="shared" si="519"/>
        <v>0.41041666666666671</v>
      </c>
      <c r="R1308" s="16" t="str">
        <f t="shared" si="510"/>
        <v>-</v>
      </c>
      <c r="S1308" s="15">
        <f t="shared" si="501"/>
        <v>0.39930555555555558</v>
      </c>
      <c r="T1308" s="16" t="str">
        <f t="shared" si="511"/>
        <v>-</v>
      </c>
      <c r="U1308" s="15">
        <f t="shared" si="502"/>
        <v>0.4</v>
      </c>
      <c r="V1308" s="22" t="str">
        <f t="shared" si="512"/>
        <v>-</v>
      </c>
      <c r="X1308" s="18"/>
    </row>
    <row r="1309" spans="2:25" x14ac:dyDescent="0.25">
      <c r="B1309" s="24">
        <f t="shared" si="520"/>
        <v>44529</v>
      </c>
      <c r="C1309" s="86" t="s">
        <v>12</v>
      </c>
      <c r="D1309" s="15">
        <v>0.66319444444444442</v>
      </c>
      <c r="E1309" s="16">
        <v>0.6</v>
      </c>
      <c r="F1309" s="15">
        <f t="shared" si="513"/>
        <v>0.65625</v>
      </c>
      <c r="G1309" s="16">
        <f t="shared" si="514"/>
        <v>0.51</v>
      </c>
      <c r="H1309" s="15">
        <f t="shared" si="515"/>
        <v>0.66319444444444442</v>
      </c>
      <c r="I1309" s="16">
        <f t="shared" si="516"/>
        <v>0.40200000000000002</v>
      </c>
      <c r="J1309" s="15">
        <f t="shared" si="517"/>
        <v>0.66111111111111109</v>
      </c>
      <c r="K1309" s="22">
        <f t="shared" si="518"/>
        <v>0.38400000000000001</v>
      </c>
      <c r="L1309" s="13"/>
      <c r="M1309" s="24">
        <f t="shared" si="509"/>
        <v>44529</v>
      </c>
      <c r="N1309" s="102" t="s">
        <v>12</v>
      </c>
      <c r="O1309" s="60">
        <v>0.66319444444444442</v>
      </c>
      <c r="P1309" s="16" t="str">
        <f t="shared" si="503"/>
        <v>-</v>
      </c>
      <c r="Q1309" s="15">
        <f t="shared" si="519"/>
        <v>0.65625</v>
      </c>
      <c r="R1309" s="16" t="str">
        <f t="shared" si="510"/>
        <v>-</v>
      </c>
      <c r="S1309" s="15">
        <f t="shared" si="501"/>
        <v>0.66319444444444442</v>
      </c>
      <c r="T1309" s="16" t="str">
        <f t="shared" si="511"/>
        <v>-</v>
      </c>
      <c r="U1309" s="15">
        <f t="shared" si="502"/>
        <v>0.66111111111111109</v>
      </c>
      <c r="V1309" s="22" t="str">
        <f t="shared" si="512"/>
        <v>-</v>
      </c>
      <c r="X1309" s="18"/>
      <c r="Y1309" s="29"/>
    </row>
    <row r="1310" spans="2:25" x14ac:dyDescent="0.25">
      <c r="B1310" s="24">
        <f t="shared" si="520"/>
        <v>44529</v>
      </c>
      <c r="C1310" s="86" t="s">
        <v>13</v>
      </c>
      <c r="D1310" s="15">
        <v>0.94236111111111109</v>
      </c>
      <c r="E1310" s="16">
        <v>2.6</v>
      </c>
      <c r="F1310" s="15">
        <f t="shared" si="513"/>
        <v>0.93541666666666667</v>
      </c>
      <c r="G1310" s="16">
        <f t="shared" si="514"/>
        <v>2.21</v>
      </c>
      <c r="H1310" s="15">
        <f t="shared" si="515"/>
        <v>0.92430555555555549</v>
      </c>
      <c r="I1310" s="16">
        <f t="shared" si="516"/>
        <v>1.7420000000000002</v>
      </c>
      <c r="J1310" s="15">
        <f t="shared" si="517"/>
        <v>0.92499999999999993</v>
      </c>
      <c r="K1310" s="22">
        <f t="shared" si="518"/>
        <v>1.6640000000000001</v>
      </c>
      <c r="L1310" s="13"/>
      <c r="M1310" s="24">
        <f t="shared" si="509"/>
        <v>44529</v>
      </c>
      <c r="N1310" s="102" t="s">
        <v>13</v>
      </c>
      <c r="O1310" s="60">
        <v>0.94236111111111109</v>
      </c>
      <c r="P1310" s="16" t="str">
        <f t="shared" si="503"/>
        <v>-</v>
      </c>
      <c r="Q1310" s="15">
        <f t="shared" si="519"/>
        <v>0.93541666666666667</v>
      </c>
      <c r="R1310" s="16" t="str">
        <f t="shared" si="510"/>
        <v>-</v>
      </c>
      <c r="S1310" s="15">
        <f t="shared" si="501"/>
        <v>0.92430555555555549</v>
      </c>
      <c r="T1310" s="16" t="str">
        <f t="shared" si="511"/>
        <v>-</v>
      </c>
      <c r="U1310" s="15">
        <f t="shared" si="502"/>
        <v>0.92499999999999993</v>
      </c>
      <c r="V1310" s="22" t="str">
        <f t="shared" si="512"/>
        <v>-</v>
      </c>
      <c r="X1310" s="18"/>
      <c r="Y1310" s="29"/>
    </row>
    <row r="1311" spans="2:25" x14ac:dyDescent="0.25">
      <c r="B1311" s="24">
        <f t="shared" si="520"/>
        <v>44530</v>
      </c>
      <c r="C1311" s="86" t="s">
        <v>12</v>
      </c>
      <c r="D1311" s="15">
        <v>0.19791666666666666</v>
      </c>
      <c r="E1311" s="16">
        <v>0.5</v>
      </c>
      <c r="F1311" s="15">
        <f t="shared" si="513"/>
        <v>0.19097222222222221</v>
      </c>
      <c r="G1311" s="16">
        <f t="shared" si="514"/>
        <v>0.42499999999999999</v>
      </c>
      <c r="H1311" s="15">
        <f t="shared" si="515"/>
        <v>0.19791666666666666</v>
      </c>
      <c r="I1311" s="16">
        <f t="shared" si="516"/>
        <v>0.33500000000000002</v>
      </c>
      <c r="J1311" s="15">
        <f t="shared" si="517"/>
        <v>0.19583333333333333</v>
      </c>
      <c r="K1311" s="22">
        <f t="shared" si="518"/>
        <v>0.32</v>
      </c>
      <c r="L1311" s="13"/>
      <c r="M1311" s="24">
        <f t="shared" si="509"/>
        <v>44530</v>
      </c>
      <c r="N1311" s="102" t="s">
        <v>12</v>
      </c>
      <c r="O1311" s="60">
        <v>0.19791666666666666</v>
      </c>
      <c r="P1311" s="16" t="str">
        <f t="shared" si="503"/>
        <v>-</v>
      </c>
      <c r="Q1311" s="15">
        <f t="shared" si="519"/>
        <v>0.19097222222222221</v>
      </c>
      <c r="R1311" s="16" t="str">
        <f t="shared" si="510"/>
        <v>-</v>
      </c>
      <c r="S1311" s="15">
        <f t="shared" si="501"/>
        <v>0.19791666666666666</v>
      </c>
      <c r="T1311" s="16" t="str">
        <f t="shared" si="511"/>
        <v>-</v>
      </c>
      <c r="U1311" s="15">
        <f t="shared" si="502"/>
        <v>0.19583333333333333</v>
      </c>
      <c r="V1311" s="22" t="str">
        <f t="shared" si="512"/>
        <v>-</v>
      </c>
      <c r="X1311" s="18"/>
      <c r="Y1311" s="29"/>
    </row>
    <row r="1312" spans="2:25" x14ac:dyDescent="0.25">
      <c r="B1312" s="24">
        <f t="shared" si="520"/>
        <v>44530</v>
      </c>
      <c r="C1312" s="86" t="s">
        <v>13</v>
      </c>
      <c r="D1312" s="15">
        <v>0.4604166666666667</v>
      </c>
      <c r="E1312" s="16">
        <v>2.4</v>
      </c>
      <c r="F1312" s="15">
        <f t="shared" si="513"/>
        <v>0.45347222222222228</v>
      </c>
      <c r="G1312" s="16">
        <f t="shared" si="514"/>
        <v>2.04</v>
      </c>
      <c r="H1312" s="15">
        <f t="shared" si="515"/>
        <v>0.44236111111111115</v>
      </c>
      <c r="I1312" s="16">
        <f t="shared" si="516"/>
        <v>1.6080000000000001</v>
      </c>
      <c r="J1312" s="15">
        <f t="shared" si="517"/>
        <v>0.44305555555555559</v>
      </c>
      <c r="K1312" s="22">
        <f t="shared" si="518"/>
        <v>1.536</v>
      </c>
      <c r="L1312" s="13"/>
      <c r="M1312" s="24">
        <f t="shared" si="509"/>
        <v>44530</v>
      </c>
      <c r="N1312" s="102" t="s">
        <v>13</v>
      </c>
      <c r="O1312" s="60">
        <v>0.4604166666666667</v>
      </c>
      <c r="P1312" s="16" t="str">
        <f t="shared" si="503"/>
        <v>-</v>
      </c>
      <c r="Q1312" s="15">
        <f t="shared" si="519"/>
        <v>0.45347222222222228</v>
      </c>
      <c r="R1312" s="16" t="str">
        <f t="shared" si="510"/>
        <v>-</v>
      </c>
      <c r="S1312" s="15">
        <f t="shared" si="501"/>
        <v>0.44236111111111115</v>
      </c>
      <c r="T1312" s="16" t="str">
        <f t="shared" si="511"/>
        <v>-</v>
      </c>
      <c r="U1312" s="15">
        <f t="shared" si="502"/>
        <v>0.44305555555555559</v>
      </c>
      <c r="V1312" s="22" t="str">
        <f t="shared" si="512"/>
        <v>-</v>
      </c>
      <c r="X1312" s="18"/>
    </row>
    <row r="1313" spans="2:25" x14ac:dyDescent="0.25">
      <c r="B1313" s="24">
        <f t="shared" si="520"/>
        <v>44530</v>
      </c>
      <c r="C1313" s="86" t="s">
        <v>12</v>
      </c>
      <c r="D1313" s="15">
        <v>0.70694444444444438</v>
      </c>
      <c r="E1313" s="16">
        <v>0.5</v>
      </c>
      <c r="F1313" s="15">
        <f t="shared" si="513"/>
        <v>0.7</v>
      </c>
      <c r="G1313" s="16">
        <f t="shared" si="514"/>
        <v>0.42499999999999999</v>
      </c>
      <c r="H1313" s="15">
        <f t="shared" si="515"/>
        <v>0.70694444444444438</v>
      </c>
      <c r="I1313" s="16">
        <f t="shared" si="516"/>
        <v>0.33500000000000002</v>
      </c>
      <c r="J1313" s="15">
        <f t="shared" si="517"/>
        <v>0.70486111111111105</v>
      </c>
      <c r="K1313" s="22">
        <f t="shared" si="518"/>
        <v>0.32</v>
      </c>
      <c r="L1313" s="13"/>
      <c r="M1313" s="24">
        <f t="shared" si="509"/>
        <v>44530</v>
      </c>
      <c r="N1313" s="102" t="s">
        <v>12</v>
      </c>
      <c r="O1313" s="60">
        <v>0.70694444444444438</v>
      </c>
      <c r="P1313" s="16" t="str">
        <f t="shared" si="503"/>
        <v>-</v>
      </c>
      <c r="Q1313" s="15">
        <f t="shared" si="519"/>
        <v>0.7</v>
      </c>
      <c r="R1313" s="16" t="str">
        <f t="shared" si="510"/>
        <v>-</v>
      </c>
      <c r="S1313" s="15">
        <f t="shared" si="501"/>
        <v>0.70694444444444438</v>
      </c>
      <c r="T1313" s="16" t="str">
        <f t="shared" si="511"/>
        <v>-</v>
      </c>
      <c r="U1313" s="15">
        <f t="shared" si="502"/>
        <v>0.70486111111111105</v>
      </c>
      <c r="V1313" s="22" t="str">
        <f t="shared" si="512"/>
        <v>-</v>
      </c>
      <c r="X1313" s="18"/>
      <c r="Y1313" s="29"/>
    </row>
    <row r="1314" spans="2:25" x14ac:dyDescent="0.25">
      <c r="B1314" s="24">
        <f t="shared" si="520"/>
        <v>44530</v>
      </c>
      <c r="C1314" s="86" t="s">
        <v>13</v>
      </c>
      <c r="D1314" s="15">
        <v>0.98333333333333339</v>
      </c>
      <c r="E1314" s="16">
        <v>2.8</v>
      </c>
      <c r="F1314" s="15">
        <f t="shared" si="513"/>
        <v>0.97638888888888897</v>
      </c>
      <c r="G1314" s="16">
        <f t="shared" si="514"/>
        <v>2.38</v>
      </c>
      <c r="H1314" s="15">
        <f t="shared" si="515"/>
        <v>0.96527777777777779</v>
      </c>
      <c r="I1314" s="16">
        <f t="shared" si="516"/>
        <v>1.8759999999999999</v>
      </c>
      <c r="J1314" s="15">
        <f t="shared" si="517"/>
        <v>0.96597222222222223</v>
      </c>
      <c r="K1314" s="22">
        <f t="shared" si="518"/>
        <v>1.7919999999999998</v>
      </c>
      <c r="L1314" s="13"/>
      <c r="M1314" s="24">
        <f t="shared" si="509"/>
        <v>44530</v>
      </c>
      <c r="N1314" s="102" t="s">
        <v>13</v>
      </c>
      <c r="O1314" s="60">
        <v>0.98333333333333339</v>
      </c>
      <c r="P1314" s="16" t="str">
        <f t="shared" si="503"/>
        <v>-</v>
      </c>
      <c r="Q1314" s="15">
        <f t="shared" si="519"/>
        <v>0.97638888888888897</v>
      </c>
      <c r="R1314" s="16" t="str">
        <f t="shared" si="510"/>
        <v>-</v>
      </c>
      <c r="S1314" s="15">
        <f t="shared" si="501"/>
        <v>0.96527777777777779</v>
      </c>
      <c r="T1314" s="16" t="str">
        <f t="shared" si="511"/>
        <v>-</v>
      </c>
      <c r="U1314" s="15">
        <f t="shared" si="502"/>
        <v>0.96597222222222223</v>
      </c>
      <c r="V1314" s="22" t="str">
        <f t="shared" si="512"/>
        <v>-</v>
      </c>
      <c r="X1314" s="18"/>
    </row>
    <row r="1315" spans="2:25" x14ac:dyDescent="0.25">
      <c r="B1315" s="24">
        <f t="shared" si="520"/>
        <v>44531</v>
      </c>
      <c r="C1315" s="86" t="s">
        <v>12</v>
      </c>
      <c r="D1315" s="15">
        <v>0.24166666666666667</v>
      </c>
      <c r="E1315" s="16">
        <v>0.3</v>
      </c>
      <c r="F1315" s="15">
        <f t="shared" si="513"/>
        <v>0.23472222222222222</v>
      </c>
      <c r="G1315" s="16">
        <f t="shared" si="514"/>
        <v>0.255</v>
      </c>
      <c r="H1315" s="15">
        <f t="shared" si="515"/>
        <v>0.24166666666666667</v>
      </c>
      <c r="I1315" s="16">
        <f t="shared" si="516"/>
        <v>0.20100000000000001</v>
      </c>
      <c r="J1315" s="15">
        <f t="shared" si="517"/>
        <v>0.23958333333333334</v>
      </c>
      <c r="K1315" s="22">
        <f t="shared" si="518"/>
        <v>0.192</v>
      </c>
      <c r="L1315" s="13"/>
      <c r="M1315" s="24">
        <f t="shared" si="509"/>
        <v>44531</v>
      </c>
      <c r="N1315" s="102" t="s">
        <v>12</v>
      </c>
      <c r="O1315" s="60">
        <v>0.24166666666666667</v>
      </c>
      <c r="P1315" s="16" t="str">
        <f t="shared" si="503"/>
        <v>-</v>
      </c>
      <c r="Q1315" s="15">
        <f t="shared" si="519"/>
        <v>0.23472222222222222</v>
      </c>
      <c r="R1315" s="16" t="str">
        <f t="shared" si="510"/>
        <v>-</v>
      </c>
      <c r="S1315" s="15">
        <f t="shared" si="501"/>
        <v>0.24166666666666667</v>
      </c>
      <c r="T1315" s="16" t="str">
        <f t="shared" si="511"/>
        <v>-</v>
      </c>
      <c r="U1315" s="15">
        <f t="shared" si="502"/>
        <v>0.23958333333333334</v>
      </c>
      <c r="V1315" s="22" t="str">
        <f t="shared" si="512"/>
        <v>-</v>
      </c>
      <c r="X1315" s="18"/>
    </row>
    <row r="1316" spans="2:25" x14ac:dyDescent="0.25">
      <c r="B1316" s="24">
        <f t="shared" si="520"/>
        <v>44531</v>
      </c>
      <c r="C1316" s="86" t="s">
        <v>13</v>
      </c>
      <c r="D1316" s="15">
        <v>0.50277777777777777</v>
      </c>
      <c r="E1316" s="16">
        <v>2.5</v>
      </c>
      <c r="F1316" s="15">
        <f t="shared" si="513"/>
        <v>0.49583333333333335</v>
      </c>
      <c r="G1316" s="16">
        <f t="shared" si="514"/>
        <v>2.125</v>
      </c>
      <c r="H1316" s="15">
        <f t="shared" si="515"/>
        <v>0.48472222222222222</v>
      </c>
      <c r="I1316" s="16">
        <f t="shared" si="516"/>
        <v>1.675</v>
      </c>
      <c r="J1316" s="15">
        <f t="shared" si="517"/>
        <v>0.48541666666666666</v>
      </c>
      <c r="K1316" s="22">
        <f t="shared" si="518"/>
        <v>1.6</v>
      </c>
      <c r="L1316" s="13"/>
      <c r="M1316" s="24">
        <f t="shared" si="509"/>
        <v>44531</v>
      </c>
      <c r="N1316" s="102" t="s">
        <v>13</v>
      </c>
      <c r="O1316" s="60">
        <v>0.50277777777777777</v>
      </c>
      <c r="P1316" s="16" t="str">
        <f t="shared" si="503"/>
        <v>-</v>
      </c>
      <c r="Q1316" s="15">
        <f t="shared" si="519"/>
        <v>0.49583333333333335</v>
      </c>
      <c r="R1316" s="16" t="str">
        <f t="shared" si="510"/>
        <v>-</v>
      </c>
      <c r="S1316" s="15">
        <f t="shared" si="501"/>
        <v>0.48472222222222222</v>
      </c>
      <c r="T1316" s="16" t="str">
        <f t="shared" si="511"/>
        <v>-</v>
      </c>
      <c r="U1316" s="15">
        <f t="shared" si="502"/>
        <v>0.48541666666666666</v>
      </c>
      <c r="V1316" s="22" t="str">
        <f t="shared" si="512"/>
        <v>-</v>
      </c>
      <c r="X1316" s="18"/>
      <c r="Y1316" s="29"/>
    </row>
    <row r="1317" spans="2:25" x14ac:dyDescent="0.25">
      <c r="B1317" s="24">
        <f t="shared" si="520"/>
        <v>44531</v>
      </c>
      <c r="C1317" s="86" t="s">
        <v>12</v>
      </c>
      <c r="D1317" s="15">
        <v>0.75</v>
      </c>
      <c r="E1317" s="16">
        <v>0.4</v>
      </c>
      <c r="F1317" s="15">
        <f t="shared" si="513"/>
        <v>0.74305555555555558</v>
      </c>
      <c r="G1317" s="16">
        <f t="shared" si="514"/>
        <v>0.34</v>
      </c>
      <c r="H1317" s="15">
        <f t="shared" si="515"/>
        <v>0.75</v>
      </c>
      <c r="I1317" s="16">
        <f t="shared" si="516"/>
        <v>0.26800000000000002</v>
      </c>
      <c r="J1317" s="15">
        <f t="shared" si="517"/>
        <v>0.74791666666666667</v>
      </c>
      <c r="K1317" s="22">
        <f t="shared" si="518"/>
        <v>0.25600000000000001</v>
      </c>
      <c r="L1317" s="13"/>
      <c r="M1317" s="24">
        <f t="shared" si="509"/>
        <v>44531</v>
      </c>
      <c r="N1317" s="102" t="s">
        <v>12</v>
      </c>
      <c r="O1317" s="60">
        <v>0.75</v>
      </c>
      <c r="P1317" s="16" t="str">
        <f t="shared" si="503"/>
        <v>-</v>
      </c>
      <c r="Q1317" s="15">
        <f t="shared" si="519"/>
        <v>0.74305555555555558</v>
      </c>
      <c r="R1317" s="16" t="str">
        <f t="shared" si="510"/>
        <v>-</v>
      </c>
      <c r="S1317" s="15">
        <f t="shared" si="501"/>
        <v>0.75</v>
      </c>
      <c r="T1317" s="16" t="str">
        <f t="shared" si="511"/>
        <v>-</v>
      </c>
      <c r="U1317" s="15">
        <f t="shared" si="502"/>
        <v>0.74791666666666667</v>
      </c>
      <c r="V1317" s="22" t="str">
        <f t="shared" si="512"/>
        <v>-</v>
      </c>
      <c r="X1317" s="18"/>
    </row>
    <row r="1318" spans="2:25" x14ac:dyDescent="0.25">
      <c r="B1318" s="24">
        <f t="shared" si="520"/>
        <v>44532</v>
      </c>
      <c r="C1318" s="86" t="s">
        <v>13</v>
      </c>
      <c r="D1318" s="15">
        <v>2.361111111111111E-2</v>
      </c>
      <c r="E1318" s="16">
        <v>3</v>
      </c>
      <c r="F1318" s="15">
        <f t="shared" si="513"/>
        <v>1.6666666666666666E-2</v>
      </c>
      <c r="G1318" s="16">
        <f t="shared" si="514"/>
        <v>2.5499999999999998</v>
      </c>
      <c r="H1318" s="15">
        <f t="shared" si="515"/>
        <v>5.5555555555555532E-3</v>
      </c>
      <c r="I1318" s="16">
        <f t="shared" si="516"/>
        <v>2.0100000000000002</v>
      </c>
      <c r="J1318" s="15">
        <f t="shared" si="517"/>
        <v>6.2499999999999986E-3</v>
      </c>
      <c r="K1318" s="22">
        <f t="shared" si="518"/>
        <v>1.92</v>
      </c>
      <c r="L1318" s="13"/>
      <c r="M1318" s="24">
        <f>IF(HOUR(O1318)&lt;HOUR(O1317),M1317+1,M1317)</f>
        <v>44532</v>
      </c>
      <c r="N1318" s="102" t="s">
        <v>13</v>
      </c>
      <c r="O1318" s="60">
        <v>2.361111111111111E-2</v>
      </c>
      <c r="P1318" s="16" t="str">
        <f t="shared" si="503"/>
        <v>-</v>
      </c>
      <c r="Q1318" s="15">
        <f t="shared" si="519"/>
        <v>1.6666666666666666E-2</v>
      </c>
      <c r="R1318" s="16" t="str">
        <f t="shared" si="510"/>
        <v>-</v>
      </c>
      <c r="S1318" s="15">
        <f t="shared" ref="S1318:S1349" si="521">IF(N1318="Alta",O1318-$H$9,O1318-$I$9)</f>
        <v>5.5555555555555532E-3</v>
      </c>
      <c r="T1318" s="16" t="str">
        <f t="shared" si="511"/>
        <v>-</v>
      </c>
      <c r="U1318" s="15">
        <f t="shared" ref="U1318" si="522">IF(N1318="Alta",O1318-$J$9,O1318-$K$9)</f>
        <v>6.2499999999999986E-3</v>
      </c>
      <c r="V1318" s="22" t="str">
        <f t="shared" ref="V1318" si="523">IF(K1318&gt;=$V$4,K1318,IF(K1318&lt;=$V$8,K1318,"-"))</f>
        <v>-</v>
      </c>
      <c r="X1318" s="18"/>
      <c r="Y1318" s="29"/>
    </row>
    <row r="1319" spans="2:25" x14ac:dyDescent="0.25">
      <c r="B1319" s="24">
        <f t="shared" si="520"/>
        <v>44532</v>
      </c>
      <c r="C1319" s="86" t="s">
        <v>12</v>
      </c>
      <c r="D1319" s="15">
        <v>0.28194444444444444</v>
      </c>
      <c r="E1319" s="16">
        <v>0.1</v>
      </c>
      <c r="F1319" s="15">
        <f t="shared" si="513"/>
        <v>0.27500000000000002</v>
      </c>
      <c r="G1319" s="16">
        <f t="shared" si="514"/>
        <v>8.5000000000000006E-2</v>
      </c>
      <c r="H1319" s="15">
        <f t="shared" si="515"/>
        <v>0.28194444444444444</v>
      </c>
      <c r="I1319" s="16">
        <f t="shared" si="516"/>
        <v>6.7000000000000004E-2</v>
      </c>
      <c r="J1319" s="15">
        <f t="shared" si="517"/>
        <v>0.27986111111111112</v>
      </c>
      <c r="K1319" s="22">
        <f t="shared" si="518"/>
        <v>6.4000000000000001E-2</v>
      </c>
      <c r="L1319" s="13"/>
      <c r="M1319" s="24">
        <f t="shared" ref="M1319:M1325" si="524">IF(HOUR(O1319)&lt;HOUR(O1318),M1318+1,M1318)</f>
        <v>44532</v>
      </c>
      <c r="N1319" s="102" t="s">
        <v>12</v>
      </c>
      <c r="O1319" s="60">
        <v>0.28194444444444444</v>
      </c>
      <c r="P1319" s="16" t="str">
        <f t="shared" si="503"/>
        <v>-</v>
      </c>
      <c r="Q1319" s="15">
        <f t="shared" si="519"/>
        <v>0.27500000000000002</v>
      </c>
      <c r="R1319" s="16" t="str">
        <f t="shared" si="510"/>
        <v>-</v>
      </c>
      <c r="S1319" s="15">
        <f t="shared" si="521"/>
        <v>0.28194444444444444</v>
      </c>
      <c r="T1319" s="16" t="str">
        <f t="shared" si="511"/>
        <v>-</v>
      </c>
      <c r="U1319" s="15">
        <f t="shared" ref="U1319:U1350" si="525">IF(N1319="Alta",O1319-$J$9,O1319-$K$9)</f>
        <v>0.27986111111111112</v>
      </c>
      <c r="V1319" s="22" t="str">
        <f t="shared" si="512"/>
        <v>-</v>
      </c>
      <c r="X1319" s="18"/>
      <c r="Y1319" s="29"/>
    </row>
    <row r="1320" spans="2:25" x14ac:dyDescent="0.25">
      <c r="B1320" s="24">
        <f t="shared" si="520"/>
        <v>44532</v>
      </c>
      <c r="C1320" s="86" t="s">
        <v>13</v>
      </c>
      <c r="D1320" s="15">
        <v>0.54375000000000007</v>
      </c>
      <c r="E1320" s="16">
        <v>2.7</v>
      </c>
      <c r="F1320" s="15">
        <f t="shared" si="513"/>
        <v>0.53680555555555565</v>
      </c>
      <c r="G1320" s="16">
        <f t="shared" si="514"/>
        <v>2.2949999999999999</v>
      </c>
      <c r="H1320" s="15">
        <f t="shared" si="515"/>
        <v>0.52569444444444446</v>
      </c>
      <c r="I1320" s="16">
        <f t="shared" si="516"/>
        <v>1.8090000000000002</v>
      </c>
      <c r="J1320" s="15">
        <f t="shared" si="517"/>
        <v>0.52638888888888891</v>
      </c>
      <c r="K1320" s="22">
        <f t="shared" si="518"/>
        <v>1.7280000000000002</v>
      </c>
      <c r="L1320" s="13"/>
      <c r="M1320" s="24">
        <f t="shared" si="524"/>
        <v>44532</v>
      </c>
      <c r="N1320" s="102" t="s">
        <v>13</v>
      </c>
      <c r="O1320" s="60">
        <v>0.54375000000000007</v>
      </c>
      <c r="P1320" s="16" t="str">
        <f t="shared" si="503"/>
        <v>-</v>
      </c>
      <c r="Q1320" s="15">
        <f t="shared" si="519"/>
        <v>0.53680555555555565</v>
      </c>
      <c r="R1320" s="16" t="str">
        <f t="shared" si="510"/>
        <v>-</v>
      </c>
      <c r="S1320" s="15">
        <f t="shared" si="521"/>
        <v>0.52569444444444446</v>
      </c>
      <c r="T1320" s="16" t="str">
        <f t="shared" si="511"/>
        <v>-</v>
      </c>
      <c r="U1320" s="15">
        <f t="shared" si="525"/>
        <v>0.52638888888888891</v>
      </c>
      <c r="V1320" s="22" t="str">
        <f t="shared" si="512"/>
        <v>-</v>
      </c>
      <c r="X1320" s="18"/>
      <c r="Y1320" s="29"/>
    </row>
    <row r="1321" spans="2:25" x14ac:dyDescent="0.25">
      <c r="B1321" s="24">
        <f t="shared" si="520"/>
        <v>44532</v>
      </c>
      <c r="C1321" s="86" t="s">
        <v>12</v>
      </c>
      <c r="D1321" s="15">
        <v>0.79027777777777775</v>
      </c>
      <c r="E1321" s="16">
        <v>0.2</v>
      </c>
      <c r="F1321" s="15">
        <f t="shared" si="513"/>
        <v>0.78333333333333333</v>
      </c>
      <c r="G1321" s="16">
        <f t="shared" si="514"/>
        <v>0.17</v>
      </c>
      <c r="H1321" s="15">
        <f t="shared" si="515"/>
        <v>0.79027777777777775</v>
      </c>
      <c r="I1321" s="16">
        <f t="shared" si="516"/>
        <v>0.13400000000000001</v>
      </c>
      <c r="J1321" s="15">
        <f t="shared" si="517"/>
        <v>0.78819444444444442</v>
      </c>
      <c r="K1321" s="22">
        <f t="shared" si="518"/>
        <v>0.128</v>
      </c>
      <c r="L1321" s="13"/>
      <c r="M1321" s="24">
        <f t="shared" si="524"/>
        <v>44532</v>
      </c>
      <c r="N1321" s="102" t="s">
        <v>12</v>
      </c>
      <c r="O1321" s="60">
        <v>0.79027777777777775</v>
      </c>
      <c r="P1321" s="16" t="str">
        <f t="shared" si="503"/>
        <v>-</v>
      </c>
      <c r="Q1321" s="15">
        <f t="shared" si="519"/>
        <v>0.78333333333333333</v>
      </c>
      <c r="R1321" s="16" t="str">
        <f t="shared" si="510"/>
        <v>-</v>
      </c>
      <c r="S1321" s="15">
        <f t="shared" si="521"/>
        <v>0.79027777777777775</v>
      </c>
      <c r="T1321" s="16" t="str">
        <f t="shared" si="511"/>
        <v>-</v>
      </c>
      <c r="U1321" s="15">
        <f t="shared" si="525"/>
        <v>0.78819444444444442</v>
      </c>
      <c r="V1321" s="22" t="str">
        <f t="shared" si="512"/>
        <v>-</v>
      </c>
      <c r="X1321" s="18"/>
      <c r="Y1321" s="29"/>
    </row>
    <row r="1322" spans="2:25" x14ac:dyDescent="0.25">
      <c r="B1322" s="24">
        <f t="shared" si="520"/>
        <v>44533</v>
      </c>
      <c r="C1322" s="86" t="s">
        <v>13</v>
      </c>
      <c r="D1322" s="15">
        <v>6.1805555555555558E-2</v>
      </c>
      <c r="E1322" s="16">
        <v>3.1</v>
      </c>
      <c r="F1322" s="15">
        <f t="shared" si="513"/>
        <v>5.486111111111111E-2</v>
      </c>
      <c r="G1322" s="16">
        <f t="shared" si="514"/>
        <v>2.6349999999999998</v>
      </c>
      <c r="H1322" s="15">
        <f t="shared" si="515"/>
        <v>4.3749999999999997E-2</v>
      </c>
      <c r="I1322" s="16">
        <f t="shared" si="516"/>
        <v>2.0770000000000004</v>
      </c>
      <c r="J1322" s="15">
        <f t="shared" si="517"/>
        <v>4.4444444444444446E-2</v>
      </c>
      <c r="K1322" s="22">
        <f t="shared" si="518"/>
        <v>1.9840000000000002</v>
      </c>
      <c r="L1322" s="13"/>
      <c r="M1322" s="24">
        <f t="shared" si="524"/>
        <v>44533</v>
      </c>
      <c r="N1322" s="102" t="s">
        <v>13</v>
      </c>
      <c r="O1322" s="60">
        <v>6.1805555555555558E-2</v>
      </c>
      <c r="P1322" s="16">
        <f t="shared" si="503"/>
        <v>3.1</v>
      </c>
      <c r="Q1322" s="15">
        <f t="shared" si="519"/>
        <v>5.486111111111111E-2</v>
      </c>
      <c r="R1322" s="16">
        <f t="shared" si="510"/>
        <v>2.6349999999999998</v>
      </c>
      <c r="S1322" s="15">
        <f t="shared" si="521"/>
        <v>4.3749999999999997E-2</v>
      </c>
      <c r="T1322" s="16">
        <f t="shared" si="511"/>
        <v>2.0770000000000004</v>
      </c>
      <c r="U1322" s="15">
        <f t="shared" si="525"/>
        <v>4.4444444444444446E-2</v>
      </c>
      <c r="V1322" s="22">
        <f t="shared" si="512"/>
        <v>1.9840000000000002</v>
      </c>
      <c r="X1322" s="18"/>
    </row>
    <row r="1323" spans="2:25" x14ac:dyDescent="0.25">
      <c r="B1323" s="24">
        <f t="shared" si="520"/>
        <v>44533</v>
      </c>
      <c r="C1323" s="86" t="s">
        <v>12</v>
      </c>
      <c r="D1323" s="15">
        <v>0.31944444444444448</v>
      </c>
      <c r="E1323" s="16">
        <v>-0.1</v>
      </c>
      <c r="F1323" s="15">
        <f t="shared" si="513"/>
        <v>0.31250000000000006</v>
      </c>
      <c r="G1323" s="16">
        <f t="shared" si="514"/>
        <v>-8.5000000000000006E-2</v>
      </c>
      <c r="H1323" s="15">
        <f t="shared" si="515"/>
        <v>0.31944444444444448</v>
      </c>
      <c r="I1323" s="16">
        <f t="shared" si="516"/>
        <v>-6.7000000000000004E-2</v>
      </c>
      <c r="J1323" s="15">
        <f t="shared" si="517"/>
        <v>0.31736111111111115</v>
      </c>
      <c r="K1323" s="22">
        <f t="shared" si="518"/>
        <v>-6.4000000000000001E-2</v>
      </c>
      <c r="L1323" s="13"/>
      <c r="M1323" s="24">
        <f t="shared" si="524"/>
        <v>44533</v>
      </c>
      <c r="N1323" s="102" t="s">
        <v>12</v>
      </c>
      <c r="O1323" s="60">
        <v>0.31944444444444448</v>
      </c>
      <c r="P1323" s="16">
        <f t="shared" si="503"/>
        <v>-0.1</v>
      </c>
      <c r="Q1323" s="15">
        <f t="shared" si="519"/>
        <v>0.31250000000000006</v>
      </c>
      <c r="R1323" s="16">
        <f t="shared" si="510"/>
        <v>-8.5000000000000006E-2</v>
      </c>
      <c r="S1323" s="15">
        <f t="shared" si="521"/>
        <v>0.31944444444444448</v>
      </c>
      <c r="T1323" s="16">
        <f t="shared" si="511"/>
        <v>-6.7000000000000004E-2</v>
      </c>
      <c r="U1323" s="15">
        <f t="shared" si="525"/>
        <v>0.31736111111111115</v>
      </c>
      <c r="V1323" s="22">
        <f t="shared" si="512"/>
        <v>-6.4000000000000001E-2</v>
      </c>
      <c r="X1323" s="18"/>
      <c r="Y1323" s="29"/>
    </row>
    <row r="1324" spans="2:25" x14ac:dyDescent="0.25">
      <c r="B1324" s="24">
        <f t="shared" si="520"/>
        <v>44533</v>
      </c>
      <c r="C1324" s="86" t="s">
        <v>13</v>
      </c>
      <c r="D1324" s="15">
        <v>0.58333333333333337</v>
      </c>
      <c r="E1324" s="16">
        <v>2.8</v>
      </c>
      <c r="F1324" s="15">
        <f t="shared" si="513"/>
        <v>0.57638888888888895</v>
      </c>
      <c r="G1324" s="16">
        <f t="shared" si="514"/>
        <v>2.38</v>
      </c>
      <c r="H1324" s="15">
        <f t="shared" si="515"/>
        <v>0.56527777777777777</v>
      </c>
      <c r="I1324" s="16">
        <f t="shared" si="516"/>
        <v>1.8759999999999999</v>
      </c>
      <c r="J1324" s="15">
        <f t="shared" si="517"/>
        <v>0.56597222222222221</v>
      </c>
      <c r="K1324" s="22">
        <f t="shared" si="518"/>
        <v>1.7919999999999998</v>
      </c>
      <c r="L1324" s="13"/>
      <c r="M1324" s="24">
        <f t="shared" si="524"/>
        <v>44533</v>
      </c>
      <c r="N1324" s="102" t="s">
        <v>13</v>
      </c>
      <c r="O1324" s="60">
        <v>0.58333333333333337</v>
      </c>
      <c r="P1324" s="16" t="str">
        <f t="shared" si="503"/>
        <v>-</v>
      </c>
      <c r="Q1324" s="15">
        <f t="shared" si="519"/>
        <v>0.57638888888888895</v>
      </c>
      <c r="R1324" s="16" t="str">
        <f t="shared" si="510"/>
        <v>-</v>
      </c>
      <c r="S1324" s="15">
        <f t="shared" si="521"/>
        <v>0.56527777777777777</v>
      </c>
      <c r="T1324" s="16" t="str">
        <f t="shared" si="511"/>
        <v>-</v>
      </c>
      <c r="U1324" s="15">
        <f t="shared" si="525"/>
        <v>0.56597222222222221</v>
      </c>
      <c r="V1324" s="22" t="str">
        <f t="shared" si="512"/>
        <v>-</v>
      </c>
      <c r="X1324" s="18"/>
      <c r="Y1324" s="29"/>
    </row>
    <row r="1325" spans="2:25" x14ac:dyDescent="0.25">
      <c r="B1325" s="24">
        <f t="shared" si="520"/>
        <v>44533</v>
      </c>
      <c r="C1325" s="86" t="s">
        <v>12</v>
      </c>
      <c r="D1325" s="15">
        <v>0.82847222222222217</v>
      </c>
      <c r="E1325" s="16">
        <v>0</v>
      </c>
      <c r="F1325" s="15">
        <f t="shared" si="513"/>
        <v>0.82152777777777775</v>
      </c>
      <c r="G1325" s="16">
        <f t="shared" si="514"/>
        <v>0</v>
      </c>
      <c r="H1325" s="15">
        <f t="shared" si="515"/>
        <v>0.82847222222222217</v>
      </c>
      <c r="I1325" s="16">
        <f t="shared" si="516"/>
        <v>0</v>
      </c>
      <c r="J1325" s="15">
        <f t="shared" si="517"/>
        <v>0.82638888888888884</v>
      </c>
      <c r="K1325" s="22">
        <f t="shared" si="518"/>
        <v>0</v>
      </c>
      <c r="L1325" s="13"/>
      <c r="M1325" s="24">
        <f t="shared" si="524"/>
        <v>44533</v>
      </c>
      <c r="N1325" s="102" t="s">
        <v>12</v>
      </c>
      <c r="O1325" s="60">
        <v>0.82847222222222217</v>
      </c>
      <c r="P1325" s="16" t="str">
        <f t="shared" si="503"/>
        <v>-</v>
      </c>
      <c r="Q1325" s="15">
        <f t="shared" si="519"/>
        <v>0.82152777777777775</v>
      </c>
      <c r="R1325" s="16" t="str">
        <f t="shared" si="510"/>
        <v>-</v>
      </c>
      <c r="S1325" s="15">
        <f t="shared" si="521"/>
        <v>0.82847222222222217</v>
      </c>
      <c r="T1325" s="16" t="str">
        <f t="shared" si="511"/>
        <v>-</v>
      </c>
      <c r="U1325" s="15">
        <f t="shared" si="525"/>
        <v>0.82638888888888884</v>
      </c>
      <c r="V1325" s="22" t="str">
        <f t="shared" si="512"/>
        <v>-</v>
      </c>
      <c r="X1325" s="18"/>
      <c r="Y1325" s="29"/>
    </row>
    <row r="1326" spans="2:25" x14ac:dyDescent="0.25">
      <c r="B1326" s="24">
        <f t="shared" si="520"/>
        <v>44534</v>
      </c>
      <c r="C1326" s="86" t="s">
        <v>13</v>
      </c>
      <c r="D1326" s="15">
        <v>9.930555555555555E-2</v>
      </c>
      <c r="E1326" s="16">
        <v>3.3</v>
      </c>
      <c r="F1326" s="15">
        <f t="shared" si="513"/>
        <v>9.2361111111111102E-2</v>
      </c>
      <c r="G1326" s="16">
        <f t="shared" si="514"/>
        <v>2.8049999999999997</v>
      </c>
      <c r="H1326" s="15">
        <f t="shared" si="515"/>
        <v>8.1249999999999989E-2</v>
      </c>
      <c r="I1326" s="16">
        <f t="shared" si="516"/>
        <v>2.2109999999999999</v>
      </c>
      <c r="J1326" s="15">
        <f t="shared" si="517"/>
        <v>8.1944444444444431E-2</v>
      </c>
      <c r="K1326" s="22">
        <f t="shared" si="518"/>
        <v>2.1120000000000001</v>
      </c>
      <c r="L1326" s="13"/>
      <c r="M1326" s="24">
        <f>IF(HOUR(O1326)&lt;HOUR(O1325),M1325+1,M1325)</f>
        <v>44534</v>
      </c>
      <c r="N1326" s="102" t="s">
        <v>13</v>
      </c>
      <c r="O1326" s="60">
        <v>9.930555555555555E-2</v>
      </c>
      <c r="P1326" s="16">
        <f t="shared" si="503"/>
        <v>3.3</v>
      </c>
      <c r="Q1326" s="15">
        <f t="shared" si="519"/>
        <v>9.2361111111111102E-2</v>
      </c>
      <c r="R1326" s="16">
        <f t="shared" si="510"/>
        <v>2.8049999999999997</v>
      </c>
      <c r="S1326" s="15">
        <f t="shared" si="521"/>
        <v>8.1249999999999989E-2</v>
      </c>
      <c r="T1326" s="16">
        <f t="shared" ref="T1326" si="526">IF(I1326&gt;=$T$4,I1326,IF(I1326&lt;=$T$8,I1326,"-"))</f>
        <v>2.2109999999999999</v>
      </c>
      <c r="U1326" s="15">
        <f t="shared" si="525"/>
        <v>8.1944444444444431E-2</v>
      </c>
      <c r="V1326" s="22">
        <f t="shared" ref="V1326" si="527">IF(K1326&gt;=$V$4,K1326,IF(K1326&lt;=$V$8,K1326,"-"))</f>
        <v>2.1120000000000001</v>
      </c>
      <c r="X1326" s="18"/>
    </row>
    <row r="1327" spans="2:25" x14ac:dyDescent="0.25">
      <c r="B1327" s="24">
        <f t="shared" si="520"/>
        <v>44534</v>
      </c>
      <c r="C1327" s="86" t="s">
        <v>12</v>
      </c>
      <c r="D1327" s="15">
        <v>0.35555555555555557</v>
      </c>
      <c r="E1327" s="16">
        <v>-0.3</v>
      </c>
      <c r="F1327" s="15">
        <f t="shared" si="513"/>
        <v>0.34861111111111115</v>
      </c>
      <c r="G1327" s="16">
        <f t="shared" si="514"/>
        <v>-0.255</v>
      </c>
      <c r="H1327" s="15">
        <f t="shared" si="515"/>
        <v>0.35555555555555557</v>
      </c>
      <c r="I1327" s="16">
        <f t="shared" si="516"/>
        <v>-0.20100000000000001</v>
      </c>
      <c r="J1327" s="15">
        <f t="shared" si="517"/>
        <v>0.35347222222222224</v>
      </c>
      <c r="K1327" s="22">
        <f t="shared" si="518"/>
        <v>-0.192</v>
      </c>
      <c r="L1327" s="13"/>
      <c r="M1327" s="24">
        <f t="shared" ref="M1327:M1360" si="528">IF(HOUR(O1327)&lt;HOUR(O1326),M1326+1,M1326)</f>
        <v>44534</v>
      </c>
      <c r="N1327" s="102" t="s">
        <v>12</v>
      </c>
      <c r="O1327" s="60">
        <v>0.35555555555555557</v>
      </c>
      <c r="P1327" s="16">
        <f t="shared" si="503"/>
        <v>-0.3</v>
      </c>
      <c r="Q1327" s="15">
        <f t="shared" si="519"/>
        <v>0.34861111111111115</v>
      </c>
      <c r="R1327" s="16">
        <f t="shared" si="510"/>
        <v>-0.255</v>
      </c>
      <c r="S1327" s="15">
        <f t="shared" si="521"/>
        <v>0.35555555555555557</v>
      </c>
      <c r="T1327" s="16">
        <f t="shared" si="511"/>
        <v>-0.20100000000000001</v>
      </c>
      <c r="U1327" s="15">
        <f t="shared" si="525"/>
        <v>0.35347222222222224</v>
      </c>
      <c r="V1327" s="22">
        <f t="shared" si="512"/>
        <v>-0.192</v>
      </c>
      <c r="X1327" s="18"/>
      <c r="Y1327" s="29"/>
    </row>
    <row r="1328" spans="2:25" x14ac:dyDescent="0.25">
      <c r="B1328" s="24">
        <f t="shared" si="520"/>
        <v>44534</v>
      </c>
      <c r="C1328" s="86" t="s">
        <v>13</v>
      </c>
      <c r="D1328" s="15">
        <v>0.62152777777777779</v>
      </c>
      <c r="E1328" s="16">
        <v>3</v>
      </c>
      <c r="F1328" s="15">
        <f t="shared" si="513"/>
        <v>0.61458333333333337</v>
      </c>
      <c r="G1328" s="16">
        <f t="shared" si="514"/>
        <v>2.5499999999999998</v>
      </c>
      <c r="H1328" s="15">
        <f t="shared" si="515"/>
        <v>0.60347222222222219</v>
      </c>
      <c r="I1328" s="16">
        <f t="shared" si="516"/>
        <v>2.0100000000000002</v>
      </c>
      <c r="J1328" s="15">
        <f t="shared" si="517"/>
        <v>0.60416666666666663</v>
      </c>
      <c r="K1328" s="22">
        <f t="shared" si="518"/>
        <v>1.92</v>
      </c>
      <c r="L1328" s="13"/>
      <c r="M1328" s="24">
        <f t="shared" si="528"/>
        <v>44534</v>
      </c>
      <c r="N1328" s="102" t="s">
        <v>13</v>
      </c>
      <c r="O1328" s="60">
        <v>0.62152777777777779</v>
      </c>
      <c r="P1328" s="16" t="str">
        <f t="shared" si="503"/>
        <v>-</v>
      </c>
      <c r="Q1328" s="15">
        <f t="shared" si="519"/>
        <v>0.61458333333333337</v>
      </c>
      <c r="R1328" s="16" t="str">
        <f t="shared" si="510"/>
        <v>-</v>
      </c>
      <c r="S1328" s="15">
        <f t="shared" si="521"/>
        <v>0.60347222222222219</v>
      </c>
      <c r="T1328" s="16" t="str">
        <f t="shared" si="511"/>
        <v>-</v>
      </c>
      <c r="U1328" s="15">
        <f t="shared" si="525"/>
        <v>0.60416666666666663</v>
      </c>
      <c r="V1328" s="22" t="str">
        <f t="shared" si="512"/>
        <v>-</v>
      </c>
      <c r="X1328" s="18"/>
      <c r="Y1328" s="29"/>
    </row>
    <row r="1329" spans="2:25" x14ac:dyDescent="0.25">
      <c r="B1329" s="24">
        <f t="shared" si="520"/>
        <v>44534</v>
      </c>
      <c r="C1329" s="86" t="s">
        <v>12</v>
      </c>
      <c r="D1329" s="15">
        <v>0.8652777777777777</v>
      </c>
      <c r="E1329" s="16">
        <v>-0.1</v>
      </c>
      <c r="F1329" s="15">
        <f t="shared" si="513"/>
        <v>0.85833333333333328</v>
      </c>
      <c r="G1329" s="16">
        <f t="shared" si="514"/>
        <v>-8.5000000000000006E-2</v>
      </c>
      <c r="H1329" s="15">
        <f t="shared" si="515"/>
        <v>0.8652777777777777</v>
      </c>
      <c r="I1329" s="16">
        <f t="shared" si="516"/>
        <v>-6.7000000000000004E-2</v>
      </c>
      <c r="J1329" s="15">
        <f t="shared" si="517"/>
        <v>0.86319444444444438</v>
      </c>
      <c r="K1329" s="22">
        <f t="shared" si="518"/>
        <v>-6.4000000000000001E-2</v>
      </c>
      <c r="L1329" s="13"/>
      <c r="M1329" s="24">
        <f t="shared" si="528"/>
        <v>44534</v>
      </c>
      <c r="N1329" s="102" t="s">
        <v>12</v>
      </c>
      <c r="O1329" s="60">
        <v>0.8652777777777777</v>
      </c>
      <c r="P1329" s="16">
        <f t="shared" si="503"/>
        <v>-0.1</v>
      </c>
      <c r="Q1329" s="15">
        <f t="shared" si="519"/>
        <v>0.85833333333333328</v>
      </c>
      <c r="R1329" s="16">
        <f t="shared" si="510"/>
        <v>-8.5000000000000006E-2</v>
      </c>
      <c r="S1329" s="15">
        <f t="shared" si="521"/>
        <v>0.8652777777777777</v>
      </c>
      <c r="T1329" s="16">
        <f t="shared" si="511"/>
        <v>-6.7000000000000004E-2</v>
      </c>
      <c r="U1329" s="15">
        <f t="shared" si="525"/>
        <v>0.86319444444444438</v>
      </c>
      <c r="V1329" s="22">
        <f t="shared" si="512"/>
        <v>-6.4000000000000001E-2</v>
      </c>
      <c r="X1329" s="18"/>
      <c r="Y1329" s="29"/>
    </row>
    <row r="1330" spans="2:25" x14ac:dyDescent="0.25">
      <c r="B1330" s="24">
        <f t="shared" si="520"/>
        <v>44535</v>
      </c>
      <c r="C1330" s="86" t="s">
        <v>13</v>
      </c>
      <c r="D1330" s="15">
        <v>0.1361111111111111</v>
      </c>
      <c r="E1330" s="16">
        <v>3.4</v>
      </c>
      <c r="F1330" s="15">
        <f t="shared" si="513"/>
        <v>0.12916666666666665</v>
      </c>
      <c r="G1330" s="16">
        <f t="shared" si="514"/>
        <v>2.8899999999999997</v>
      </c>
      <c r="H1330" s="15">
        <f t="shared" si="515"/>
        <v>0.11805555555555554</v>
      </c>
      <c r="I1330" s="16">
        <f t="shared" si="516"/>
        <v>2.278</v>
      </c>
      <c r="J1330" s="15">
        <f t="shared" si="517"/>
        <v>0.11874999999999999</v>
      </c>
      <c r="K1330" s="22">
        <f t="shared" si="518"/>
        <v>2.1760000000000002</v>
      </c>
      <c r="L1330" s="13"/>
      <c r="M1330" s="24">
        <f t="shared" si="528"/>
        <v>44535</v>
      </c>
      <c r="N1330" s="102" t="s">
        <v>13</v>
      </c>
      <c r="O1330" s="60">
        <v>0.1361111111111111</v>
      </c>
      <c r="P1330" s="16">
        <f t="shared" si="503"/>
        <v>3.4</v>
      </c>
      <c r="Q1330" s="15">
        <f t="shared" si="519"/>
        <v>0.12916666666666665</v>
      </c>
      <c r="R1330" s="16">
        <f t="shared" si="510"/>
        <v>2.8899999999999997</v>
      </c>
      <c r="S1330" s="15">
        <f t="shared" si="521"/>
        <v>0.11805555555555554</v>
      </c>
      <c r="T1330" s="16">
        <f t="shared" si="511"/>
        <v>2.278</v>
      </c>
      <c r="U1330" s="15">
        <f t="shared" si="525"/>
        <v>0.11874999999999999</v>
      </c>
      <c r="V1330" s="22">
        <f t="shared" si="512"/>
        <v>2.1760000000000002</v>
      </c>
      <c r="X1330" s="18"/>
    </row>
    <row r="1331" spans="2:25" x14ac:dyDescent="0.25">
      <c r="B1331" s="24">
        <f t="shared" si="520"/>
        <v>44535</v>
      </c>
      <c r="C1331" s="86" t="s">
        <v>12</v>
      </c>
      <c r="D1331" s="15">
        <v>0.38958333333333334</v>
      </c>
      <c r="E1331" s="16">
        <v>-0.4</v>
      </c>
      <c r="F1331" s="15">
        <f t="shared" si="513"/>
        <v>0.38263888888888892</v>
      </c>
      <c r="G1331" s="16">
        <f t="shared" si="514"/>
        <v>-0.34</v>
      </c>
      <c r="H1331" s="15">
        <f t="shared" si="515"/>
        <v>0.38958333333333334</v>
      </c>
      <c r="I1331" s="16">
        <f t="shared" si="516"/>
        <v>-0.26800000000000002</v>
      </c>
      <c r="J1331" s="15">
        <f t="shared" si="517"/>
        <v>0.38750000000000001</v>
      </c>
      <c r="K1331" s="22">
        <f t="shared" si="518"/>
        <v>-0.25600000000000001</v>
      </c>
      <c r="L1331" s="13"/>
      <c r="M1331" s="24">
        <f t="shared" si="528"/>
        <v>44535</v>
      </c>
      <c r="N1331" s="102" t="s">
        <v>12</v>
      </c>
      <c r="O1331" s="60">
        <v>0.38958333333333334</v>
      </c>
      <c r="P1331" s="16">
        <f t="shared" si="503"/>
        <v>-0.4</v>
      </c>
      <c r="Q1331" s="15">
        <f t="shared" si="519"/>
        <v>0.38263888888888892</v>
      </c>
      <c r="R1331" s="16">
        <f t="shared" si="510"/>
        <v>-0.34</v>
      </c>
      <c r="S1331" s="15">
        <f t="shared" si="521"/>
        <v>0.38958333333333334</v>
      </c>
      <c r="T1331" s="16">
        <f t="shared" si="511"/>
        <v>-0.26800000000000002</v>
      </c>
      <c r="U1331" s="15">
        <f t="shared" si="525"/>
        <v>0.38750000000000001</v>
      </c>
      <c r="V1331" s="22">
        <f t="shared" si="512"/>
        <v>-0.25600000000000001</v>
      </c>
      <c r="X1331" s="18"/>
      <c r="Y1331" s="29"/>
    </row>
    <row r="1332" spans="2:25" x14ac:dyDescent="0.25">
      <c r="B1332" s="24">
        <f t="shared" si="520"/>
        <v>44535</v>
      </c>
      <c r="C1332" s="86" t="s">
        <v>13</v>
      </c>
      <c r="D1332" s="15">
        <v>0.65833333333333333</v>
      </c>
      <c r="E1332" s="16">
        <v>3</v>
      </c>
      <c r="F1332" s="15">
        <f t="shared" si="513"/>
        <v>0.65138888888888891</v>
      </c>
      <c r="G1332" s="16">
        <f t="shared" si="514"/>
        <v>2.5499999999999998</v>
      </c>
      <c r="H1332" s="15">
        <f t="shared" si="515"/>
        <v>0.64027777777777772</v>
      </c>
      <c r="I1332" s="16">
        <f t="shared" si="516"/>
        <v>2.0100000000000002</v>
      </c>
      <c r="J1332" s="15">
        <f t="shared" si="517"/>
        <v>0.64097222222222217</v>
      </c>
      <c r="K1332" s="22">
        <f t="shared" si="518"/>
        <v>1.92</v>
      </c>
      <c r="L1332" s="13"/>
      <c r="M1332" s="24">
        <f t="shared" si="528"/>
        <v>44535</v>
      </c>
      <c r="N1332" s="102" t="s">
        <v>13</v>
      </c>
      <c r="O1332" s="60">
        <v>0.65833333333333333</v>
      </c>
      <c r="P1332" s="16" t="str">
        <f t="shared" si="503"/>
        <v>-</v>
      </c>
      <c r="Q1332" s="15">
        <f t="shared" si="519"/>
        <v>0.65138888888888891</v>
      </c>
      <c r="R1332" s="16" t="str">
        <f t="shared" si="510"/>
        <v>-</v>
      </c>
      <c r="S1332" s="15">
        <f t="shared" si="521"/>
        <v>0.64027777777777772</v>
      </c>
      <c r="T1332" s="16" t="str">
        <f t="shared" si="511"/>
        <v>-</v>
      </c>
      <c r="U1332" s="15">
        <f t="shared" si="525"/>
        <v>0.64097222222222217</v>
      </c>
      <c r="V1332" s="22" t="str">
        <f t="shared" si="512"/>
        <v>-</v>
      </c>
      <c r="X1332" s="18"/>
      <c r="Y1332" s="29"/>
    </row>
    <row r="1333" spans="2:25" x14ac:dyDescent="0.25">
      <c r="B1333" s="24">
        <f t="shared" si="520"/>
        <v>44535</v>
      </c>
      <c r="C1333" s="86" t="s">
        <v>12</v>
      </c>
      <c r="D1333" s="15">
        <v>0.90138888888888891</v>
      </c>
      <c r="E1333" s="16">
        <v>-0.2</v>
      </c>
      <c r="F1333" s="15">
        <f t="shared" si="513"/>
        <v>0.89444444444444449</v>
      </c>
      <c r="G1333" s="16">
        <f t="shared" si="514"/>
        <v>-0.17</v>
      </c>
      <c r="H1333" s="15">
        <f t="shared" si="515"/>
        <v>0.90138888888888891</v>
      </c>
      <c r="I1333" s="16">
        <f t="shared" si="516"/>
        <v>-0.13400000000000001</v>
      </c>
      <c r="J1333" s="15">
        <f t="shared" si="517"/>
        <v>0.89930555555555558</v>
      </c>
      <c r="K1333" s="22">
        <f t="shared" si="518"/>
        <v>-0.128</v>
      </c>
      <c r="L1333" s="13"/>
      <c r="M1333" s="24">
        <f t="shared" si="528"/>
        <v>44535</v>
      </c>
      <c r="N1333" s="102" t="s">
        <v>12</v>
      </c>
      <c r="O1333" s="60">
        <v>0.90138888888888891</v>
      </c>
      <c r="P1333" s="16">
        <f t="shared" si="503"/>
        <v>-0.2</v>
      </c>
      <c r="Q1333" s="15">
        <f t="shared" si="519"/>
        <v>0.89444444444444449</v>
      </c>
      <c r="R1333" s="16">
        <f t="shared" si="510"/>
        <v>-0.17</v>
      </c>
      <c r="S1333" s="15">
        <f t="shared" si="521"/>
        <v>0.90138888888888891</v>
      </c>
      <c r="T1333" s="16">
        <f t="shared" si="511"/>
        <v>-0.13400000000000001</v>
      </c>
      <c r="U1333" s="15">
        <f t="shared" si="525"/>
        <v>0.89930555555555558</v>
      </c>
      <c r="V1333" s="22">
        <f t="shared" si="512"/>
        <v>-0.128</v>
      </c>
      <c r="X1333" s="18"/>
      <c r="Y1333" s="29"/>
    </row>
    <row r="1334" spans="2:25" x14ac:dyDescent="0.25">
      <c r="B1334" s="24">
        <f t="shared" si="520"/>
        <v>44536</v>
      </c>
      <c r="C1334" s="86" t="s">
        <v>13</v>
      </c>
      <c r="D1334" s="15">
        <v>0.17222222222222225</v>
      </c>
      <c r="E1334" s="16">
        <v>3.4</v>
      </c>
      <c r="F1334" s="15">
        <f t="shared" si="513"/>
        <v>0.1652777777777778</v>
      </c>
      <c r="G1334" s="16">
        <f t="shared" si="514"/>
        <v>2.8899999999999997</v>
      </c>
      <c r="H1334" s="15">
        <f t="shared" si="515"/>
        <v>0.1541666666666667</v>
      </c>
      <c r="I1334" s="16">
        <f t="shared" si="516"/>
        <v>2.278</v>
      </c>
      <c r="J1334" s="15">
        <f t="shared" si="517"/>
        <v>0.15486111111111114</v>
      </c>
      <c r="K1334" s="22">
        <f t="shared" si="518"/>
        <v>2.1760000000000002</v>
      </c>
      <c r="L1334" s="13"/>
      <c r="M1334" s="24">
        <f t="shared" si="528"/>
        <v>44536</v>
      </c>
      <c r="N1334" s="102" t="s">
        <v>13</v>
      </c>
      <c r="O1334" s="60">
        <v>0.17222222222222225</v>
      </c>
      <c r="P1334" s="16">
        <f t="shared" si="503"/>
        <v>3.4</v>
      </c>
      <c r="Q1334" s="15">
        <f t="shared" si="519"/>
        <v>0.1652777777777778</v>
      </c>
      <c r="R1334" s="16">
        <f t="shared" si="510"/>
        <v>2.8899999999999997</v>
      </c>
      <c r="S1334" s="15">
        <f t="shared" si="521"/>
        <v>0.1541666666666667</v>
      </c>
      <c r="T1334" s="16">
        <f t="shared" si="511"/>
        <v>2.278</v>
      </c>
      <c r="U1334" s="15">
        <f t="shared" si="525"/>
        <v>0.15486111111111114</v>
      </c>
      <c r="V1334" s="22">
        <f t="shared" si="512"/>
        <v>2.1760000000000002</v>
      </c>
      <c r="X1334" s="18"/>
    </row>
    <row r="1335" spans="2:25" x14ac:dyDescent="0.25">
      <c r="B1335" s="24">
        <f t="shared" si="520"/>
        <v>44536</v>
      </c>
      <c r="C1335" s="86" t="s">
        <v>12</v>
      </c>
      <c r="D1335" s="15">
        <v>0.42430555555555555</v>
      </c>
      <c r="E1335" s="16">
        <v>-0.4</v>
      </c>
      <c r="F1335" s="15">
        <f t="shared" si="513"/>
        <v>0.41736111111111113</v>
      </c>
      <c r="G1335" s="16">
        <f t="shared" si="514"/>
        <v>-0.34</v>
      </c>
      <c r="H1335" s="15">
        <f t="shared" si="515"/>
        <v>0.42430555555555555</v>
      </c>
      <c r="I1335" s="16">
        <f t="shared" si="516"/>
        <v>-0.26800000000000002</v>
      </c>
      <c r="J1335" s="15">
        <f t="shared" si="517"/>
        <v>0.42222222222222222</v>
      </c>
      <c r="K1335" s="22">
        <f t="shared" si="518"/>
        <v>-0.25600000000000001</v>
      </c>
      <c r="L1335" s="13"/>
      <c r="M1335" s="24">
        <f t="shared" si="528"/>
        <v>44536</v>
      </c>
      <c r="N1335" s="102" t="s">
        <v>12</v>
      </c>
      <c r="O1335" s="60">
        <v>0.42430555555555555</v>
      </c>
      <c r="P1335" s="16">
        <f t="shared" si="503"/>
        <v>-0.4</v>
      </c>
      <c r="Q1335" s="15">
        <f t="shared" si="519"/>
        <v>0.41736111111111113</v>
      </c>
      <c r="R1335" s="16">
        <f t="shared" si="510"/>
        <v>-0.34</v>
      </c>
      <c r="S1335" s="15">
        <f t="shared" si="521"/>
        <v>0.42430555555555555</v>
      </c>
      <c r="T1335" s="16">
        <f t="shared" si="511"/>
        <v>-0.26800000000000002</v>
      </c>
      <c r="U1335" s="15">
        <f t="shared" si="525"/>
        <v>0.42222222222222222</v>
      </c>
      <c r="V1335" s="22">
        <f t="shared" si="512"/>
        <v>-0.25600000000000001</v>
      </c>
      <c r="X1335" s="18"/>
      <c r="Y1335" s="29"/>
    </row>
    <row r="1336" spans="2:25" x14ac:dyDescent="0.25">
      <c r="B1336" s="24">
        <f t="shared" si="520"/>
        <v>44536</v>
      </c>
      <c r="C1336" s="86" t="s">
        <v>13</v>
      </c>
      <c r="D1336" s="15">
        <v>0.69513888888888886</v>
      </c>
      <c r="E1336" s="16">
        <v>3.1</v>
      </c>
      <c r="F1336" s="15">
        <f t="shared" si="513"/>
        <v>0.68819444444444444</v>
      </c>
      <c r="G1336" s="16">
        <f t="shared" si="514"/>
        <v>2.6349999999999998</v>
      </c>
      <c r="H1336" s="15">
        <f t="shared" si="515"/>
        <v>0.67708333333333326</v>
      </c>
      <c r="I1336" s="16">
        <f t="shared" si="516"/>
        <v>2.0770000000000004</v>
      </c>
      <c r="J1336" s="15">
        <f t="shared" si="517"/>
        <v>0.6777777777777777</v>
      </c>
      <c r="K1336" s="22">
        <f t="shared" si="518"/>
        <v>1.9840000000000002</v>
      </c>
      <c r="L1336" s="13"/>
      <c r="M1336" s="24">
        <f t="shared" si="528"/>
        <v>44536</v>
      </c>
      <c r="N1336" s="102" t="s">
        <v>13</v>
      </c>
      <c r="O1336" s="60">
        <v>0.69513888888888886</v>
      </c>
      <c r="P1336" s="16">
        <f t="shared" si="503"/>
        <v>3.1</v>
      </c>
      <c r="Q1336" s="15">
        <f t="shared" si="519"/>
        <v>0.68819444444444444</v>
      </c>
      <c r="R1336" s="16">
        <f t="shared" si="510"/>
        <v>2.6349999999999998</v>
      </c>
      <c r="S1336" s="15">
        <f t="shared" si="521"/>
        <v>0.67708333333333326</v>
      </c>
      <c r="T1336" s="16">
        <f t="shared" si="511"/>
        <v>2.0770000000000004</v>
      </c>
      <c r="U1336" s="15">
        <f t="shared" si="525"/>
        <v>0.6777777777777777</v>
      </c>
      <c r="V1336" s="22">
        <f t="shared" si="512"/>
        <v>1.9840000000000002</v>
      </c>
      <c r="X1336" s="18"/>
      <c r="Y1336" s="29"/>
    </row>
    <row r="1337" spans="2:25" x14ac:dyDescent="0.25">
      <c r="B1337" s="24">
        <f t="shared" si="520"/>
        <v>44536</v>
      </c>
      <c r="C1337" s="86" t="s">
        <v>12</v>
      </c>
      <c r="D1337" s="15">
        <v>0.93680555555555556</v>
      </c>
      <c r="E1337" s="16">
        <v>-0.2</v>
      </c>
      <c r="F1337" s="15">
        <f t="shared" si="513"/>
        <v>0.92986111111111114</v>
      </c>
      <c r="G1337" s="16">
        <f t="shared" si="514"/>
        <v>-0.17</v>
      </c>
      <c r="H1337" s="15">
        <f t="shared" si="515"/>
        <v>0.93680555555555556</v>
      </c>
      <c r="I1337" s="16">
        <f t="shared" si="516"/>
        <v>-0.13400000000000001</v>
      </c>
      <c r="J1337" s="15">
        <f t="shared" si="517"/>
        <v>0.93472222222222223</v>
      </c>
      <c r="K1337" s="22">
        <f t="shared" si="518"/>
        <v>-0.128</v>
      </c>
      <c r="L1337" s="13"/>
      <c r="M1337" s="24">
        <f t="shared" si="528"/>
        <v>44536</v>
      </c>
      <c r="N1337" s="102" t="s">
        <v>12</v>
      </c>
      <c r="O1337" s="60">
        <v>0.93680555555555556</v>
      </c>
      <c r="P1337" s="16">
        <f t="shared" si="503"/>
        <v>-0.2</v>
      </c>
      <c r="Q1337" s="15">
        <f t="shared" si="519"/>
        <v>0.92986111111111114</v>
      </c>
      <c r="R1337" s="16">
        <f t="shared" si="510"/>
        <v>-0.17</v>
      </c>
      <c r="S1337" s="15">
        <f t="shared" si="521"/>
        <v>0.93680555555555556</v>
      </c>
      <c r="T1337" s="16">
        <f t="shared" si="511"/>
        <v>-0.13400000000000001</v>
      </c>
      <c r="U1337" s="15">
        <f t="shared" si="525"/>
        <v>0.93472222222222223</v>
      </c>
      <c r="V1337" s="22">
        <f t="shared" si="512"/>
        <v>-0.128</v>
      </c>
      <c r="X1337" s="18"/>
      <c r="Y1337" s="29"/>
    </row>
    <row r="1338" spans="2:25" x14ac:dyDescent="0.25">
      <c r="B1338" s="24">
        <f t="shared" si="520"/>
        <v>44537</v>
      </c>
      <c r="C1338" s="86" t="s">
        <v>13</v>
      </c>
      <c r="D1338" s="15">
        <v>0.20833333333333334</v>
      </c>
      <c r="E1338" s="16">
        <v>3.4</v>
      </c>
      <c r="F1338" s="15">
        <f t="shared" si="513"/>
        <v>0.2013888888888889</v>
      </c>
      <c r="G1338" s="16">
        <f t="shared" si="514"/>
        <v>2.8899999999999997</v>
      </c>
      <c r="H1338" s="15">
        <f t="shared" si="515"/>
        <v>0.1902777777777778</v>
      </c>
      <c r="I1338" s="16">
        <f t="shared" si="516"/>
        <v>2.278</v>
      </c>
      <c r="J1338" s="15">
        <f t="shared" si="517"/>
        <v>0.19097222222222224</v>
      </c>
      <c r="K1338" s="22">
        <f t="shared" si="518"/>
        <v>2.1760000000000002</v>
      </c>
      <c r="L1338" s="13"/>
      <c r="M1338" s="24">
        <f t="shared" si="528"/>
        <v>44537</v>
      </c>
      <c r="N1338" s="102" t="s">
        <v>13</v>
      </c>
      <c r="O1338" s="60">
        <v>0.20833333333333334</v>
      </c>
      <c r="P1338" s="16">
        <f t="shared" si="503"/>
        <v>3.4</v>
      </c>
      <c r="Q1338" s="15">
        <f t="shared" si="519"/>
        <v>0.2013888888888889</v>
      </c>
      <c r="R1338" s="16">
        <f t="shared" si="510"/>
        <v>2.8899999999999997</v>
      </c>
      <c r="S1338" s="15">
        <f t="shared" si="521"/>
        <v>0.1902777777777778</v>
      </c>
      <c r="T1338" s="16">
        <f t="shared" si="511"/>
        <v>2.278</v>
      </c>
      <c r="U1338" s="15">
        <f t="shared" si="525"/>
        <v>0.19097222222222224</v>
      </c>
      <c r="V1338" s="22">
        <f t="shared" si="512"/>
        <v>2.1760000000000002</v>
      </c>
      <c r="X1338" s="18"/>
    </row>
    <row r="1339" spans="2:25" x14ac:dyDescent="0.25">
      <c r="B1339" s="24">
        <f t="shared" si="520"/>
        <v>44537</v>
      </c>
      <c r="C1339" s="86" t="s">
        <v>12</v>
      </c>
      <c r="D1339" s="15">
        <v>0.45763888888888887</v>
      </c>
      <c r="E1339" s="16">
        <v>-0.4</v>
      </c>
      <c r="F1339" s="15">
        <f t="shared" si="513"/>
        <v>0.45069444444444445</v>
      </c>
      <c r="G1339" s="16">
        <f t="shared" si="514"/>
        <v>-0.34</v>
      </c>
      <c r="H1339" s="15">
        <f t="shared" si="515"/>
        <v>0.45763888888888887</v>
      </c>
      <c r="I1339" s="16">
        <f t="shared" si="516"/>
        <v>-0.26800000000000002</v>
      </c>
      <c r="J1339" s="15">
        <f t="shared" si="517"/>
        <v>0.45555555555555555</v>
      </c>
      <c r="K1339" s="22">
        <f t="shared" si="518"/>
        <v>-0.25600000000000001</v>
      </c>
      <c r="L1339" s="13"/>
      <c r="M1339" s="24">
        <f t="shared" si="528"/>
        <v>44537</v>
      </c>
      <c r="N1339" s="102" t="s">
        <v>12</v>
      </c>
      <c r="O1339" s="60">
        <v>0.45763888888888887</v>
      </c>
      <c r="P1339" s="16">
        <f t="shared" si="503"/>
        <v>-0.4</v>
      </c>
      <c r="Q1339" s="15">
        <f t="shared" si="519"/>
        <v>0.45069444444444445</v>
      </c>
      <c r="R1339" s="16">
        <f t="shared" si="510"/>
        <v>-0.34</v>
      </c>
      <c r="S1339" s="15">
        <f t="shared" si="521"/>
        <v>0.45763888888888887</v>
      </c>
      <c r="T1339" s="16">
        <f t="shared" si="511"/>
        <v>-0.26800000000000002</v>
      </c>
      <c r="U1339" s="15">
        <f t="shared" si="525"/>
        <v>0.45555555555555555</v>
      </c>
      <c r="V1339" s="22">
        <f t="shared" si="512"/>
        <v>-0.25600000000000001</v>
      </c>
      <c r="X1339" s="18"/>
      <c r="Y1339" s="29"/>
    </row>
    <row r="1340" spans="2:25" x14ac:dyDescent="0.25">
      <c r="B1340" s="24">
        <f t="shared" si="520"/>
        <v>44537</v>
      </c>
      <c r="C1340" s="86" t="s">
        <v>13</v>
      </c>
      <c r="D1340" s="15">
        <v>0.7319444444444444</v>
      </c>
      <c r="E1340" s="16">
        <v>3.1</v>
      </c>
      <c r="F1340" s="15">
        <f t="shared" si="513"/>
        <v>0.72499999999999998</v>
      </c>
      <c r="G1340" s="16">
        <f t="shared" si="514"/>
        <v>2.6349999999999998</v>
      </c>
      <c r="H1340" s="15">
        <f t="shared" si="515"/>
        <v>0.7138888888888888</v>
      </c>
      <c r="I1340" s="16">
        <f t="shared" si="516"/>
        <v>2.0770000000000004</v>
      </c>
      <c r="J1340" s="15">
        <f t="shared" si="517"/>
        <v>0.71458333333333324</v>
      </c>
      <c r="K1340" s="22">
        <f t="shared" si="518"/>
        <v>1.9840000000000002</v>
      </c>
      <c r="L1340" s="13"/>
      <c r="M1340" s="24">
        <f t="shared" si="528"/>
        <v>44537</v>
      </c>
      <c r="N1340" s="102" t="s">
        <v>13</v>
      </c>
      <c r="O1340" s="60">
        <v>0.7319444444444444</v>
      </c>
      <c r="P1340" s="16">
        <f t="shared" si="503"/>
        <v>3.1</v>
      </c>
      <c r="Q1340" s="15">
        <f t="shared" si="519"/>
        <v>0.72499999999999998</v>
      </c>
      <c r="R1340" s="16">
        <f t="shared" si="510"/>
        <v>2.6349999999999998</v>
      </c>
      <c r="S1340" s="15">
        <f t="shared" si="521"/>
        <v>0.7138888888888888</v>
      </c>
      <c r="T1340" s="16">
        <f t="shared" si="511"/>
        <v>2.0770000000000004</v>
      </c>
      <c r="U1340" s="15">
        <f t="shared" si="525"/>
        <v>0.71458333333333324</v>
      </c>
      <c r="V1340" s="22">
        <f t="shared" si="512"/>
        <v>1.9840000000000002</v>
      </c>
      <c r="X1340" s="18"/>
      <c r="Y1340" s="29"/>
    </row>
    <row r="1341" spans="2:25" x14ac:dyDescent="0.25">
      <c r="B1341" s="24">
        <f t="shared" si="520"/>
        <v>44537</v>
      </c>
      <c r="C1341" s="86" t="s">
        <v>12</v>
      </c>
      <c r="D1341" s="15">
        <v>0.97222222222222221</v>
      </c>
      <c r="E1341" s="16">
        <v>-0.1</v>
      </c>
      <c r="F1341" s="15">
        <f t="shared" si="513"/>
        <v>0.96527777777777779</v>
      </c>
      <c r="G1341" s="16">
        <f t="shared" si="514"/>
        <v>-8.5000000000000006E-2</v>
      </c>
      <c r="H1341" s="15">
        <f t="shared" si="515"/>
        <v>0.97222222222222221</v>
      </c>
      <c r="I1341" s="16">
        <f t="shared" si="516"/>
        <v>-6.7000000000000004E-2</v>
      </c>
      <c r="J1341" s="15">
        <f t="shared" si="517"/>
        <v>0.97013888888888888</v>
      </c>
      <c r="K1341" s="22">
        <f t="shared" si="518"/>
        <v>-6.4000000000000001E-2</v>
      </c>
      <c r="L1341" s="13"/>
      <c r="M1341" s="24">
        <f t="shared" si="528"/>
        <v>44537</v>
      </c>
      <c r="N1341" s="102" t="s">
        <v>12</v>
      </c>
      <c r="O1341" s="60">
        <v>0.97222222222222221</v>
      </c>
      <c r="P1341" s="16">
        <f t="shared" si="503"/>
        <v>-0.1</v>
      </c>
      <c r="Q1341" s="15">
        <f t="shared" si="519"/>
        <v>0.96527777777777779</v>
      </c>
      <c r="R1341" s="16">
        <f t="shared" si="510"/>
        <v>-8.5000000000000006E-2</v>
      </c>
      <c r="S1341" s="15">
        <f t="shared" si="521"/>
        <v>0.97222222222222221</v>
      </c>
      <c r="T1341" s="16">
        <f t="shared" si="511"/>
        <v>-6.7000000000000004E-2</v>
      </c>
      <c r="U1341" s="15">
        <f t="shared" si="525"/>
        <v>0.97013888888888888</v>
      </c>
      <c r="V1341" s="22">
        <f t="shared" si="512"/>
        <v>-6.4000000000000001E-2</v>
      </c>
      <c r="X1341" s="18"/>
      <c r="Y1341" s="29"/>
    </row>
    <row r="1342" spans="2:25" x14ac:dyDescent="0.25">
      <c r="B1342" s="24">
        <f t="shared" si="520"/>
        <v>44538</v>
      </c>
      <c r="C1342" s="86" t="s">
        <v>13</v>
      </c>
      <c r="D1342" s="15">
        <v>0.24444444444444446</v>
      </c>
      <c r="E1342" s="16">
        <v>3.2</v>
      </c>
      <c r="F1342" s="15">
        <f t="shared" si="513"/>
        <v>0.23750000000000002</v>
      </c>
      <c r="G1342" s="16">
        <f t="shared" si="514"/>
        <v>2.72</v>
      </c>
      <c r="H1342" s="15">
        <f t="shared" si="515"/>
        <v>0.22638888888888892</v>
      </c>
      <c r="I1342" s="16">
        <f t="shared" si="516"/>
        <v>2.1440000000000001</v>
      </c>
      <c r="J1342" s="15">
        <f t="shared" si="517"/>
        <v>0.22708333333333336</v>
      </c>
      <c r="K1342" s="22">
        <f t="shared" si="518"/>
        <v>2.048</v>
      </c>
      <c r="L1342" s="13"/>
      <c r="M1342" s="24">
        <f t="shared" si="528"/>
        <v>44538</v>
      </c>
      <c r="N1342" s="102" t="s">
        <v>13</v>
      </c>
      <c r="O1342" s="60">
        <v>0.24444444444444446</v>
      </c>
      <c r="P1342" s="16">
        <f t="shared" si="503"/>
        <v>3.2</v>
      </c>
      <c r="Q1342" s="15">
        <f t="shared" si="519"/>
        <v>0.23750000000000002</v>
      </c>
      <c r="R1342" s="16">
        <f t="shared" si="510"/>
        <v>2.72</v>
      </c>
      <c r="S1342" s="15">
        <f t="shared" si="521"/>
        <v>0.22638888888888892</v>
      </c>
      <c r="T1342" s="16">
        <f t="shared" si="511"/>
        <v>2.1440000000000001</v>
      </c>
      <c r="U1342" s="15">
        <f t="shared" si="525"/>
        <v>0.22708333333333336</v>
      </c>
      <c r="V1342" s="22">
        <f t="shared" si="512"/>
        <v>2.048</v>
      </c>
      <c r="X1342" s="18"/>
    </row>
    <row r="1343" spans="2:25" x14ac:dyDescent="0.25">
      <c r="B1343" s="24">
        <f t="shared" si="520"/>
        <v>44538</v>
      </c>
      <c r="C1343" s="86" t="s">
        <v>12</v>
      </c>
      <c r="D1343" s="15">
        <v>0.4916666666666667</v>
      </c>
      <c r="E1343" s="16">
        <v>-0.2</v>
      </c>
      <c r="F1343" s="15">
        <f t="shared" si="513"/>
        <v>0.48472222222222228</v>
      </c>
      <c r="G1343" s="16">
        <f t="shared" si="514"/>
        <v>-0.17</v>
      </c>
      <c r="H1343" s="15">
        <f t="shared" si="515"/>
        <v>0.4916666666666667</v>
      </c>
      <c r="I1343" s="16">
        <f t="shared" si="516"/>
        <v>-0.13400000000000001</v>
      </c>
      <c r="J1343" s="15">
        <f t="shared" si="517"/>
        <v>0.48958333333333337</v>
      </c>
      <c r="K1343" s="22">
        <f t="shared" si="518"/>
        <v>-0.128</v>
      </c>
      <c r="L1343" s="13"/>
      <c r="M1343" s="24">
        <f t="shared" si="528"/>
        <v>44538</v>
      </c>
      <c r="N1343" s="102" t="s">
        <v>12</v>
      </c>
      <c r="O1343" s="60">
        <v>0.4916666666666667</v>
      </c>
      <c r="P1343" s="16">
        <f t="shared" si="503"/>
        <v>-0.2</v>
      </c>
      <c r="Q1343" s="15">
        <f t="shared" si="519"/>
        <v>0.48472222222222228</v>
      </c>
      <c r="R1343" s="16">
        <f t="shared" si="510"/>
        <v>-0.17</v>
      </c>
      <c r="S1343" s="15">
        <f t="shared" si="521"/>
        <v>0.4916666666666667</v>
      </c>
      <c r="T1343" s="16">
        <f t="shared" si="511"/>
        <v>-0.13400000000000001</v>
      </c>
      <c r="U1343" s="15">
        <f t="shared" si="525"/>
        <v>0.48958333333333337</v>
      </c>
      <c r="V1343" s="22">
        <f t="shared" si="512"/>
        <v>-0.128</v>
      </c>
      <c r="X1343" s="18"/>
      <c r="Y1343" s="29"/>
    </row>
    <row r="1344" spans="2:25" x14ac:dyDescent="0.25">
      <c r="B1344" s="24">
        <f t="shared" si="520"/>
        <v>44538</v>
      </c>
      <c r="C1344" s="86" t="s">
        <v>13</v>
      </c>
      <c r="D1344" s="15">
        <v>0.76874999999999993</v>
      </c>
      <c r="E1344" s="16">
        <v>3</v>
      </c>
      <c r="F1344" s="15">
        <f t="shared" si="513"/>
        <v>0.76180555555555551</v>
      </c>
      <c r="G1344" s="16">
        <f t="shared" si="514"/>
        <v>2.5499999999999998</v>
      </c>
      <c r="H1344" s="15">
        <f t="shared" si="515"/>
        <v>0.75069444444444433</v>
      </c>
      <c r="I1344" s="16">
        <f t="shared" si="516"/>
        <v>2.0100000000000002</v>
      </c>
      <c r="J1344" s="15">
        <f t="shared" si="517"/>
        <v>0.75138888888888877</v>
      </c>
      <c r="K1344" s="22">
        <f t="shared" si="518"/>
        <v>1.92</v>
      </c>
      <c r="L1344" s="13"/>
      <c r="M1344" s="24">
        <f t="shared" si="528"/>
        <v>44538</v>
      </c>
      <c r="N1344" s="102" t="s">
        <v>13</v>
      </c>
      <c r="O1344" s="60">
        <v>0.76874999999999993</v>
      </c>
      <c r="P1344" s="16" t="str">
        <f t="shared" si="503"/>
        <v>-</v>
      </c>
      <c r="Q1344" s="15">
        <f t="shared" si="519"/>
        <v>0.76180555555555551</v>
      </c>
      <c r="R1344" s="16" t="str">
        <f t="shared" si="510"/>
        <v>-</v>
      </c>
      <c r="S1344" s="15">
        <f t="shared" si="521"/>
        <v>0.75069444444444433</v>
      </c>
      <c r="T1344" s="16" t="str">
        <f t="shared" si="511"/>
        <v>-</v>
      </c>
      <c r="U1344" s="15">
        <f t="shared" si="525"/>
        <v>0.75138888888888877</v>
      </c>
      <c r="V1344" s="22" t="str">
        <f t="shared" si="512"/>
        <v>-</v>
      </c>
      <c r="X1344" s="18"/>
      <c r="Y1344" s="29"/>
    </row>
    <row r="1345" spans="2:25" x14ac:dyDescent="0.25">
      <c r="B1345" s="24">
        <f t="shared" si="520"/>
        <v>44539</v>
      </c>
      <c r="C1345" s="86" t="s">
        <v>12</v>
      </c>
      <c r="D1345" s="15">
        <v>9.0277777777777787E-3</v>
      </c>
      <c r="E1345" s="16">
        <v>0</v>
      </c>
      <c r="F1345" s="15">
        <f t="shared" si="513"/>
        <v>2.0833333333333346E-3</v>
      </c>
      <c r="G1345" s="16">
        <f t="shared" si="514"/>
        <v>0</v>
      </c>
      <c r="H1345" s="15">
        <f t="shared" si="515"/>
        <v>9.0277777777777787E-3</v>
      </c>
      <c r="I1345" s="16">
        <f t="shared" si="516"/>
        <v>0</v>
      </c>
      <c r="J1345" s="15">
        <f t="shared" si="517"/>
        <v>6.9444444444444458E-3</v>
      </c>
      <c r="K1345" s="22">
        <f t="shared" si="518"/>
        <v>0</v>
      </c>
      <c r="L1345" s="13"/>
      <c r="M1345" s="24">
        <f t="shared" si="528"/>
        <v>44539</v>
      </c>
      <c r="N1345" s="102" t="s">
        <v>12</v>
      </c>
      <c r="O1345" s="60">
        <v>9.0277777777777787E-3</v>
      </c>
      <c r="P1345" s="16" t="str">
        <f t="shared" si="503"/>
        <v>-</v>
      </c>
      <c r="Q1345" s="15">
        <f t="shared" si="519"/>
        <v>2.0833333333333346E-3</v>
      </c>
      <c r="R1345" s="16" t="str">
        <f t="shared" si="510"/>
        <v>-</v>
      </c>
      <c r="S1345" s="15">
        <f t="shared" si="521"/>
        <v>9.0277777777777787E-3</v>
      </c>
      <c r="T1345" s="16" t="str">
        <f t="shared" si="511"/>
        <v>-</v>
      </c>
      <c r="U1345" s="15">
        <f t="shared" si="525"/>
        <v>6.9444444444444458E-3</v>
      </c>
      <c r="V1345" s="22" t="str">
        <f t="shared" si="512"/>
        <v>-</v>
      </c>
      <c r="X1345" s="18"/>
      <c r="Y1345" s="29"/>
    </row>
    <row r="1346" spans="2:25" x14ac:dyDescent="0.25">
      <c r="B1346" s="24">
        <f t="shared" si="520"/>
        <v>44539</v>
      </c>
      <c r="C1346" s="86" t="s">
        <v>13</v>
      </c>
      <c r="D1346" s="15">
        <v>0.28125</v>
      </c>
      <c r="E1346" s="16">
        <v>3.1</v>
      </c>
      <c r="F1346" s="15">
        <f t="shared" si="513"/>
        <v>0.27430555555555558</v>
      </c>
      <c r="G1346" s="16">
        <f t="shared" si="514"/>
        <v>2.6349999999999998</v>
      </c>
      <c r="H1346" s="15">
        <f t="shared" si="515"/>
        <v>0.26319444444444445</v>
      </c>
      <c r="I1346" s="16">
        <f t="shared" si="516"/>
        <v>2.0770000000000004</v>
      </c>
      <c r="J1346" s="15">
        <f t="shared" si="517"/>
        <v>0.2638888888888889</v>
      </c>
      <c r="K1346" s="22">
        <f t="shared" si="518"/>
        <v>1.9840000000000002</v>
      </c>
      <c r="L1346" s="13"/>
      <c r="M1346" s="24">
        <f t="shared" si="528"/>
        <v>44539</v>
      </c>
      <c r="N1346" s="102" t="s">
        <v>13</v>
      </c>
      <c r="O1346" s="60">
        <v>0.28125</v>
      </c>
      <c r="P1346" s="16">
        <f t="shared" si="503"/>
        <v>3.1</v>
      </c>
      <c r="Q1346" s="15">
        <f t="shared" si="519"/>
        <v>0.27430555555555558</v>
      </c>
      <c r="R1346" s="16">
        <f t="shared" si="510"/>
        <v>2.6349999999999998</v>
      </c>
      <c r="S1346" s="15">
        <f t="shared" si="521"/>
        <v>0.26319444444444445</v>
      </c>
      <c r="T1346" s="16">
        <f t="shared" si="511"/>
        <v>2.0770000000000004</v>
      </c>
      <c r="U1346" s="15">
        <f t="shared" si="525"/>
        <v>0.2638888888888889</v>
      </c>
      <c r="V1346" s="22">
        <f t="shared" si="512"/>
        <v>1.9840000000000002</v>
      </c>
      <c r="X1346" s="18"/>
      <c r="Y1346" s="29"/>
    </row>
    <row r="1347" spans="2:25" x14ac:dyDescent="0.25">
      <c r="B1347" s="24">
        <f t="shared" si="520"/>
        <v>44539</v>
      </c>
      <c r="C1347" s="86" t="s">
        <v>12</v>
      </c>
      <c r="D1347" s="15">
        <v>0.52638888888888891</v>
      </c>
      <c r="E1347" s="16">
        <v>-0.1</v>
      </c>
      <c r="F1347" s="15">
        <f t="shared" si="513"/>
        <v>0.51944444444444449</v>
      </c>
      <c r="G1347" s="16">
        <f t="shared" si="514"/>
        <v>-8.5000000000000006E-2</v>
      </c>
      <c r="H1347" s="15">
        <f t="shared" si="515"/>
        <v>0.52638888888888891</v>
      </c>
      <c r="I1347" s="16">
        <f t="shared" si="516"/>
        <v>-6.7000000000000004E-2</v>
      </c>
      <c r="J1347" s="15">
        <f t="shared" si="517"/>
        <v>0.52430555555555558</v>
      </c>
      <c r="K1347" s="22">
        <f t="shared" si="518"/>
        <v>-6.4000000000000001E-2</v>
      </c>
      <c r="L1347" s="13"/>
      <c r="M1347" s="24">
        <f t="shared" si="528"/>
        <v>44539</v>
      </c>
      <c r="N1347" s="102" t="s">
        <v>12</v>
      </c>
      <c r="O1347" s="60">
        <v>0.52638888888888891</v>
      </c>
      <c r="P1347" s="16">
        <f t="shared" si="503"/>
        <v>-0.1</v>
      </c>
      <c r="Q1347" s="15">
        <f t="shared" si="519"/>
        <v>0.51944444444444449</v>
      </c>
      <c r="R1347" s="16">
        <f t="shared" si="510"/>
        <v>-8.5000000000000006E-2</v>
      </c>
      <c r="S1347" s="15">
        <f t="shared" si="521"/>
        <v>0.52638888888888891</v>
      </c>
      <c r="T1347" s="16">
        <f t="shared" si="511"/>
        <v>-6.7000000000000004E-2</v>
      </c>
      <c r="U1347" s="15">
        <f t="shared" si="525"/>
        <v>0.52430555555555558</v>
      </c>
      <c r="V1347" s="22">
        <f t="shared" si="512"/>
        <v>-6.4000000000000001E-2</v>
      </c>
      <c r="X1347" s="18"/>
    </row>
    <row r="1348" spans="2:25" x14ac:dyDescent="0.25">
      <c r="B1348" s="24">
        <f t="shared" si="520"/>
        <v>44539</v>
      </c>
      <c r="C1348" s="86" t="s">
        <v>13</v>
      </c>
      <c r="D1348" s="15">
        <v>0.80694444444444446</v>
      </c>
      <c r="E1348" s="16">
        <v>2.9</v>
      </c>
      <c r="F1348" s="15">
        <f t="shared" si="513"/>
        <v>0.8</v>
      </c>
      <c r="G1348" s="16">
        <f t="shared" si="514"/>
        <v>2.4649999999999999</v>
      </c>
      <c r="H1348" s="15">
        <f t="shared" si="515"/>
        <v>0.78888888888888886</v>
      </c>
      <c r="I1348" s="16">
        <f t="shared" si="516"/>
        <v>1.9430000000000001</v>
      </c>
      <c r="J1348" s="15">
        <f t="shared" si="517"/>
        <v>0.7895833333333333</v>
      </c>
      <c r="K1348" s="22">
        <f t="shared" si="518"/>
        <v>1.8559999999999999</v>
      </c>
      <c r="L1348" s="13"/>
      <c r="M1348" s="24">
        <f t="shared" si="528"/>
        <v>44539</v>
      </c>
      <c r="N1348" s="102" t="s">
        <v>13</v>
      </c>
      <c r="O1348" s="60">
        <v>0.80694444444444446</v>
      </c>
      <c r="P1348" s="16" t="str">
        <f t="shared" si="503"/>
        <v>-</v>
      </c>
      <c r="Q1348" s="15">
        <f t="shared" si="519"/>
        <v>0.8</v>
      </c>
      <c r="R1348" s="16" t="str">
        <f t="shared" si="510"/>
        <v>-</v>
      </c>
      <c r="S1348" s="15">
        <f t="shared" si="521"/>
        <v>0.78888888888888886</v>
      </c>
      <c r="T1348" s="16" t="str">
        <f t="shared" si="511"/>
        <v>-</v>
      </c>
      <c r="U1348" s="15">
        <f t="shared" si="525"/>
        <v>0.7895833333333333</v>
      </c>
      <c r="V1348" s="22" t="str">
        <f t="shared" si="512"/>
        <v>-</v>
      </c>
      <c r="X1348" s="18"/>
      <c r="Y1348" s="29"/>
    </row>
    <row r="1349" spans="2:25" x14ac:dyDescent="0.25">
      <c r="B1349" s="24">
        <f t="shared" si="520"/>
        <v>44540</v>
      </c>
      <c r="C1349" s="86" t="s">
        <v>12</v>
      </c>
      <c r="D1349" s="15">
        <v>4.7222222222222221E-2</v>
      </c>
      <c r="E1349" s="16">
        <v>0.2</v>
      </c>
      <c r="F1349" s="15">
        <f t="shared" si="513"/>
        <v>4.0277777777777773E-2</v>
      </c>
      <c r="G1349" s="16">
        <f t="shared" si="514"/>
        <v>0.17</v>
      </c>
      <c r="H1349" s="15">
        <f t="shared" si="515"/>
        <v>4.7222222222222221E-2</v>
      </c>
      <c r="I1349" s="16">
        <f t="shared" si="516"/>
        <v>0.13400000000000001</v>
      </c>
      <c r="J1349" s="15">
        <f t="shared" si="517"/>
        <v>4.5138888888888888E-2</v>
      </c>
      <c r="K1349" s="22">
        <f t="shared" si="518"/>
        <v>0.128</v>
      </c>
      <c r="L1349" s="13"/>
      <c r="M1349" s="24">
        <f t="shared" si="528"/>
        <v>44540</v>
      </c>
      <c r="N1349" s="102" t="s">
        <v>12</v>
      </c>
      <c r="O1349" s="60">
        <v>4.7222222222222221E-2</v>
      </c>
      <c r="P1349" s="16" t="str">
        <f t="shared" si="503"/>
        <v>-</v>
      </c>
      <c r="Q1349" s="15">
        <f t="shared" si="519"/>
        <v>4.0277777777777773E-2</v>
      </c>
      <c r="R1349" s="16" t="str">
        <f t="shared" si="510"/>
        <v>-</v>
      </c>
      <c r="S1349" s="15">
        <f t="shared" si="521"/>
        <v>4.7222222222222221E-2</v>
      </c>
      <c r="T1349" s="16" t="str">
        <f t="shared" si="511"/>
        <v>-</v>
      </c>
      <c r="U1349" s="15">
        <f t="shared" si="525"/>
        <v>4.5138888888888888E-2</v>
      </c>
      <c r="V1349" s="22" t="str">
        <f t="shared" si="512"/>
        <v>-</v>
      </c>
      <c r="X1349" s="18"/>
      <c r="Y1349" s="29"/>
    </row>
    <row r="1350" spans="2:25" x14ac:dyDescent="0.25">
      <c r="B1350" s="24">
        <f t="shared" si="520"/>
        <v>44540</v>
      </c>
      <c r="C1350" s="86" t="s">
        <v>13</v>
      </c>
      <c r="D1350" s="15">
        <v>0.31875000000000003</v>
      </c>
      <c r="E1350" s="16">
        <v>2.9</v>
      </c>
      <c r="F1350" s="15">
        <f t="shared" si="513"/>
        <v>0.31180555555555561</v>
      </c>
      <c r="G1350" s="16">
        <f t="shared" si="514"/>
        <v>2.4649999999999999</v>
      </c>
      <c r="H1350" s="15">
        <f t="shared" si="515"/>
        <v>0.30069444444444449</v>
      </c>
      <c r="I1350" s="16">
        <f t="shared" si="516"/>
        <v>1.9430000000000001</v>
      </c>
      <c r="J1350" s="15">
        <f t="shared" si="517"/>
        <v>0.30138888888888893</v>
      </c>
      <c r="K1350" s="22">
        <f t="shared" si="518"/>
        <v>1.8559999999999999</v>
      </c>
      <c r="L1350" s="13"/>
      <c r="M1350" s="24">
        <f t="shared" si="528"/>
        <v>44540</v>
      </c>
      <c r="N1350" s="102" t="s">
        <v>13</v>
      </c>
      <c r="O1350" s="60">
        <v>0.31875000000000003</v>
      </c>
      <c r="P1350" s="16" t="str">
        <f t="shared" si="503"/>
        <v>-</v>
      </c>
      <c r="Q1350" s="15">
        <f t="shared" si="519"/>
        <v>0.31180555555555561</v>
      </c>
      <c r="R1350" s="16" t="str">
        <f t="shared" si="510"/>
        <v>-</v>
      </c>
      <c r="S1350" s="15">
        <f t="shared" ref="S1350:S1382" si="529">IF(N1350="Alta",O1350-$H$9,O1350-$I$9)</f>
        <v>0.30069444444444449</v>
      </c>
      <c r="T1350" s="16" t="str">
        <f t="shared" si="511"/>
        <v>-</v>
      </c>
      <c r="U1350" s="15">
        <f t="shared" si="525"/>
        <v>0.30138888888888893</v>
      </c>
      <c r="V1350" s="22" t="str">
        <f t="shared" si="512"/>
        <v>-</v>
      </c>
      <c r="X1350" s="18"/>
      <c r="Y1350" s="29"/>
    </row>
    <row r="1351" spans="2:25" x14ac:dyDescent="0.25">
      <c r="B1351" s="24">
        <f t="shared" si="520"/>
        <v>44540</v>
      </c>
      <c r="C1351" s="86" t="s">
        <v>12</v>
      </c>
      <c r="D1351" s="15">
        <v>0.5625</v>
      </c>
      <c r="E1351" s="16">
        <v>0.1</v>
      </c>
      <c r="F1351" s="15">
        <f t="shared" si="513"/>
        <v>0.55555555555555558</v>
      </c>
      <c r="G1351" s="16">
        <f t="shared" si="514"/>
        <v>8.5000000000000006E-2</v>
      </c>
      <c r="H1351" s="15">
        <f t="shared" si="515"/>
        <v>0.5625</v>
      </c>
      <c r="I1351" s="16">
        <f t="shared" si="516"/>
        <v>6.7000000000000004E-2</v>
      </c>
      <c r="J1351" s="15">
        <f t="shared" si="517"/>
        <v>0.56041666666666667</v>
      </c>
      <c r="K1351" s="22">
        <f t="shared" si="518"/>
        <v>6.4000000000000001E-2</v>
      </c>
      <c r="L1351" s="13"/>
      <c r="M1351" s="24">
        <f t="shared" si="528"/>
        <v>44540</v>
      </c>
      <c r="N1351" s="102" t="s">
        <v>12</v>
      </c>
      <c r="O1351" s="60">
        <v>0.5625</v>
      </c>
      <c r="P1351" s="16" t="str">
        <f t="shared" si="503"/>
        <v>-</v>
      </c>
      <c r="Q1351" s="15">
        <f t="shared" si="519"/>
        <v>0.55555555555555558</v>
      </c>
      <c r="R1351" s="16" t="str">
        <f t="shared" si="510"/>
        <v>-</v>
      </c>
      <c r="S1351" s="15">
        <f t="shared" si="529"/>
        <v>0.5625</v>
      </c>
      <c r="T1351" s="16" t="str">
        <f t="shared" si="511"/>
        <v>-</v>
      </c>
      <c r="U1351" s="15">
        <f t="shared" ref="U1351:U1383" si="530">IF(N1351="Alta",O1351-$J$9,O1351-$K$9)</f>
        <v>0.56041666666666667</v>
      </c>
      <c r="V1351" s="22" t="str">
        <f t="shared" si="512"/>
        <v>-</v>
      </c>
      <c r="X1351" s="18"/>
    </row>
    <row r="1352" spans="2:25" x14ac:dyDescent="0.25">
      <c r="B1352" s="24">
        <f t="shared" si="520"/>
        <v>44540</v>
      </c>
      <c r="C1352" s="86" t="s">
        <v>13</v>
      </c>
      <c r="D1352" s="15">
        <v>0.84583333333333333</v>
      </c>
      <c r="E1352" s="16">
        <v>2.8</v>
      </c>
      <c r="F1352" s="15">
        <f t="shared" si="513"/>
        <v>0.83888888888888891</v>
      </c>
      <c r="G1352" s="16">
        <f t="shared" si="514"/>
        <v>2.38</v>
      </c>
      <c r="H1352" s="15">
        <f t="shared" si="515"/>
        <v>0.82777777777777772</v>
      </c>
      <c r="I1352" s="16">
        <f t="shared" si="516"/>
        <v>1.8759999999999999</v>
      </c>
      <c r="J1352" s="15">
        <f t="shared" si="517"/>
        <v>0.82847222222222217</v>
      </c>
      <c r="K1352" s="22">
        <f t="shared" si="518"/>
        <v>1.7919999999999998</v>
      </c>
      <c r="L1352" s="13"/>
      <c r="M1352" s="24">
        <f t="shared" si="528"/>
        <v>44540</v>
      </c>
      <c r="N1352" s="102" t="s">
        <v>13</v>
      </c>
      <c r="O1352" s="60">
        <v>0.84583333333333333</v>
      </c>
      <c r="P1352" s="16" t="str">
        <f t="shared" si="503"/>
        <v>-</v>
      </c>
      <c r="Q1352" s="15">
        <f t="shared" si="519"/>
        <v>0.83888888888888891</v>
      </c>
      <c r="R1352" s="16" t="str">
        <f t="shared" si="510"/>
        <v>-</v>
      </c>
      <c r="S1352" s="15">
        <f t="shared" si="529"/>
        <v>0.82777777777777772</v>
      </c>
      <c r="T1352" s="16" t="str">
        <f t="shared" si="511"/>
        <v>-</v>
      </c>
      <c r="U1352" s="15">
        <f t="shared" si="530"/>
        <v>0.82847222222222217</v>
      </c>
      <c r="V1352" s="22" t="str">
        <f t="shared" si="512"/>
        <v>-</v>
      </c>
      <c r="X1352" s="18"/>
      <c r="Y1352" s="29"/>
    </row>
    <row r="1353" spans="2:25" x14ac:dyDescent="0.25">
      <c r="B1353" s="24">
        <f t="shared" si="520"/>
        <v>44541</v>
      </c>
      <c r="C1353" s="86" t="s">
        <v>12</v>
      </c>
      <c r="D1353" s="15">
        <v>8.7500000000000008E-2</v>
      </c>
      <c r="E1353" s="16">
        <v>0.4</v>
      </c>
      <c r="F1353" s="15">
        <f t="shared" si="513"/>
        <v>8.0555555555555561E-2</v>
      </c>
      <c r="G1353" s="16">
        <f t="shared" si="514"/>
        <v>0.34</v>
      </c>
      <c r="H1353" s="15">
        <f t="shared" si="515"/>
        <v>8.7500000000000008E-2</v>
      </c>
      <c r="I1353" s="16">
        <f t="shared" si="516"/>
        <v>0.26800000000000002</v>
      </c>
      <c r="J1353" s="15">
        <f t="shared" si="517"/>
        <v>8.5416666666666669E-2</v>
      </c>
      <c r="K1353" s="22">
        <f t="shared" si="518"/>
        <v>0.25600000000000001</v>
      </c>
      <c r="L1353" s="13"/>
      <c r="M1353" s="24">
        <f t="shared" si="528"/>
        <v>44541</v>
      </c>
      <c r="N1353" s="102" t="s">
        <v>12</v>
      </c>
      <c r="O1353" s="60">
        <v>8.7500000000000008E-2</v>
      </c>
      <c r="P1353" s="16" t="str">
        <f t="shared" si="503"/>
        <v>-</v>
      </c>
      <c r="Q1353" s="15">
        <f t="shared" si="519"/>
        <v>8.0555555555555561E-2</v>
      </c>
      <c r="R1353" s="16" t="str">
        <f t="shared" si="510"/>
        <v>-</v>
      </c>
      <c r="S1353" s="15">
        <f t="shared" si="529"/>
        <v>8.7500000000000008E-2</v>
      </c>
      <c r="T1353" s="16" t="str">
        <f t="shared" si="511"/>
        <v>-</v>
      </c>
      <c r="U1353" s="15">
        <f t="shared" si="530"/>
        <v>8.5416666666666669E-2</v>
      </c>
      <c r="V1353" s="22" t="str">
        <f t="shared" si="512"/>
        <v>-</v>
      </c>
      <c r="X1353" s="18"/>
      <c r="Y1353" s="29"/>
    </row>
    <row r="1354" spans="2:25" x14ac:dyDescent="0.25">
      <c r="B1354" s="24">
        <f t="shared" si="520"/>
        <v>44541</v>
      </c>
      <c r="C1354" s="86" t="s">
        <v>13</v>
      </c>
      <c r="D1354" s="15">
        <v>0.3576388888888889</v>
      </c>
      <c r="E1354" s="16">
        <v>2.7</v>
      </c>
      <c r="F1354" s="15">
        <f t="shared" si="513"/>
        <v>0.35069444444444448</v>
      </c>
      <c r="G1354" s="16">
        <f t="shared" si="514"/>
        <v>2.2949999999999999</v>
      </c>
      <c r="H1354" s="15">
        <f t="shared" si="515"/>
        <v>0.33958333333333335</v>
      </c>
      <c r="I1354" s="16">
        <f t="shared" si="516"/>
        <v>1.8090000000000002</v>
      </c>
      <c r="J1354" s="15">
        <f t="shared" si="517"/>
        <v>0.34027777777777779</v>
      </c>
      <c r="K1354" s="22">
        <f t="shared" si="518"/>
        <v>1.7280000000000002</v>
      </c>
      <c r="L1354" s="13"/>
      <c r="M1354" s="24">
        <f t="shared" si="528"/>
        <v>44541</v>
      </c>
      <c r="N1354" s="102" t="s">
        <v>13</v>
      </c>
      <c r="O1354" s="60">
        <v>0.3576388888888889</v>
      </c>
      <c r="P1354" s="16" t="str">
        <f t="shared" si="503"/>
        <v>-</v>
      </c>
      <c r="Q1354" s="15">
        <f t="shared" si="519"/>
        <v>0.35069444444444448</v>
      </c>
      <c r="R1354" s="16" t="str">
        <f t="shared" si="510"/>
        <v>-</v>
      </c>
      <c r="S1354" s="15">
        <f t="shared" si="529"/>
        <v>0.33958333333333335</v>
      </c>
      <c r="T1354" s="16" t="str">
        <f t="shared" si="511"/>
        <v>-</v>
      </c>
      <c r="U1354" s="15">
        <f t="shared" si="530"/>
        <v>0.34027777777777779</v>
      </c>
      <c r="V1354" s="22" t="str">
        <f t="shared" si="512"/>
        <v>-</v>
      </c>
      <c r="X1354" s="18"/>
      <c r="Y1354" s="29"/>
    </row>
    <row r="1355" spans="2:25" x14ac:dyDescent="0.25">
      <c r="B1355" s="24">
        <f t="shared" si="520"/>
        <v>44541</v>
      </c>
      <c r="C1355" s="86" t="s">
        <v>12</v>
      </c>
      <c r="D1355" s="15">
        <v>0.60069444444444442</v>
      </c>
      <c r="E1355" s="16">
        <v>0.3</v>
      </c>
      <c r="F1355" s="15">
        <f t="shared" si="513"/>
        <v>0.59375</v>
      </c>
      <c r="G1355" s="16">
        <f t="shared" si="514"/>
        <v>0.255</v>
      </c>
      <c r="H1355" s="15">
        <f t="shared" si="515"/>
        <v>0.60069444444444442</v>
      </c>
      <c r="I1355" s="16">
        <f t="shared" si="516"/>
        <v>0.20100000000000001</v>
      </c>
      <c r="J1355" s="15">
        <f t="shared" si="517"/>
        <v>0.59861111111111109</v>
      </c>
      <c r="K1355" s="22">
        <f t="shared" si="518"/>
        <v>0.192</v>
      </c>
      <c r="L1355" s="13"/>
      <c r="M1355" s="24">
        <f t="shared" si="528"/>
        <v>44541</v>
      </c>
      <c r="N1355" s="102" t="s">
        <v>12</v>
      </c>
      <c r="O1355" s="60">
        <v>0.60069444444444442</v>
      </c>
      <c r="P1355" s="16" t="str">
        <f t="shared" si="503"/>
        <v>-</v>
      </c>
      <c r="Q1355" s="15">
        <f t="shared" si="519"/>
        <v>0.59375</v>
      </c>
      <c r="R1355" s="16" t="str">
        <f t="shared" si="510"/>
        <v>-</v>
      </c>
      <c r="S1355" s="15">
        <f t="shared" si="529"/>
        <v>0.60069444444444442</v>
      </c>
      <c r="T1355" s="16" t="str">
        <f t="shared" si="511"/>
        <v>-</v>
      </c>
      <c r="U1355" s="15">
        <f t="shared" si="530"/>
        <v>0.59861111111111109</v>
      </c>
      <c r="V1355" s="22" t="str">
        <f t="shared" si="512"/>
        <v>-</v>
      </c>
      <c r="X1355" s="18"/>
    </row>
    <row r="1356" spans="2:25" x14ac:dyDescent="0.25">
      <c r="B1356" s="24">
        <f t="shared" si="520"/>
        <v>44541</v>
      </c>
      <c r="C1356" s="86" t="s">
        <v>13</v>
      </c>
      <c r="D1356" s="15">
        <v>0.88611111111111107</v>
      </c>
      <c r="E1356" s="16">
        <v>2.7</v>
      </c>
      <c r="F1356" s="15">
        <f t="shared" si="513"/>
        <v>0.87916666666666665</v>
      </c>
      <c r="G1356" s="16">
        <f t="shared" si="514"/>
        <v>2.2949999999999999</v>
      </c>
      <c r="H1356" s="15">
        <f t="shared" si="515"/>
        <v>0.86805555555555547</v>
      </c>
      <c r="I1356" s="16">
        <f t="shared" si="516"/>
        <v>1.8090000000000002</v>
      </c>
      <c r="J1356" s="15">
        <f t="shared" si="517"/>
        <v>0.86874999999999991</v>
      </c>
      <c r="K1356" s="22">
        <f t="shared" si="518"/>
        <v>1.7280000000000002</v>
      </c>
      <c r="L1356" s="13"/>
      <c r="M1356" s="24">
        <f t="shared" si="528"/>
        <v>44541</v>
      </c>
      <c r="N1356" s="102" t="s">
        <v>13</v>
      </c>
      <c r="O1356" s="60">
        <v>0.88611111111111107</v>
      </c>
      <c r="P1356" s="16" t="str">
        <f t="shared" si="503"/>
        <v>-</v>
      </c>
      <c r="Q1356" s="15">
        <f t="shared" si="519"/>
        <v>0.87916666666666665</v>
      </c>
      <c r="R1356" s="16" t="str">
        <f t="shared" si="510"/>
        <v>-</v>
      </c>
      <c r="S1356" s="15">
        <f t="shared" si="529"/>
        <v>0.86805555555555547</v>
      </c>
      <c r="T1356" s="16" t="str">
        <f t="shared" si="511"/>
        <v>-</v>
      </c>
      <c r="U1356" s="15">
        <f t="shared" si="530"/>
        <v>0.86874999999999991</v>
      </c>
      <c r="V1356" s="22" t="str">
        <f t="shared" si="512"/>
        <v>-</v>
      </c>
      <c r="X1356" s="18"/>
      <c r="Y1356" s="29"/>
    </row>
    <row r="1357" spans="2:25" x14ac:dyDescent="0.25">
      <c r="B1357" s="24">
        <f t="shared" si="520"/>
        <v>44542</v>
      </c>
      <c r="C1357" s="86" t="s">
        <v>12</v>
      </c>
      <c r="D1357" s="15">
        <v>0.13055555555555556</v>
      </c>
      <c r="E1357" s="16">
        <v>0.5</v>
      </c>
      <c r="F1357" s="15">
        <f t="shared" si="513"/>
        <v>0.12361111111111112</v>
      </c>
      <c r="G1357" s="16">
        <f t="shared" si="514"/>
        <v>0.42499999999999999</v>
      </c>
      <c r="H1357" s="15">
        <f t="shared" si="515"/>
        <v>0.13055555555555556</v>
      </c>
      <c r="I1357" s="16">
        <f t="shared" si="516"/>
        <v>0.33500000000000002</v>
      </c>
      <c r="J1357" s="15">
        <f t="shared" si="517"/>
        <v>0.12847222222222224</v>
      </c>
      <c r="K1357" s="22">
        <f t="shared" si="518"/>
        <v>0.32</v>
      </c>
      <c r="L1357" s="13"/>
      <c r="M1357" s="24">
        <f t="shared" si="528"/>
        <v>44542</v>
      </c>
      <c r="N1357" s="102" t="s">
        <v>12</v>
      </c>
      <c r="O1357" s="60">
        <v>0.13055555555555556</v>
      </c>
      <c r="P1357" s="16" t="str">
        <f t="shared" si="503"/>
        <v>-</v>
      </c>
      <c r="Q1357" s="15">
        <f t="shared" si="519"/>
        <v>0.12361111111111112</v>
      </c>
      <c r="R1357" s="16" t="str">
        <f t="shared" si="510"/>
        <v>-</v>
      </c>
      <c r="S1357" s="15">
        <f t="shared" si="529"/>
        <v>0.13055555555555556</v>
      </c>
      <c r="T1357" s="16" t="str">
        <f t="shared" si="511"/>
        <v>-</v>
      </c>
      <c r="U1357" s="15">
        <f t="shared" si="530"/>
        <v>0.12847222222222224</v>
      </c>
      <c r="V1357" s="22" t="str">
        <f t="shared" si="512"/>
        <v>-</v>
      </c>
      <c r="X1357" s="18"/>
      <c r="Y1357" s="29"/>
    </row>
    <row r="1358" spans="2:25" x14ac:dyDescent="0.25">
      <c r="B1358" s="24">
        <f t="shared" si="520"/>
        <v>44542</v>
      </c>
      <c r="C1358" s="86" t="s">
        <v>13</v>
      </c>
      <c r="D1358" s="15">
        <v>0.39861111111111108</v>
      </c>
      <c r="E1358" s="16">
        <v>2.5</v>
      </c>
      <c r="F1358" s="15">
        <f t="shared" si="513"/>
        <v>0.39166666666666666</v>
      </c>
      <c r="G1358" s="16">
        <f t="shared" si="514"/>
        <v>2.125</v>
      </c>
      <c r="H1358" s="15">
        <f t="shared" si="515"/>
        <v>0.38055555555555554</v>
      </c>
      <c r="I1358" s="16">
        <f t="shared" si="516"/>
        <v>1.675</v>
      </c>
      <c r="J1358" s="15">
        <f t="shared" si="517"/>
        <v>0.38124999999999998</v>
      </c>
      <c r="K1358" s="22">
        <f t="shared" si="518"/>
        <v>1.6</v>
      </c>
      <c r="L1358" s="13"/>
      <c r="M1358" s="24">
        <f t="shared" si="528"/>
        <v>44542</v>
      </c>
      <c r="N1358" s="102" t="s">
        <v>13</v>
      </c>
      <c r="O1358" s="60">
        <v>0.39861111111111108</v>
      </c>
      <c r="P1358" s="16" t="str">
        <f t="shared" ref="P1358:P1421" si="531">IF(E1358&gt;=$P$4,E1358,IF(E1358&lt;=$P$8,E1358,"-"))</f>
        <v>-</v>
      </c>
      <c r="Q1358" s="15">
        <f t="shared" si="519"/>
        <v>0.39166666666666666</v>
      </c>
      <c r="R1358" s="16" t="str">
        <f t="shared" si="510"/>
        <v>-</v>
      </c>
      <c r="S1358" s="15">
        <f t="shared" si="529"/>
        <v>0.38055555555555554</v>
      </c>
      <c r="T1358" s="16" t="str">
        <f t="shared" si="511"/>
        <v>-</v>
      </c>
      <c r="U1358" s="15">
        <f t="shared" si="530"/>
        <v>0.38124999999999998</v>
      </c>
      <c r="V1358" s="22" t="str">
        <f t="shared" si="512"/>
        <v>-</v>
      </c>
      <c r="X1358" s="18"/>
      <c r="Y1358" s="29"/>
    </row>
    <row r="1359" spans="2:25" x14ac:dyDescent="0.25">
      <c r="B1359" s="24">
        <f t="shared" si="520"/>
        <v>44542</v>
      </c>
      <c r="C1359" s="86" t="s">
        <v>12</v>
      </c>
      <c r="D1359" s="15">
        <v>0.64166666666666672</v>
      </c>
      <c r="E1359" s="16">
        <v>0.5</v>
      </c>
      <c r="F1359" s="15">
        <f t="shared" si="513"/>
        <v>0.6347222222222223</v>
      </c>
      <c r="G1359" s="16">
        <f t="shared" si="514"/>
        <v>0.42499999999999999</v>
      </c>
      <c r="H1359" s="15">
        <f t="shared" si="515"/>
        <v>0.64166666666666672</v>
      </c>
      <c r="I1359" s="16">
        <f t="shared" si="516"/>
        <v>0.33500000000000002</v>
      </c>
      <c r="J1359" s="15">
        <f t="shared" si="517"/>
        <v>0.63958333333333339</v>
      </c>
      <c r="K1359" s="22">
        <f t="shared" si="518"/>
        <v>0.32</v>
      </c>
      <c r="L1359" s="13"/>
      <c r="M1359" s="24">
        <f t="shared" si="528"/>
        <v>44542</v>
      </c>
      <c r="N1359" s="102" t="s">
        <v>12</v>
      </c>
      <c r="O1359" s="60">
        <v>0.64166666666666672</v>
      </c>
      <c r="P1359" s="16" t="str">
        <f t="shared" si="531"/>
        <v>-</v>
      </c>
      <c r="Q1359" s="15">
        <f t="shared" si="519"/>
        <v>0.6347222222222223</v>
      </c>
      <c r="R1359" s="16" t="str">
        <f t="shared" si="510"/>
        <v>-</v>
      </c>
      <c r="S1359" s="15">
        <f t="shared" si="529"/>
        <v>0.64166666666666672</v>
      </c>
      <c r="T1359" s="16" t="str">
        <f t="shared" si="511"/>
        <v>-</v>
      </c>
      <c r="U1359" s="15">
        <f t="shared" si="530"/>
        <v>0.63958333333333339</v>
      </c>
      <c r="V1359" s="22" t="str">
        <f t="shared" si="512"/>
        <v>-</v>
      </c>
      <c r="X1359" s="18"/>
    </row>
    <row r="1360" spans="2:25" x14ac:dyDescent="0.25">
      <c r="B1360" s="24">
        <f t="shared" si="520"/>
        <v>44542</v>
      </c>
      <c r="C1360" s="86" t="s">
        <v>13</v>
      </c>
      <c r="D1360" s="15">
        <v>0.92638888888888893</v>
      </c>
      <c r="E1360" s="16">
        <v>2.6</v>
      </c>
      <c r="F1360" s="15">
        <f t="shared" si="513"/>
        <v>0.91944444444444451</v>
      </c>
      <c r="G1360" s="16">
        <f t="shared" si="514"/>
        <v>2.21</v>
      </c>
      <c r="H1360" s="15">
        <f t="shared" si="515"/>
        <v>0.90833333333333333</v>
      </c>
      <c r="I1360" s="16">
        <f t="shared" si="516"/>
        <v>1.7420000000000002</v>
      </c>
      <c r="J1360" s="15">
        <f t="shared" si="517"/>
        <v>0.90902777777777777</v>
      </c>
      <c r="K1360" s="22">
        <f t="shared" si="518"/>
        <v>1.6640000000000001</v>
      </c>
      <c r="L1360" s="13"/>
      <c r="M1360" s="24">
        <f t="shared" si="528"/>
        <v>44542</v>
      </c>
      <c r="N1360" s="102" t="s">
        <v>13</v>
      </c>
      <c r="O1360" s="60">
        <v>0.92638888888888893</v>
      </c>
      <c r="P1360" s="16" t="str">
        <f t="shared" si="531"/>
        <v>-</v>
      </c>
      <c r="Q1360" s="15">
        <f t="shared" si="519"/>
        <v>0.91944444444444451</v>
      </c>
      <c r="R1360" s="16" t="str">
        <f t="shared" si="510"/>
        <v>-</v>
      </c>
      <c r="S1360" s="15">
        <f t="shared" si="529"/>
        <v>0.90833333333333333</v>
      </c>
      <c r="T1360" s="16" t="str">
        <f t="shared" si="511"/>
        <v>-</v>
      </c>
      <c r="U1360" s="15">
        <f t="shared" si="530"/>
        <v>0.90902777777777777</v>
      </c>
      <c r="V1360" s="22" t="str">
        <f t="shared" si="512"/>
        <v>-</v>
      </c>
      <c r="X1360" s="18"/>
      <c r="Y1360" s="29"/>
    </row>
    <row r="1361" spans="2:25" x14ac:dyDescent="0.25">
      <c r="B1361" s="24">
        <f t="shared" si="520"/>
        <v>44543</v>
      </c>
      <c r="C1361" s="86" t="s">
        <v>12</v>
      </c>
      <c r="D1361" s="15">
        <v>0.17708333333333334</v>
      </c>
      <c r="E1361" s="16">
        <v>0.6</v>
      </c>
      <c r="F1361" s="15">
        <f t="shared" si="513"/>
        <v>0.1701388888888889</v>
      </c>
      <c r="G1361" s="16">
        <f t="shared" si="514"/>
        <v>0.51</v>
      </c>
      <c r="H1361" s="15">
        <f t="shared" si="515"/>
        <v>0.17708333333333334</v>
      </c>
      <c r="I1361" s="16">
        <f t="shared" si="516"/>
        <v>0.40200000000000002</v>
      </c>
      <c r="J1361" s="15">
        <f t="shared" si="517"/>
        <v>0.17500000000000002</v>
      </c>
      <c r="K1361" s="22">
        <f t="shared" si="518"/>
        <v>0.38400000000000001</v>
      </c>
      <c r="L1361" s="13"/>
      <c r="M1361" s="24">
        <f>IF(HOUR(O1361)&lt;HOUR(O1360),M1360+1,M1360)</f>
        <v>44543</v>
      </c>
      <c r="N1361" s="102" t="s">
        <v>12</v>
      </c>
      <c r="O1361" s="60">
        <v>0.17708333333333334</v>
      </c>
      <c r="P1361" s="16" t="str">
        <f t="shared" si="531"/>
        <v>-</v>
      </c>
      <c r="Q1361" s="15">
        <f t="shared" si="519"/>
        <v>0.1701388888888889</v>
      </c>
      <c r="R1361" s="16" t="str">
        <f t="shared" si="510"/>
        <v>-</v>
      </c>
      <c r="S1361" s="15">
        <f t="shared" si="529"/>
        <v>0.17708333333333334</v>
      </c>
      <c r="T1361" s="16" t="str">
        <f t="shared" ref="T1361" si="532">IF(I1361&gt;=$T$4,I1361,IF(I1361&lt;=$T$8,I1361,"-"))</f>
        <v>-</v>
      </c>
      <c r="U1361" s="15">
        <f t="shared" si="530"/>
        <v>0.17500000000000002</v>
      </c>
      <c r="V1361" s="22" t="str">
        <f t="shared" ref="V1361" si="533">IF(K1361&gt;=$V$4,K1361,IF(K1361&lt;=$V$8,K1361,"-"))</f>
        <v>-</v>
      </c>
      <c r="X1361" s="18"/>
      <c r="Y1361" s="29"/>
    </row>
    <row r="1362" spans="2:25" x14ac:dyDescent="0.25">
      <c r="B1362" s="24">
        <f t="shared" si="520"/>
        <v>44543</v>
      </c>
      <c r="C1362" s="86" t="s">
        <v>13</v>
      </c>
      <c r="D1362" s="15">
        <v>0.44097222222222227</v>
      </c>
      <c r="E1362" s="16">
        <v>2.4</v>
      </c>
      <c r="F1362" s="15">
        <f t="shared" si="513"/>
        <v>0.43402777777777785</v>
      </c>
      <c r="G1362" s="16">
        <f t="shared" si="514"/>
        <v>2.04</v>
      </c>
      <c r="H1362" s="15">
        <f t="shared" si="515"/>
        <v>0.42291666666666672</v>
      </c>
      <c r="I1362" s="16">
        <f t="shared" si="516"/>
        <v>1.6080000000000001</v>
      </c>
      <c r="J1362" s="15">
        <f t="shared" si="517"/>
        <v>0.42361111111111116</v>
      </c>
      <c r="K1362" s="22">
        <f t="shared" si="518"/>
        <v>1.536</v>
      </c>
      <c r="L1362" s="13"/>
      <c r="M1362" s="24">
        <f t="shared" ref="M1362:M1376" si="534">IF(HOUR(O1362)&lt;HOUR(O1361),M1361+1,M1361)</f>
        <v>44543</v>
      </c>
      <c r="N1362" s="102" t="s">
        <v>13</v>
      </c>
      <c r="O1362" s="60">
        <v>0.44097222222222227</v>
      </c>
      <c r="P1362" s="16" t="str">
        <f t="shared" si="531"/>
        <v>-</v>
      </c>
      <c r="Q1362" s="15">
        <f t="shared" si="519"/>
        <v>0.43402777777777785</v>
      </c>
      <c r="R1362" s="16" t="str">
        <f t="shared" si="510"/>
        <v>-</v>
      </c>
      <c r="S1362" s="15">
        <f t="shared" si="529"/>
        <v>0.42291666666666672</v>
      </c>
      <c r="T1362" s="16" t="str">
        <f t="shared" si="511"/>
        <v>-</v>
      </c>
      <c r="U1362" s="15">
        <f t="shared" si="530"/>
        <v>0.42361111111111116</v>
      </c>
      <c r="V1362" s="22" t="str">
        <f t="shared" si="512"/>
        <v>-</v>
      </c>
      <c r="X1362" s="18"/>
      <c r="Y1362" s="29"/>
    </row>
    <row r="1363" spans="2:25" x14ac:dyDescent="0.25">
      <c r="B1363" s="24">
        <f t="shared" si="520"/>
        <v>44543</v>
      </c>
      <c r="C1363" s="86" t="s">
        <v>12</v>
      </c>
      <c r="D1363" s="15">
        <v>0.68541666666666667</v>
      </c>
      <c r="E1363" s="16">
        <v>0.6</v>
      </c>
      <c r="F1363" s="15">
        <f t="shared" si="513"/>
        <v>0.67847222222222225</v>
      </c>
      <c r="G1363" s="16">
        <f t="shared" si="514"/>
        <v>0.51</v>
      </c>
      <c r="H1363" s="15">
        <f t="shared" si="515"/>
        <v>0.68541666666666667</v>
      </c>
      <c r="I1363" s="16">
        <f t="shared" si="516"/>
        <v>0.40200000000000002</v>
      </c>
      <c r="J1363" s="15">
        <f t="shared" si="517"/>
        <v>0.68333333333333335</v>
      </c>
      <c r="K1363" s="22">
        <f t="shared" si="518"/>
        <v>0.38400000000000001</v>
      </c>
      <c r="L1363" s="13"/>
      <c r="M1363" s="24">
        <f t="shared" si="534"/>
        <v>44543</v>
      </c>
      <c r="N1363" s="102" t="s">
        <v>12</v>
      </c>
      <c r="O1363" s="60">
        <v>0.68541666666666667</v>
      </c>
      <c r="P1363" s="16" t="str">
        <f t="shared" si="531"/>
        <v>-</v>
      </c>
      <c r="Q1363" s="15">
        <f t="shared" si="519"/>
        <v>0.67847222222222225</v>
      </c>
      <c r="R1363" s="16" t="str">
        <f t="shared" si="510"/>
        <v>-</v>
      </c>
      <c r="S1363" s="15">
        <f t="shared" si="529"/>
        <v>0.68541666666666667</v>
      </c>
      <c r="T1363" s="16" t="str">
        <f t="shared" si="511"/>
        <v>-</v>
      </c>
      <c r="U1363" s="15">
        <f t="shared" si="530"/>
        <v>0.68333333333333335</v>
      </c>
      <c r="V1363" s="22" t="str">
        <f t="shared" si="512"/>
        <v>-</v>
      </c>
      <c r="X1363" s="18"/>
    </row>
    <row r="1364" spans="2:25" x14ac:dyDescent="0.25">
      <c r="B1364" s="24">
        <f t="shared" si="520"/>
        <v>44543</v>
      </c>
      <c r="C1364" s="86" t="s">
        <v>13</v>
      </c>
      <c r="D1364" s="15">
        <v>0.96736111111111101</v>
      </c>
      <c r="E1364" s="16">
        <v>2.6</v>
      </c>
      <c r="F1364" s="15">
        <f t="shared" si="513"/>
        <v>0.96041666666666659</v>
      </c>
      <c r="G1364" s="16">
        <f t="shared" si="514"/>
        <v>2.21</v>
      </c>
      <c r="H1364" s="15">
        <f t="shared" si="515"/>
        <v>0.9493055555555554</v>
      </c>
      <c r="I1364" s="16">
        <f t="shared" si="516"/>
        <v>1.7420000000000002</v>
      </c>
      <c r="J1364" s="15">
        <f t="shared" si="517"/>
        <v>0.94999999999999984</v>
      </c>
      <c r="K1364" s="22">
        <f t="shared" si="518"/>
        <v>1.6640000000000001</v>
      </c>
      <c r="L1364" s="13"/>
      <c r="M1364" s="24">
        <f t="shared" si="534"/>
        <v>44543</v>
      </c>
      <c r="N1364" s="102" t="s">
        <v>13</v>
      </c>
      <c r="O1364" s="60">
        <v>0.96736111111111101</v>
      </c>
      <c r="P1364" s="16" t="str">
        <f t="shared" si="531"/>
        <v>-</v>
      </c>
      <c r="Q1364" s="15">
        <f t="shared" si="519"/>
        <v>0.96041666666666659</v>
      </c>
      <c r="R1364" s="16" t="str">
        <f t="shared" si="510"/>
        <v>-</v>
      </c>
      <c r="S1364" s="15">
        <f t="shared" si="529"/>
        <v>0.9493055555555554</v>
      </c>
      <c r="T1364" s="16" t="str">
        <f t="shared" si="511"/>
        <v>-</v>
      </c>
      <c r="U1364" s="15">
        <f t="shared" si="530"/>
        <v>0.94999999999999984</v>
      </c>
      <c r="V1364" s="22" t="str">
        <f t="shared" si="512"/>
        <v>-</v>
      </c>
      <c r="X1364" s="18"/>
      <c r="Y1364" s="29"/>
    </row>
    <row r="1365" spans="2:25" x14ac:dyDescent="0.25">
      <c r="B1365" s="24">
        <f t="shared" si="520"/>
        <v>44544</v>
      </c>
      <c r="C1365" s="86" t="s">
        <v>12</v>
      </c>
      <c r="D1365" s="15">
        <v>0.22222222222222221</v>
      </c>
      <c r="E1365" s="16">
        <v>0.6</v>
      </c>
      <c r="F1365" s="15">
        <f t="shared" si="513"/>
        <v>0.21527777777777776</v>
      </c>
      <c r="G1365" s="16">
        <f t="shared" si="514"/>
        <v>0.51</v>
      </c>
      <c r="H1365" s="15">
        <f t="shared" si="515"/>
        <v>0.22222222222222221</v>
      </c>
      <c r="I1365" s="16">
        <f t="shared" si="516"/>
        <v>0.40200000000000002</v>
      </c>
      <c r="J1365" s="15">
        <f t="shared" si="517"/>
        <v>0.22013888888888888</v>
      </c>
      <c r="K1365" s="22">
        <f t="shared" si="518"/>
        <v>0.38400000000000001</v>
      </c>
      <c r="L1365" s="13"/>
      <c r="M1365" s="24">
        <f t="shared" si="534"/>
        <v>44544</v>
      </c>
      <c r="N1365" s="102" t="s">
        <v>12</v>
      </c>
      <c r="O1365" s="60">
        <v>0.22222222222222221</v>
      </c>
      <c r="P1365" s="16" t="str">
        <f t="shared" si="531"/>
        <v>-</v>
      </c>
      <c r="Q1365" s="15">
        <f t="shared" si="519"/>
        <v>0.21527777777777776</v>
      </c>
      <c r="R1365" s="16" t="str">
        <f t="shared" si="510"/>
        <v>-</v>
      </c>
      <c r="S1365" s="15">
        <f t="shared" si="529"/>
        <v>0.22222222222222221</v>
      </c>
      <c r="T1365" s="16" t="str">
        <f t="shared" si="511"/>
        <v>-</v>
      </c>
      <c r="U1365" s="15">
        <f t="shared" si="530"/>
        <v>0.22013888888888888</v>
      </c>
      <c r="V1365" s="22" t="str">
        <f t="shared" si="512"/>
        <v>-</v>
      </c>
      <c r="X1365" s="18"/>
      <c r="Y1365" s="29"/>
    </row>
    <row r="1366" spans="2:25" x14ac:dyDescent="0.25">
      <c r="B1366" s="24">
        <f t="shared" si="520"/>
        <v>44544</v>
      </c>
      <c r="C1366" s="86" t="s">
        <v>13</v>
      </c>
      <c r="D1366" s="15">
        <v>0.48333333333333334</v>
      </c>
      <c r="E1366" s="16">
        <v>2.2999999999999998</v>
      </c>
      <c r="F1366" s="15">
        <f t="shared" si="513"/>
        <v>0.47638888888888892</v>
      </c>
      <c r="G1366" s="16">
        <f t="shared" si="514"/>
        <v>1.9549999999999998</v>
      </c>
      <c r="H1366" s="15">
        <f t="shared" si="515"/>
        <v>0.46527777777777779</v>
      </c>
      <c r="I1366" s="16">
        <f t="shared" si="516"/>
        <v>1.5409999999999999</v>
      </c>
      <c r="J1366" s="15">
        <f t="shared" si="517"/>
        <v>0.46597222222222223</v>
      </c>
      <c r="K1366" s="22">
        <f t="shared" si="518"/>
        <v>1.472</v>
      </c>
      <c r="L1366" s="13"/>
      <c r="M1366" s="24">
        <f t="shared" si="534"/>
        <v>44544</v>
      </c>
      <c r="N1366" s="102" t="s">
        <v>13</v>
      </c>
      <c r="O1366" s="60">
        <v>0.48333333333333334</v>
      </c>
      <c r="P1366" s="16" t="str">
        <f t="shared" si="531"/>
        <v>-</v>
      </c>
      <c r="Q1366" s="15">
        <f t="shared" si="519"/>
        <v>0.47638888888888892</v>
      </c>
      <c r="R1366" s="16" t="str">
        <f t="shared" si="510"/>
        <v>-</v>
      </c>
      <c r="S1366" s="15">
        <f t="shared" si="529"/>
        <v>0.46527777777777779</v>
      </c>
      <c r="T1366" s="16" t="str">
        <f t="shared" si="511"/>
        <v>-</v>
      </c>
      <c r="U1366" s="15">
        <f t="shared" si="530"/>
        <v>0.46597222222222223</v>
      </c>
      <c r="V1366" s="22" t="str">
        <f t="shared" si="512"/>
        <v>-</v>
      </c>
      <c r="X1366" s="18"/>
      <c r="Y1366" s="29"/>
    </row>
    <row r="1367" spans="2:25" x14ac:dyDescent="0.25">
      <c r="B1367" s="24">
        <f t="shared" si="520"/>
        <v>44544</v>
      </c>
      <c r="C1367" s="86" t="s">
        <v>12</v>
      </c>
      <c r="D1367" s="15">
        <v>0.72916666666666663</v>
      </c>
      <c r="E1367" s="16">
        <v>0.7</v>
      </c>
      <c r="F1367" s="15">
        <f t="shared" si="513"/>
        <v>0.72222222222222221</v>
      </c>
      <c r="G1367" s="16">
        <f t="shared" si="514"/>
        <v>0.59499999999999997</v>
      </c>
      <c r="H1367" s="15">
        <f t="shared" si="515"/>
        <v>0.72916666666666663</v>
      </c>
      <c r="I1367" s="16">
        <f t="shared" si="516"/>
        <v>0.46899999999999997</v>
      </c>
      <c r="J1367" s="15">
        <f t="shared" si="517"/>
        <v>0.7270833333333333</v>
      </c>
      <c r="K1367" s="22">
        <f t="shared" si="518"/>
        <v>0.44799999999999995</v>
      </c>
      <c r="L1367" s="13"/>
      <c r="M1367" s="24">
        <f t="shared" si="534"/>
        <v>44544</v>
      </c>
      <c r="N1367" s="102" t="s">
        <v>12</v>
      </c>
      <c r="O1367" s="60">
        <v>0.72916666666666663</v>
      </c>
      <c r="P1367" s="16" t="str">
        <f t="shared" si="531"/>
        <v>-</v>
      </c>
      <c r="Q1367" s="15">
        <f t="shared" si="519"/>
        <v>0.72222222222222221</v>
      </c>
      <c r="R1367" s="16" t="str">
        <f t="shared" si="510"/>
        <v>-</v>
      </c>
      <c r="S1367" s="15">
        <f t="shared" si="529"/>
        <v>0.72916666666666663</v>
      </c>
      <c r="T1367" s="16" t="str">
        <f t="shared" si="511"/>
        <v>-</v>
      </c>
      <c r="U1367" s="15">
        <f t="shared" si="530"/>
        <v>0.7270833333333333</v>
      </c>
      <c r="V1367" s="22" t="str">
        <f t="shared" si="512"/>
        <v>-</v>
      </c>
      <c r="X1367" s="18"/>
    </row>
    <row r="1368" spans="2:25" x14ac:dyDescent="0.25">
      <c r="B1368" s="24">
        <v>44544</v>
      </c>
      <c r="C1368" s="86" t="s">
        <v>13</v>
      </c>
      <c r="D1368" s="15"/>
      <c r="E1368" s="16"/>
      <c r="F1368" s="15">
        <v>0.99791666666666667</v>
      </c>
      <c r="G1368" s="16">
        <v>2.2000000000000002</v>
      </c>
      <c r="H1368" s="15">
        <v>0.9868055555555556</v>
      </c>
      <c r="I1368" s="16">
        <v>1.7</v>
      </c>
      <c r="J1368" s="15">
        <v>0.98749999999999993</v>
      </c>
      <c r="K1368" s="22">
        <v>1.7</v>
      </c>
      <c r="L1368" s="13"/>
      <c r="M1368" s="24">
        <v>44544</v>
      </c>
      <c r="N1368" s="102" t="s">
        <v>13</v>
      </c>
      <c r="O1368" s="60"/>
      <c r="P1368" s="16"/>
      <c r="Q1368" s="15">
        <v>0.99791666666666667</v>
      </c>
      <c r="R1368" s="16" t="s">
        <v>27</v>
      </c>
      <c r="S1368" s="15">
        <v>0.9868055555555556</v>
      </c>
      <c r="T1368" s="16" t="s">
        <v>27</v>
      </c>
      <c r="U1368" s="15">
        <v>0.98749999999999993</v>
      </c>
      <c r="V1368" s="22" t="s">
        <v>27</v>
      </c>
      <c r="X1368" s="18"/>
    </row>
    <row r="1369" spans="2:25" x14ac:dyDescent="0.25">
      <c r="B1369" s="24">
        <f>IF(HOUR(D1369)&lt;HOUR(D1367),B1367+1,B1367)</f>
        <v>44545</v>
      </c>
      <c r="C1369" s="86" t="s">
        <v>13</v>
      </c>
      <c r="D1369" s="15">
        <v>4.8611111111111112E-3</v>
      </c>
      <c r="E1369" s="16">
        <v>2.6</v>
      </c>
      <c r="F1369" s="15"/>
      <c r="G1369" s="16"/>
      <c r="H1369" s="15"/>
      <c r="I1369" s="16"/>
      <c r="J1369" s="15"/>
      <c r="K1369" s="22"/>
      <c r="L1369" s="13"/>
      <c r="M1369" s="24">
        <f>IF(HOUR(O1369)&lt;HOUR(O1367),M1367+1,M1367)</f>
        <v>44545</v>
      </c>
      <c r="N1369" s="102" t="s">
        <v>13</v>
      </c>
      <c r="O1369" s="60">
        <v>4.8611111111111112E-3</v>
      </c>
      <c r="P1369" s="16" t="str">
        <f t="shared" si="531"/>
        <v>-</v>
      </c>
      <c r="Q1369" s="15"/>
      <c r="R1369" s="16"/>
      <c r="S1369" s="15"/>
      <c r="T1369" s="16"/>
      <c r="U1369" s="15"/>
      <c r="V1369" s="22"/>
      <c r="X1369" s="18"/>
      <c r="Y1369" s="29"/>
    </row>
    <row r="1370" spans="2:25" x14ac:dyDescent="0.25">
      <c r="B1370" s="24">
        <f t="shared" si="520"/>
        <v>44545</v>
      </c>
      <c r="C1370" s="86" t="s">
        <v>12</v>
      </c>
      <c r="D1370" s="15">
        <v>0.26250000000000001</v>
      </c>
      <c r="E1370" s="16">
        <v>0.6</v>
      </c>
      <c r="F1370" s="15">
        <f t="shared" ref="F1370:F1434" si="535">IF(C1370="Alta",D1370-$F$9,D1370-$G$9)</f>
        <v>0.25555555555555559</v>
      </c>
      <c r="G1370" s="16">
        <f t="shared" ref="G1370:G1434" si="536">E1370*$F$8</f>
        <v>0.51</v>
      </c>
      <c r="H1370" s="15">
        <f t="shared" ref="H1370:H1434" si="537">IF(C1370="Alta",D1370-$H$9,D1370-$I$9)</f>
        <v>0.26250000000000001</v>
      </c>
      <c r="I1370" s="16">
        <f t="shared" ref="I1370:I1434" si="538">E1370*$H$8</f>
        <v>0.40200000000000002</v>
      </c>
      <c r="J1370" s="15">
        <f t="shared" ref="J1370:J1434" si="539">IF(C1370="Alta",D1370-$J$9,D1370-$K$9)</f>
        <v>0.26041666666666669</v>
      </c>
      <c r="K1370" s="22">
        <f t="shared" ref="K1370:K1434" si="540">E1370*$J$8</f>
        <v>0.38400000000000001</v>
      </c>
      <c r="L1370" s="13"/>
      <c r="M1370" s="24">
        <f t="shared" si="534"/>
        <v>44545</v>
      </c>
      <c r="N1370" s="102" t="s">
        <v>12</v>
      </c>
      <c r="O1370" s="60">
        <v>0.26250000000000001</v>
      </c>
      <c r="P1370" s="16" t="str">
        <f t="shared" si="531"/>
        <v>-</v>
      </c>
      <c r="Q1370" s="15">
        <f t="shared" ref="Q1370:Q1434" si="541">IF(N1370="Alta",O1370-$F$9,O1370-$G$9)</f>
        <v>0.25555555555555559</v>
      </c>
      <c r="R1370" s="16" t="str">
        <f t="shared" ref="R1370:R1376" si="542">IF(G1370&gt;=$R$4,G1370,IF(G1370&lt;=$R$8,G1370,"-"))</f>
        <v>-</v>
      </c>
      <c r="S1370" s="15">
        <f t="shared" si="529"/>
        <v>0.26250000000000001</v>
      </c>
      <c r="T1370" s="16" t="str">
        <f t="shared" ref="T1370:T1388" si="543">IF(I1370&gt;=$T$4,I1370,IF(I1370&lt;=$T$8,I1370,"-"))</f>
        <v>-</v>
      </c>
      <c r="U1370" s="15">
        <f t="shared" si="530"/>
        <v>0.26041666666666669</v>
      </c>
      <c r="V1370" s="22" t="str">
        <f t="shared" ref="V1370:V1388" si="544">IF(K1370&gt;=$V$4,K1370,IF(K1370&lt;=$V$8,K1370,"-"))</f>
        <v>-</v>
      </c>
      <c r="X1370" s="18"/>
      <c r="Y1370" s="29"/>
    </row>
    <row r="1371" spans="2:25" x14ac:dyDescent="0.25">
      <c r="B1371" s="24">
        <f t="shared" ref="B1371:B1435" si="545">IF(HOUR(D1371)&lt;HOUR(D1370),B1370+1,B1370)</f>
        <v>44545</v>
      </c>
      <c r="C1371" s="86" t="s">
        <v>13</v>
      </c>
      <c r="D1371" s="15">
        <v>0.52361111111111114</v>
      </c>
      <c r="E1371" s="16">
        <v>2.2999999999999998</v>
      </c>
      <c r="F1371" s="15">
        <f t="shared" si="535"/>
        <v>0.51666666666666672</v>
      </c>
      <c r="G1371" s="16">
        <f t="shared" si="536"/>
        <v>1.9549999999999998</v>
      </c>
      <c r="H1371" s="15">
        <f t="shared" si="537"/>
        <v>0.50555555555555554</v>
      </c>
      <c r="I1371" s="16">
        <f t="shared" si="538"/>
        <v>1.5409999999999999</v>
      </c>
      <c r="J1371" s="15">
        <f t="shared" si="539"/>
        <v>0.50624999999999998</v>
      </c>
      <c r="K1371" s="22">
        <f t="shared" si="540"/>
        <v>1.472</v>
      </c>
      <c r="L1371" s="13"/>
      <c r="M1371" s="24">
        <f t="shared" si="534"/>
        <v>44545</v>
      </c>
      <c r="N1371" s="102" t="s">
        <v>13</v>
      </c>
      <c r="O1371" s="60">
        <v>0.52361111111111114</v>
      </c>
      <c r="P1371" s="16" t="str">
        <f t="shared" si="531"/>
        <v>-</v>
      </c>
      <c r="Q1371" s="15">
        <f t="shared" si="541"/>
        <v>0.51666666666666672</v>
      </c>
      <c r="R1371" s="16" t="str">
        <f t="shared" si="542"/>
        <v>-</v>
      </c>
      <c r="S1371" s="15">
        <f t="shared" si="529"/>
        <v>0.50555555555555554</v>
      </c>
      <c r="T1371" s="16" t="str">
        <f t="shared" si="543"/>
        <v>-</v>
      </c>
      <c r="U1371" s="15">
        <f t="shared" si="530"/>
        <v>0.50624999999999998</v>
      </c>
      <c r="V1371" s="22" t="str">
        <f t="shared" si="544"/>
        <v>-</v>
      </c>
      <c r="X1371" s="18"/>
      <c r="Y1371" s="29"/>
    </row>
    <row r="1372" spans="2:25" x14ac:dyDescent="0.25">
      <c r="B1372" s="24">
        <f t="shared" si="545"/>
        <v>44545</v>
      </c>
      <c r="C1372" s="86" t="s">
        <v>12</v>
      </c>
      <c r="D1372" s="15">
        <v>0.7680555555555556</v>
      </c>
      <c r="E1372" s="16">
        <v>0.7</v>
      </c>
      <c r="F1372" s="15">
        <f t="shared" si="535"/>
        <v>0.76111111111111118</v>
      </c>
      <c r="G1372" s="16">
        <f t="shared" si="536"/>
        <v>0.59499999999999997</v>
      </c>
      <c r="H1372" s="15">
        <f t="shared" si="537"/>
        <v>0.7680555555555556</v>
      </c>
      <c r="I1372" s="16">
        <f t="shared" si="538"/>
        <v>0.46899999999999997</v>
      </c>
      <c r="J1372" s="15">
        <f t="shared" si="539"/>
        <v>0.76597222222222228</v>
      </c>
      <c r="K1372" s="22">
        <f t="shared" si="540"/>
        <v>0.44799999999999995</v>
      </c>
      <c r="L1372" s="13"/>
      <c r="M1372" s="24">
        <f t="shared" si="534"/>
        <v>44545</v>
      </c>
      <c r="N1372" s="102" t="s">
        <v>12</v>
      </c>
      <c r="O1372" s="60">
        <v>0.7680555555555556</v>
      </c>
      <c r="P1372" s="16" t="str">
        <f t="shared" si="531"/>
        <v>-</v>
      </c>
      <c r="Q1372" s="15">
        <f t="shared" si="541"/>
        <v>0.76111111111111118</v>
      </c>
      <c r="R1372" s="16" t="str">
        <f t="shared" si="542"/>
        <v>-</v>
      </c>
      <c r="S1372" s="15">
        <f t="shared" si="529"/>
        <v>0.7680555555555556</v>
      </c>
      <c r="T1372" s="16" t="str">
        <f t="shared" si="543"/>
        <v>-</v>
      </c>
      <c r="U1372" s="15">
        <f t="shared" si="530"/>
        <v>0.76597222222222228</v>
      </c>
      <c r="V1372" s="22" t="str">
        <f t="shared" si="544"/>
        <v>-</v>
      </c>
      <c r="X1372" s="18"/>
    </row>
    <row r="1373" spans="2:25" x14ac:dyDescent="0.25">
      <c r="B1373" s="24">
        <f t="shared" si="545"/>
        <v>44546</v>
      </c>
      <c r="C1373" s="86" t="s">
        <v>13</v>
      </c>
      <c r="D1373" s="15">
        <v>3.9583333333333331E-2</v>
      </c>
      <c r="E1373" s="16">
        <v>2.6</v>
      </c>
      <c r="F1373" s="15">
        <f t="shared" si="535"/>
        <v>3.2638888888888884E-2</v>
      </c>
      <c r="G1373" s="16">
        <f t="shared" si="536"/>
        <v>2.21</v>
      </c>
      <c r="H1373" s="15">
        <f t="shared" si="537"/>
        <v>2.1527777777777774E-2</v>
      </c>
      <c r="I1373" s="16">
        <f t="shared" si="538"/>
        <v>1.7420000000000002</v>
      </c>
      <c r="J1373" s="15">
        <f t="shared" si="539"/>
        <v>2.222222222222222E-2</v>
      </c>
      <c r="K1373" s="22">
        <f t="shared" si="540"/>
        <v>1.6640000000000001</v>
      </c>
      <c r="L1373" s="13"/>
      <c r="M1373" s="24">
        <f t="shared" si="534"/>
        <v>44546</v>
      </c>
      <c r="N1373" s="102" t="s">
        <v>13</v>
      </c>
      <c r="O1373" s="60">
        <v>3.9583333333333331E-2</v>
      </c>
      <c r="P1373" s="16" t="str">
        <f t="shared" si="531"/>
        <v>-</v>
      </c>
      <c r="Q1373" s="15">
        <f t="shared" si="541"/>
        <v>3.2638888888888884E-2</v>
      </c>
      <c r="R1373" s="16" t="str">
        <f t="shared" si="542"/>
        <v>-</v>
      </c>
      <c r="S1373" s="15">
        <f t="shared" si="529"/>
        <v>2.1527777777777774E-2</v>
      </c>
      <c r="T1373" s="16" t="str">
        <f t="shared" si="543"/>
        <v>-</v>
      </c>
      <c r="U1373" s="15">
        <f t="shared" si="530"/>
        <v>2.222222222222222E-2</v>
      </c>
      <c r="V1373" s="22" t="str">
        <f t="shared" si="544"/>
        <v>-</v>
      </c>
      <c r="X1373" s="18"/>
      <c r="Y1373" s="29"/>
    </row>
    <row r="1374" spans="2:25" x14ac:dyDescent="0.25">
      <c r="B1374" s="24">
        <f t="shared" si="545"/>
        <v>44546</v>
      </c>
      <c r="C1374" s="86" t="s">
        <v>12</v>
      </c>
      <c r="D1374" s="15">
        <v>0.29722222222222222</v>
      </c>
      <c r="E1374" s="16">
        <v>0.5</v>
      </c>
      <c r="F1374" s="15">
        <f t="shared" si="535"/>
        <v>0.2902777777777778</v>
      </c>
      <c r="G1374" s="16">
        <f t="shared" si="536"/>
        <v>0.42499999999999999</v>
      </c>
      <c r="H1374" s="15">
        <f t="shared" si="537"/>
        <v>0.29722222222222222</v>
      </c>
      <c r="I1374" s="16">
        <f t="shared" si="538"/>
        <v>0.33500000000000002</v>
      </c>
      <c r="J1374" s="15">
        <f t="shared" si="539"/>
        <v>0.2951388888888889</v>
      </c>
      <c r="K1374" s="22">
        <f t="shared" si="540"/>
        <v>0.32</v>
      </c>
      <c r="L1374" s="13"/>
      <c r="M1374" s="24">
        <f t="shared" si="534"/>
        <v>44546</v>
      </c>
      <c r="N1374" s="102" t="s">
        <v>12</v>
      </c>
      <c r="O1374" s="60">
        <v>0.29722222222222222</v>
      </c>
      <c r="P1374" s="16" t="str">
        <f t="shared" si="531"/>
        <v>-</v>
      </c>
      <c r="Q1374" s="15">
        <f t="shared" si="541"/>
        <v>0.2902777777777778</v>
      </c>
      <c r="R1374" s="16" t="str">
        <f t="shared" si="542"/>
        <v>-</v>
      </c>
      <c r="S1374" s="15">
        <f t="shared" si="529"/>
        <v>0.29722222222222222</v>
      </c>
      <c r="T1374" s="16" t="str">
        <f t="shared" si="543"/>
        <v>-</v>
      </c>
      <c r="U1374" s="15">
        <f t="shared" si="530"/>
        <v>0.2951388888888889</v>
      </c>
      <c r="V1374" s="22" t="str">
        <f t="shared" si="544"/>
        <v>-</v>
      </c>
      <c r="X1374" s="18"/>
      <c r="Y1374" s="29"/>
    </row>
    <row r="1375" spans="2:25" x14ac:dyDescent="0.25">
      <c r="B1375" s="24">
        <f t="shared" si="545"/>
        <v>44546</v>
      </c>
      <c r="C1375" s="86" t="s">
        <v>13</v>
      </c>
      <c r="D1375" s="15">
        <v>0.56041666666666667</v>
      </c>
      <c r="E1375" s="16">
        <v>2.2999999999999998</v>
      </c>
      <c r="F1375" s="15">
        <f t="shared" si="535"/>
        <v>0.55347222222222225</v>
      </c>
      <c r="G1375" s="16">
        <f t="shared" si="536"/>
        <v>1.9549999999999998</v>
      </c>
      <c r="H1375" s="15">
        <f t="shared" si="537"/>
        <v>0.54236111111111107</v>
      </c>
      <c r="I1375" s="16">
        <f t="shared" si="538"/>
        <v>1.5409999999999999</v>
      </c>
      <c r="J1375" s="15">
        <f t="shared" si="539"/>
        <v>0.54305555555555551</v>
      </c>
      <c r="K1375" s="22">
        <f t="shared" si="540"/>
        <v>1.472</v>
      </c>
      <c r="L1375" s="13"/>
      <c r="M1375" s="24">
        <f t="shared" si="534"/>
        <v>44546</v>
      </c>
      <c r="N1375" s="102" t="s">
        <v>13</v>
      </c>
      <c r="O1375" s="60">
        <v>0.56041666666666667</v>
      </c>
      <c r="P1375" s="16" t="str">
        <f t="shared" si="531"/>
        <v>-</v>
      </c>
      <c r="Q1375" s="15">
        <f t="shared" si="541"/>
        <v>0.55347222222222225</v>
      </c>
      <c r="R1375" s="16" t="str">
        <f t="shared" si="542"/>
        <v>-</v>
      </c>
      <c r="S1375" s="15">
        <f t="shared" si="529"/>
        <v>0.54236111111111107</v>
      </c>
      <c r="T1375" s="16" t="str">
        <f t="shared" si="543"/>
        <v>-</v>
      </c>
      <c r="U1375" s="15">
        <f t="shared" si="530"/>
        <v>0.54305555555555551</v>
      </c>
      <c r="V1375" s="22" t="str">
        <f t="shared" si="544"/>
        <v>-</v>
      </c>
      <c r="X1375" s="18"/>
      <c r="Y1375" s="29"/>
    </row>
    <row r="1376" spans="2:25" x14ac:dyDescent="0.25">
      <c r="B1376" s="24">
        <f t="shared" si="545"/>
        <v>44546</v>
      </c>
      <c r="C1376" s="86" t="s">
        <v>12</v>
      </c>
      <c r="D1376" s="15">
        <v>0.80208333333333337</v>
      </c>
      <c r="E1376" s="16">
        <v>0.6</v>
      </c>
      <c r="F1376" s="15">
        <f t="shared" si="535"/>
        <v>0.79513888888888895</v>
      </c>
      <c r="G1376" s="16">
        <f t="shared" si="536"/>
        <v>0.51</v>
      </c>
      <c r="H1376" s="15">
        <f t="shared" si="537"/>
        <v>0.80208333333333337</v>
      </c>
      <c r="I1376" s="16">
        <f t="shared" si="538"/>
        <v>0.40200000000000002</v>
      </c>
      <c r="J1376" s="15">
        <f t="shared" si="539"/>
        <v>0.8</v>
      </c>
      <c r="K1376" s="22">
        <f t="shared" si="540"/>
        <v>0.38400000000000001</v>
      </c>
      <c r="L1376" s="13"/>
      <c r="M1376" s="24">
        <f t="shared" si="534"/>
        <v>44546</v>
      </c>
      <c r="N1376" s="102" t="s">
        <v>12</v>
      </c>
      <c r="O1376" s="60">
        <v>0.80208333333333337</v>
      </c>
      <c r="P1376" s="16" t="str">
        <f t="shared" si="531"/>
        <v>-</v>
      </c>
      <c r="Q1376" s="15">
        <f t="shared" si="541"/>
        <v>0.79513888888888895</v>
      </c>
      <c r="R1376" s="16" t="str">
        <f t="shared" si="542"/>
        <v>-</v>
      </c>
      <c r="S1376" s="15">
        <f t="shared" si="529"/>
        <v>0.80208333333333337</v>
      </c>
      <c r="T1376" s="16" t="str">
        <f t="shared" si="543"/>
        <v>-</v>
      </c>
      <c r="U1376" s="15">
        <f t="shared" si="530"/>
        <v>0.8</v>
      </c>
      <c r="V1376" s="22" t="str">
        <f t="shared" si="544"/>
        <v>-</v>
      </c>
      <c r="X1376" s="18"/>
    </row>
    <row r="1377" spans="2:25" x14ac:dyDescent="0.25">
      <c r="B1377" s="24">
        <f t="shared" si="545"/>
        <v>44547</v>
      </c>
      <c r="C1377" s="86" t="s">
        <v>13</v>
      </c>
      <c r="D1377" s="15">
        <v>7.013888888888889E-2</v>
      </c>
      <c r="E1377" s="16">
        <v>2.7</v>
      </c>
      <c r="F1377" s="15">
        <f t="shared" si="535"/>
        <v>6.3194444444444442E-2</v>
      </c>
      <c r="G1377" s="16">
        <f t="shared" si="536"/>
        <v>2.2949999999999999</v>
      </c>
      <c r="H1377" s="15">
        <f t="shared" si="537"/>
        <v>5.2083333333333329E-2</v>
      </c>
      <c r="I1377" s="16">
        <f t="shared" si="538"/>
        <v>1.8090000000000002</v>
      </c>
      <c r="J1377" s="15">
        <f t="shared" si="539"/>
        <v>5.2777777777777778E-2</v>
      </c>
      <c r="K1377" s="22">
        <f t="shared" si="540"/>
        <v>1.7280000000000002</v>
      </c>
      <c r="L1377" s="13"/>
      <c r="M1377" s="24">
        <f>IF(HOUR(O1377)&lt;HOUR(O1376),M1376+1,M1376)</f>
        <v>44547</v>
      </c>
      <c r="N1377" s="102" t="s">
        <v>13</v>
      </c>
      <c r="O1377" s="60">
        <v>7.013888888888889E-2</v>
      </c>
      <c r="P1377" s="16" t="str">
        <f t="shared" si="531"/>
        <v>-</v>
      </c>
      <c r="Q1377" s="15">
        <f t="shared" si="541"/>
        <v>6.3194444444444442E-2</v>
      </c>
      <c r="R1377" s="16" t="s">
        <v>27</v>
      </c>
      <c r="S1377" s="15">
        <f t="shared" si="529"/>
        <v>5.2083333333333329E-2</v>
      </c>
      <c r="T1377" s="16" t="str">
        <f t="shared" si="543"/>
        <v>-</v>
      </c>
      <c r="U1377" s="15">
        <f t="shared" si="530"/>
        <v>5.2777777777777778E-2</v>
      </c>
      <c r="V1377" s="22" t="str">
        <f t="shared" si="544"/>
        <v>-</v>
      </c>
      <c r="X1377" s="18"/>
      <c r="Y1377" s="29"/>
    </row>
    <row r="1378" spans="2:25" x14ac:dyDescent="0.25">
      <c r="B1378" s="24">
        <f t="shared" si="545"/>
        <v>44547</v>
      </c>
      <c r="C1378" s="86" t="s">
        <v>12</v>
      </c>
      <c r="D1378" s="15">
        <v>0.32777777777777778</v>
      </c>
      <c r="E1378" s="16">
        <v>0.4</v>
      </c>
      <c r="F1378" s="15">
        <f t="shared" si="535"/>
        <v>0.32083333333333336</v>
      </c>
      <c r="G1378" s="16">
        <f t="shared" si="536"/>
        <v>0.34</v>
      </c>
      <c r="H1378" s="15">
        <f t="shared" si="537"/>
        <v>0.32777777777777778</v>
      </c>
      <c r="I1378" s="16">
        <f t="shared" si="538"/>
        <v>0.26800000000000002</v>
      </c>
      <c r="J1378" s="15">
        <f t="shared" si="539"/>
        <v>0.32569444444444445</v>
      </c>
      <c r="K1378" s="22">
        <f t="shared" si="540"/>
        <v>0.25600000000000001</v>
      </c>
      <c r="L1378" s="13"/>
      <c r="M1378" s="24">
        <f t="shared" ref="M1378:M1388" si="546">IF(HOUR(O1378)&lt;HOUR(O1377),M1377+1,M1377)</f>
        <v>44547</v>
      </c>
      <c r="N1378" s="102" t="s">
        <v>12</v>
      </c>
      <c r="O1378" s="60">
        <v>0.32777777777777778</v>
      </c>
      <c r="P1378" s="16" t="str">
        <f t="shared" si="531"/>
        <v>-</v>
      </c>
      <c r="Q1378" s="15">
        <f t="shared" si="541"/>
        <v>0.32083333333333336</v>
      </c>
      <c r="R1378" s="16" t="str">
        <f t="shared" ref="R1378:R1399" si="547">IF(G1378&gt;=$R$4,G1378,IF(G1378&lt;=$R$8,G1378,"-"))</f>
        <v>-</v>
      </c>
      <c r="S1378" s="15">
        <f t="shared" si="529"/>
        <v>0.32777777777777778</v>
      </c>
      <c r="T1378" s="16" t="str">
        <f t="shared" si="543"/>
        <v>-</v>
      </c>
      <c r="U1378" s="15">
        <f t="shared" si="530"/>
        <v>0.32569444444444445</v>
      </c>
      <c r="V1378" s="22" t="str">
        <f t="shared" si="544"/>
        <v>-</v>
      </c>
      <c r="X1378" s="18"/>
      <c r="Y1378" s="29"/>
    </row>
    <row r="1379" spans="2:25" x14ac:dyDescent="0.25">
      <c r="B1379" s="24">
        <f t="shared" si="545"/>
        <v>44547</v>
      </c>
      <c r="C1379" s="86" t="s">
        <v>13</v>
      </c>
      <c r="D1379" s="15">
        <v>0.59236111111111112</v>
      </c>
      <c r="E1379" s="16">
        <v>2.4</v>
      </c>
      <c r="F1379" s="15">
        <f t="shared" si="535"/>
        <v>0.5854166666666667</v>
      </c>
      <c r="G1379" s="16">
        <f t="shared" si="536"/>
        <v>2.04</v>
      </c>
      <c r="H1379" s="15">
        <f t="shared" si="537"/>
        <v>0.57430555555555551</v>
      </c>
      <c r="I1379" s="16">
        <f t="shared" si="538"/>
        <v>1.6080000000000001</v>
      </c>
      <c r="J1379" s="15">
        <f t="shared" si="539"/>
        <v>0.57499999999999996</v>
      </c>
      <c r="K1379" s="22">
        <f t="shared" si="540"/>
        <v>1.536</v>
      </c>
      <c r="L1379" s="13"/>
      <c r="M1379" s="24">
        <f t="shared" si="546"/>
        <v>44547</v>
      </c>
      <c r="N1379" s="102" t="s">
        <v>13</v>
      </c>
      <c r="O1379" s="60">
        <v>0.59236111111111112</v>
      </c>
      <c r="P1379" s="16" t="str">
        <f t="shared" si="531"/>
        <v>-</v>
      </c>
      <c r="Q1379" s="15">
        <f t="shared" si="541"/>
        <v>0.5854166666666667</v>
      </c>
      <c r="R1379" s="16" t="str">
        <f t="shared" si="547"/>
        <v>-</v>
      </c>
      <c r="S1379" s="15">
        <f t="shared" si="529"/>
        <v>0.57430555555555551</v>
      </c>
      <c r="T1379" s="16" t="str">
        <f t="shared" si="543"/>
        <v>-</v>
      </c>
      <c r="U1379" s="15">
        <f t="shared" si="530"/>
        <v>0.57499999999999996</v>
      </c>
      <c r="V1379" s="22" t="str">
        <f t="shared" si="544"/>
        <v>-</v>
      </c>
      <c r="X1379" s="18"/>
      <c r="Y1379" s="29"/>
    </row>
    <row r="1380" spans="2:25" x14ac:dyDescent="0.25">
      <c r="B1380" s="24">
        <f t="shared" si="545"/>
        <v>44547</v>
      </c>
      <c r="C1380" s="86" t="s">
        <v>12</v>
      </c>
      <c r="D1380" s="15">
        <v>0.83263888888888893</v>
      </c>
      <c r="E1380" s="16">
        <v>0.6</v>
      </c>
      <c r="F1380" s="15">
        <f t="shared" si="535"/>
        <v>0.82569444444444451</v>
      </c>
      <c r="G1380" s="16">
        <f t="shared" si="536"/>
        <v>0.51</v>
      </c>
      <c r="H1380" s="15">
        <f t="shared" si="537"/>
        <v>0.83263888888888893</v>
      </c>
      <c r="I1380" s="16">
        <f t="shared" si="538"/>
        <v>0.40200000000000002</v>
      </c>
      <c r="J1380" s="15">
        <f t="shared" si="539"/>
        <v>0.8305555555555556</v>
      </c>
      <c r="K1380" s="22">
        <f t="shared" si="540"/>
        <v>0.38400000000000001</v>
      </c>
      <c r="L1380" s="13"/>
      <c r="M1380" s="24">
        <f t="shared" si="546"/>
        <v>44547</v>
      </c>
      <c r="N1380" s="102" t="s">
        <v>12</v>
      </c>
      <c r="O1380" s="60">
        <v>0.83263888888888893</v>
      </c>
      <c r="P1380" s="16" t="str">
        <f t="shared" si="531"/>
        <v>-</v>
      </c>
      <c r="Q1380" s="15">
        <f t="shared" si="541"/>
        <v>0.82569444444444451</v>
      </c>
      <c r="R1380" s="16" t="str">
        <f t="shared" si="547"/>
        <v>-</v>
      </c>
      <c r="S1380" s="15">
        <f t="shared" si="529"/>
        <v>0.83263888888888893</v>
      </c>
      <c r="T1380" s="16" t="str">
        <f t="shared" si="543"/>
        <v>-</v>
      </c>
      <c r="U1380" s="15">
        <f t="shared" si="530"/>
        <v>0.8305555555555556</v>
      </c>
      <c r="V1380" s="22" t="str">
        <f t="shared" si="544"/>
        <v>-</v>
      </c>
      <c r="X1380" s="18"/>
    </row>
    <row r="1381" spans="2:25" x14ac:dyDescent="0.25">
      <c r="B1381" s="24">
        <f t="shared" si="545"/>
        <v>44548</v>
      </c>
      <c r="C1381" s="86" t="s">
        <v>13</v>
      </c>
      <c r="D1381" s="15">
        <v>9.8611111111111108E-2</v>
      </c>
      <c r="E1381" s="16">
        <v>2.7</v>
      </c>
      <c r="F1381" s="15">
        <f t="shared" si="535"/>
        <v>9.166666666666666E-2</v>
      </c>
      <c r="G1381" s="16">
        <f t="shared" si="536"/>
        <v>2.2949999999999999</v>
      </c>
      <c r="H1381" s="15">
        <f t="shared" si="537"/>
        <v>8.0555555555555547E-2</v>
      </c>
      <c r="I1381" s="16">
        <f t="shared" si="538"/>
        <v>1.8090000000000002</v>
      </c>
      <c r="J1381" s="15">
        <f t="shared" si="539"/>
        <v>8.1249999999999989E-2</v>
      </c>
      <c r="K1381" s="22">
        <f t="shared" si="540"/>
        <v>1.7280000000000002</v>
      </c>
      <c r="L1381" s="13"/>
      <c r="M1381" s="24">
        <f t="shared" si="546"/>
        <v>44548</v>
      </c>
      <c r="N1381" s="102" t="s">
        <v>13</v>
      </c>
      <c r="O1381" s="60">
        <v>9.8611111111111108E-2</v>
      </c>
      <c r="P1381" s="16" t="str">
        <f t="shared" si="531"/>
        <v>-</v>
      </c>
      <c r="Q1381" s="15">
        <f t="shared" si="541"/>
        <v>9.166666666666666E-2</v>
      </c>
      <c r="R1381" s="16" t="str">
        <f t="shared" si="547"/>
        <v>-</v>
      </c>
      <c r="S1381" s="15">
        <f t="shared" si="529"/>
        <v>8.0555555555555547E-2</v>
      </c>
      <c r="T1381" s="16" t="str">
        <f t="shared" si="543"/>
        <v>-</v>
      </c>
      <c r="U1381" s="15">
        <f t="shared" si="530"/>
        <v>8.1249999999999989E-2</v>
      </c>
      <c r="V1381" s="22" t="str">
        <f t="shared" si="544"/>
        <v>-</v>
      </c>
      <c r="X1381" s="18"/>
      <c r="Y1381" s="29"/>
    </row>
    <row r="1382" spans="2:25" x14ac:dyDescent="0.25">
      <c r="B1382" s="24">
        <f t="shared" si="545"/>
        <v>44548</v>
      </c>
      <c r="C1382" s="86" t="s">
        <v>12</v>
      </c>
      <c r="D1382" s="15">
        <v>0.35486111111111113</v>
      </c>
      <c r="E1382" s="16">
        <v>0.3</v>
      </c>
      <c r="F1382" s="15">
        <f t="shared" si="535"/>
        <v>0.34791666666666671</v>
      </c>
      <c r="G1382" s="16">
        <f t="shared" si="536"/>
        <v>0.255</v>
      </c>
      <c r="H1382" s="15">
        <f t="shared" si="537"/>
        <v>0.35486111111111113</v>
      </c>
      <c r="I1382" s="16">
        <f t="shared" si="538"/>
        <v>0.20100000000000001</v>
      </c>
      <c r="J1382" s="15">
        <f t="shared" si="539"/>
        <v>0.3527777777777778</v>
      </c>
      <c r="K1382" s="22">
        <f t="shared" si="540"/>
        <v>0.192</v>
      </c>
      <c r="L1382" s="13"/>
      <c r="M1382" s="24">
        <f t="shared" si="546"/>
        <v>44548</v>
      </c>
      <c r="N1382" s="102" t="s">
        <v>12</v>
      </c>
      <c r="O1382" s="60">
        <v>0.35486111111111113</v>
      </c>
      <c r="P1382" s="16" t="str">
        <f t="shared" si="531"/>
        <v>-</v>
      </c>
      <c r="Q1382" s="15">
        <f t="shared" si="541"/>
        <v>0.34791666666666671</v>
      </c>
      <c r="R1382" s="16" t="str">
        <f t="shared" si="547"/>
        <v>-</v>
      </c>
      <c r="S1382" s="15">
        <f t="shared" si="529"/>
        <v>0.35486111111111113</v>
      </c>
      <c r="T1382" s="16" t="str">
        <f t="shared" si="543"/>
        <v>-</v>
      </c>
      <c r="U1382" s="15">
        <f t="shared" si="530"/>
        <v>0.3527777777777778</v>
      </c>
      <c r="V1382" s="22" t="str">
        <f t="shared" si="544"/>
        <v>-</v>
      </c>
      <c r="X1382" s="18"/>
      <c r="Y1382" s="29"/>
    </row>
    <row r="1383" spans="2:25" x14ac:dyDescent="0.25">
      <c r="B1383" s="24">
        <f t="shared" si="545"/>
        <v>44548</v>
      </c>
      <c r="C1383" s="86" t="s">
        <v>13</v>
      </c>
      <c r="D1383" s="15">
        <v>0.62083333333333335</v>
      </c>
      <c r="E1383" s="16">
        <v>2.5</v>
      </c>
      <c r="F1383" s="15">
        <f t="shared" si="535"/>
        <v>0.61388888888888893</v>
      </c>
      <c r="G1383" s="16">
        <f t="shared" si="536"/>
        <v>2.125</v>
      </c>
      <c r="H1383" s="15">
        <f t="shared" si="537"/>
        <v>0.60277777777777775</v>
      </c>
      <c r="I1383" s="16">
        <f t="shared" si="538"/>
        <v>1.675</v>
      </c>
      <c r="J1383" s="15">
        <f t="shared" si="539"/>
        <v>0.60347222222222219</v>
      </c>
      <c r="K1383" s="22">
        <f t="shared" si="540"/>
        <v>1.6</v>
      </c>
      <c r="L1383" s="13"/>
      <c r="M1383" s="24">
        <f t="shared" si="546"/>
        <v>44548</v>
      </c>
      <c r="N1383" s="102" t="s">
        <v>13</v>
      </c>
      <c r="O1383" s="60">
        <v>0.62083333333333335</v>
      </c>
      <c r="P1383" s="16" t="str">
        <f t="shared" si="531"/>
        <v>-</v>
      </c>
      <c r="Q1383" s="15">
        <f t="shared" si="541"/>
        <v>0.61388888888888893</v>
      </c>
      <c r="R1383" s="16" t="str">
        <f t="shared" si="547"/>
        <v>-</v>
      </c>
      <c r="S1383" s="15">
        <f t="shared" ref="S1383:S1399" si="548">IF(N1383="Alta",O1383-$H$9,O1383-$I$9)</f>
        <v>0.60277777777777775</v>
      </c>
      <c r="T1383" s="16" t="str">
        <f t="shared" si="543"/>
        <v>-</v>
      </c>
      <c r="U1383" s="15">
        <f t="shared" si="530"/>
        <v>0.60347222222222219</v>
      </c>
      <c r="V1383" s="22" t="str">
        <f t="shared" si="544"/>
        <v>-</v>
      </c>
      <c r="X1383" s="18"/>
      <c r="Y1383" s="29"/>
    </row>
    <row r="1384" spans="2:25" x14ac:dyDescent="0.25">
      <c r="B1384" s="24">
        <f t="shared" si="545"/>
        <v>44548</v>
      </c>
      <c r="C1384" s="86" t="s">
        <v>12</v>
      </c>
      <c r="D1384" s="15">
        <v>0.86111111111111116</v>
      </c>
      <c r="E1384" s="16">
        <v>0.5</v>
      </c>
      <c r="F1384" s="15">
        <f t="shared" si="535"/>
        <v>0.85416666666666674</v>
      </c>
      <c r="G1384" s="16">
        <f t="shared" si="536"/>
        <v>0.42499999999999999</v>
      </c>
      <c r="H1384" s="15">
        <f t="shared" si="537"/>
        <v>0.86111111111111116</v>
      </c>
      <c r="I1384" s="16">
        <f t="shared" si="538"/>
        <v>0.33500000000000002</v>
      </c>
      <c r="J1384" s="15">
        <f t="shared" si="539"/>
        <v>0.85902777777777783</v>
      </c>
      <c r="K1384" s="22">
        <f t="shared" si="540"/>
        <v>0.32</v>
      </c>
      <c r="L1384" s="13"/>
      <c r="M1384" s="24">
        <f t="shared" si="546"/>
        <v>44548</v>
      </c>
      <c r="N1384" s="102" t="s">
        <v>12</v>
      </c>
      <c r="O1384" s="60">
        <v>0.86111111111111116</v>
      </c>
      <c r="P1384" s="16" t="str">
        <f t="shared" si="531"/>
        <v>-</v>
      </c>
      <c r="Q1384" s="15">
        <f t="shared" si="541"/>
        <v>0.85416666666666674</v>
      </c>
      <c r="R1384" s="16" t="str">
        <f t="shared" si="547"/>
        <v>-</v>
      </c>
      <c r="S1384" s="15">
        <f t="shared" si="548"/>
        <v>0.86111111111111116</v>
      </c>
      <c r="T1384" s="16" t="str">
        <f t="shared" si="543"/>
        <v>-</v>
      </c>
      <c r="U1384" s="15">
        <f t="shared" ref="U1384:U1399" si="549">IF(N1384="Alta",O1384-$J$9,O1384-$K$9)</f>
        <v>0.85902777777777783</v>
      </c>
      <c r="V1384" s="22" t="str">
        <f t="shared" si="544"/>
        <v>-</v>
      </c>
      <c r="X1384" s="18"/>
    </row>
    <row r="1385" spans="2:25" x14ac:dyDescent="0.25">
      <c r="B1385" s="24">
        <f t="shared" si="545"/>
        <v>44549</v>
      </c>
      <c r="C1385" s="86" t="s">
        <v>13</v>
      </c>
      <c r="D1385" s="15">
        <v>0.12569444444444444</v>
      </c>
      <c r="E1385" s="16">
        <v>2.8</v>
      </c>
      <c r="F1385" s="15">
        <f t="shared" si="535"/>
        <v>0.11874999999999999</v>
      </c>
      <c r="G1385" s="16">
        <f t="shared" si="536"/>
        <v>2.38</v>
      </c>
      <c r="H1385" s="15">
        <f t="shared" si="537"/>
        <v>0.10763888888888888</v>
      </c>
      <c r="I1385" s="16">
        <f t="shared" si="538"/>
        <v>1.8759999999999999</v>
      </c>
      <c r="J1385" s="15">
        <f t="shared" si="539"/>
        <v>0.10833333333333334</v>
      </c>
      <c r="K1385" s="22">
        <f t="shared" si="540"/>
        <v>1.7919999999999998</v>
      </c>
      <c r="L1385" s="13"/>
      <c r="M1385" s="24">
        <f t="shared" si="546"/>
        <v>44549</v>
      </c>
      <c r="N1385" s="102" t="s">
        <v>13</v>
      </c>
      <c r="O1385" s="60">
        <v>0.12569444444444444</v>
      </c>
      <c r="P1385" s="16" t="str">
        <f t="shared" si="531"/>
        <v>-</v>
      </c>
      <c r="Q1385" s="15">
        <f t="shared" si="541"/>
        <v>0.11874999999999999</v>
      </c>
      <c r="R1385" s="16" t="str">
        <f t="shared" si="547"/>
        <v>-</v>
      </c>
      <c r="S1385" s="15">
        <f t="shared" si="548"/>
        <v>0.10763888888888888</v>
      </c>
      <c r="T1385" s="16" t="str">
        <f t="shared" si="543"/>
        <v>-</v>
      </c>
      <c r="U1385" s="15">
        <f t="shared" si="549"/>
        <v>0.10833333333333334</v>
      </c>
      <c r="V1385" s="22" t="str">
        <f t="shared" si="544"/>
        <v>-</v>
      </c>
      <c r="X1385" s="18"/>
      <c r="Y1385" s="29"/>
    </row>
    <row r="1386" spans="2:25" x14ac:dyDescent="0.25">
      <c r="B1386" s="24">
        <f t="shared" si="545"/>
        <v>44549</v>
      </c>
      <c r="C1386" s="86" t="s">
        <v>12</v>
      </c>
      <c r="D1386" s="15">
        <v>0.38125000000000003</v>
      </c>
      <c r="E1386" s="16">
        <v>0.2</v>
      </c>
      <c r="F1386" s="15">
        <f t="shared" si="535"/>
        <v>0.37430555555555561</v>
      </c>
      <c r="G1386" s="16">
        <f t="shared" si="536"/>
        <v>0.17</v>
      </c>
      <c r="H1386" s="15">
        <f t="shared" si="537"/>
        <v>0.38125000000000003</v>
      </c>
      <c r="I1386" s="16">
        <f t="shared" si="538"/>
        <v>0.13400000000000001</v>
      </c>
      <c r="J1386" s="15">
        <f t="shared" si="539"/>
        <v>0.37916666666666671</v>
      </c>
      <c r="K1386" s="22">
        <f t="shared" si="540"/>
        <v>0.128</v>
      </c>
      <c r="L1386" s="13"/>
      <c r="M1386" s="24">
        <f t="shared" si="546"/>
        <v>44549</v>
      </c>
      <c r="N1386" s="102" t="s">
        <v>12</v>
      </c>
      <c r="O1386" s="60">
        <v>0.38125000000000003</v>
      </c>
      <c r="P1386" s="16" t="str">
        <f t="shared" si="531"/>
        <v>-</v>
      </c>
      <c r="Q1386" s="15">
        <f t="shared" si="541"/>
        <v>0.37430555555555561</v>
      </c>
      <c r="R1386" s="16" t="str">
        <f t="shared" si="547"/>
        <v>-</v>
      </c>
      <c r="S1386" s="15">
        <f t="shared" si="548"/>
        <v>0.38125000000000003</v>
      </c>
      <c r="T1386" s="16" t="str">
        <f t="shared" si="543"/>
        <v>-</v>
      </c>
      <c r="U1386" s="15">
        <f t="shared" si="549"/>
        <v>0.37916666666666671</v>
      </c>
      <c r="V1386" s="22" t="str">
        <f t="shared" si="544"/>
        <v>-</v>
      </c>
      <c r="X1386" s="18"/>
      <c r="Y1386" s="29"/>
    </row>
    <row r="1387" spans="2:25" x14ac:dyDescent="0.25">
      <c r="B1387" s="24">
        <f t="shared" si="545"/>
        <v>44549</v>
      </c>
      <c r="C1387" s="86" t="s">
        <v>13</v>
      </c>
      <c r="D1387" s="15">
        <v>0.64861111111111114</v>
      </c>
      <c r="E1387" s="16">
        <v>2.5</v>
      </c>
      <c r="F1387" s="15">
        <f t="shared" si="535"/>
        <v>0.64166666666666672</v>
      </c>
      <c r="G1387" s="16">
        <f t="shared" si="536"/>
        <v>2.125</v>
      </c>
      <c r="H1387" s="15">
        <f t="shared" si="537"/>
        <v>0.63055555555555554</v>
      </c>
      <c r="I1387" s="16">
        <f t="shared" si="538"/>
        <v>1.675</v>
      </c>
      <c r="J1387" s="15">
        <f t="shared" si="539"/>
        <v>0.63124999999999998</v>
      </c>
      <c r="K1387" s="22">
        <f t="shared" si="540"/>
        <v>1.6</v>
      </c>
      <c r="L1387" s="13"/>
      <c r="M1387" s="24">
        <f t="shared" si="546"/>
        <v>44549</v>
      </c>
      <c r="N1387" s="102" t="s">
        <v>13</v>
      </c>
      <c r="O1387" s="60">
        <v>0.64861111111111114</v>
      </c>
      <c r="P1387" s="16" t="str">
        <f t="shared" si="531"/>
        <v>-</v>
      </c>
      <c r="Q1387" s="15">
        <f t="shared" si="541"/>
        <v>0.64166666666666672</v>
      </c>
      <c r="R1387" s="16" t="str">
        <f t="shared" si="547"/>
        <v>-</v>
      </c>
      <c r="S1387" s="15">
        <f t="shared" si="548"/>
        <v>0.63055555555555554</v>
      </c>
      <c r="T1387" s="16" t="str">
        <f t="shared" si="543"/>
        <v>-</v>
      </c>
      <c r="U1387" s="15">
        <f t="shared" si="549"/>
        <v>0.63124999999999998</v>
      </c>
      <c r="V1387" s="22" t="str">
        <f t="shared" si="544"/>
        <v>-</v>
      </c>
      <c r="X1387" s="18"/>
      <c r="Y1387" s="29"/>
    </row>
    <row r="1388" spans="2:25" x14ac:dyDescent="0.25">
      <c r="B1388" s="24">
        <f t="shared" si="545"/>
        <v>44549</v>
      </c>
      <c r="C1388" s="86" t="s">
        <v>12</v>
      </c>
      <c r="D1388" s="15">
        <v>0.88750000000000007</v>
      </c>
      <c r="E1388" s="16">
        <v>0.5</v>
      </c>
      <c r="F1388" s="15">
        <f t="shared" si="535"/>
        <v>0.88055555555555565</v>
      </c>
      <c r="G1388" s="16">
        <f t="shared" si="536"/>
        <v>0.42499999999999999</v>
      </c>
      <c r="H1388" s="15">
        <f t="shared" si="537"/>
        <v>0.88750000000000007</v>
      </c>
      <c r="I1388" s="16">
        <f t="shared" si="538"/>
        <v>0.33500000000000002</v>
      </c>
      <c r="J1388" s="15">
        <f t="shared" si="539"/>
        <v>0.88541666666666674</v>
      </c>
      <c r="K1388" s="22">
        <f t="shared" si="540"/>
        <v>0.32</v>
      </c>
      <c r="L1388" s="13"/>
      <c r="M1388" s="24">
        <f t="shared" si="546"/>
        <v>44549</v>
      </c>
      <c r="N1388" s="102" t="s">
        <v>12</v>
      </c>
      <c r="O1388" s="60">
        <v>0.88750000000000007</v>
      </c>
      <c r="P1388" s="16" t="str">
        <f t="shared" si="531"/>
        <v>-</v>
      </c>
      <c r="Q1388" s="15">
        <f t="shared" si="541"/>
        <v>0.88055555555555565</v>
      </c>
      <c r="R1388" s="16" t="str">
        <f t="shared" si="547"/>
        <v>-</v>
      </c>
      <c r="S1388" s="15">
        <f t="shared" si="548"/>
        <v>0.88750000000000007</v>
      </c>
      <c r="T1388" s="16" t="str">
        <f t="shared" si="543"/>
        <v>-</v>
      </c>
      <c r="U1388" s="15">
        <f t="shared" si="549"/>
        <v>0.88541666666666674</v>
      </c>
      <c r="V1388" s="22" t="str">
        <f t="shared" si="544"/>
        <v>-</v>
      </c>
      <c r="X1388" s="18"/>
    </row>
    <row r="1389" spans="2:25" x14ac:dyDescent="0.25">
      <c r="B1389" s="24">
        <f t="shared" si="545"/>
        <v>44550</v>
      </c>
      <c r="C1389" s="86" t="s">
        <v>13</v>
      </c>
      <c r="D1389" s="15">
        <v>0.15208333333333332</v>
      </c>
      <c r="E1389" s="16">
        <v>2.8</v>
      </c>
      <c r="F1389" s="15">
        <f t="shared" si="535"/>
        <v>0.14513888888888887</v>
      </c>
      <c r="G1389" s="16">
        <f t="shared" si="536"/>
        <v>2.38</v>
      </c>
      <c r="H1389" s="15">
        <f t="shared" si="537"/>
        <v>0.13402777777777777</v>
      </c>
      <c r="I1389" s="16">
        <f t="shared" si="538"/>
        <v>1.8759999999999999</v>
      </c>
      <c r="J1389" s="15">
        <f t="shared" si="539"/>
        <v>0.13472222222222222</v>
      </c>
      <c r="K1389" s="22">
        <f t="shared" si="540"/>
        <v>1.7919999999999998</v>
      </c>
      <c r="L1389" s="13"/>
      <c r="M1389" s="24">
        <f>IF(HOUR(O1389)&lt;HOUR(O1388),M1388+1,M1388)</f>
        <v>44550</v>
      </c>
      <c r="N1389" s="102" t="s">
        <v>13</v>
      </c>
      <c r="O1389" s="60">
        <v>0.15208333333333332</v>
      </c>
      <c r="P1389" s="16" t="str">
        <f t="shared" si="531"/>
        <v>-</v>
      </c>
      <c r="Q1389" s="15">
        <f t="shared" si="541"/>
        <v>0.14513888888888887</v>
      </c>
      <c r="R1389" s="16" t="str">
        <f t="shared" si="547"/>
        <v>-</v>
      </c>
      <c r="S1389" s="15">
        <f t="shared" si="548"/>
        <v>0.13402777777777777</v>
      </c>
      <c r="T1389" s="16" t="str">
        <f t="shared" ref="T1389" si="550">IF(I1389&gt;=$T$4,I1389,IF(I1389&lt;=$T$8,I1389,"-"))</f>
        <v>-</v>
      </c>
      <c r="U1389" s="15">
        <f t="shared" si="549"/>
        <v>0.13472222222222222</v>
      </c>
      <c r="V1389" s="22" t="str">
        <f t="shared" ref="V1389" si="551">IF(K1389&gt;=$V$4,K1389,IF(K1389&lt;=$V$8,K1389,"-"))</f>
        <v>-</v>
      </c>
      <c r="X1389" s="18"/>
      <c r="Y1389" s="29"/>
    </row>
    <row r="1390" spans="2:25" x14ac:dyDescent="0.25">
      <c r="B1390" s="24">
        <f t="shared" si="545"/>
        <v>44550</v>
      </c>
      <c r="C1390" s="86" t="s">
        <v>12</v>
      </c>
      <c r="D1390" s="15">
        <v>0.40625</v>
      </c>
      <c r="E1390" s="16">
        <v>0.2</v>
      </c>
      <c r="F1390" s="15">
        <f t="shared" si="535"/>
        <v>0.39930555555555558</v>
      </c>
      <c r="G1390" s="16">
        <f t="shared" si="536"/>
        <v>0.17</v>
      </c>
      <c r="H1390" s="15">
        <f t="shared" si="537"/>
        <v>0.40625</v>
      </c>
      <c r="I1390" s="16">
        <f t="shared" si="538"/>
        <v>0.13400000000000001</v>
      </c>
      <c r="J1390" s="15">
        <f t="shared" si="539"/>
        <v>0.40416666666666667</v>
      </c>
      <c r="K1390" s="22">
        <f t="shared" si="540"/>
        <v>0.128</v>
      </c>
      <c r="L1390" s="13"/>
      <c r="M1390" s="24">
        <f t="shared" ref="M1390:M1399" si="552">IF(HOUR(O1390)&lt;HOUR(O1389),M1389+1,M1389)</f>
        <v>44550</v>
      </c>
      <c r="N1390" s="102" t="s">
        <v>12</v>
      </c>
      <c r="O1390" s="60">
        <v>0.40625</v>
      </c>
      <c r="P1390" s="16" t="str">
        <f t="shared" si="531"/>
        <v>-</v>
      </c>
      <c r="Q1390" s="15">
        <f t="shared" si="541"/>
        <v>0.39930555555555558</v>
      </c>
      <c r="R1390" s="16" t="str">
        <f t="shared" si="547"/>
        <v>-</v>
      </c>
      <c r="S1390" s="15">
        <f t="shared" si="548"/>
        <v>0.40625</v>
      </c>
      <c r="T1390" s="16" t="str">
        <f t="shared" ref="T1390:T1399" si="553">IF(I1390&gt;=$T$4,I1390,IF(I1390&lt;=$T$8,I1390,"-"))</f>
        <v>-</v>
      </c>
      <c r="U1390" s="15">
        <f t="shared" si="549"/>
        <v>0.40416666666666667</v>
      </c>
      <c r="V1390" s="22" t="str">
        <f t="shared" ref="V1390:V1399" si="554">IF(K1390&gt;=$V$4,K1390,IF(K1390&lt;=$V$8,K1390,"-"))</f>
        <v>-</v>
      </c>
      <c r="X1390" s="18"/>
      <c r="Y1390" s="29"/>
    </row>
    <row r="1391" spans="2:25" x14ac:dyDescent="0.25">
      <c r="B1391" s="24">
        <f t="shared" si="545"/>
        <v>44550</v>
      </c>
      <c r="C1391" s="86" t="s">
        <v>13</v>
      </c>
      <c r="D1391" s="15">
        <v>0.67499999999999993</v>
      </c>
      <c r="E1391" s="16">
        <v>2.6</v>
      </c>
      <c r="F1391" s="15">
        <f t="shared" si="535"/>
        <v>0.66805555555555551</v>
      </c>
      <c r="G1391" s="16">
        <f t="shared" si="536"/>
        <v>2.21</v>
      </c>
      <c r="H1391" s="15">
        <f t="shared" si="537"/>
        <v>0.65694444444444433</v>
      </c>
      <c r="I1391" s="16">
        <f t="shared" si="538"/>
        <v>1.7420000000000002</v>
      </c>
      <c r="J1391" s="15">
        <f t="shared" si="539"/>
        <v>0.65763888888888877</v>
      </c>
      <c r="K1391" s="22">
        <f t="shared" si="540"/>
        <v>1.6640000000000001</v>
      </c>
      <c r="L1391" s="13"/>
      <c r="M1391" s="24">
        <f t="shared" si="552"/>
        <v>44550</v>
      </c>
      <c r="N1391" s="102" t="s">
        <v>13</v>
      </c>
      <c r="O1391" s="60">
        <v>0.67499999999999993</v>
      </c>
      <c r="P1391" s="16" t="str">
        <f t="shared" si="531"/>
        <v>-</v>
      </c>
      <c r="Q1391" s="15">
        <f t="shared" si="541"/>
        <v>0.66805555555555551</v>
      </c>
      <c r="R1391" s="16" t="str">
        <f t="shared" si="547"/>
        <v>-</v>
      </c>
      <c r="S1391" s="15">
        <f t="shared" si="548"/>
        <v>0.65694444444444433</v>
      </c>
      <c r="T1391" s="16" t="str">
        <f t="shared" si="553"/>
        <v>-</v>
      </c>
      <c r="U1391" s="15">
        <f t="shared" si="549"/>
        <v>0.65763888888888877</v>
      </c>
      <c r="V1391" s="22" t="str">
        <f t="shared" si="554"/>
        <v>-</v>
      </c>
      <c r="X1391" s="18"/>
      <c r="Y1391" s="29"/>
    </row>
    <row r="1392" spans="2:25" x14ac:dyDescent="0.25">
      <c r="B1392" s="24">
        <f t="shared" si="545"/>
        <v>44550</v>
      </c>
      <c r="C1392" s="86" t="s">
        <v>12</v>
      </c>
      <c r="D1392" s="15">
        <v>0.91388888888888886</v>
      </c>
      <c r="E1392" s="16">
        <v>0.4</v>
      </c>
      <c r="F1392" s="15">
        <f t="shared" si="535"/>
        <v>0.90694444444444444</v>
      </c>
      <c r="G1392" s="16">
        <f t="shared" si="536"/>
        <v>0.34</v>
      </c>
      <c r="H1392" s="15">
        <f t="shared" si="537"/>
        <v>0.91388888888888886</v>
      </c>
      <c r="I1392" s="16">
        <f t="shared" si="538"/>
        <v>0.26800000000000002</v>
      </c>
      <c r="J1392" s="15">
        <f t="shared" si="539"/>
        <v>0.91180555555555554</v>
      </c>
      <c r="K1392" s="22">
        <f t="shared" si="540"/>
        <v>0.25600000000000001</v>
      </c>
      <c r="L1392" s="13"/>
      <c r="M1392" s="24">
        <f t="shared" si="552"/>
        <v>44550</v>
      </c>
      <c r="N1392" s="102" t="s">
        <v>12</v>
      </c>
      <c r="O1392" s="60">
        <v>0.91388888888888886</v>
      </c>
      <c r="P1392" s="16" t="str">
        <f t="shared" si="531"/>
        <v>-</v>
      </c>
      <c r="Q1392" s="15">
        <f t="shared" si="541"/>
        <v>0.90694444444444444</v>
      </c>
      <c r="R1392" s="16" t="str">
        <f t="shared" si="547"/>
        <v>-</v>
      </c>
      <c r="S1392" s="15">
        <f t="shared" si="548"/>
        <v>0.91388888888888886</v>
      </c>
      <c r="T1392" s="16" t="str">
        <f t="shared" si="553"/>
        <v>-</v>
      </c>
      <c r="U1392" s="15">
        <f t="shared" si="549"/>
        <v>0.91180555555555554</v>
      </c>
      <c r="V1392" s="22" t="str">
        <f t="shared" si="554"/>
        <v>-</v>
      </c>
      <c r="X1392" s="18"/>
    </row>
    <row r="1393" spans="2:25" x14ac:dyDescent="0.25">
      <c r="B1393" s="24">
        <f t="shared" si="545"/>
        <v>44551</v>
      </c>
      <c r="C1393" s="86" t="s">
        <v>13</v>
      </c>
      <c r="D1393" s="15">
        <v>0.17916666666666667</v>
      </c>
      <c r="E1393" s="16">
        <v>2.8</v>
      </c>
      <c r="F1393" s="15">
        <f t="shared" si="535"/>
        <v>0.17222222222222222</v>
      </c>
      <c r="G1393" s="16">
        <f t="shared" si="536"/>
        <v>2.38</v>
      </c>
      <c r="H1393" s="15">
        <f t="shared" si="537"/>
        <v>0.16111111111111112</v>
      </c>
      <c r="I1393" s="16">
        <f t="shared" si="538"/>
        <v>1.8759999999999999</v>
      </c>
      <c r="J1393" s="15">
        <f t="shared" si="539"/>
        <v>0.16180555555555556</v>
      </c>
      <c r="K1393" s="22">
        <f t="shared" si="540"/>
        <v>1.7919999999999998</v>
      </c>
      <c r="L1393" s="13"/>
      <c r="M1393" s="24">
        <f t="shared" si="552"/>
        <v>44551</v>
      </c>
      <c r="N1393" s="102" t="s">
        <v>13</v>
      </c>
      <c r="O1393" s="60">
        <v>0.17916666666666667</v>
      </c>
      <c r="P1393" s="16" t="str">
        <f t="shared" si="531"/>
        <v>-</v>
      </c>
      <c r="Q1393" s="15">
        <f t="shared" si="541"/>
        <v>0.17222222222222222</v>
      </c>
      <c r="R1393" s="16" t="str">
        <f t="shared" si="547"/>
        <v>-</v>
      </c>
      <c r="S1393" s="15">
        <f t="shared" si="548"/>
        <v>0.16111111111111112</v>
      </c>
      <c r="T1393" s="16" t="str">
        <f t="shared" si="553"/>
        <v>-</v>
      </c>
      <c r="U1393" s="15">
        <f t="shared" si="549"/>
        <v>0.16180555555555556</v>
      </c>
      <c r="V1393" s="22" t="str">
        <f t="shared" si="554"/>
        <v>-</v>
      </c>
      <c r="X1393" s="18"/>
      <c r="Y1393" s="29"/>
    </row>
    <row r="1394" spans="2:25" x14ac:dyDescent="0.25">
      <c r="B1394" s="24">
        <f t="shared" si="545"/>
        <v>44551</v>
      </c>
      <c r="C1394" s="86" t="s">
        <v>12</v>
      </c>
      <c r="D1394" s="15">
        <v>0.43124999999999997</v>
      </c>
      <c r="E1394" s="16">
        <v>0.2</v>
      </c>
      <c r="F1394" s="15">
        <f t="shared" si="535"/>
        <v>0.42430555555555555</v>
      </c>
      <c r="G1394" s="16">
        <f t="shared" si="536"/>
        <v>0.17</v>
      </c>
      <c r="H1394" s="15">
        <f t="shared" si="537"/>
        <v>0.43124999999999997</v>
      </c>
      <c r="I1394" s="16">
        <f t="shared" si="538"/>
        <v>0.13400000000000001</v>
      </c>
      <c r="J1394" s="15">
        <f t="shared" si="539"/>
        <v>0.42916666666666664</v>
      </c>
      <c r="K1394" s="22">
        <f t="shared" si="540"/>
        <v>0.128</v>
      </c>
      <c r="L1394" s="13"/>
      <c r="M1394" s="24">
        <f t="shared" si="552"/>
        <v>44551</v>
      </c>
      <c r="N1394" s="102" t="s">
        <v>12</v>
      </c>
      <c r="O1394" s="60">
        <v>0.43124999999999997</v>
      </c>
      <c r="P1394" s="16" t="str">
        <f t="shared" si="531"/>
        <v>-</v>
      </c>
      <c r="Q1394" s="15">
        <f t="shared" si="541"/>
        <v>0.42430555555555555</v>
      </c>
      <c r="R1394" s="16" t="str">
        <f t="shared" si="547"/>
        <v>-</v>
      </c>
      <c r="S1394" s="15">
        <f t="shared" si="548"/>
        <v>0.43124999999999997</v>
      </c>
      <c r="T1394" s="16" t="str">
        <f t="shared" si="553"/>
        <v>-</v>
      </c>
      <c r="U1394" s="15">
        <f t="shared" si="549"/>
        <v>0.42916666666666664</v>
      </c>
      <c r="V1394" s="22" t="str">
        <f t="shared" si="554"/>
        <v>-</v>
      </c>
      <c r="X1394" s="18"/>
      <c r="Y1394" s="29"/>
    </row>
    <row r="1395" spans="2:25" x14ac:dyDescent="0.25">
      <c r="B1395" s="24">
        <f t="shared" si="545"/>
        <v>44551</v>
      </c>
      <c r="C1395" s="86" t="s">
        <v>13</v>
      </c>
      <c r="D1395" s="15">
        <v>0.70138888888888884</v>
      </c>
      <c r="E1395" s="16">
        <v>2.6</v>
      </c>
      <c r="F1395" s="15">
        <f t="shared" si="535"/>
        <v>0.69444444444444442</v>
      </c>
      <c r="G1395" s="16">
        <f t="shared" si="536"/>
        <v>2.21</v>
      </c>
      <c r="H1395" s="15">
        <f t="shared" si="537"/>
        <v>0.68333333333333324</v>
      </c>
      <c r="I1395" s="16">
        <f t="shared" si="538"/>
        <v>1.7420000000000002</v>
      </c>
      <c r="J1395" s="15">
        <f t="shared" si="539"/>
        <v>0.68402777777777768</v>
      </c>
      <c r="K1395" s="22">
        <f t="shared" si="540"/>
        <v>1.6640000000000001</v>
      </c>
      <c r="L1395" s="13"/>
      <c r="M1395" s="24">
        <f t="shared" si="552"/>
        <v>44551</v>
      </c>
      <c r="N1395" s="102" t="s">
        <v>13</v>
      </c>
      <c r="O1395" s="60">
        <v>0.70138888888888884</v>
      </c>
      <c r="P1395" s="16" t="str">
        <f t="shared" si="531"/>
        <v>-</v>
      </c>
      <c r="Q1395" s="15">
        <f t="shared" si="541"/>
        <v>0.69444444444444442</v>
      </c>
      <c r="R1395" s="16" t="str">
        <f t="shared" si="547"/>
        <v>-</v>
      </c>
      <c r="S1395" s="15">
        <f t="shared" si="548"/>
        <v>0.68333333333333324</v>
      </c>
      <c r="T1395" s="16" t="str">
        <f t="shared" si="553"/>
        <v>-</v>
      </c>
      <c r="U1395" s="15">
        <f t="shared" si="549"/>
        <v>0.68402777777777768</v>
      </c>
      <c r="V1395" s="22" t="str">
        <f t="shared" si="554"/>
        <v>-</v>
      </c>
      <c r="X1395" s="18"/>
      <c r="Y1395" s="29"/>
    </row>
    <row r="1396" spans="2:25" x14ac:dyDescent="0.25">
      <c r="B1396" s="24">
        <f t="shared" si="545"/>
        <v>44551</v>
      </c>
      <c r="C1396" s="86" t="s">
        <v>12</v>
      </c>
      <c r="D1396" s="15">
        <v>0.94027777777777777</v>
      </c>
      <c r="E1396" s="16">
        <v>0.4</v>
      </c>
      <c r="F1396" s="15">
        <f t="shared" si="535"/>
        <v>0.93333333333333335</v>
      </c>
      <c r="G1396" s="16">
        <f t="shared" si="536"/>
        <v>0.34</v>
      </c>
      <c r="H1396" s="15">
        <f t="shared" si="537"/>
        <v>0.94027777777777777</v>
      </c>
      <c r="I1396" s="16">
        <f t="shared" si="538"/>
        <v>0.26800000000000002</v>
      </c>
      <c r="J1396" s="15">
        <f t="shared" si="539"/>
        <v>0.93819444444444444</v>
      </c>
      <c r="K1396" s="22">
        <f t="shared" si="540"/>
        <v>0.25600000000000001</v>
      </c>
      <c r="L1396" s="13"/>
      <c r="M1396" s="24">
        <f t="shared" si="552"/>
        <v>44551</v>
      </c>
      <c r="N1396" s="102" t="s">
        <v>12</v>
      </c>
      <c r="O1396" s="60">
        <v>0.94027777777777777</v>
      </c>
      <c r="P1396" s="16" t="str">
        <f t="shared" si="531"/>
        <v>-</v>
      </c>
      <c r="Q1396" s="15">
        <f t="shared" si="541"/>
        <v>0.93333333333333335</v>
      </c>
      <c r="R1396" s="16" t="str">
        <f t="shared" si="547"/>
        <v>-</v>
      </c>
      <c r="S1396" s="15">
        <f t="shared" si="548"/>
        <v>0.94027777777777777</v>
      </c>
      <c r="T1396" s="16" t="str">
        <f t="shared" si="553"/>
        <v>-</v>
      </c>
      <c r="U1396" s="15">
        <f t="shared" si="549"/>
        <v>0.93819444444444444</v>
      </c>
      <c r="V1396" s="22" t="str">
        <f t="shared" si="554"/>
        <v>-</v>
      </c>
      <c r="X1396" s="18"/>
    </row>
    <row r="1397" spans="2:25" x14ac:dyDescent="0.25">
      <c r="B1397" s="24">
        <f t="shared" si="545"/>
        <v>44552</v>
      </c>
      <c r="C1397" s="86" t="s">
        <v>13</v>
      </c>
      <c r="D1397" s="15">
        <v>0.20555555555555557</v>
      </c>
      <c r="E1397" s="16">
        <v>2.8</v>
      </c>
      <c r="F1397" s="15">
        <f t="shared" si="535"/>
        <v>0.19861111111111113</v>
      </c>
      <c r="G1397" s="16">
        <f t="shared" si="536"/>
        <v>2.38</v>
      </c>
      <c r="H1397" s="15">
        <f t="shared" si="537"/>
        <v>0.18750000000000003</v>
      </c>
      <c r="I1397" s="16">
        <f t="shared" si="538"/>
        <v>1.8759999999999999</v>
      </c>
      <c r="J1397" s="15">
        <f t="shared" si="539"/>
        <v>0.18819444444444447</v>
      </c>
      <c r="K1397" s="22">
        <f t="shared" si="540"/>
        <v>1.7919999999999998</v>
      </c>
      <c r="L1397" s="13"/>
      <c r="M1397" s="24">
        <f t="shared" si="552"/>
        <v>44552</v>
      </c>
      <c r="N1397" s="102" t="s">
        <v>13</v>
      </c>
      <c r="O1397" s="60">
        <v>0.20555555555555557</v>
      </c>
      <c r="P1397" s="16" t="str">
        <f t="shared" si="531"/>
        <v>-</v>
      </c>
      <c r="Q1397" s="15">
        <f t="shared" si="541"/>
        <v>0.19861111111111113</v>
      </c>
      <c r="R1397" s="16" t="str">
        <f t="shared" si="547"/>
        <v>-</v>
      </c>
      <c r="S1397" s="15">
        <f t="shared" si="548"/>
        <v>0.18750000000000003</v>
      </c>
      <c r="T1397" s="16" t="str">
        <f t="shared" si="553"/>
        <v>-</v>
      </c>
      <c r="U1397" s="15">
        <f t="shared" si="549"/>
        <v>0.18819444444444447</v>
      </c>
      <c r="V1397" s="22" t="str">
        <f t="shared" si="554"/>
        <v>-</v>
      </c>
      <c r="X1397" s="18"/>
      <c r="Y1397" s="29"/>
    </row>
    <row r="1398" spans="2:25" x14ac:dyDescent="0.25">
      <c r="B1398" s="24">
        <f t="shared" si="545"/>
        <v>44552</v>
      </c>
      <c r="C1398" s="86" t="s">
        <v>12</v>
      </c>
      <c r="D1398" s="15">
        <v>0.45624999999999999</v>
      </c>
      <c r="E1398" s="16">
        <v>0.2</v>
      </c>
      <c r="F1398" s="15">
        <f t="shared" si="535"/>
        <v>0.44930555555555557</v>
      </c>
      <c r="G1398" s="16">
        <f t="shared" si="536"/>
        <v>0.17</v>
      </c>
      <c r="H1398" s="15">
        <f t="shared" si="537"/>
        <v>0.45624999999999999</v>
      </c>
      <c r="I1398" s="16">
        <f t="shared" si="538"/>
        <v>0.13400000000000001</v>
      </c>
      <c r="J1398" s="15">
        <f t="shared" si="539"/>
        <v>0.45416666666666666</v>
      </c>
      <c r="K1398" s="22">
        <f t="shared" si="540"/>
        <v>0.128</v>
      </c>
      <c r="L1398" s="13"/>
      <c r="M1398" s="24">
        <f t="shared" si="552"/>
        <v>44552</v>
      </c>
      <c r="N1398" s="102" t="s">
        <v>12</v>
      </c>
      <c r="O1398" s="60">
        <v>0.45624999999999999</v>
      </c>
      <c r="P1398" s="16" t="str">
        <f t="shared" si="531"/>
        <v>-</v>
      </c>
      <c r="Q1398" s="15">
        <f t="shared" si="541"/>
        <v>0.44930555555555557</v>
      </c>
      <c r="R1398" s="16" t="str">
        <f t="shared" si="547"/>
        <v>-</v>
      </c>
      <c r="S1398" s="15">
        <f t="shared" si="548"/>
        <v>0.45624999999999999</v>
      </c>
      <c r="T1398" s="16" t="str">
        <f t="shared" si="553"/>
        <v>-</v>
      </c>
      <c r="U1398" s="15">
        <f t="shared" si="549"/>
        <v>0.45416666666666666</v>
      </c>
      <c r="V1398" s="22" t="str">
        <f t="shared" si="554"/>
        <v>-</v>
      </c>
      <c r="X1398" s="18"/>
      <c r="Y1398" s="29"/>
    </row>
    <row r="1399" spans="2:25" x14ac:dyDescent="0.25">
      <c r="B1399" s="24">
        <f t="shared" si="545"/>
        <v>44552</v>
      </c>
      <c r="C1399" s="86" t="s">
        <v>13</v>
      </c>
      <c r="D1399" s="15">
        <v>0.72777777777777775</v>
      </c>
      <c r="E1399" s="16">
        <v>2.6</v>
      </c>
      <c r="F1399" s="15">
        <f t="shared" si="535"/>
        <v>0.72083333333333333</v>
      </c>
      <c r="G1399" s="16">
        <f t="shared" si="536"/>
        <v>2.21</v>
      </c>
      <c r="H1399" s="15">
        <f t="shared" si="537"/>
        <v>0.70972222222222214</v>
      </c>
      <c r="I1399" s="16">
        <f t="shared" si="538"/>
        <v>1.7420000000000002</v>
      </c>
      <c r="J1399" s="15">
        <f t="shared" si="539"/>
        <v>0.71041666666666659</v>
      </c>
      <c r="K1399" s="22">
        <f t="shared" si="540"/>
        <v>1.6640000000000001</v>
      </c>
      <c r="L1399" s="13"/>
      <c r="M1399" s="24">
        <f t="shared" si="552"/>
        <v>44552</v>
      </c>
      <c r="N1399" s="102" t="s">
        <v>13</v>
      </c>
      <c r="O1399" s="60">
        <v>0.72777777777777775</v>
      </c>
      <c r="P1399" s="16" t="str">
        <f t="shared" si="531"/>
        <v>-</v>
      </c>
      <c r="Q1399" s="15">
        <f t="shared" si="541"/>
        <v>0.72083333333333333</v>
      </c>
      <c r="R1399" s="16" t="str">
        <f t="shared" si="547"/>
        <v>-</v>
      </c>
      <c r="S1399" s="15">
        <f t="shared" si="548"/>
        <v>0.70972222222222214</v>
      </c>
      <c r="T1399" s="16" t="str">
        <f t="shared" si="553"/>
        <v>-</v>
      </c>
      <c r="U1399" s="15">
        <f t="shared" si="549"/>
        <v>0.71041666666666659</v>
      </c>
      <c r="V1399" s="22" t="str">
        <f t="shared" si="554"/>
        <v>-</v>
      </c>
      <c r="X1399" s="18"/>
      <c r="Y1399" s="29"/>
    </row>
    <row r="1400" spans="2:25" x14ac:dyDescent="0.25">
      <c r="B1400" s="24">
        <f t="shared" si="545"/>
        <v>44552</v>
      </c>
      <c r="C1400" s="86" t="s">
        <v>12</v>
      </c>
      <c r="D1400" s="15">
        <v>0.96666666666666667</v>
      </c>
      <c r="E1400" s="16">
        <v>0.4</v>
      </c>
      <c r="F1400" s="15">
        <f t="shared" si="535"/>
        <v>0.95972222222222225</v>
      </c>
      <c r="G1400" s="16">
        <f t="shared" si="536"/>
        <v>0.34</v>
      </c>
      <c r="H1400" s="15">
        <f t="shared" si="537"/>
        <v>0.96666666666666667</v>
      </c>
      <c r="I1400" s="16">
        <f t="shared" si="538"/>
        <v>0.26800000000000002</v>
      </c>
      <c r="J1400" s="15">
        <f t="shared" si="539"/>
        <v>0.96458333333333335</v>
      </c>
      <c r="K1400" s="22">
        <f t="shared" si="540"/>
        <v>0.25600000000000001</v>
      </c>
      <c r="L1400" s="13"/>
      <c r="M1400" s="24">
        <f>IF(HOUR(O1400)&lt;HOUR(O1399),M1399+1,M1399)</f>
        <v>44552</v>
      </c>
      <c r="N1400" s="102" t="s">
        <v>12</v>
      </c>
      <c r="O1400" s="60">
        <v>0.96666666666666667</v>
      </c>
      <c r="P1400" s="16" t="str">
        <f t="shared" si="531"/>
        <v>-</v>
      </c>
      <c r="Q1400" s="15">
        <f t="shared" si="541"/>
        <v>0.95972222222222225</v>
      </c>
      <c r="R1400" s="16" t="s">
        <v>27</v>
      </c>
      <c r="S1400" s="15">
        <v>0.98611111111111116</v>
      </c>
      <c r="T1400" s="16" t="s">
        <v>27</v>
      </c>
      <c r="U1400" s="15">
        <v>0.9868055555555556</v>
      </c>
      <c r="V1400" s="22" t="s">
        <v>27</v>
      </c>
      <c r="X1400" s="18"/>
    </row>
    <row r="1401" spans="2:25" x14ac:dyDescent="0.25">
      <c r="B1401" s="24">
        <f t="shared" si="545"/>
        <v>44553</v>
      </c>
      <c r="C1401" s="86" t="s">
        <v>13</v>
      </c>
      <c r="D1401" s="15">
        <v>0.23263888888888887</v>
      </c>
      <c r="E1401" s="16">
        <v>2.8</v>
      </c>
      <c r="F1401" s="15">
        <f t="shared" si="535"/>
        <v>0.22569444444444442</v>
      </c>
      <c r="G1401" s="16">
        <f t="shared" si="536"/>
        <v>2.38</v>
      </c>
      <c r="H1401" s="15">
        <f t="shared" si="537"/>
        <v>0.21458333333333332</v>
      </c>
      <c r="I1401" s="16">
        <f t="shared" si="538"/>
        <v>1.8759999999999999</v>
      </c>
      <c r="J1401" s="15">
        <f t="shared" si="539"/>
        <v>0.21527777777777776</v>
      </c>
      <c r="K1401" s="22">
        <f t="shared" si="540"/>
        <v>1.7919999999999998</v>
      </c>
      <c r="L1401" s="13"/>
      <c r="M1401" s="24">
        <f t="shared" ref="M1401:M1403" si="555">IF(HOUR(O1401)&lt;HOUR(O1400),M1400+1,M1400)</f>
        <v>44553</v>
      </c>
      <c r="N1401" s="102" t="s">
        <v>13</v>
      </c>
      <c r="O1401" s="60">
        <v>0.23263888888888887</v>
      </c>
      <c r="P1401" s="16" t="str">
        <f t="shared" si="531"/>
        <v>-</v>
      </c>
      <c r="Q1401" s="15">
        <f t="shared" si="541"/>
        <v>0.22569444444444442</v>
      </c>
      <c r="R1401" s="16" t="str">
        <f>IF(G1401&gt;=$R$4,G1401,IF(G1401&lt;=$R$8,G1401,"-"))</f>
        <v>-</v>
      </c>
      <c r="S1401" s="15">
        <f>IF(N1401="Alta",O1401-$H$9,O1401-$I$9)</f>
        <v>0.21458333333333332</v>
      </c>
      <c r="T1401" s="16" t="str">
        <f>IF(I1401&gt;=$T$4,I1401,IF(I1401&lt;=$T$8,I1401,"-"))</f>
        <v>-</v>
      </c>
      <c r="U1401" s="15">
        <f>IF(N1401="Alta",O1401-$J$9,O1401-$K$9)</f>
        <v>0.21527777777777776</v>
      </c>
      <c r="V1401" s="22" t="str">
        <f>IF(K1401&gt;=$V$4,K1401,IF(K1401&lt;=$V$8,K1401,"-"))</f>
        <v>-</v>
      </c>
      <c r="X1401" s="18"/>
      <c r="Y1401" s="29"/>
    </row>
    <row r="1402" spans="2:25" x14ac:dyDescent="0.25">
      <c r="B1402" s="24">
        <f t="shared" si="545"/>
        <v>44553</v>
      </c>
      <c r="C1402" s="86" t="s">
        <v>12</v>
      </c>
      <c r="D1402" s="15">
        <v>0.48125000000000001</v>
      </c>
      <c r="E1402" s="16">
        <v>0.2</v>
      </c>
      <c r="F1402" s="15">
        <f t="shared" si="535"/>
        <v>0.47430555555555559</v>
      </c>
      <c r="G1402" s="16">
        <f t="shared" si="536"/>
        <v>0.17</v>
      </c>
      <c r="H1402" s="15">
        <f t="shared" si="537"/>
        <v>0.48125000000000001</v>
      </c>
      <c r="I1402" s="16">
        <f t="shared" si="538"/>
        <v>0.13400000000000001</v>
      </c>
      <c r="J1402" s="15">
        <f t="shared" si="539"/>
        <v>0.47916666666666669</v>
      </c>
      <c r="K1402" s="22">
        <f t="shared" si="540"/>
        <v>0.128</v>
      </c>
      <c r="L1402" s="13"/>
      <c r="M1402" s="24">
        <f t="shared" si="555"/>
        <v>44553</v>
      </c>
      <c r="N1402" s="102" t="s">
        <v>12</v>
      </c>
      <c r="O1402" s="60">
        <v>0.48125000000000001</v>
      </c>
      <c r="P1402" s="16" t="str">
        <f t="shared" si="531"/>
        <v>-</v>
      </c>
      <c r="Q1402" s="15">
        <f t="shared" si="541"/>
        <v>0.47430555555555559</v>
      </c>
      <c r="R1402" s="16" t="str">
        <f>IF(G1402&gt;=$R$4,G1402,IF(G1402&lt;=$R$8,G1402,"-"))</f>
        <v>-</v>
      </c>
      <c r="S1402" s="15">
        <f>IF(N1402="Alta",O1402-$H$9,O1402-$I$9)</f>
        <v>0.48125000000000001</v>
      </c>
      <c r="T1402" s="16" t="str">
        <f>IF(I1402&gt;=$T$4,I1402,IF(I1402&lt;=$T$8,I1402,"-"))</f>
        <v>-</v>
      </c>
      <c r="U1402" s="15">
        <f>IF(N1402="Alta",O1402-$J$9,O1402-$K$9)</f>
        <v>0.47916666666666669</v>
      </c>
      <c r="V1402" s="22" t="str">
        <f>IF(K1402&gt;=$V$4,K1402,IF(K1402&lt;=$V$8,K1402,"-"))</f>
        <v>-</v>
      </c>
      <c r="X1402" s="18"/>
      <c r="Y1402" s="29"/>
    </row>
    <row r="1403" spans="2:25" x14ac:dyDescent="0.25">
      <c r="B1403" s="24">
        <f t="shared" si="545"/>
        <v>44553</v>
      </c>
      <c r="C1403" s="86" t="s">
        <v>13</v>
      </c>
      <c r="D1403" s="15">
        <v>0.75416666666666676</v>
      </c>
      <c r="E1403" s="16">
        <v>2.6</v>
      </c>
      <c r="F1403" s="15">
        <f t="shared" si="535"/>
        <v>0.74722222222222234</v>
      </c>
      <c r="G1403" s="16">
        <f t="shared" si="536"/>
        <v>2.21</v>
      </c>
      <c r="H1403" s="15">
        <f t="shared" si="537"/>
        <v>0.73611111111111116</v>
      </c>
      <c r="I1403" s="16">
        <f t="shared" si="538"/>
        <v>1.7420000000000002</v>
      </c>
      <c r="J1403" s="15">
        <f t="shared" si="539"/>
        <v>0.7368055555555556</v>
      </c>
      <c r="K1403" s="22">
        <f t="shared" si="540"/>
        <v>1.6640000000000001</v>
      </c>
      <c r="L1403" s="13"/>
      <c r="M1403" s="24">
        <f t="shared" si="555"/>
        <v>44553</v>
      </c>
      <c r="N1403" s="102" t="s">
        <v>13</v>
      </c>
      <c r="O1403" s="60">
        <v>0.75416666666666676</v>
      </c>
      <c r="P1403" s="16" t="str">
        <f t="shared" si="531"/>
        <v>-</v>
      </c>
      <c r="Q1403" s="15">
        <f t="shared" si="541"/>
        <v>0.74722222222222234</v>
      </c>
      <c r="R1403" s="16" t="str">
        <f>IF(G1403&gt;=$R$4,G1403,IF(G1403&lt;=$R$8,G1403,"-"))</f>
        <v>-</v>
      </c>
      <c r="S1403" s="15">
        <f>IF(N1403="Alta",O1403-$H$9,O1403-$I$9)</f>
        <v>0.73611111111111116</v>
      </c>
      <c r="T1403" s="16" t="str">
        <f>IF(I1403&gt;=$T$4,I1403,IF(I1403&lt;=$T$8,I1403,"-"))</f>
        <v>-</v>
      </c>
      <c r="U1403" s="15">
        <f>IF(N1403="Alta",O1403-$J$9,O1403-$K$9)</f>
        <v>0.7368055555555556</v>
      </c>
      <c r="V1403" s="22" t="str">
        <f>IF(K1403&gt;=$V$4,K1403,IF(K1403&lt;=$V$8,K1403,"-"))</f>
        <v>-</v>
      </c>
      <c r="X1403" s="18"/>
      <c r="Y1403" s="29"/>
    </row>
    <row r="1404" spans="2:25" x14ac:dyDescent="0.25">
      <c r="B1404" s="24">
        <f t="shared" si="545"/>
        <v>44553</v>
      </c>
      <c r="C1404" s="86" t="s">
        <v>12</v>
      </c>
      <c r="D1404" s="15">
        <v>0.99444444444444446</v>
      </c>
      <c r="E1404" s="16">
        <v>0.4</v>
      </c>
      <c r="F1404" s="15">
        <f t="shared" si="535"/>
        <v>0.98750000000000004</v>
      </c>
      <c r="G1404" s="16">
        <f t="shared" si="536"/>
        <v>0.34</v>
      </c>
      <c r="H1404" s="15">
        <f t="shared" si="537"/>
        <v>0.99444444444444446</v>
      </c>
      <c r="I1404" s="16">
        <f t="shared" si="538"/>
        <v>0.26800000000000002</v>
      </c>
      <c r="J1404" s="15">
        <f t="shared" si="539"/>
        <v>0.99236111111111114</v>
      </c>
      <c r="K1404" s="22">
        <f t="shared" si="540"/>
        <v>0.25600000000000001</v>
      </c>
      <c r="L1404" s="13"/>
      <c r="M1404" s="24">
        <f>IF(HOUR(O1404)&lt;HOUR(O1403),M1403+1,M1403)</f>
        <v>44553</v>
      </c>
      <c r="N1404" s="102" t="s">
        <v>12</v>
      </c>
      <c r="O1404" s="60">
        <v>0.99444444444444446</v>
      </c>
      <c r="P1404" s="16" t="str">
        <f t="shared" si="531"/>
        <v>-</v>
      </c>
      <c r="Q1404" s="15">
        <f t="shared" si="541"/>
        <v>0.98750000000000004</v>
      </c>
      <c r="R1404" s="16" t="str">
        <f>IF(G1404&gt;=$R$4,G1404,IF(G1404&lt;=$R$8,G1404,"-"))</f>
        <v>-</v>
      </c>
      <c r="S1404" s="15">
        <f>IF(N1404="Alta",O1404-$H$9,O1404-$I$9)</f>
        <v>0.99444444444444446</v>
      </c>
      <c r="T1404" s="16" t="str">
        <f>IF(I1404&gt;=$T$4,I1404,IF(I1404&lt;=$T$8,I1404,"-"))</f>
        <v>-</v>
      </c>
      <c r="U1404" s="15">
        <f>IF(N1404="Alta",O1404-$J$9,O1404-$K$9)</f>
        <v>0.99236111111111114</v>
      </c>
      <c r="V1404" s="22" t="str">
        <f>IF(K1404&gt;=$V$4,K1404,IF(K1404&lt;=$V$8,K1404,"-"))</f>
        <v>-</v>
      </c>
      <c r="X1404" s="18"/>
    </row>
    <row r="1405" spans="2:25" x14ac:dyDescent="0.25">
      <c r="B1405" s="24">
        <f t="shared" si="545"/>
        <v>44554</v>
      </c>
      <c r="C1405" s="86" t="s">
        <v>13</v>
      </c>
      <c r="D1405" s="15">
        <v>0.25972222222222224</v>
      </c>
      <c r="E1405" s="16">
        <v>2.7</v>
      </c>
      <c r="F1405" s="15">
        <f t="shared" si="535"/>
        <v>0.25277777777777782</v>
      </c>
      <c r="G1405" s="16">
        <f t="shared" si="536"/>
        <v>2.2949999999999999</v>
      </c>
      <c r="H1405" s="15">
        <f t="shared" si="537"/>
        <v>0.2416666666666667</v>
      </c>
      <c r="I1405" s="16">
        <f t="shared" si="538"/>
        <v>1.8090000000000002</v>
      </c>
      <c r="J1405" s="15">
        <f t="shared" si="539"/>
        <v>0.24236111111111114</v>
      </c>
      <c r="K1405" s="22">
        <f t="shared" si="540"/>
        <v>1.7280000000000002</v>
      </c>
      <c r="L1405" s="13"/>
      <c r="M1405" s="24">
        <f t="shared" ref="M1405:M1430" si="556">IF(HOUR(O1405)&lt;HOUR(O1404),M1404+1,M1404)</f>
        <v>44554</v>
      </c>
      <c r="N1405" s="102" t="s">
        <v>13</v>
      </c>
      <c r="O1405" s="60">
        <v>0.25972222222222224</v>
      </c>
      <c r="P1405" s="16" t="str">
        <f t="shared" si="531"/>
        <v>-</v>
      </c>
      <c r="Q1405" s="15">
        <f t="shared" si="541"/>
        <v>0.25277777777777782</v>
      </c>
      <c r="R1405" s="16" t="str">
        <f t="shared" ref="R1405:R1430" si="557">IF(G1405&gt;=$R$4,G1405,IF(G1405&lt;=$R$8,G1405,"-"))</f>
        <v>-</v>
      </c>
      <c r="S1405" s="15">
        <f t="shared" ref="S1405:S1435" si="558">IF(N1405="Alta",O1405-$H$9,O1405-$I$9)</f>
        <v>0.2416666666666667</v>
      </c>
      <c r="T1405" s="16" t="str">
        <f t="shared" ref="T1405:T1433" si="559">IF(I1405&gt;=$T$4,I1405,IF(I1405&lt;=$T$8,I1405,"-"))</f>
        <v>-</v>
      </c>
      <c r="U1405" s="15">
        <f t="shared" ref="U1405:U1430" si="560">IF(N1405="Alta",O1405-$J$9,O1405-$K$9)</f>
        <v>0.24236111111111114</v>
      </c>
      <c r="V1405" s="22" t="str">
        <f t="shared" ref="V1405:V1430" si="561">IF(K1405&gt;=$V$4,K1405,IF(K1405&lt;=$V$8,K1405,"-"))</f>
        <v>-</v>
      </c>
      <c r="X1405" s="18"/>
      <c r="Y1405" s="29"/>
    </row>
    <row r="1406" spans="2:25" x14ac:dyDescent="0.25">
      <c r="B1406" s="24">
        <f t="shared" si="545"/>
        <v>44554</v>
      </c>
      <c r="C1406" s="86" t="s">
        <v>12</v>
      </c>
      <c r="D1406" s="15">
        <v>0.50694444444444442</v>
      </c>
      <c r="E1406" s="16">
        <v>0.2</v>
      </c>
      <c r="F1406" s="15">
        <f t="shared" si="535"/>
        <v>0.5</v>
      </c>
      <c r="G1406" s="16">
        <f t="shared" si="536"/>
        <v>0.17</v>
      </c>
      <c r="H1406" s="15">
        <f t="shared" si="537"/>
        <v>0.50694444444444442</v>
      </c>
      <c r="I1406" s="16">
        <f t="shared" si="538"/>
        <v>0.13400000000000001</v>
      </c>
      <c r="J1406" s="15">
        <f t="shared" si="539"/>
        <v>0.50486111111111109</v>
      </c>
      <c r="K1406" s="22">
        <f t="shared" si="540"/>
        <v>0.128</v>
      </c>
      <c r="L1406" s="13"/>
      <c r="M1406" s="24">
        <f t="shared" si="556"/>
        <v>44554</v>
      </c>
      <c r="N1406" s="102" t="s">
        <v>12</v>
      </c>
      <c r="O1406" s="60">
        <v>0.50694444444444442</v>
      </c>
      <c r="P1406" s="16" t="str">
        <f t="shared" si="531"/>
        <v>-</v>
      </c>
      <c r="Q1406" s="15">
        <f t="shared" si="541"/>
        <v>0.5</v>
      </c>
      <c r="R1406" s="16" t="str">
        <f t="shared" si="557"/>
        <v>-</v>
      </c>
      <c r="S1406" s="15">
        <f t="shared" si="558"/>
        <v>0.50694444444444442</v>
      </c>
      <c r="T1406" s="16" t="str">
        <f t="shared" si="559"/>
        <v>-</v>
      </c>
      <c r="U1406" s="15">
        <f t="shared" si="560"/>
        <v>0.50486111111111109</v>
      </c>
      <c r="V1406" s="22" t="str">
        <f t="shared" si="561"/>
        <v>-</v>
      </c>
      <c r="X1406" s="18"/>
      <c r="Y1406" s="29"/>
    </row>
    <row r="1407" spans="2:25" x14ac:dyDescent="0.25">
      <c r="B1407" s="24">
        <f t="shared" si="545"/>
        <v>44554</v>
      </c>
      <c r="C1407" s="86" t="s">
        <v>13</v>
      </c>
      <c r="D1407" s="15">
        <v>0.78125</v>
      </c>
      <c r="E1407" s="16">
        <v>2.6</v>
      </c>
      <c r="F1407" s="15">
        <f t="shared" si="535"/>
        <v>0.77430555555555558</v>
      </c>
      <c r="G1407" s="16">
        <f t="shared" si="536"/>
        <v>2.21</v>
      </c>
      <c r="H1407" s="15">
        <f t="shared" si="537"/>
        <v>0.7631944444444444</v>
      </c>
      <c r="I1407" s="16">
        <f t="shared" si="538"/>
        <v>1.7420000000000002</v>
      </c>
      <c r="J1407" s="15">
        <f t="shared" si="539"/>
        <v>0.76388888888888884</v>
      </c>
      <c r="K1407" s="22">
        <f t="shared" si="540"/>
        <v>1.6640000000000001</v>
      </c>
      <c r="L1407" s="13"/>
      <c r="M1407" s="24">
        <f t="shared" si="556"/>
        <v>44554</v>
      </c>
      <c r="N1407" s="102" t="s">
        <v>13</v>
      </c>
      <c r="O1407" s="60">
        <v>0.78125</v>
      </c>
      <c r="P1407" s="16" t="str">
        <f t="shared" si="531"/>
        <v>-</v>
      </c>
      <c r="Q1407" s="15">
        <f t="shared" si="541"/>
        <v>0.77430555555555558</v>
      </c>
      <c r="R1407" s="16" t="str">
        <f t="shared" si="557"/>
        <v>-</v>
      </c>
      <c r="S1407" s="15">
        <f t="shared" si="558"/>
        <v>0.7631944444444444</v>
      </c>
      <c r="T1407" s="16" t="str">
        <f t="shared" si="559"/>
        <v>-</v>
      </c>
      <c r="U1407" s="15">
        <f t="shared" si="560"/>
        <v>0.76388888888888884</v>
      </c>
      <c r="V1407" s="22" t="str">
        <f t="shared" si="561"/>
        <v>-</v>
      </c>
      <c r="X1407" s="18"/>
      <c r="Y1407" s="29"/>
    </row>
    <row r="1408" spans="2:25" x14ac:dyDescent="0.25">
      <c r="B1408" s="24">
        <f t="shared" si="545"/>
        <v>44555</v>
      </c>
      <c r="C1408" s="86" t="s">
        <v>12</v>
      </c>
      <c r="D1408" s="15">
        <v>2.2916666666666669E-2</v>
      </c>
      <c r="E1408" s="16">
        <v>0.4</v>
      </c>
      <c r="F1408" s="15">
        <f t="shared" si="535"/>
        <v>1.5972222222222224E-2</v>
      </c>
      <c r="G1408" s="16">
        <f t="shared" si="536"/>
        <v>0.34</v>
      </c>
      <c r="H1408" s="15">
        <f t="shared" si="537"/>
        <v>2.2916666666666669E-2</v>
      </c>
      <c r="I1408" s="16">
        <f t="shared" si="538"/>
        <v>0.26800000000000002</v>
      </c>
      <c r="J1408" s="15">
        <f t="shared" si="539"/>
        <v>2.0833333333333336E-2</v>
      </c>
      <c r="K1408" s="22">
        <f t="shared" si="540"/>
        <v>0.25600000000000001</v>
      </c>
      <c r="L1408" s="13"/>
      <c r="M1408" s="24">
        <f t="shared" si="556"/>
        <v>44555</v>
      </c>
      <c r="N1408" s="102" t="s">
        <v>12</v>
      </c>
      <c r="O1408" s="60">
        <v>2.2916666666666669E-2</v>
      </c>
      <c r="P1408" s="16" t="str">
        <f t="shared" si="531"/>
        <v>-</v>
      </c>
      <c r="Q1408" s="15">
        <f t="shared" si="541"/>
        <v>1.5972222222222224E-2</v>
      </c>
      <c r="R1408" s="16" t="str">
        <f t="shared" si="557"/>
        <v>-</v>
      </c>
      <c r="S1408" s="15">
        <f t="shared" si="558"/>
        <v>2.2916666666666669E-2</v>
      </c>
      <c r="T1408" s="16" t="str">
        <f t="shared" si="559"/>
        <v>-</v>
      </c>
      <c r="U1408" s="15">
        <f t="shared" si="560"/>
        <v>2.0833333333333336E-2</v>
      </c>
      <c r="V1408" s="22" t="str">
        <f t="shared" si="561"/>
        <v>-</v>
      </c>
      <c r="X1408" s="18"/>
    </row>
    <row r="1409" spans="2:25" x14ac:dyDescent="0.25">
      <c r="B1409" s="24">
        <f t="shared" si="545"/>
        <v>44555</v>
      </c>
      <c r="C1409" s="86" t="s">
        <v>13</v>
      </c>
      <c r="D1409" s="15">
        <v>0.28888888888888892</v>
      </c>
      <c r="E1409" s="16">
        <v>2.6</v>
      </c>
      <c r="F1409" s="15">
        <f t="shared" si="535"/>
        <v>0.2819444444444445</v>
      </c>
      <c r="G1409" s="16">
        <f t="shared" si="536"/>
        <v>2.21</v>
      </c>
      <c r="H1409" s="15">
        <f t="shared" si="537"/>
        <v>0.27083333333333337</v>
      </c>
      <c r="I1409" s="16">
        <f t="shared" si="538"/>
        <v>1.7420000000000002</v>
      </c>
      <c r="J1409" s="15">
        <f t="shared" si="539"/>
        <v>0.27152777777777781</v>
      </c>
      <c r="K1409" s="22">
        <f t="shared" si="540"/>
        <v>1.6640000000000001</v>
      </c>
      <c r="L1409" s="13"/>
      <c r="M1409" s="24">
        <f t="shared" si="556"/>
        <v>44555</v>
      </c>
      <c r="N1409" s="102" t="s">
        <v>13</v>
      </c>
      <c r="O1409" s="60">
        <v>0.28888888888888892</v>
      </c>
      <c r="P1409" s="16" t="str">
        <f t="shared" si="531"/>
        <v>-</v>
      </c>
      <c r="Q1409" s="15">
        <f t="shared" si="541"/>
        <v>0.2819444444444445</v>
      </c>
      <c r="R1409" s="16" t="str">
        <f t="shared" si="557"/>
        <v>-</v>
      </c>
      <c r="S1409" s="15">
        <f t="shared" si="558"/>
        <v>0.27083333333333337</v>
      </c>
      <c r="T1409" s="16" t="str">
        <f t="shared" si="559"/>
        <v>-</v>
      </c>
      <c r="U1409" s="15">
        <f t="shared" si="560"/>
        <v>0.27152777777777781</v>
      </c>
      <c r="V1409" s="22" t="str">
        <f t="shared" si="561"/>
        <v>-</v>
      </c>
      <c r="X1409" s="18"/>
    </row>
    <row r="1410" spans="2:25" x14ac:dyDescent="0.25">
      <c r="B1410" s="24">
        <f t="shared" si="545"/>
        <v>44555</v>
      </c>
      <c r="C1410" s="86" t="s">
        <v>12</v>
      </c>
      <c r="D1410" s="15">
        <v>0.53472222222222221</v>
      </c>
      <c r="E1410" s="16">
        <v>0.3</v>
      </c>
      <c r="F1410" s="15">
        <f t="shared" si="535"/>
        <v>0.52777777777777779</v>
      </c>
      <c r="G1410" s="16">
        <f t="shared" si="536"/>
        <v>0.255</v>
      </c>
      <c r="H1410" s="15">
        <f t="shared" si="537"/>
        <v>0.53472222222222221</v>
      </c>
      <c r="I1410" s="16">
        <f t="shared" si="538"/>
        <v>0.20100000000000001</v>
      </c>
      <c r="J1410" s="15">
        <f t="shared" si="539"/>
        <v>0.53263888888888888</v>
      </c>
      <c r="K1410" s="22">
        <f t="shared" si="540"/>
        <v>0.192</v>
      </c>
      <c r="L1410" s="13"/>
      <c r="M1410" s="24">
        <f t="shared" si="556"/>
        <v>44555</v>
      </c>
      <c r="N1410" s="102" t="s">
        <v>12</v>
      </c>
      <c r="O1410" s="60">
        <v>0.53472222222222221</v>
      </c>
      <c r="P1410" s="16" t="str">
        <f t="shared" si="531"/>
        <v>-</v>
      </c>
      <c r="Q1410" s="15">
        <f t="shared" si="541"/>
        <v>0.52777777777777779</v>
      </c>
      <c r="R1410" s="16" t="str">
        <f t="shared" si="557"/>
        <v>-</v>
      </c>
      <c r="S1410" s="15">
        <f t="shared" si="558"/>
        <v>0.53472222222222221</v>
      </c>
      <c r="T1410" s="16" t="str">
        <f t="shared" si="559"/>
        <v>-</v>
      </c>
      <c r="U1410" s="15">
        <f t="shared" si="560"/>
        <v>0.53263888888888888</v>
      </c>
      <c r="V1410" s="22" t="str">
        <f t="shared" si="561"/>
        <v>-</v>
      </c>
      <c r="X1410" s="18"/>
      <c r="Y1410" s="29"/>
    </row>
    <row r="1411" spans="2:25" x14ac:dyDescent="0.25">
      <c r="B1411" s="24">
        <f t="shared" si="545"/>
        <v>44555</v>
      </c>
      <c r="C1411" s="86" t="s">
        <v>13</v>
      </c>
      <c r="D1411" s="15">
        <v>0.81041666666666667</v>
      </c>
      <c r="E1411" s="16">
        <v>2.6</v>
      </c>
      <c r="F1411" s="15">
        <f t="shared" si="535"/>
        <v>0.80347222222222225</v>
      </c>
      <c r="G1411" s="16">
        <f t="shared" si="536"/>
        <v>2.21</v>
      </c>
      <c r="H1411" s="15">
        <f t="shared" si="537"/>
        <v>0.79236111111111107</v>
      </c>
      <c r="I1411" s="16">
        <f t="shared" si="538"/>
        <v>1.7420000000000002</v>
      </c>
      <c r="J1411" s="15">
        <f t="shared" si="539"/>
        <v>0.79305555555555551</v>
      </c>
      <c r="K1411" s="22">
        <f t="shared" si="540"/>
        <v>1.6640000000000001</v>
      </c>
      <c r="L1411" s="13"/>
      <c r="M1411" s="24">
        <f t="shared" si="556"/>
        <v>44555</v>
      </c>
      <c r="N1411" s="102" t="s">
        <v>13</v>
      </c>
      <c r="O1411" s="60">
        <v>0.81041666666666667</v>
      </c>
      <c r="P1411" s="16" t="str">
        <f t="shared" si="531"/>
        <v>-</v>
      </c>
      <c r="Q1411" s="15">
        <f t="shared" si="541"/>
        <v>0.80347222222222225</v>
      </c>
      <c r="R1411" s="16" t="str">
        <f t="shared" si="557"/>
        <v>-</v>
      </c>
      <c r="S1411" s="15">
        <f t="shared" si="558"/>
        <v>0.79236111111111107</v>
      </c>
      <c r="T1411" s="16" t="str">
        <f t="shared" si="559"/>
        <v>-</v>
      </c>
      <c r="U1411" s="15">
        <f t="shared" si="560"/>
        <v>0.79305555555555551</v>
      </c>
      <c r="V1411" s="22" t="str">
        <f t="shared" si="561"/>
        <v>-</v>
      </c>
      <c r="X1411" s="18"/>
      <c r="Y1411" s="29"/>
    </row>
    <row r="1412" spans="2:25" x14ac:dyDescent="0.25">
      <c r="B1412" s="24">
        <f t="shared" si="545"/>
        <v>44556</v>
      </c>
      <c r="C1412" s="86" t="s">
        <v>12</v>
      </c>
      <c r="D1412" s="15">
        <v>5.486111111111111E-2</v>
      </c>
      <c r="E1412" s="16">
        <v>0.5</v>
      </c>
      <c r="F1412" s="15">
        <f t="shared" si="535"/>
        <v>4.7916666666666663E-2</v>
      </c>
      <c r="G1412" s="16">
        <f t="shared" si="536"/>
        <v>0.42499999999999999</v>
      </c>
      <c r="H1412" s="15">
        <f t="shared" si="537"/>
        <v>5.486111111111111E-2</v>
      </c>
      <c r="I1412" s="16">
        <f t="shared" si="538"/>
        <v>0.33500000000000002</v>
      </c>
      <c r="J1412" s="15">
        <f t="shared" si="539"/>
        <v>5.2777777777777778E-2</v>
      </c>
      <c r="K1412" s="22">
        <f t="shared" si="540"/>
        <v>0.32</v>
      </c>
      <c r="L1412" s="13"/>
      <c r="M1412" s="24">
        <f t="shared" si="556"/>
        <v>44556</v>
      </c>
      <c r="N1412" s="102" t="s">
        <v>12</v>
      </c>
      <c r="O1412" s="60">
        <v>5.486111111111111E-2</v>
      </c>
      <c r="P1412" s="16" t="str">
        <f t="shared" si="531"/>
        <v>-</v>
      </c>
      <c r="Q1412" s="15">
        <f t="shared" si="541"/>
        <v>4.7916666666666663E-2</v>
      </c>
      <c r="R1412" s="16" t="str">
        <f t="shared" si="557"/>
        <v>-</v>
      </c>
      <c r="S1412" s="15">
        <f t="shared" si="558"/>
        <v>5.486111111111111E-2</v>
      </c>
      <c r="T1412" s="16" t="str">
        <f t="shared" si="559"/>
        <v>-</v>
      </c>
      <c r="U1412" s="15">
        <f t="shared" si="560"/>
        <v>5.2777777777777778E-2</v>
      </c>
      <c r="V1412" s="22" t="str">
        <f t="shared" si="561"/>
        <v>-</v>
      </c>
      <c r="X1412" s="18"/>
      <c r="Y1412" s="29"/>
    </row>
    <row r="1413" spans="2:25" x14ac:dyDescent="0.25">
      <c r="B1413" s="24">
        <f t="shared" si="545"/>
        <v>44556</v>
      </c>
      <c r="C1413" s="86" t="s">
        <v>13</v>
      </c>
      <c r="D1413" s="15">
        <v>0.31944444444444448</v>
      </c>
      <c r="E1413" s="16">
        <v>2.6</v>
      </c>
      <c r="F1413" s="15">
        <f t="shared" si="535"/>
        <v>0.31250000000000006</v>
      </c>
      <c r="G1413" s="16">
        <f t="shared" si="536"/>
        <v>2.21</v>
      </c>
      <c r="H1413" s="15">
        <f t="shared" si="537"/>
        <v>0.30138888888888893</v>
      </c>
      <c r="I1413" s="16">
        <f t="shared" si="538"/>
        <v>1.7420000000000002</v>
      </c>
      <c r="J1413" s="15">
        <f t="shared" si="539"/>
        <v>0.30208333333333337</v>
      </c>
      <c r="K1413" s="22">
        <f t="shared" si="540"/>
        <v>1.6640000000000001</v>
      </c>
      <c r="L1413" s="13"/>
      <c r="M1413" s="24">
        <f t="shared" si="556"/>
        <v>44556</v>
      </c>
      <c r="N1413" s="102" t="s">
        <v>13</v>
      </c>
      <c r="O1413" s="60">
        <v>0.31944444444444448</v>
      </c>
      <c r="P1413" s="16" t="str">
        <f t="shared" si="531"/>
        <v>-</v>
      </c>
      <c r="Q1413" s="15">
        <f t="shared" si="541"/>
        <v>0.31250000000000006</v>
      </c>
      <c r="R1413" s="16" t="str">
        <f t="shared" si="557"/>
        <v>-</v>
      </c>
      <c r="S1413" s="15">
        <f t="shared" si="558"/>
        <v>0.30138888888888893</v>
      </c>
      <c r="T1413" s="16" t="str">
        <f t="shared" si="559"/>
        <v>-</v>
      </c>
      <c r="U1413" s="15">
        <f t="shared" si="560"/>
        <v>0.30208333333333337</v>
      </c>
      <c r="V1413" s="22" t="str">
        <f t="shared" si="561"/>
        <v>-</v>
      </c>
      <c r="X1413" s="18"/>
    </row>
    <row r="1414" spans="2:25" x14ac:dyDescent="0.25">
      <c r="B1414" s="24">
        <f t="shared" si="545"/>
        <v>44556</v>
      </c>
      <c r="C1414" s="86" t="s">
        <v>12</v>
      </c>
      <c r="D1414" s="15">
        <v>0.56458333333333333</v>
      </c>
      <c r="E1414" s="16">
        <v>0.3</v>
      </c>
      <c r="F1414" s="15">
        <f t="shared" si="535"/>
        <v>0.55763888888888891</v>
      </c>
      <c r="G1414" s="16">
        <f t="shared" si="536"/>
        <v>0.255</v>
      </c>
      <c r="H1414" s="15">
        <f t="shared" si="537"/>
        <v>0.56458333333333333</v>
      </c>
      <c r="I1414" s="16">
        <f t="shared" si="538"/>
        <v>0.20100000000000001</v>
      </c>
      <c r="J1414" s="15">
        <f t="shared" si="539"/>
        <v>0.5625</v>
      </c>
      <c r="K1414" s="22">
        <f t="shared" si="540"/>
        <v>0.192</v>
      </c>
      <c r="L1414" s="13"/>
      <c r="M1414" s="24">
        <f t="shared" si="556"/>
        <v>44556</v>
      </c>
      <c r="N1414" s="102" t="s">
        <v>12</v>
      </c>
      <c r="O1414" s="60">
        <v>0.56458333333333333</v>
      </c>
      <c r="P1414" s="16" t="str">
        <f t="shared" si="531"/>
        <v>-</v>
      </c>
      <c r="Q1414" s="15">
        <f t="shared" si="541"/>
        <v>0.55763888888888891</v>
      </c>
      <c r="R1414" s="16" t="str">
        <f t="shared" si="557"/>
        <v>-</v>
      </c>
      <c r="S1414" s="15">
        <f t="shared" si="558"/>
        <v>0.56458333333333333</v>
      </c>
      <c r="T1414" s="16" t="str">
        <f t="shared" si="559"/>
        <v>-</v>
      </c>
      <c r="U1414" s="15">
        <f t="shared" si="560"/>
        <v>0.5625</v>
      </c>
      <c r="V1414" s="22" t="str">
        <f t="shared" si="561"/>
        <v>-</v>
      </c>
      <c r="X1414" s="18"/>
      <c r="Y1414" s="29"/>
    </row>
    <row r="1415" spans="2:25" x14ac:dyDescent="0.25">
      <c r="B1415" s="24">
        <f t="shared" si="545"/>
        <v>44556</v>
      </c>
      <c r="C1415" s="86" t="s">
        <v>13</v>
      </c>
      <c r="D1415" s="15">
        <v>0.84236111111111101</v>
      </c>
      <c r="E1415" s="16">
        <v>2.7</v>
      </c>
      <c r="F1415" s="15">
        <f t="shared" si="535"/>
        <v>0.83541666666666659</v>
      </c>
      <c r="G1415" s="16">
        <f t="shared" si="536"/>
        <v>2.2949999999999999</v>
      </c>
      <c r="H1415" s="15">
        <f t="shared" si="537"/>
        <v>0.8243055555555554</v>
      </c>
      <c r="I1415" s="16">
        <f t="shared" si="538"/>
        <v>1.8090000000000002</v>
      </c>
      <c r="J1415" s="15">
        <f t="shared" si="539"/>
        <v>0.82499999999999984</v>
      </c>
      <c r="K1415" s="22">
        <f t="shared" si="540"/>
        <v>1.7280000000000002</v>
      </c>
      <c r="L1415" s="13"/>
      <c r="M1415" s="24">
        <f t="shared" si="556"/>
        <v>44556</v>
      </c>
      <c r="N1415" s="102" t="s">
        <v>13</v>
      </c>
      <c r="O1415" s="60">
        <v>0.84236111111111101</v>
      </c>
      <c r="P1415" s="16" t="str">
        <f t="shared" si="531"/>
        <v>-</v>
      </c>
      <c r="Q1415" s="15">
        <f t="shared" si="541"/>
        <v>0.83541666666666659</v>
      </c>
      <c r="R1415" s="16" t="str">
        <f t="shared" si="557"/>
        <v>-</v>
      </c>
      <c r="S1415" s="15">
        <f t="shared" si="558"/>
        <v>0.8243055555555554</v>
      </c>
      <c r="T1415" s="16" t="str">
        <f t="shared" si="559"/>
        <v>-</v>
      </c>
      <c r="U1415" s="15">
        <f t="shared" si="560"/>
        <v>0.82499999999999984</v>
      </c>
      <c r="V1415" s="22" t="str">
        <f t="shared" si="561"/>
        <v>-</v>
      </c>
      <c r="X1415" s="18"/>
      <c r="Y1415" s="29"/>
    </row>
    <row r="1416" spans="2:25" x14ac:dyDescent="0.25">
      <c r="B1416" s="24">
        <f t="shared" si="545"/>
        <v>44557</v>
      </c>
      <c r="C1416" s="86" t="s">
        <v>12</v>
      </c>
      <c r="D1416" s="15">
        <v>9.0277777777777776E-2</v>
      </c>
      <c r="E1416" s="16">
        <v>0.5</v>
      </c>
      <c r="F1416" s="15">
        <f t="shared" si="535"/>
        <v>8.3333333333333329E-2</v>
      </c>
      <c r="G1416" s="16">
        <f t="shared" si="536"/>
        <v>0.42499999999999999</v>
      </c>
      <c r="H1416" s="15">
        <f t="shared" si="537"/>
        <v>9.0277777777777776E-2</v>
      </c>
      <c r="I1416" s="16">
        <f t="shared" si="538"/>
        <v>0.33500000000000002</v>
      </c>
      <c r="J1416" s="15">
        <f t="shared" si="539"/>
        <v>8.8194444444444436E-2</v>
      </c>
      <c r="K1416" s="22">
        <f t="shared" si="540"/>
        <v>0.32</v>
      </c>
      <c r="L1416" s="13"/>
      <c r="M1416" s="24">
        <f t="shared" si="556"/>
        <v>44557</v>
      </c>
      <c r="N1416" s="102" t="s">
        <v>12</v>
      </c>
      <c r="O1416" s="60">
        <v>9.0277777777777776E-2</v>
      </c>
      <c r="P1416" s="16" t="str">
        <f t="shared" si="531"/>
        <v>-</v>
      </c>
      <c r="Q1416" s="15">
        <f t="shared" si="541"/>
        <v>8.3333333333333329E-2</v>
      </c>
      <c r="R1416" s="16" t="str">
        <f t="shared" si="557"/>
        <v>-</v>
      </c>
      <c r="S1416" s="15">
        <f t="shared" si="558"/>
        <v>9.0277777777777776E-2</v>
      </c>
      <c r="T1416" s="16" t="str">
        <f t="shared" si="559"/>
        <v>-</v>
      </c>
      <c r="U1416" s="15">
        <f t="shared" si="560"/>
        <v>8.8194444444444436E-2</v>
      </c>
      <c r="V1416" s="22" t="str">
        <f t="shared" si="561"/>
        <v>-</v>
      </c>
      <c r="X1416" s="18"/>
      <c r="Y1416" s="29"/>
    </row>
    <row r="1417" spans="2:25" x14ac:dyDescent="0.25">
      <c r="B1417" s="24">
        <f t="shared" si="545"/>
        <v>44557</v>
      </c>
      <c r="C1417" s="86" t="s">
        <v>13</v>
      </c>
      <c r="D1417" s="15">
        <v>0.35416666666666669</v>
      </c>
      <c r="E1417" s="16">
        <v>2.5</v>
      </c>
      <c r="F1417" s="15">
        <f t="shared" si="535"/>
        <v>0.34722222222222227</v>
      </c>
      <c r="G1417" s="16">
        <f t="shared" si="536"/>
        <v>2.125</v>
      </c>
      <c r="H1417" s="15">
        <f t="shared" si="537"/>
        <v>0.33611111111111114</v>
      </c>
      <c r="I1417" s="16">
        <f t="shared" si="538"/>
        <v>1.675</v>
      </c>
      <c r="J1417" s="15">
        <f t="shared" si="539"/>
        <v>0.33680555555555558</v>
      </c>
      <c r="K1417" s="22">
        <f t="shared" si="540"/>
        <v>1.6</v>
      </c>
      <c r="L1417" s="13"/>
      <c r="M1417" s="24">
        <f t="shared" si="556"/>
        <v>44557</v>
      </c>
      <c r="N1417" s="102" t="s">
        <v>13</v>
      </c>
      <c r="O1417" s="60">
        <v>0.35416666666666669</v>
      </c>
      <c r="P1417" s="16" t="str">
        <f t="shared" si="531"/>
        <v>-</v>
      </c>
      <c r="Q1417" s="15">
        <f t="shared" si="541"/>
        <v>0.34722222222222227</v>
      </c>
      <c r="R1417" s="16" t="str">
        <f t="shared" si="557"/>
        <v>-</v>
      </c>
      <c r="S1417" s="15">
        <f t="shared" si="558"/>
        <v>0.33611111111111114</v>
      </c>
      <c r="T1417" s="16" t="str">
        <f t="shared" si="559"/>
        <v>-</v>
      </c>
      <c r="U1417" s="15">
        <f t="shared" si="560"/>
        <v>0.33680555555555558</v>
      </c>
      <c r="V1417" s="22" t="str">
        <f t="shared" si="561"/>
        <v>-</v>
      </c>
      <c r="X1417" s="18"/>
    </row>
    <row r="1418" spans="2:25" x14ac:dyDescent="0.25">
      <c r="B1418" s="24">
        <f t="shared" si="545"/>
        <v>44557</v>
      </c>
      <c r="C1418" s="86" t="s">
        <v>12</v>
      </c>
      <c r="D1418" s="15">
        <v>0.59930555555555554</v>
      </c>
      <c r="E1418" s="16">
        <v>0.4</v>
      </c>
      <c r="F1418" s="15">
        <f t="shared" si="535"/>
        <v>0.59236111111111112</v>
      </c>
      <c r="G1418" s="16">
        <f t="shared" si="536"/>
        <v>0.34</v>
      </c>
      <c r="H1418" s="15">
        <f t="shared" si="537"/>
        <v>0.59930555555555554</v>
      </c>
      <c r="I1418" s="16">
        <f t="shared" si="538"/>
        <v>0.26800000000000002</v>
      </c>
      <c r="J1418" s="15">
        <f t="shared" si="539"/>
        <v>0.59722222222222221</v>
      </c>
      <c r="K1418" s="22">
        <f t="shared" si="540"/>
        <v>0.25600000000000001</v>
      </c>
      <c r="L1418" s="13"/>
      <c r="M1418" s="24">
        <f t="shared" si="556"/>
        <v>44557</v>
      </c>
      <c r="N1418" s="102" t="s">
        <v>12</v>
      </c>
      <c r="O1418" s="60">
        <v>0.59930555555555554</v>
      </c>
      <c r="P1418" s="16" t="str">
        <f t="shared" si="531"/>
        <v>-</v>
      </c>
      <c r="Q1418" s="15">
        <f t="shared" si="541"/>
        <v>0.59236111111111112</v>
      </c>
      <c r="R1418" s="16" t="str">
        <f t="shared" si="557"/>
        <v>-</v>
      </c>
      <c r="S1418" s="15">
        <f t="shared" si="558"/>
        <v>0.59930555555555554</v>
      </c>
      <c r="T1418" s="16" t="str">
        <f t="shared" si="559"/>
        <v>-</v>
      </c>
      <c r="U1418" s="15">
        <f t="shared" si="560"/>
        <v>0.59722222222222221</v>
      </c>
      <c r="V1418" s="22" t="str">
        <f t="shared" si="561"/>
        <v>-</v>
      </c>
      <c r="X1418" s="18"/>
      <c r="Y1418" s="29"/>
    </row>
    <row r="1419" spans="2:25" x14ac:dyDescent="0.25">
      <c r="B1419" s="24">
        <f t="shared" si="545"/>
        <v>44557</v>
      </c>
      <c r="C1419" s="86" t="s">
        <v>13</v>
      </c>
      <c r="D1419" s="15">
        <v>0.87777777777777777</v>
      </c>
      <c r="E1419" s="16">
        <v>2.7</v>
      </c>
      <c r="F1419" s="15">
        <f t="shared" si="535"/>
        <v>0.87083333333333335</v>
      </c>
      <c r="G1419" s="16">
        <f t="shared" si="536"/>
        <v>2.2949999999999999</v>
      </c>
      <c r="H1419" s="15">
        <f t="shared" si="537"/>
        <v>0.85972222222222217</v>
      </c>
      <c r="I1419" s="16">
        <f t="shared" si="538"/>
        <v>1.8090000000000002</v>
      </c>
      <c r="J1419" s="15">
        <f t="shared" si="539"/>
        <v>0.86041666666666661</v>
      </c>
      <c r="K1419" s="22">
        <f t="shared" si="540"/>
        <v>1.7280000000000002</v>
      </c>
      <c r="L1419" s="13"/>
      <c r="M1419" s="24">
        <f t="shared" si="556"/>
        <v>44557</v>
      </c>
      <c r="N1419" s="102" t="s">
        <v>13</v>
      </c>
      <c r="O1419" s="60">
        <v>0.87777777777777777</v>
      </c>
      <c r="P1419" s="16" t="str">
        <f t="shared" si="531"/>
        <v>-</v>
      </c>
      <c r="Q1419" s="15">
        <f t="shared" si="541"/>
        <v>0.87083333333333335</v>
      </c>
      <c r="R1419" s="16" t="str">
        <f t="shared" si="557"/>
        <v>-</v>
      </c>
      <c r="S1419" s="15">
        <f t="shared" si="558"/>
        <v>0.85972222222222217</v>
      </c>
      <c r="T1419" s="16" t="str">
        <f t="shared" si="559"/>
        <v>-</v>
      </c>
      <c r="U1419" s="15">
        <f t="shared" si="560"/>
        <v>0.86041666666666661</v>
      </c>
      <c r="V1419" s="22" t="str">
        <f t="shared" si="561"/>
        <v>-</v>
      </c>
      <c r="X1419" s="18"/>
      <c r="Y1419" s="29"/>
    </row>
    <row r="1420" spans="2:25" x14ac:dyDescent="0.25">
      <c r="B1420" s="24">
        <f t="shared" si="545"/>
        <v>44558</v>
      </c>
      <c r="C1420" s="86" t="s">
        <v>12</v>
      </c>
      <c r="D1420" s="15">
        <v>0.12986111111111112</v>
      </c>
      <c r="E1420" s="16">
        <v>0.5</v>
      </c>
      <c r="F1420" s="15">
        <f t="shared" si="535"/>
        <v>0.12291666666666667</v>
      </c>
      <c r="G1420" s="16">
        <f t="shared" si="536"/>
        <v>0.42499999999999999</v>
      </c>
      <c r="H1420" s="15">
        <f t="shared" si="537"/>
        <v>0.12986111111111112</v>
      </c>
      <c r="I1420" s="16">
        <f t="shared" si="538"/>
        <v>0.33500000000000002</v>
      </c>
      <c r="J1420" s="15">
        <f t="shared" si="539"/>
        <v>0.1277777777777778</v>
      </c>
      <c r="K1420" s="22">
        <f t="shared" si="540"/>
        <v>0.32</v>
      </c>
      <c r="L1420" s="13"/>
      <c r="M1420" s="24">
        <f t="shared" si="556"/>
        <v>44558</v>
      </c>
      <c r="N1420" s="102" t="s">
        <v>12</v>
      </c>
      <c r="O1420" s="60">
        <v>0.12986111111111112</v>
      </c>
      <c r="P1420" s="16" t="str">
        <f t="shared" si="531"/>
        <v>-</v>
      </c>
      <c r="Q1420" s="15">
        <f t="shared" si="541"/>
        <v>0.12291666666666667</v>
      </c>
      <c r="R1420" s="16" t="str">
        <f t="shared" si="557"/>
        <v>-</v>
      </c>
      <c r="S1420" s="15">
        <f t="shared" si="558"/>
        <v>0.12986111111111112</v>
      </c>
      <c r="T1420" s="16" t="str">
        <f t="shared" si="559"/>
        <v>-</v>
      </c>
      <c r="U1420" s="15">
        <f t="shared" si="560"/>
        <v>0.1277777777777778</v>
      </c>
      <c r="V1420" s="22" t="str">
        <f t="shared" si="561"/>
        <v>-</v>
      </c>
      <c r="X1420" s="18"/>
      <c r="Y1420" s="29"/>
    </row>
    <row r="1421" spans="2:25" x14ac:dyDescent="0.25">
      <c r="B1421" s="24">
        <f t="shared" si="545"/>
        <v>44558</v>
      </c>
      <c r="C1421" s="86" t="s">
        <v>13</v>
      </c>
      <c r="D1421" s="15">
        <v>0.39166666666666666</v>
      </c>
      <c r="E1421" s="16">
        <v>2.4</v>
      </c>
      <c r="F1421" s="15">
        <f t="shared" si="535"/>
        <v>0.38472222222222224</v>
      </c>
      <c r="G1421" s="16">
        <f t="shared" si="536"/>
        <v>2.04</v>
      </c>
      <c r="H1421" s="15">
        <f t="shared" si="537"/>
        <v>0.37361111111111112</v>
      </c>
      <c r="I1421" s="16">
        <f t="shared" si="538"/>
        <v>1.6080000000000001</v>
      </c>
      <c r="J1421" s="15">
        <f t="shared" si="539"/>
        <v>0.37430555555555556</v>
      </c>
      <c r="K1421" s="22">
        <f t="shared" si="540"/>
        <v>1.536</v>
      </c>
      <c r="L1421" s="13"/>
      <c r="M1421" s="24">
        <f t="shared" si="556"/>
        <v>44558</v>
      </c>
      <c r="N1421" s="102" t="s">
        <v>13</v>
      </c>
      <c r="O1421" s="60">
        <v>0.39166666666666666</v>
      </c>
      <c r="P1421" s="16" t="str">
        <f t="shared" si="531"/>
        <v>-</v>
      </c>
      <c r="Q1421" s="15">
        <f t="shared" si="541"/>
        <v>0.38472222222222224</v>
      </c>
      <c r="R1421" s="16" t="str">
        <f t="shared" si="557"/>
        <v>-</v>
      </c>
      <c r="S1421" s="15">
        <f t="shared" si="558"/>
        <v>0.37361111111111112</v>
      </c>
      <c r="T1421" s="16" t="str">
        <f t="shared" si="559"/>
        <v>-</v>
      </c>
      <c r="U1421" s="15">
        <f t="shared" si="560"/>
        <v>0.37430555555555556</v>
      </c>
      <c r="V1421" s="22" t="str">
        <f t="shared" si="561"/>
        <v>-</v>
      </c>
      <c r="X1421" s="18"/>
    </row>
    <row r="1422" spans="2:25" x14ac:dyDescent="0.25">
      <c r="B1422" s="24">
        <f t="shared" si="545"/>
        <v>44558</v>
      </c>
      <c r="C1422" s="86" t="s">
        <v>12</v>
      </c>
      <c r="D1422" s="15">
        <v>0.63750000000000007</v>
      </c>
      <c r="E1422" s="16">
        <v>0.4</v>
      </c>
      <c r="F1422" s="15">
        <f t="shared" si="535"/>
        <v>0.63055555555555565</v>
      </c>
      <c r="G1422" s="16">
        <f t="shared" si="536"/>
        <v>0.34</v>
      </c>
      <c r="H1422" s="15">
        <f t="shared" si="537"/>
        <v>0.63750000000000007</v>
      </c>
      <c r="I1422" s="16">
        <f t="shared" si="538"/>
        <v>0.26800000000000002</v>
      </c>
      <c r="J1422" s="15">
        <f t="shared" si="539"/>
        <v>0.63541666666666674</v>
      </c>
      <c r="K1422" s="22">
        <f t="shared" si="540"/>
        <v>0.25600000000000001</v>
      </c>
      <c r="L1422" s="13"/>
      <c r="M1422" s="24">
        <f t="shared" si="556"/>
        <v>44558</v>
      </c>
      <c r="N1422" s="102" t="s">
        <v>12</v>
      </c>
      <c r="O1422" s="60">
        <v>0.63750000000000007</v>
      </c>
      <c r="P1422" s="16" t="str">
        <f t="shared" ref="P1422:P1435" si="562">IF(E1422&gt;=$P$4,E1422,IF(E1422&lt;=$P$8,E1422,"-"))</f>
        <v>-</v>
      </c>
      <c r="Q1422" s="15">
        <f t="shared" si="541"/>
        <v>0.63055555555555565</v>
      </c>
      <c r="R1422" s="16" t="str">
        <f t="shared" si="557"/>
        <v>-</v>
      </c>
      <c r="S1422" s="15">
        <f t="shared" si="558"/>
        <v>0.63750000000000007</v>
      </c>
      <c r="T1422" s="16" t="str">
        <f t="shared" si="559"/>
        <v>-</v>
      </c>
      <c r="U1422" s="15">
        <f t="shared" si="560"/>
        <v>0.63541666666666674</v>
      </c>
      <c r="V1422" s="22" t="str">
        <f t="shared" si="561"/>
        <v>-</v>
      </c>
      <c r="X1422" s="18"/>
      <c r="Y1422" s="29"/>
    </row>
    <row r="1423" spans="2:25" x14ac:dyDescent="0.25">
      <c r="B1423" s="24">
        <f t="shared" si="545"/>
        <v>44558</v>
      </c>
      <c r="C1423" s="86" t="s">
        <v>13</v>
      </c>
      <c r="D1423" s="15">
        <v>0.91666666666666663</v>
      </c>
      <c r="E1423" s="16">
        <v>2.8</v>
      </c>
      <c r="F1423" s="15">
        <f t="shared" si="535"/>
        <v>0.90972222222222221</v>
      </c>
      <c r="G1423" s="16">
        <f t="shared" si="536"/>
        <v>2.38</v>
      </c>
      <c r="H1423" s="15">
        <f t="shared" si="537"/>
        <v>0.89861111111111103</v>
      </c>
      <c r="I1423" s="16">
        <f t="shared" si="538"/>
        <v>1.8759999999999999</v>
      </c>
      <c r="J1423" s="15">
        <f t="shared" si="539"/>
        <v>0.89930555555555547</v>
      </c>
      <c r="K1423" s="22">
        <f t="shared" si="540"/>
        <v>1.7919999999999998</v>
      </c>
      <c r="L1423" s="13"/>
      <c r="M1423" s="24">
        <f t="shared" si="556"/>
        <v>44558</v>
      </c>
      <c r="N1423" s="102" t="s">
        <v>13</v>
      </c>
      <c r="O1423" s="60">
        <v>0.91666666666666663</v>
      </c>
      <c r="P1423" s="16" t="str">
        <f t="shared" si="562"/>
        <v>-</v>
      </c>
      <c r="Q1423" s="15">
        <f t="shared" si="541"/>
        <v>0.90972222222222221</v>
      </c>
      <c r="R1423" s="16" t="str">
        <f t="shared" si="557"/>
        <v>-</v>
      </c>
      <c r="S1423" s="15">
        <f t="shared" si="558"/>
        <v>0.89861111111111103</v>
      </c>
      <c r="T1423" s="16" t="str">
        <f t="shared" si="559"/>
        <v>-</v>
      </c>
      <c r="U1423" s="15">
        <f t="shared" si="560"/>
        <v>0.89930555555555547</v>
      </c>
      <c r="V1423" s="22" t="str">
        <f t="shared" si="561"/>
        <v>-</v>
      </c>
      <c r="X1423" s="18"/>
      <c r="Y1423" s="29"/>
    </row>
    <row r="1424" spans="2:25" x14ac:dyDescent="0.25">
      <c r="B1424" s="24">
        <f t="shared" si="545"/>
        <v>44559</v>
      </c>
      <c r="C1424" s="86" t="s">
        <v>12</v>
      </c>
      <c r="D1424" s="15">
        <v>0.17291666666666669</v>
      </c>
      <c r="E1424" s="16">
        <v>0.4</v>
      </c>
      <c r="F1424" s="15">
        <f t="shared" si="535"/>
        <v>0.16597222222222224</v>
      </c>
      <c r="G1424" s="16">
        <f t="shared" si="536"/>
        <v>0.34</v>
      </c>
      <c r="H1424" s="15">
        <f t="shared" si="537"/>
        <v>0.17291666666666669</v>
      </c>
      <c r="I1424" s="16">
        <f t="shared" si="538"/>
        <v>0.26800000000000002</v>
      </c>
      <c r="J1424" s="15">
        <f t="shared" si="539"/>
        <v>0.17083333333333336</v>
      </c>
      <c r="K1424" s="22">
        <f t="shared" si="540"/>
        <v>0.25600000000000001</v>
      </c>
      <c r="L1424" s="13"/>
      <c r="M1424" s="24">
        <f t="shared" si="556"/>
        <v>44559</v>
      </c>
      <c r="N1424" s="102" t="s">
        <v>12</v>
      </c>
      <c r="O1424" s="60">
        <v>0.17291666666666669</v>
      </c>
      <c r="P1424" s="16" t="str">
        <f t="shared" si="562"/>
        <v>-</v>
      </c>
      <c r="Q1424" s="15">
        <f t="shared" si="541"/>
        <v>0.16597222222222224</v>
      </c>
      <c r="R1424" s="16" t="str">
        <f t="shared" si="557"/>
        <v>-</v>
      </c>
      <c r="S1424" s="15">
        <f t="shared" si="558"/>
        <v>0.17291666666666669</v>
      </c>
      <c r="T1424" s="16" t="str">
        <f t="shared" si="559"/>
        <v>-</v>
      </c>
      <c r="U1424" s="15">
        <f t="shared" si="560"/>
        <v>0.17083333333333336</v>
      </c>
      <c r="V1424" s="22" t="str">
        <f t="shared" si="561"/>
        <v>-</v>
      </c>
      <c r="X1424" s="18"/>
      <c r="Y1424" s="29"/>
    </row>
    <row r="1425" spans="2:25" x14ac:dyDescent="0.25">
      <c r="B1425" s="24">
        <f t="shared" si="545"/>
        <v>44559</v>
      </c>
      <c r="C1425" s="86" t="s">
        <v>13</v>
      </c>
      <c r="D1425" s="15">
        <v>0.43402777777777773</v>
      </c>
      <c r="E1425" s="16">
        <v>2.4</v>
      </c>
      <c r="F1425" s="15">
        <f t="shared" si="535"/>
        <v>0.42708333333333331</v>
      </c>
      <c r="G1425" s="16">
        <f t="shared" si="536"/>
        <v>2.04</v>
      </c>
      <c r="H1425" s="15">
        <f t="shared" si="537"/>
        <v>0.41597222222222219</v>
      </c>
      <c r="I1425" s="16">
        <f t="shared" si="538"/>
        <v>1.6080000000000001</v>
      </c>
      <c r="J1425" s="15">
        <f t="shared" si="539"/>
        <v>0.41666666666666663</v>
      </c>
      <c r="K1425" s="22">
        <f t="shared" si="540"/>
        <v>1.536</v>
      </c>
      <c r="L1425" s="13"/>
      <c r="M1425" s="24">
        <f t="shared" si="556"/>
        <v>44559</v>
      </c>
      <c r="N1425" s="102" t="s">
        <v>13</v>
      </c>
      <c r="O1425" s="60">
        <v>0.43402777777777773</v>
      </c>
      <c r="P1425" s="16" t="str">
        <f t="shared" si="562"/>
        <v>-</v>
      </c>
      <c r="Q1425" s="15">
        <f t="shared" si="541"/>
        <v>0.42708333333333331</v>
      </c>
      <c r="R1425" s="16" t="str">
        <f t="shared" si="557"/>
        <v>-</v>
      </c>
      <c r="S1425" s="15">
        <f t="shared" si="558"/>
        <v>0.41597222222222219</v>
      </c>
      <c r="T1425" s="16" t="str">
        <f t="shared" si="559"/>
        <v>-</v>
      </c>
      <c r="U1425" s="15">
        <f t="shared" si="560"/>
        <v>0.41666666666666663</v>
      </c>
      <c r="V1425" s="22" t="str">
        <f t="shared" si="561"/>
        <v>-</v>
      </c>
      <c r="X1425" s="18"/>
    </row>
    <row r="1426" spans="2:25" x14ac:dyDescent="0.25">
      <c r="B1426" s="24">
        <f t="shared" si="545"/>
        <v>44559</v>
      </c>
      <c r="C1426" s="86" t="s">
        <v>12</v>
      </c>
      <c r="D1426" s="15">
        <v>0.68055555555555547</v>
      </c>
      <c r="E1426" s="16">
        <v>0.4</v>
      </c>
      <c r="F1426" s="15">
        <f t="shared" si="535"/>
        <v>0.67361111111111105</v>
      </c>
      <c r="G1426" s="16">
        <f t="shared" si="536"/>
        <v>0.34</v>
      </c>
      <c r="H1426" s="15">
        <f t="shared" si="537"/>
        <v>0.68055555555555547</v>
      </c>
      <c r="I1426" s="16">
        <f t="shared" si="538"/>
        <v>0.26800000000000002</v>
      </c>
      <c r="J1426" s="15">
        <f t="shared" si="539"/>
        <v>0.67847222222222214</v>
      </c>
      <c r="K1426" s="22">
        <f t="shared" si="540"/>
        <v>0.25600000000000001</v>
      </c>
      <c r="L1426" s="13"/>
      <c r="M1426" s="24">
        <f t="shared" si="556"/>
        <v>44559</v>
      </c>
      <c r="N1426" s="102" t="s">
        <v>12</v>
      </c>
      <c r="O1426" s="60">
        <v>0.68055555555555547</v>
      </c>
      <c r="P1426" s="16" t="str">
        <f t="shared" si="562"/>
        <v>-</v>
      </c>
      <c r="Q1426" s="15">
        <f t="shared" si="541"/>
        <v>0.67361111111111105</v>
      </c>
      <c r="R1426" s="16" t="str">
        <f t="shared" si="557"/>
        <v>-</v>
      </c>
      <c r="S1426" s="15">
        <f t="shared" si="558"/>
        <v>0.68055555555555547</v>
      </c>
      <c r="T1426" s="16" t="str">
        <f t="shared" si="559"/>
        <v>-</v>
      </c>
      <c r="U1426" s="15">
        <f t="shared" si="560"/>
        <v>0.67847222222222214</v>
      </c>
      <c r="V1426" s="22" t="str">
        <f t="shared" si="561"/>
        <v>-</v>
      </c>
      <c r="X1426" s="18"/>
      <c r="Y1426" s="29"/>
    </row>
    <row r="1427" spans="2:25" x14ac:dyDescent="0.25">
      <c r="B1427" s="24">
        <f t="shared" si="545"/>
        <v>44559</v>
      </c>
      <c r="C1427" s="86" t="s">
        <v>13</v>
      </c>
      <c r="D1427" s="15">
        <v>0.95763888888888893</v>
      </c>
      <c r="E1427" s="16">
        <v>2.8</v>
      </c>
      <c r="F1427" s="15">
        <f t="shared" si="535"/>
        <v>0.95069444444444451</v>
      </c>
      <c r="G1427" s="16">
        <f t="shared" si="536"/>
        <v>2.38</v>
      </c>
      <c r="H1427" s="15">
        <f t="shared" si="537"/>
        <v>0.93958333333333333</v>
      </c>
      <c r="I1427" s="16">
        <f t="shared" si="538"/>
        <v>1.8759999999999999</v>
      </c>
      <c r="J1427" s="15">
        <f t="shared" si="539"/>
        <v>0.94027777777777777</v>
      </c>
      <c r="K1427" s="22">
        <f t="shared" si="540"/>
        <v>1.7919999999999998</v>
      </c>
      <c r="L1427" s="13"/>
      <c r="M1427" s="24">
        <f t="shared" si="556"/>
        <v>44559</v>
      </c>
      <c r="N1427" s="102" t="s">
        <v>13</v>
      </c>
      <c r="O1427" s="60">
        <v>0.95763888888888893</v>
      </c>
      <c r="P1427" s="16" t="str">
        <f t="shared" si="562"/>
        <v>-</v>
      </c>
      <c r="Q1427" s="15">
        <f t="shared" si="541"/>
        <v>0.95069444444444451</v>
      </c>
      <c r="R1427" s="16" t="str">
        <f t="shared" si="557"/>
        <v>-</v>
      </c>
      <c r="S1427" s="15">
        <f t="shared" si="558"/>
        <v>0.93958333333333333</v>
      </c>
      <c r="T1427" s="16" t="str">
        <f t="shared" si="559"/>
        <v>-</v>
      </c>
      <c r="U1427" s="15">
        <f t="shared" si="560"/>
        <v>0.94027777777777777</v>
      </c>
      <c r="V1427" s="22" t="str">
        <f t="shared" si="561"/>
        <v>-</v>
      </c>
      <c r="X1427" s="18"/>
      <c r="Y1427" s="29"/>
    </row>
    <row r="1428" spans="2:25" x14ac:dyDescent="0.25">
      <c r="B1428" s="24">
        <f t="shared" si="545"/>
        <v>44560</v>
      </c>
      <c r="C1428" s="86" t="s">
        <v>12</v>
      </c>
      <c r="D1428" s="15">
        <v>0.21805555555555556</v>
      </c>
      <c r="E1428" s="16">
        <v>0.3</v>
      </c>
      <c r="F1428" s="15">
        <f t="shared" si="535"/>
        <v>0.21111111111111111</v>
      </c>
      <c r="G1428" s="16">
        <f t="shared" si="536"/>
        <v>0.255</v>
      </c>
      <c r="H1428" s="15">
        <f t="shared" si="537"/>
        <v>0.21805555555555556</v>
      </c>
      <c r="I1428" s="16">
        <f t="shared" si="538"/>
        <v>0.20100000000000001</v>
      </c>
      <c r="J1428" s="15">
        <f t="shared" si="539"/>
        <v>0.21597222222222223</v>
      </c>
      <c r="K1428" s="22">
        <f t="shared" si="540"/>
        <v>0.192</v>
      </c>
      <c r="L1428" s="13"/>
      <c r="M1428" s="24">
        <f t="shared" si="556"/>
        <v>44560</v>
      </c>
      <c r="N1428" s="102" t="s">
        <v>12</v>
      </c>
      <c r="O1428" s="60">
        <v>0.21805555555555556</v>
      </c>
      <c r="P1428" s="16" t="str">
        <f t="shared" si="562"/>
        <v>-</v>
      </c>
      <c r="Q1428" s="15">
        <f t="shared" si="541"/>
        <v>0.21111111111111111</v>
      </c>
      <c r="R1428" s="16" t="str">
        <f t="shared" si="557"/>
        <v>-</v>
      </c>
      <c r="S1428" s="15">
        <f t="shared" si="558"/>
        <v>0.21805555555555556</v>
      </c>
      <c r="T1428" s="16" t="str">
        <f t="shared" si="559"/>
        <v>-</v>
      </c>
      <c r="U1428" s="15">
        <f t="shared" si="560"/>
        <v>0.21597222222222223</v>
      </c>
      <c r="V1428" s="22" t="str">
        <f t="shared" si="561"/>
        <v>-</v>
      </c>
      <c r="X1428" s="18"/>
      <c r="Y1428" s="29"/>
    </row>
    <row r="1429" spans="2:25" x14ac:dyDescent="0.25">
      <c r="B1429" s="24">
        <f t="shared" si="545"/>
        <v>44560</v>
      </c>
      <c r="C1429" s="86" t="s">
        <v>13</v>
      </c>
      <c r="D1429" s="15">
        <v>0.47847222222222219</v>
      </c>
      <c r="E1429" s="16">
        <v>2.5</v>
      </c>
      <c r="F1429" s="15">
        <f t="shared" si="535"/>
        <v>0.47152777777777777</v>
      </c>
      <c r="G1429" s="16">
        <f t="shared" si="536"/>
        <v>2.125</v>
      </c>
      <c r="H1429" s="15">
        <f t="shared" si="537"/>
        <v>0.46041666666666664</v>
      </c>
      <c r="I1429" s="16">
        <f t="shared" si="538"/>
        <v>1.675</v>
      </c>
      <c r="J1429" s="15">
        <f t="shared" si="539"/>
        <v>0.46111111111111108</v>
      </c>
      <c r="K1429" s="22">
        <f t="shared" si="540"/>
        <v>1.6</v>
      </c>
      <c r="L1429" s="13"/>
      <c r="M1429" s="24">
        <f t="shared" si="556"/>
        <v>44560</v>
      </c>
      <c r="N1429" s="102" t="s">
        <v>13</v>
      </c>
      <c r="O1429" s="60">
        <v>0.47847222222222219</v>
      </c>
      <c r="P1429" s="16" t="str">
        <f t="shared" si="562"/>
        <v>-</v>
      </c>
      <c r="Q1429" s="15">
        <f t="shared" si="541"/>
        <v>0.47152777777777777</v>
      </c>
      <c r="R1429" s="16" t="str">
        <f t="shared" si="557"/>
        <v>-</v>
      </c>
      <c r="S1429" s="15">
        <f t="shared" si="558"/>
        <v>0.46041666666666664</v>
      </c>
      <c r="T1429" s="16" t="str">
        <f t="shared" si="559"/>
        <v>-</v>
      </c>
      <c r="U1429" s="15">
        <f t="shared" si="560"/>
        <v>0.46111111111111108</v>
      </c>
      <c r="V1429" s="22" t="str">
        <f t="shared" si="561"/>
        <v>-</v>
      </c>
      <c r="X1429" s="18"/>
    </row>
    <row r="1430" spans="2:25" x14ac:dyDescent="0.25">
      <c r="B1430" s="24">
        <f t="shared" si="545"/>
        <v>44560</v>
      </c>
      <c r="C1430" s="86" t="s">
        <v>12</v>
      </c>
      <c r="D1430" s="15">
        <v>0.72569444444444453</v>
      </c>
      <c r="E1430" s="16">
        <v>0.4</v>
      </c>
      <c r="F1430" s="15">
        <f t="shared" si="535"/>
        <v>0.71875000000000011</v>
      </c>
      <c r="G1430" s="16">
        <f t="shared" si="536"/>
        <v>0.34</v>
      </c>
      <c r="H1430" s="15">
        <f t="shared" si="537"/>
        <v>0.72569444444444453</v>
      </c>
      <c r="I1430" s="16">
        <f t="shared" si="538"/>
        <v>0.26800000000000002</v>
      </c>
      <c r="J1430" s="15">
        <f t="shared" si="539"/>
        <v>0.7236111111111112</v>
      </c>
      <c r="K1430" s="22">
        <f t="shared" si="540"/>
        <v>0.25600000000000001</v>
      </c>
      <c r="L1430" s="13"/>
      <c r="M1430" s="24">
        <f t="shared" si="556"/>
        <v>44560</v>
      </c>
      <c r="N1430" s="102" t="s">
        <v>12</v>
      </c>
      <c r="O1430" s="60">
        <v>0.72569444444444453</v>
      </c>
      <c r="P1430" s="16" t="str">
        <f t="shared" si="562"/>
        <v>-</v>
      </c>
      <c r="Q1430" s="15">
        <f t="shared" si="541"/>
        <v>0.71875000000000011</v>
      </c>
      <c r="R1430" s="16" t="str">
        <f t="shared" si="557"/>
        <v>-</v>
      </c>
      <c r="S1430" s="15">
        <f t="shared" si="558"/>
        <v>0.72569444444444453</v>
      </c>
      <c r="T1430" s="16" t="str">
        <f t="shared" si="559"/>
        <v>-</v>
      </c>
      <c r="U1430" s="15">
        <f t="shared" si="560"/>
        <v>0.7236111111111112</v>
      </c>
      <c r="V1430" s="22" t="str">
        <f t="shared" si="561"/>
        <v>-</v>
      </c>
      <c r="X1430" s="18"/>
      <c r="Y1430" s="29"/>
    </row>
    <row r="1431" spans="2:25" x14ac:dyDescent="0.25">
      <c r="B1431" s="24">
        <v>44560</v>
      </c>
      <c r="C1431" s="86" t="s">
        <v>13</v>
      </c>
      <c r="D1431" s="15"/>
      <c r="E1431" s="16"/>
      <c r="F1431" s="15">
        <v>0.99375000000000002</v>
      </c>
      <c r="G1431" s="16">
        <v>2.6</v>
      </c>
      <c r="H1431" s="15">
        <v>0.98263888888888884</v>
      </c>
      <c r="I1431" s="16">
        <v>2</v>
      </c>
      <c r="J1431" s="15">
        <v>0.98333333333333339</v>
      </c>
      <c r="K1431" s="22">
        <v>1.9</v>
      </c>
      <c r="L1431" s="13"/>
      <c r="M1431" s="24">
        <v>44560</v>
      </c>
      <c r="N1431" s="102" t="s">
        <v>13</v>
      </c>
      <c r="O1431" s="60"/>
      <c r="P1431" s="16"/>
      <c r="Q1431" s="15">
        <v>0.99375000000000002</v>
      </c>
      <c r="R1431" s="16" t="s">
        <v>27</v>
      </c>
      <c r="S1431" s="15">
        <v>0.98263888888888884</v>
      </c>
      <c r="T1431" s="16" t="s">
        <v>27</v>
      </c>
      <c r="U1431" s="15">
        <v>0.98333333333333339</v>
      </c>
      <c r="V1431" s="22" t="s">
        <v>27</v>
      </c>
      <c r="X1431" s="18"/>
      <c r="Y1431" s="29"/>
    </row>
    <row r="1432" spans="2:25" x14ac:dyDescent="0.25">
      <c r="B1432" s="24">
        <f>IF(HOUR(D1432)&lt;HOUR(D1430),B1430+1,B1430)</f>
        <v>44561</v>
      </c>
      <c r="C1432" s="86" t="s">
        <v>13</v>
      </c>
      <c r="D1432" s="15">
        <v>6.9444444444444447E-4</v>
      </c>
      <c r="E1432" s="16">
        <v>3</v>
      </c>
      <c r="F1432" s="15"/>
      <c r="G1432" s="16"/>
      <c r="H1432" s="15"/>
      <c r="I1432" s="16"/>
      <c r="J1432" s="15"/>
      <c r="K1432" s="22"/>
      <c r="L1432" s="13"/>
      <c r="M1432" s="24">
        <f>IF(HOUR(O1432)&lt;HOUR(O1430),M1430+1,M1430)</f>
        <v>44561</v>
      </c>
      <c r="N1432" s="102" t="s">
        <v>13</v>
      </c>
      <c r="O1432" s="60">
        <v>6.9444444444444447E-4</v>
      </c>
      <c r="P1432" s="16" t="str">
        <f t="shared" si="562"/>
        <v>-</v>
      </c>
      <c r="Q1432" s="15"/>
      <c r="R1432" s="16"/>
      <c r="S1432" s="15"/>
      <c r="T1432" s="16"/>
      <c r="U1432" s="15"/>
      <c r="V1432" s="22"/>
      <c r="X1432" s="18"/>
      <c r="Y1432" s="29"/>
    </row>
    <row r="1433" spans="2:25" x14ac:dyDescent="0.25">
      <c r="B1433" s="24">
        <f t="shared" si="545"/>
        <v>44561</v>
      </c>
      <c r="C1433" s="86" t="s">
        <v>12</v>
      </c>
      <c r="D1433" s="15">
        <v>0.26180555555555557</v>
      </c>
      <c r="E1433" s="16">
        <v>0.2</v>
      </c>
      <c r="F1433" s="15">
        <f t="shared" si="535"/>
        <v>0.25486111111111115</v>
      </c>
      <c r="G1433" s="16">
        <f t="shared" si="536"/>
        <v>0.17</v>
      </c>
      <c r="H1433" s="15">
        <f t="shared" si="537"/>
        <v>0.26180555555555557</v>
      </c>
      <c r="I1433" s="16">
        <f t="shared" si="538"/>
        <v>0.13400000000000001</v>
      </c>
      <c r="J1433" s="15">
        <f t="shared" si="539"/>
        <v>0.25972222222222224</v>
      </c>
      <c r="K1433" s="22">
        <f t="shared" si="540"/>
        <v>0.128</v>
      </c>
      <c r="L1433" s="13"/>
      <c r="M1433" s="24">
        <f t="shared" ref="M1433:M1435" si="563">IF(HOUR(O1433)&lt;HOUR(O1432),M1432+1,M1432)</f>
        <v>44561</v>
      </c>
      <c r="N1433" s="102" t="s">
        <v>12</v>
      </c>
      <c r="O1433" s="60">
        <v>0.26180555555555557</v>
      </c>
      <c r="P1433" s="16" t="str">
        <f t="shared" si="562"/>
        <v>-</v>
      </c>
      <c r="Q1433" s="15">
        <f t="shared" si="541"/>
        <v>0.25486111111111115</v>
      </c>
      <c r="R1433" s="16" t="str">
        <f>IF(G1433&gt;=$R$4,G1433,IF(G1433&lt;=$R$8,G1433,"-"))</f>
        <v>-</v>
      </c>
      <c r="S1433" s="15">
        <f t="shared" si="558"/>
        <v>0.26180555555555557</v>
      </c>
      <c r="T1433" s="16" t="str">
        <f t="shared" si="559"/>
        <v>-</v>
      </c>
      <c r="U1433" s="15">
        <f>IF(N1433="Alta",O1433-$J$9,O1433-$K$9)</f>
        <v>0.25972222222222224</v>
      </c>
      <c r="V1433" s="22" t="str">
        <f>IF(K1433&gt;=$V$4,K1433,IF(K1433&lt;=$V$8,K1433,"-"))</f>
        <v>-</v>
      </c>
      <c r="X1433" s="18"/>
      <c r="Y1433" s="29"/>
    </row>
    <row r="1434" spans="2:25" x14ac:dyDescent="0.25">
      <c r="B1434" s="24">
        <f t="shared" si="545"/>
        <v>44561</v>
      </c>
      <c r="C1434" s="86" t="s">
        <v>13</v>
      </c>
      <c r="D1434" s="15">
        <v>0.52361111111111114</v>
      </c>
      <c r="E1434" s="16">
        <v>2.6</v>
      </c>
      <c r="F1434" s="15">
        <f t="shared" si="535"/>
        <v>0.51666666666666672</v>
      </c>
      <c r="G1434" s="16">
        <f t="shared" si="536"/>
        <v>2.21</v>
      </c>
      <c r="H1434" s="15">
        <f t="shared" si="537"/>
        <v>0.50555555555555554</v>
      </c>
      <c r="I1434" s="16">
        <f t="shared" si="538"/>
        <v>1.7420000000000002</v>
      </c>
      <c r="J1434" s="15">
        <f t="shared" si="539"/>
        <v>0.50624999999999998</v>
      </c>
      <c r="K1434" s="22">
        <f t="shared" si="540"/>
        <v>1.6640000000000001</v>
      </c>
      <c r="L1434" s="13"/>
      <c r="M1434" s="24">
        <f t="shared" si="563"/>
        <v>44561</v>
      </c>
      <c r="N1434" s="102" t="s">
        <v>13</v>
      </c>
      <c r="O1434" s="60">
        <v>0.52361111111111114</v>
      </c>
      <c r="P1434" s="16" t="str">
        <f t="shared" si="562"/>
        <v>-</v>
      </c>
      <c r="Q1434" s="15">
        <f t="shared" si="541"/>
        <v>0.51666666666666672</v>
      </c>
      <c r="R1434" s="16" t="str">
        <f t="shared" ref="R1434:R1435" si="564">IF(G1434&gt;=$R$4,G1434,IF(G1434&lt;=$R$8,G1434,"-"))</f>
        <v>-</v>
      </c>
      <c r="S1434" s="15">
        <f t="shared" si="558"/>
        <v>0.50555555555555554</v>
      </c>
      <c r="T1434" s="16" t="str">
        <f t="shared" ref="T1434:T1435" si="565">IF(I1434&gt;=$T$4,I1434,IF(I1434&lt;=$T$8,I1434,"-"))</f>
        <v>-</v>
      </c>
      <c r="U1434" s="15">
        <f>IF(N1434="Alta",O1434-$J$9,O1434-$K$9)</f>
        <v>0.50624999999999998</v>
      </c>
      <c r="V1434" s="22" t="str">
        <f t="shared" ref="V1434:V1435" si="566">IF(K1434&gt;=$V$4,K1434,IF(K1434&lt;=$V$8,K1434,"-"))</f>
        <v>-</v>
      </c>
      <c r="X1434" s="18"/>
    </row>
    <row r="1435" spans="2:25" ht="15.75" thickBot="1" x14ac:dyDescent="0.3">
      <c r="B1435" s="82">
        <f t="shared" si="545"/>
        <v>44561</v>
      </c>
      <c r="C1435" s="77" t="s">
        <v>12</v>
      </c>
      <c r="D1435" s="75">
        <v>0.7680555555555556</v>
      </c>
      <c r="E1435" s="72">
        <v>0.3</v>
      </c>
      <c r="F1435" s="75">
        <f t="shared" ref="F1435" si="567">IF(C1435="Alta",D1435-$F$9,D1435-$G$9)</f>
        <v>0.76111111111111118</v>
      </c>
      <c r="G1435" s="72">
        <f t="shared" ref="G1435" si="568">E1435*$F$8</f>
        <v>0.255</v>
      </c>
      <c r="H1435" s="75">
        <f t="shared" ref="H1435" si="569">IF(C1435="Alta",D1435-$H$9,D1435-$I$9)</f>
        <v>0.7680555555555556</v>
      </c>
      <c r="I1435" s="72">
        <f t="shared" ref="I1435" si="570">E1435*$H$8</f>
        <v>0.20100000000000001</v>
      </c>
      <c r="J1435" s="75">
        <f t="shared" ref="J1435" si="571">IF(C1435="Alta",D1435-$J$9,D1435-$K$9)</f>
        <v>0.76597222222222228</v>
      </c>
      <c r="K1435" s="73">
        <f t="shared" ref="K1435" si="572">E1435*$J$8</f>
        <v>0.192</v>
      </c>
      <c r="L1435" s="13"/>
      <c r="M1435" s="82">
        <f t="shared" si="563"/>
        <v>44561</v>
      </c>
      <c r="N1435" s="77" t="s">
        <v>12</v>
      </c>
      <c r="O1435" s="106">
        <v>0.7680555555555556</v>
      </c>
      <c r="P1435" s="72" t="str">
        <f t="shared" si="562"/>
        <v>-</v>
      </c>
      <c r="Q1435" s="75">
        <f t="shared" ref="Q1435" si="573">IF(N1435="Alta",O1435-$F$9,O1435-$G$9)</f>
        <v>0.76111111111111118</v>
      </c>
      <c r="R1435" s="72" t="str">
        <f t="shared" si="564"/>
        <v>-</v>
      </c>
      <c r="S1435" s="75">
        <f t="shared" si="558"/>
        <v>0.7680555555555556</v>
      </c>
      <c r="T1435" s="72" t="str">
        <f t="shared" si="565"/>
        <v>-</v>
      </c>
      <c r="U1435" s="75">
        <f>IF(N1435="Alta",O1435-$J$9,O1435-$K$9)</f>
        <v>0.76597222222222228</v>
      </c>
      <c r="V1435" s="73" t="str">
        <f t="shared" si="566"/>
        <v>-</v>
      </c>
      <c r="X1435" s="18"/>
      <c r="Y1435" s="29"/>
    </row>
    <row r="1436" spans="2:25" x14ac:dyDescent="0.25">
      <c r="B1436" s="54"/>
      <c r="C1436" s="55"/>
      <c r="D1436" s="56"/>
      <c r="E1436" s="57"/>
      <c r="F1436" s="56"/>
      <c r="G1436" s="57"/>
      <c r="H1436" s="56"/>
      <c r="I1436" s="57"/>
      <c r="J1436" s="56"/>
      <c r="K1436" s="57"/>
      <c r="L1436" s="13"/>
      <c r="M1436" s="54"/>
      <c r="N1436" s="58"/>
      <c r="O1436" s="59"/>
      <c r="P1436" s="57"/>
      <c r="Q1436" s="56"/>
      <c r="R1436" s="57"/>
      <c r="S1436" s="56"/>
      <c r="T1436" s="57"/>
      <c r="U1436" s="56"/>
      <c r="V1436" s="57"/>
      <c r="X1436" s="18"/>
    </row>
    <row r="1437" spans="2:25" x14ac:dyDescent="0.25">
      <c r="B1437" s="54"/>
      <c r="C1437" s="55"/>
      <c r="D1437" s="56"/>
      <c r="E1437" s="57"/>
      <c r="F1437" s="56"/>
      <c r="G1437" s="57"/>
      <c r="H1437" s="56"/>
      <c r="I1437" s="57"/>
      <c r="J1437" s="56"/>
      <c r="K1437" s="57"/>
      <c r="L1437" s="13"/>
      <c r="M1437" s="54"/>
      <c r="N1437" s="58"/>
      <c r="O1437" s="59"/>
      <c r="P1437" s="57"/>
      <c r="Q1437" s="56"/>
      <c r="R1437" s="57"/>
      <c r="S1437" s="56"/>
      <c r="T1437" s="57"/>
      <c r="U1437" s="56"/>
      <c r="V1437" s="57"/>
      <c r="X1437" s="18"/>
      <c r="Y1437" s="29"/>
    </row>
    <row r="1438" spans="2:25" x14ac:dyDescent="0.25">
      <c r="B1438" s="54"/>
      <c r="C1438" s="55"/>
      <c r="D1438" s="56"/>
      <c r="E1438" s="57"/>
      <c r="F1438" s="56"/>
      <c r="G1438" s="57"/>
      <c r="H1438" s="56"/>
      <c r="I1438" s="57"/>
      <c r="J1438" s="56"/>
      <c r="K1438" s="57"/>
      <c r="L1438" s="13"/>
      <c r="M1438" s="54"/>
      <c r="N1438" s="58"/>
      <c r="O1438" s="59"/>
      <c r="P1438" s="57"/>
      <c r="Q1438" s="56"/>
      <c r="R1438" s="57"/>
      <c r="S1438" s="56"/>
      <c r="T1438" s="57"/>
      <c r="U1438" s="56"/>
      <c r="V1438" s="57"/>
      <c r="X1438" s="18"/>
      <c r="Y1438" s="29"/>
    </row>
    <row r="1439" spans="2:25" x14ac:dyDescent="0.25">
      <c r="B1439" s="54"/>
      <c r="C1439" s="55"/>
      <c r="D1439" s="56"/>
      <c r="E1439" s="57"/>
      <c r="F1439" s="56"/>
      <c r="G1439" s="57"/>
      <c r="H1439" s="56"/>
      <c r="I1439" s="57"/>
      <c r="J1439" s="56"/>
      <c r="K1439" s="57"/>
      <c r="L1439" s="13"/>
      <c r="M1439" s="54"/>
      <c r="N1439" s="58"/>
      <c r="O1439" s="59"/>
      <c r="P1439" s="57"/>
      <c r="Q1439" s="56"/>
      <c r="R1439" s="57"/>
      <c r="S1439" s="56"/>
      <c r="T1439" s="57"/>
      <c r="U1439" s="56"/>
      <c r="V1439" s="57"/>
      <c r="X1439" s="18"/>
      <c r="Y1439" s="29"/>
    </row>
    <row r="1440" spans="2:25" x14ac:dyDescent="0.25">
      <c r="B1440" s="54"/>
      <c r="C1440" s="55"/>
      <c r="D1440" s="56"/>
      <c r="E1440" s="57"/>
      <c r="F1440" s="56"/>
      <c r="G1440" s="57"/>
      <c r="H1440" s="56"/>
      <c r="I1440" s="57"/>
      <c r="J1440" s="56"/>
      <c r="K1440" s="57"/>
      <c r="L1440" s="13"/>
      <c r="M1440" s="54"/>
      <c r="N1440" s="58"/>
      <c r="O1440" s="59"/>
      <c r="P1440" s="57"/>
      <c r="Q1440" s="56"/>
      <c r="R1440" s="57"/>
      <c r="S1440" s="56"/>
      <c r="T1440" s="57"/>
      <c r="U1440" s="56"/>
      <c r="V1440" s="57"/>
      <c r="X1440" s="18"/>
    </row>
    <row r="1441" spans="2:25" x14ac:dyDescent="0.25">
      <c r="B1441" s="54"/>
      <c r="C1441" s="55"/>
      <c r="D1441" s="56"/>
      <c r="E1441" s="57"/>
      <c r="F1441" s="56"/>
      <c r="G1441" s="57"/>
      <c r="H1441" s="56"/>
      <c r="I1441" s="57"/>
      <c r="J1441" s="56"/>
      <c r="K1441" s="57"/>
      <c r="L1441" s="13"/>
      <c r="M1441" s="54"/>
      <c r="N1441" s="58"/>
      <c r="O1441" s="59"/>
      <c r="P1441" s="57"/>
      <c r="Q1441" s="56"/>
      <c r="R1441" s="57"/>
      <c r="S1441" s="56"/>
      <c r="T1441" s="57"/>
      <c r="U1441" s="56"/>
      <c r="V1441" s="57"/>
      <c r="X1441" s="18"/>
      <c r="Y1441" s="29"/>
    </row>
    <row r="1442" spans="2:25" x14ac:dyDescent="0.25">
      <c r="B1442" s="54"/>
      <c r="C1442" s="55"/>
      <c r="D1442" s="56"/>
      <c r="E1442" s="57"/>
      <c r="F1442" s="56"/>
      <c r="G1442" s="57"/>
      <c r="H1442" s="56"/>
      <c r="I1442" s="57"/>
      <c r="J1442" s="56"/>
      <c r="K1442" s="57"/>
      <c r="L1442" s="13"/>
      <c r="M1442" s="54"/>
      <c r="N1442" s="58"/>
      <c r="O1442" s="59"/>
      <c r="P1442" s="57"/>
      <c r="Q1442" s="56"/>
      <c r="R1442" s="57"/>
      <c r="S1442" s="56"/>
      <c r="T1442" s="57"/>
      <c r="U1442" s="56"/>
      <c r="V1442" s="57"/>
      <c r="X1442" s="18"/>
    </row>
    <row r="1443" spans="2:25" x14ac:dyDescent="0.25">
      <c r="B1443" s="54"/>
      <c r="C1443" s="55"/>
      <c r="D1443" s="56"/>
      <c r="E1443" s="57"/>
      <c r="F1443" s="56"/>
      <c r="G1443" s="57"/>
      <c r="H1443" s="56"/>
      <c r="I1443" s="57"/>
      <c r="J1443" s="56"/>
      <c r="K1443" s="57"/>
      <c r="L1443" s="13"/>
      <c r="M1443" s="54"/>
      <c r="N1443" s="58"/>
      <c r="O1443" s="59"/>
      <c r="P1443" s="57"/>
      <c r="Q1443" s="56"/>
      <c r="R1443" s="57"/>
      <c r="S1443" s="56"/>
      <c r="T1443" s="57"/>
      <c r="U1443" s="56"/>
      <c r="V1443" s="57"/>
      <c r="X1443" s="18"/>
      <c r="Y1443" s="29"/>
    </row>
    <row r="1444" spans="2:25" x14ac:dyDescent="0.25">
      <c r="B1444" s="54"/>
      <c r="C1444" s="55"/>
      <c r="D1444" s="56"/>
      <c r="E1444" s="57"/>
      <c r="F1444" s="56"/>
      <c r="G1444" s="57"/>
      <c r="H1444" s="56"/>
      <c r="I1444" s="57"/>
      <c r="J1444" s="56"/>
      <c r="K1444" s="57"/>
      <c r="L1444" s="13"/>
      <c r="M1444" s="54"/>
      <c r="N1444" s="58"/>
      <c r="O1444" s="59"/>
      <c r="P1444" s="57"/>
      <c r="Q1444" s="56"/>
      <c r="R1444" s="57"/>
      <c r="S1444" s="56"/>
      <c r="T1444" s="57"/>
      <c r="U1444" s="56"/>
      <c r="V1444" s="57"/>
      <c r="X1444" s="18"/>
      <c r="Y1444" s="29"/>
    </row>
    <row r="1445" spans="2:25" x14ac:dyDescent="0.25">
      <c r="B1445" s="54"/>
      <c r="C1445" s="55"/>
      <c r="D1445" s="56"/>
      <c r="E1445" s="57"/>
      <c r="F1445" s="56"/>
      <c r="G1445" s="57"/>
      <c r="H1445" s="56"/>
      <c r="I1445" s="57"/>
      <c r="J1445" s="56"/>
      <c r="K1445" s="57"/>
      <c r="L1445" s="13"/>
      <c r="M1445" s="54"/>
      <c r="N1445" s="58"/>
      <c r="O1445" s="59"/>
      <c r="P1445" s="57"/>
      <c r="Q1445" s="56"/>
      <c r="R1445" s="57"/>
      <c r="S1445" s="56"/>
      <c r="T1445" s="57"/>
      <c r="U1445" s="56"/>
      <c r="V1445" s="57"/>
      <c r="X1445" s="18"/>
    </row>
    <row r="1446" spans="2:25" x14ac:dyDescent="0.25">
      <c r="B1446" s="54"/>
      <c r="C1446" s="55"/>
      <c r="D1446" s="56"/>
      <c r="E1446" s="57"/>
      <c r="F1446" s="56"/>
      <c r="G1446" s="57"/>
      <c r="H1446" s="56"/>
      <c r="I1446" s="57"/>
      <c r="J1446" s="56"/>
      <c r="K1446" s="57"/>
      <c r="L1446" s="13"/>
      <c r="M1446" s="54"/>
      <c r="N1446" s="58"/>
      <c r="O1446" s="59"/>
      <c r="P1446" s="57"/>
      <c r="Q1446" s="56"/>
      <c r="R1446" s="57"/>
      <c r="S1446" s="56"/>
      <c r="T1446" s="57"/>
      <c r="U1446" s="56"/>
      <c r="V1446" s="57"/>
      <c r="X1446" s="18"/>
      <c r="Y1446" s="29"/>
    </row>
    <row r="1447" spans="2:25" x14ac:dyDescent="0.25">
      <c r="B1447" s="54"/>
      <c r="C1447" s="55"/>
      <c r="D1447" s="56"/>
      <c r="E1447" s="57"/>
      <c r="F1447" s="56"/>
      <c r="G1447" s="57"/>
      <c r="H1447" s="56"/>
      <c r="I1447" s="57"/>
      <c r="J1447" s="56"/>
      <c r="K1447" s="57"/>
      <c r="L1447" s="13"/>
      <c r="M1447" s="54"/>
      <c r="N1447" s="58"/>
      <c r="O1447" s="59"/>
      <c r="P1447" s="57"/>
      <c r="Q1447" s="56"/>
      <c r="R1447" s="57"/>
      <c r="S1447" s="56"/>
      <c r="T1447" s="57"/>
      <c r="U1447" s="56"/>
      <c r="V1447" s="57"/>
      <c r="X1447" s="18"/>
      <c r="Y1447" s="29"/>
    </row>
    <row r="1448" spans="2:25" x14ac:dyDescent="0.25">
      <c r="B1448" s="54"/>
      <c r="C1448" s="55"/>
      <c r="D1448" s="56"/>
      <c r="E1448" s="57"/>
      <c r="F1448" s="56"/>
      <c r="G1448" s="57"/>
      <c r="H1448" s="56"/>
      <c r="I1448" s="57"/>
      <c r="J1448" s="56"/>
      <c r="K1448" s="57"/>
      <c r="L1448" s="13"/>
      <c r="M1448" s="54"/>
      <c r="N1448" s="58"/>
      <c r="O1448" s="59"/>
      <c r="P1448" s="57"/>
      <c r="Q1448" s="56"/>
      <c r="R1448" s="57"/>
      <c r="S1448" s="56"/>
      <c r="T1448" s="57"/>
      <c r="U1448" s="56"/>
      <c r="V1448" s="57"/>
      <c r="X1448" s="18"/>
      <c r="Y1448" s="29"/>
    </row>
    <row r="1449" spans="2:25" x14ac:dyDescent="0.25">
      <c r="B1449" s="54"/>
      <c r="C1449" s="55"/>
      <c r="D1449" s="56"/>
      <c r="E1449" s="57"/>
      <c r="F1449" s="56"/>
      <c r="G1449" s="57"/>
      <c r="H1449" s="56"/>
      <c r="I1449" s="57"/>
      <c r="J1449" s="56"/>
      <c r="K1449" s="57"/>
      <c r="L1449" s="13"/>
      <c r="M1449" s="54"/>
      <c r="N1449" s="58"/>
      <c r="O1449" s="59"/>
      <c r="P1449" s="57"/>
      <c r="Q1449" s="56"/>
      <c r="R1449" s="57"/>
      <c r="S1449" s="56"/>
      <c r="T1449" s="57"/>
      <c r="U1449" s="56"/>
      <c r="V1449" s="57"/>
      <c r="X1449" s="18"/>
    </row>
    <row r="1450" spans="2:25" x14ac:dyDescent="0.25">
      <c r="B1450" s="54"/>
      <c r="C1450" s="55"/>
      <c r="D1450" s="56"/>
      <c r="E1450" s="57"/>
      <c r="F1450" s="56"/>
      <c r="G1450" s="57"/>
      <c r="H1450" s="56"/>
      <c r="I1450" s="57"/>
      <c r="J1450" s="56"/>
      <c r="K1450" s="57"/>
      <c r="L1450" s="13"/>
      <c r="M1450" s="54"/>
      <c r="N1450" s="58"/>
      <c r="O1450" s="59"/>
      <c r="P1450" s="57"/>
      <c r="Q1450" s="56"/>
      <c r="R1450" s="57"/>
      <c r="S1450" s="56"/>
      <c r="T1450" s="57"/>
      <c r="U1450" s="56"/>
      <c r="V1450" s="57"/>
      <c r="X1450" s="18"/>
      <c r="Y1450" s="29"/>
    </row>
    <row r="1451" spans="2:25" x14ac:dyDescent="0.25">
      <c r="B1451" s="54"/>
      <c r="C1451" s="55"/>
      <c r="D1451" s="56"/>
      <c r="E1451" s="57"/>
      <c r="F1451" s="56"/>
      <c r="G1451" s="57"/>
      <c r="H1451" s="56"/>
      <c r="I1451" s="57"/>
      <c r="J1451" s="56"/>
      <c r="K1451" s="57"/>
      <c r="L1451" s="13"/>
      <c r="M1451" s="54"/>
      <c r="N1451" s="58"/>
      <c r="O1451" s="59"/>
      <c r="P1451" s="57"/>
      <c r="Q1451" s="56"/>
      <c r="R1451" s="57"/>
      <c r="S1451" s="56"/>
      <c r="T1451" s="57"/>
      <c r="U1451" s="56"/>
      <c r="V1451" s="57"/>
      <c r="X1451" s="18"/>
      <c r="Y1451" s="29"/>
    </row>
    <row r="1452" spans="2:25" x14ac:dyDescent="0.25">
      <c r="B1452" s="47"/>
      <c r="C1452" s="48"/>
      <c r="D1452" s="49"/>
      <c r="E1452" s="50"/>
      <c r="F1452" s="49"/>
      <c r="G1452" s="50"/>
      <c r="H1452" s="49"/>
      <c r="I1452" s="50"/>
      <c r="J1452" s="49"/>
      <c r="K1452" s="50"/>
      <c r="M1452" s="47"/>
      <c r="N1452" s="48"/>
      <c r="O1452" s="51"/>
      <c r="P1452" s="52"/>
      <c r="Q1452" s="51"/>
      <c r="R1452" s="52"/>
      <c r="S1452" s="51"/>
      <c r="T1452" s="52"/>
      <c r="U1452" s="51"/>
      <c r="V1452" s="52"/>
      <c r="Y1452" s="29"/>
    </row>
    <row r="1453" spans="2:25" x14ac:dyDescent="0.25">
      <c r="B1453" s="47"/>
      <c r="C1453" s="48"/>
      <c r="D1453" s="49"/>
      <c r="E1453" s="50"/>
      <c r="F1453" s="49"/>
      <c r="G1453" s="50"/>
      <c r="H1453" s="49"/>
      <c r="I1453" s="50"/>
      <c r="J1453" s="49"/>
      <c r="K1453" s="50"/>
      <c r="M1453" s="47"/>
      <c r="N1453" s="48"/>
      <c r="O1453" s="51"/>
      <c r="P1453" s="52"/>
      <c r="Q1453" s="51"/>
      <c r="R1453" s="52"/>
      <c r="S1453" s="51"/>
      <c r="T1453" s="52"/>
      <c r="U1453" s="51"/>
      <c r="V1453" s="52"/>
      <c r="Y1453" s="29"/>
    </row>
    <row r="1454" spans="2:25" x14ac:dyDescent="0.25">
      <c r="B1454" s="47"/>
      <c r="C1454" s="48"/>
      <c r="D1454" s="49"/>
      <c r="E1454" s="50"/>
      <c r="F1454" s="49"/>
      <c r="G1454" s="50"/>
      <c r="H1454" s="49"/>
      <c r="I1454" s="50"/>
      <c r="J1454" s="49"/>
      <c r="K1454" s="50"/>
      <c r="M1454" s="47"/>
      <c r="N1454" s="48"/>
      <c r="O1454" s="51"/>
      <c r="P1454" s="52"/>
      <c r="Q1454" s="51"/>
      <c r="R1454" s="52"/>
      <c r="S1454" s="51"/>
      <c r="T1454" s="52"/>
      <c r="U1454" s="51"/>
      <c r="V1454" s="52"/>
    </row>
    <row r="1455" spans="2:25" x14ac:dyDescent="0.25">
      <c r="B1455" s="47"/>
      <c r="C1455" s="48"/>
      <c r="D1455" s="49"/>
      <c r="E1455" s="50"/>
      <c r="F1455" s="49"/>
      <c r="G1455" s="50"/>
      <c r="H1455" s="49"/>
      <c r="I1455" s="50"/>
      <c r="J1455" s="49"/>
      <c r="K1455" s="50"/>
      <c r="M1455" s="47"/>
      <c r="N1455" s="48"/>
      <c r="O1455" s="51"/>
      <c r="P1455" s="52"/>
      <c r="Q1455" s="51"/>
      <c r="R1455" s="52"/>
      <c r="S1455" s="51"/>
      <c r="T1455" s="52"/>
      <c r="U1455" s="51"/>
      <c r="V1455" s="52"/>
      <c r="Y1455" s="29"/>
    </row>
    <row r="1456" spans="2:25" x14ac:dyDescent="0.25">
      <c r="B1456" s="47"/>
      <c r="C1456" s="48"/>
      <c r="D1456" s="49"/>
      <c r="E1456" s="50"/>
      <c r="F1456" s="49"/>
      <c r="G1456" s="50"/>
      <c r="H1456" s="49"/>
      <c r="I1456" s="50"/>
      <c r="J1456" s="49"/>
      <c r="K1456" s="50"/>
      <c r="M1456" s="47"/>
      <c r="N1456" s="48"/>
      <c r="O1456" s="51"/>
      <c r="P1456" s="52"/>
      <c r="Q1456" s="51"/>
      <c r="R1456" s="52"/>
      <c r="S1456" s="51"/>
      <c r="T1456" s="52"/>
      <c r="U1456" s="51"/>
      <c r="V1456" s="52"/>
      <c r="Y1456" s="29"/>
    </row>
    <row r="1457" spans="2:25" x14ac:dyDescent="0.25">
      <c r="B1457" s="47"/>
      <c r="C1457" s="48"/>
      <c r="D1457" s="49"/>
      <c r="E1457" s="50"/>
      <c r="F1457" s="49"/>
      <c r="G1457" s="50"/>
      <c r="H1457" s="49"/>
      <c r="I1457" s="50"/>
      <c r="J1457" s="49"/>
      <c r="K1457" s="50"/>
      <c r="M1457" s="47"/>
      <c r="N1457" s="48"/>
      <c r="O1457" s="51"/>
      <c r="P1457" s="52"/>
      <c r="Q1457" s="51"/>
      <c r="R1457" s="52"/>
      <c r="S1457" s="51"/>
      <c r="T1457" s="52"/>
      <c r="U1457" s="51"/>
      <c r="V1457" s="52"/>
      <c r="Y1457" s="29"/>
    </row>
    <row r="1458" spans="2:25" x14ac:dyDescent="0.25">
      <c r="B1458" s="47"/>
      <c r="C1458" s="48"/>
      <c r="D1458" s="49"/>
      <c r="E1458" s="50"/>
      <c r="F1458" s="49"/>
      <c r="G1458" s="50"/>
      <c r="H1458" s="49"/>
      <c r="I1458" s="50"/>
      <c r="J1458" s="49"/>
      <c r="K1458" s="50"/>
      <c r="M1458" s="47"/>
      <c r="N1458" s="48"/>
      <c r="O1458" s="51"/>
      <c r="P1458" s="52"/>
      <c r="Q1458" s="51"/>
      <c r="R1458" s="52"/>
      <c r="S1458" s="51"/>
      <c r="T1458" s="52"/>
      <c r="U1458" s="51"/>
      <c r="V1458" s="52"/>
    </row>
    <row r="1459" spans="2:25" x14ac:dyDescent="0.25">
      <c r="B1459" s="47"/>
      <c r="C1459" s="48"/>
      <c r="D1459" s="49"/>
      <c r="E1459" s="50"/>
      <c r="F1459" s="49"/>
      <c r="G1459" s="50"/>
      <c r="H1459" s="49"/>
      <c r="I1459" s="50"/>
      <c r="J1459" s="49"/>
      <c r="K1459" s="50"/>
      <c r="M1459" s="47"/>
      <c r="N1459" s="48"/>
      <c r="O1459" s="51"/>
      <c r="P1459" s="52"/>
      <c r="Q1459" s="51"/>
      <c r="R1459" s="52"/>
      <c r="S1459" s="51"/>
      <c r="T1459" s="52"/>
      <c r="U1459" s="51"/>
      <c r="V1459" s="52"/>
      <c r="Y1459" s="29"/>
    </row>
    <row r="1460" spans="2:25" x14ac:dyDescent="0.25">
      <c r="B1460" s="47"/>
      <c r="C1460" s="48"/>
      <c r="D1460" s="49"/>
      <c r="E1460" s="50"/>
      <c r="F1460" s="49"/>
      <c r="G1460" s="50"/>
      <c r="H1460" s="49"/>
      <c r="I1460" s="50"/>
      <c r="J1460" s="49"/>
      <c r="K1460" s="50"/>
      <c r="M1460" s="47"/>
      <c r="N1460" s="48"/>
      <c r="O1460" s="51"/>
      <c r="P1460" s="52"/>
      <c r="Q1460" s="51"/>
      <c r="R1460" s="52"/>
      <c r="S1460" s="51"/>
      <c r="T1460" s="52"/>
      <c r="U1460" s="51"/>
      <c r="V1460" s="52"/>
      <c r="Y1460" s="29"/>
    </row>
    <row r="1461" spans="2:25" x14ac:dyDescent="0.25">
      <c r="B1461" s="47"/>
      <c r="C1461" s="48"/>
      <c r="D1461" s="49"/>
      <c r="E1461" s="50"/>
      <c r="F1461" s="49"/>
      <c r="G1461" s="50"/>
      <c r="H1461" s="49"/>
      <c r="I1461" s="50"/>
      <c r="J1461" s="49"/>
      <c r="K1461" s="50"/>
      <c r="M1461" s="47"/>
      <c r="N1461" s="48"/>
      <c r="O1461" s="51"/>
      <c r="P1461" s="52"/>
      <c r="Q1461" s="51"/>
      <c r="R1461" s="52"/>
      <c r="S1461" s="51"/>
      <c r="T1461" s="52"/>
      <c r="U1461" s="51"/>
      <c r="V1461" s="52"/>
      <c r="Y1461" s="29"/>
    </row>
    <row r="1462" spans="2:25" x14ac:dyDescent="0.25">
      <c r="B1462" s="47"/>
      <c r="C1462" s="48"/>
      <c r="D1462" s="49"/>
      <c r="E1462" s="50"/>
      <c r="F1462" s="49"/>
      <c r="G1462" s="50"/>
      <c r="H1462" s="49"/>
      <c r="I1462" s="50"/>
      <c r="J1462" s="49"/>
      <c r="K1462" s="50"/>
      <c r="M1462" s="47"/>
      <c r="N1462" s="48"/>
      <c r="O1462" s="49"/>
      <c r="P1462" s="50"/>
      <c r="Q1462" s="49"/>
      <c r="R1462" s="50"/>
      <c r="S1462" s="49"/>
      <c r="T1462" s="50"/>
      <c r="U1462" s="49"/>
      <c r="V1462" s="50"/>
    </row>
    <row r="1463" spans="2:25" x14ac:dyDescent="0.25">
      <c r="B1463" s="47"/>
      <c r="C1463" s="48"/>
      <c r="D1463" s="49"/>
      <c r="E1463" s="50"/>
      <c r="F1463" s="49"/>
      <c r="G1463" s="50"/>
      <c r="H1463" s="49"/>
      <c r="I1463" s="50"/>
      <c r="J1463" s="49"/>
      <c r="K1463" s="50"/>
      <c r="M1463" s="47"/>
      <c r="N1463" s="48"/>
      <c r="O1463" s="49"/>
      <c r="P1463" s="50"/>
      <c r="Q1463" s="49"/>
      <c r="R1463" s="50"/>
      <c r="S1463" s="49"/>
      <c r="T1463" s="50"/>
      <c r="U1463" s="49"/>
      <c r="V1463" s="50"/>
      <c r="Y1463" s="29"/>
    </row>
    <row r="1464" spans="2:25" x14ac:dyDescent="0.25">
      <c r="B1464" s="47"/>
      <c r="C1464" s="48"/>
      <c r="D1464" s="49"/>
      <c r="E1464" s="50"/>
      <c r="F1464" s="49"/>
      <c r="G1464" s="50"/>
      <c r="H1464" s="49"/>
      <c r="I1464" s="50"/>
      <c r="J1464" s="49"/>
      <c r="K1464" s="50"/>
      <c r="M1464" s="47"/>
      <c r="N1464" s="48"/>
      <c r="O1464" s="49"/>
      <c r="P1464" s="50"/>
      <c r="Q1464" s="49"/>
      <c r="R1464" s="50"/>
      <c r="S1464" s="49"/>
      <c r="T1464" s="50"/>
      <c r="U1464" s="49"/>
      <c r="V1464" s="50"/>
      <c r="Y1464" s="29"/>
    </row>
    <row r="1465" spans="2:25" x14ac:dyDescent="0.25">
      <c r="B1465" s="47"/>
      <c r="C1465" s="48"/>
      <c r="D1465" s="49"/>
      <c r="E1465" s="50"/>
      <c r="F1465" s="49"/>
      <c r="G1465" s="50"/>
      <c r="H1465" s="49"/>
      <c r="I1465" s="50"/>
      <c r="J1465" s="49"/>
      <c r="K1465" s="50"/>
      <c r="M1465" s="47"/>
      <c r="N1465" s="48"/>
      <c r="O1465" s="49"/>
      <c r="P1465" s="50"/>
      <c r="Q1465" s="49"/>
      <c r="R1465" s="50"/>
      <c r="S1465" s="49"/>
      <c r="T1465" s="50"/>
      <c r="U1465" s="49"/>
      <c r="V1465" s="50"/>
      <c r="Y1465" s="29"/>
    </row>
    <row r="1466" spans="2:25" x14ac:dyDescent="0.25">
      <c r="B1466" s="47"/>
      <c r="C1466" s="48"/>
      <c r="D1466" s="49"/>
      <c r="E1466" s="50"/>
      <c r="F1466" s="49"/>
      <c r="G1466" s="50"/>
      <c r="H1466" s="49"/>
      <c r="I1466" s="50"/>
      <c r="J1466" s="49"/>
      <c r="K1466" s="50"/>
      <c r="M1466" s="47"/>
      <c r="N1466" s="48"/>
      <c r="O1466" s="49"/>
      <c r="P1466" s="50"/>
      <c r="Q1466" s="49"/>
      <c r="R1466" s="50"/>
      <c r="S1466" s="49"/>
      <c r="T1466" s="50"/>
      <c r="U1466" s="49"/>
      <c r="V1466" s="50"/>
    </row>
    <row r="1467" spans="2:25" x14ac:dyDescent="0.25">
      <c r="B1467" s="47"/>
      <c r="C1467" s="48"/>
      <c r="D1467" s="49"/>
      <c r="E1467" s="50"/>
      <c r="F1467" s="49"/>
      <c r="G1467" s="50"/>
      <c r="H1467" s="49"/>
      <c r="I1467" s="50"/>
      <c r="J1467" s="49"/>
      <c r="K1467" s="50"/>
      <c r="M1467" s="47"/>
      <c r="N1467" s="48"/>
      <c r="O1467" s="49"/>
      <c r="P1467" s="50"/>
      <c r="Q1467" s="49"/>
      <c r="R1467" s="50"/>
      <c r="S1467" s="49"/>
      <c r="T1467" s="50"/>
      <c r="U1467" s="49"/>
      <c r="V1467" s="50"/>
      <c r="Y1467" s="29"/>
    </row>
    <row r="1468" spans="2:25" x14ac:dyDescent="0.25">
      <c r="B1468" s="47"/>
      <c r="C1468" s="48"/>
      <c r="D1468" s="49"/>
      <c r="E1468" s="50"/>
      <c r="F1468" s="49"/>
      <c r="G1468" s="50"/>
      <c r="H1468" s="49"/>
      <c r="I1468" s="50"/>
      <c r="J1468" s="49"/>
      <c r="K1468" s="50"/>
      <c r="M1468" s="47"/>
      <c r="N1468" s="48"/>
      <c r="O1468" s="49"/>
      <c r="P1468" s="50"/>
      <c r="Q1468" s="49"/>
      <c r="R1468" s="50"/>
      <c r="S1468" s="49"/>
      <c r="T1468" s="50"/>
      <c r="U1468" s="49"/>
      <c r="V1468" s="50"/>
      <c r="Y1468" s="29"/>
    </row>
    <row r="1469" spans="2:25" x14ac:dyDescent="0.25">
      <c r="B1469" s="47"/>
      <c r="C1469" s="48"/>
      <c r="D1469" s="49"/>
      <c r="E1469" s="50"/>
      <c r="F1469" s="49"/>
      <c r="G1469" s="50"/>
      <c r="H1469" s="49"/>
      <c r="I1469" s="50"/>
      <c r="J1469" s="49"/>
      <c r="K1469" s="50"/>
      <c r="M1469" s="47"/>
      <c r="N1469" s="48"/>
      <c r="O1469" s="49"/>
      <c r="P1469" s="50"/>
      <c r="Q1469" s="49"/>
      <c r="R1469" s="50"/>
      <c r="S1469" s="49"/>
      <c r="T1469" s="50"/>
      <c r="U1469" s="49"/>
      <c r="V1469" s="50"/>
      <c r="Y1469" s="29"/>
    </row>
    <row r="1470" spans="2:25" x14ac:dyDescent="0.25">
      <c r="B1470" s="47"/>
      <c r="C1470" s="48"/>
      <c r="D1470" s="49"/>
      <c r="E1470" s="50"/>
      <c r="F1470" s="49"/>
      <c r="G1470" s="50"/>
      <c r="H1470" s="49"/>
      <c r="I1470" s="50"/>
      <c r="J1470" s="49"/>
      <c r="K1470" s="50"/>
      <c r="M1470" s="47"/>
      <c r="N1470" s="48"/>
      <c r="O1470" s="49"/>
      <c r="P1470" s="50"/>
      <c r="Q1470" s="49"/>
      <c r="R1470" s="50"/>
      <c r="S1470" s="49"/>
      <c r="T1470" s="50"/>
      <c r="U1470" s="49"/>
      <c r="V1470" s="50"/>
    </row>
    <row r="1471" spans="2:25" x14ac:dyDescent="0.25">
      <c r="B1471" s="47"/>
      <c r="C1471" s="48"/>
      <c r="D1471" s="49"/>
      <c r="E1471" s="50"/>
      <c r="F1471" s="49"/>
      <c r="G1471" s="50"/>
      <c r="H1471" s="49"/>
      <c r="I1471" s="50"/>
      <c r="J1471" s="49"/>
      <c r="K1471" s="50"/>
      <c r="M1471" s="47"/>
      <c r="N1471" s="48"/>
      <c r="O1471" s="49"/>
      <c r="P1471" s="50"/>
      <c r="Q1471" s="49"/>
      <c r="R1471" s="50"/>
      <c r="S1471" s="49"/>
      <c r="T1471" s="50"/>
      <c r="U1471" s="49"/>
      <c r="V1471" s="50"/>
      <c r="Y1471" s="29"/>
    </row>
    <row r="1472" spans="2:25" x14ac:dyDescent="0.25">
      <c r="B1472" s="47"/>
      <c r="C1472" s="48"/>
      <c r="D1472" s="49"/>
      <c r="E1472" s="50"/>
      <c r="F1472" s="49"/>
      <c r="G1472" s="50"/>
      <c r="H1472" s="49"/>
      <c r="I1472" s="50"/>
      <c r="J1472" s="49"/>
      <c r="K1472" s="50"/>
      <c r="M1472" s="47"/>
      <c r="N1472" s="48"/>
      <c r="O1472" s="49"/>
      <c r="P1472" s="50"/>
      <c r="Q1472" s="49"/>
      <c r="R1472" s="50"/>
      <c r="S1472" s="49"/>
      <c r="T1472" s="50"/>
      <c r="U1472" s="49"/>
      <c r="V1472" s="50"/>
      <c r="Y1472" s="29"/>
    </row>
    <row r="1473" spans="2:25" x14ac:dyDescent="0.25">
      <c r="B1473" s="47"/>
      <c r="C1473" s="48"/>
      <c r="D1473" s="49"/>
      <c r="E1473" s="50"/>
      <c r="F1473" s="49"/>
      <c r="G1473" s="50"/>
      <c r="H1473" s="49"/>
      <c r="I1473" s="50"/>
      <c r="J1473" s="49"/>
      <c r="K1473" s="50"/>
      <c r="M1473" s="47"/>
      <c r="N1473" s="48"/>
      <c r="O1473" s="49"/>
      <c r="P1473" s="50"/>
      <c r="Q1473" s="49"/>
      <c r="R1473" s="50"/>
      <c r="S1473" s="49"/>
      <c r="T1473" s="50"/>
      <c r="U1473" s="49"/>
      <c r="V1473" s="50"/>
      <c r="Y1473" s="29"/>
    </row>
    <row r="1474" spans="2:25" x14ac:dyDescent="0.25">
      <c r="B1474" s="47"/>
      <c r="C1474" s="48"/>
      <c r="D1474" s="49"/>
      <c r="E1474" s="50"/>
      <c r="F1474" s="49"/>
      <c r="G1474" s="50"/>
      <c r="H1474" s="49"/>
      <c r="I1474" s="50"/>
      <c r="J1474" s="49"/>
      <c r="K1474" s="50"/>
      <c r="M1474" s="47"/>
      <c r="N1474" s="48"/>
      <c r="O1474" s="49"/>
      <c r="P1474" s="50"/>
      <c r="Q1474" s="49"/>
      <c r="R1474" s="50"/>
      <c r="S1474" s="49"/>
      <c r="T1474" s="50"/>
      <c r="U1474" s="49"/>
      <c r="V1474" s="50"/>
    </row>
    <row r="1475" spans="2:25" x14ac:dyDescent="0.25">
      <c r="B1475" s="47"/>
      <c r="C1475" s="48"/>
      <c r="D1475" s="49"/>
      <c r="E1475" s="50"/>
      <c r="F1475" s="49"/>
      <c r="G1475" s="50"/>
      <c r="H1475" s="49"/>
      <c r="I1475" s="50"/>
      <c r="J1475" s="49"/>
      <c r="K1475" s="50"/>
      <c r="M1475" s="47"/>
      <c r="N1475" s="48"/>
      <c r="O1475" s="49"/>
      <c r="P1475" s="50"/>
      <c r="Q1475" s="49"/>
      <c r="R1475" s="50"/>
      <c r="S1475" s="49"/>
      <c r="T1475" s="50"/>
      <c r="U1475" s="49"/>
      <c r="V1475" s="50"/>
      <c r="Y1475" s="29"/>
    </row>
    <row r="1476" spans="2:25" x14ac:dyDescent="0.25">
      <c r="B1476" s="47"/>
      <c r="C1476" s="48"/>
      <c r="D1476" s="49"/>
      <c r="E1476" s="50"/>
      <c r="F1476" s="49"/>
      <c r="G1476" s="50"/>
      <c r="H1476" s="49"/>
      <c r="I1476" s="50"/>
      <c r="J1476" s="49"/>
      <c r="K1476" s="50"/>
      <c r="M1476" s="47"/>
      <c r="N1476" s="48"/>
      <c r="O1476" s="49"/>
      <c r="P1476" s="50"/>
      <c r="Q1476" s="49"/>
      <c r="R1476" s="50"/>
      <c r="S1476" s="49"/>
      <c r="T1476" s="50"/>
      <c r="U1476" s="49"/>
      <c r="V1476" s="50"/>
      <c r="Y1476" s="29"/>
    </row>
    <row r="1477" spans="2:25" x14ac:dyDescent="0.25">
      <c r="B1477" s="47"/>
      <c r="C1477" s="48"/>
      <c r="D1477" s="49"/>
      <c r="E1477" s="50"/>
      <c r="F1477" s="49"/>
      <c r="G1477" s="50"/>
      <c r="H1477" s="49"/>
      <c r="I1477" s="50"/>
      <c r="J1477" s="49"/>
      <c r="K1477" s="50"/>
      <c r="M1477" s="47"/>
      <c r="N1477" s="48"/>
      <c r="O1477" s="49"/>
      <c r="P1477" s="50"/>
      <c r="Q1477" s="49"/>
      <c r="R1477" s="50"/>
      <c r="S1477" s="49"/>
      <c r="T1477" s="50"/>
      <c r="U1477" s="49"/>
      <c r="V1477" s="50"/>
      <c r="Y1477" s="29"/>
    </row>
    <row r="1478" spans="2:25" x14ac:dyDescent="0.25">
      <c r="B1478" s="47"/>
      <c r="C1478" s="48"/>
      <c r="D1478" s="49"/>
      <c r="E1478" s="50"/>
      <c r="F1478" s="49"/>
      <c r="G1478" s="50"/>
      <c r="H1478" s="49"/>
      <c r="I1478" s="50"/>
      <c r="J1478" s="49"/>
      <c r="K1478" s="50"/>
      <c r="M1478" s="47"/>
      <c r="N1478" s="48"/>
      <c r="O1478" s="49"/>
      <c r="P1478" s="50"/>
      <c r="Q1478" s="49"/>
      <c r="R1478" s="50"/>
      <c r="S1478" s="49"/>
      <c r="T1478" s="50"/>
      <c r="U1478" s="49"/>
      <c r="V1478" s="50"/>
    </row>
    <row r="1479" spans="2:25" x14ac:dyDescent="0.25">
      <c r="B1479" s="47"/>
      <c r="C1479" s="48"/>
      <c r="D1479" s="49"/>
      <c r="E1479" s="50"/>
      <c r="F1479" s="49"/>
      <c r="G1479" s="50"/>
      <c r="H1479" s="49"/>
      <c r="I1479" s="50"/>
      <c r="J1479" s="49"/>
      <c r="K1479" s="50"/>
      <c r="M1479" s="47"/>
      <c r="N1479" s="48"/>
      <c r="O1479" s="49"/>
      <c r="P1479" s="50"/>
      <c r="Q1479" s="49"/>
      <c r="R1479" s="50"/>
      <c r="S1479" s="49"/>
      <c r="T1479" s="50"/>
      <c r="U1479" s="49"/>
      <c r="V1479" s="50"/>
      <c r="Y1479" s="29"/>
    </row>
    <row r="1480" spans="2:25" x14ac:dyDescent="0.25">
      <c r="B1480" s="47"/>
      <c r="C1480" s="48"/>
      <c r="D1480" s="49"/>
      <c r="E1480" s="50"/>
      <c r="F1480" s="49"/>
      <c r="G1480" s="50"/>
      <c r="H1480" s="49"/>
      <c r="I1480" s="50"/>
      <c r="J1480" s="49"/>
      <c r="K1480" s="50"/>
      <c r="M1480" s="47"/>
      <c r="N1480" s="48"/>
      <c r="O1480" s="49"/>
      <c r="P1480" s="50"/>
      <c r="Q1480" s="49"/>
      <c r="R1480" s="50"/>
      <c r="S1480" s="49"/>
      <c r="T1480" s="50"/>
      <c r="U1480" s="49"/>
      <c r="V1480" s="50"/>
      <c r="Y1480" s="29"/>
    </row>
    <row r="1481" spans="2:25" x14ac:dyDescent="0.25">
      <c r="B1481" s="47"/>
      <c r="C1481" s="48"/>
      <c r="D1481" s="49"/>
      <c r="E1481" s="50"/>
      <c r="F1481" s="49"/>
      <c r="G1481" s="50"/>
      <c r="H1481" s="49"/>
      <c r="I1481" s="50"/>
      <c r="J1481" s="49"/>
      <c r="K1481" s="50"/>
      <c r="M1481" s="47"/>
      <c r="N1481" s="48"/>
      <c r="O1481" s="49"/>
      <c r="P1481" s="50"/>
      <c r="Q1481" s="49"/>
      <c r="R1481" s="50"/>
      <c r="S1481" s="49"/>
      <c r="T1481" s="50"/>
      <c r="U1481" s="49"/>
      <c r="V1481" s="50"/>
      <c r="Y1481" s="29"/>
    </row>
    <row r="1482" spans="2:25" x14ac:dyDescent="0.25">
      <c r="B1482" s="47"/>
      <c r="C1482" s="48"/>
      <c r="D1482" s="49"/>
      <c r="E1482" s="50"/>
      <c r="F1482" s="49"/>
      <c r="G1482" s="50"/>
      <c r="H1482" s="49"/>
      <c r="I1482" s="50"/>
      <c r="J1482" s="49"/>
      <c r="K1482" s="50"/>
      <c r="M1482" s="47"/>
      <c r="N1482" s="48"/>
      <c r="O1482" s="49"/>
      <c r="P1482" s="50"/>
      <c r="Q1482" s="49"/>
      <c r="R1482" s="50"/>
      <c r="S1482" s="49"/>
      <c r="T1482" s="50"/>
      <c r="U1482" s="49"/>
      <c r="V1482" s="50"/>
    </row>
    <row r="1483" spans="2:25" x14ac:dyDescent="0.25">
      <c r="B1483" s="47"/>
      <c r="C1483" s="48"/>
      <c r="D1483" s="49"/>
      <c r="E1483" s="50"/>
      <c r="F1483" s="49"/>
      <c r="G1483" s="50"/>
      <c r="H1483" s="49"/>
      <c r="I1483" s="50"/>
      <c r="J1483" s="49"/>
      <c r="K1483" s="50"/>
      <c r="M1483" s="47"/>
      <c r="N1483" s="48"/>
      <c r="O1483" s="49"/>
      <c r="P1483" s="50"/>
      <c r="Q1483" s="49"/>
      <c r="R1483" s="50"/>
      <c r="S1483" s="49"/>
      <c r="T1483" s="50"/>
      <c r="U1483" s="49"/>
      <c r="V1483" s="50"/>
      <c r="Y1483" s="29"/>
    </row>
    <row r="1484" spans="2:25" x14ac:dyDescent="0.25">
      <c r="B1484" s="47"/>
      <c r="C1484" s="48"/>
      <c r="D1484" s="49"/>
      <c r="E1484" s="50"/>
      <c r="F1484" s="49"/>
      <c r="G1484" s="50"/>
      <c r="H1484" s="49"/>
      <c r="I1484" s="50"/>
      <c r="J1484" s="49"/>
      <c r="K1484" s="50"/>
      <c r="M1484" s="47"/>
      <c r="N1484" s="48"/>
      <c r="O1484" s="49"/>
      <c r="P1484" s="50"/>
      <c r="Q1484" s="49"/>
      <c r="R1484" s="50"/>
      <c r="S1484" s="49"/>
      <c r="T1484" s="50"/>
      <c r="U1484" s="49"/>
      <c r="V1484" s="50"/>
      <c r="Y1484" s="29"/>
    </row>
    <row r="1485" spans="2:25" x14ac:dyDescent="0.25">
      <c r="B1485" s="47"/>
      <c r="C1485" s="48"/>
      <c r="D1485" s="49"/>
      <c r="E1485" s="50"/>
      <c r="F1485" s="49"/>
      <c r="G1485" s="50"/>
      <c r="H1485" s="49"/>
      <c r="I1485" s="50"/>
      <c r="J1485" s="49"/>
      <c r="K1485" s="50"/>
      <c r="M1485" s="47"/>
      <c r="N1485" s="48"/>
      <c r="O1485" s="49"/>
      <c r="P1485" s="50"/>
      <c r="Q1485" s="49"/>
      <c r="R1485" s="50"/>
      <c r="S1485" s="49"/>
      <c r="T1485" s="50"/>
      <c r="U1485" s="49"/>
      <c r="V1485" s="50"/>
      <c r="Y1485" s="29"/>
    </row>
    <row r="1486" spans="2:25" x14ac:dyDescent="0.25">
      <c r="B1486" s="47"/>
      <c r="C1486" s="48"/>
      <c r="D1486" s="49"/>
      <c r="E1486" s="50"/>
      <c r="F1486" s="49"/>
      <c r="G1486" s="50"/>
      <c r="H1486" s="49"/>
      <c r="I1486" s="50"/>
      <c r="J1486" s="49"/>
      <c r="K1486" s="50"/>
      <c r="M1486" s="47"/>
      <c r="N1486" s="48"/>
      <c r="O1486" s="49"/>
      <c r="P1486" s="50"/>
      <c r="Q1486" s="49"/>
      <c r="R1486" s="50"/>
      <c r="S1486" s="49"/>
      <c r="T1486" s="50"/>
      <c r="U1486" s="49"/>
      <c r="V1486" s="50"/>
    </row>
    <row r="1487" spans="2:25" x14ac:dyDescent="0.25">
      <c r="B1487" s="47"/>
      <c r="C1487" s="48"/>
      <c r="D1487" s="49"/>
      <c r="E1487" s="50"/>
      <c r="F1487" s="49"/>
      <c r="G1487" s="50"/>
      <c r="H1487" s="49"/>
      <c r="I1487" s="50"/>
      <c r="J1487" s="49"/>
      <c r="K1487" s="50"/>
      <c r="M1487" s="47"/>
      <c r="N1487" s="48"/>
      <c r="O1487" s="49"/>
      <c r="P1487" s="50"/>
      <c r="Q1487" s="49"/>
      <c r="R1487" s="50"/>
      <c r="S1487" s="49"/>
      <c r="T1487" s="50"/>
      <c r="U1487" s="49"/>
      <c r="V1487" s="50"/>
      <c r="Y1487" s="29"/>
    </row>
    <row r="1488" spans="2:25" x14ac:dyDescent="0.25">
      <c r="B1488" s="47"/>
      <c r="C1488" s="48"/>
      <c r="D1488" s="49"/>
      <c r="E1488" s="50"/>
      <c r="F1488" s="49"/>
      <c r="G1488" s="50"/>
      <c r="H1488" s="49"/>
      <c r="I1488" s="50"/>
      <c r="J1488" s="49"/>
      <c r="K1488" s="50"/>
      <c r="M1488" s="47"/>
      <c r="N1488" s="48"/>
      <c r="O1488" s="49"/>
      <c r="P1488" s="50"/>
      <c r="Q1488" s="49"/>
      <c r="R1488" s="50"/>
      <c r="S1488" s="49"/>
      <c r="T1488" s="50"/>
      <c r="U1488" s="49"/>
      <c r="V1488" s="50"/>
      <c r="Y1488" s="29"/>
    </row>
    <row r="1489" spans="2:25" x14ac:dyDescent="0.25">
      <c r="B1489" s="47"/>
      <c r="C1489" s="48"/>
      <c r="D1489" s="49"/>
      <c r="E1489" s="50"/>
      <c r="F1489" s="49"/>
      <c r="G1489" s="50"/>
      <c r="H1489" s="49"/>
      <c r="I1489" s="50"/>
      <c r="J1489" s="49"/>
      <c r="K1489" s="50"/>
      <c r="M1489" s="47"/>
      <c r="N1489" s="48"/>
      <c r="O1489" s="49"/>
      <c r="P1489" s="50"/>
      <c r="Q1489" s="49"/>
      <c r="R1489" s="50"/>
      <c r="S1489" s="49"/>
      <c r="T1489" s="50"/>
      <c r="U1489" s="49"/>
      <c r="V1489" s="50"/>
      <c r="Y1489" s="29"/>
    </row>
    <row r="1490" spans="2:25" x14ac:dyDescent="0.25">
      <c r="B1490" s="47"/>
      <c r="C1490" s="48"/>
      <c r="D1490" s="49"/>
      <c r="E1490" s="50"/>
      <c r="F1490" s="49"/>
      <c r="G1490" s="50"/>
      <c r="H1490" s="49"/>
      <c r="I1490" s="50"/>
      <c r="J1490" s="49"/>
      <c r="K1490" s="50"/>
      <c r="M1490" s="47"/>
      <c r="N1490" s="48"/>
      <c r="O1490" s="49"/>
      <c r="P1490" s="50"/>
      <c r="Q1490" s="49"/>
      <c r="R1490" s="50"/>
      <c r="S1490" s="49"/>
      <c r="T1490" s="50"/>
      <c r="U1490" s="49"/>
      <c r="V1490" s="50"/>
    </row>
    <row r="1491" spans="2:25" x14ac:dyDescent="0.25">
      <c r="B1491" s="47"/>
      <c r="C1491" s="48"/>
      <c r="D1491" s="49"/>
      <c r="E1491" s="50"/>
      <c r="F1491" s="49"/>
      <c r="G1491" s="50"/>
      <c r="H1491" s="49"/>
      <c r="I1491" s="50"/>
      <c r="J1491" s="49"/>
      <c r="K1491" s="50"/>
      <c r="M1491" s="47"/>
      <c r="N1491" s="48"/>
      <c r="O1491" s="49"/>
      <c r="P1491" s="50"/>
      <c r="Q1491" s="49"/>
      <c r="R1491" s="50"/>
      <c r="S1491" s="49"/>
      <c r="T1491" s="50"/>
      <c r="U1491" s="49"/>
      <c r="V1491" s="50"/>
      <c r="Y1491" s="29"/>
    </row>
    <row r="1492" spans="2:25" x14ac:dyDescent="0.25">
      <c r="B1492" s="47"/>
      <c r="C1492" s="48"/>
      <c r="D1492" s="49"/>
      <c r="E1492" s="50"/>
      <c r="F1492" s="49"/>
      <c r="G1492" s="50"/>
      <c r="H1492" s="49"/>
      <c r="I1492" s="50"/>
      <c r="J1492" s="49"/>
      <c r="K1492" s="50"/>
      <c r="M1492" s="47"/>
      <c r="N1492" s="48"/>
      <c r="O1492" s="49"/>
      <c r="P1492" s="50"/>
      <c r="Q1492" s="49"/>
      <c r="R1492" s="50"/>
      <c r="S1492" s="49"/>
      <c r="T1492" s="50"/>
      <c r="U1492" s="49"/>
      <c r="V1492" s="50"/>
      <c r="Y1492" s="29"/>
    </row>
    <row r="1493" spans="2:25" x14ac:dyDescent="0.25">
      <c r="B1493" s="47"/>
      <c r="C1493" s="48"/>
      <c r="D1493" s="49"/>
      <c r="E1493" s="50"/>
      <c r="F1493" s="49"/>
      <c r="G1493" s="50"/>
      <c r="H1493" s="49"/>
      <c r="I1493" s="50"/>
      <c r="J1493" s="49"/>
      <c r="K1493" s="50"/>
      <c r="M1493" s="47"/>
      <c r="N1493" s="48"/>
      <c r="O1493" s="49"/>
      <c r="P1493" s="50"/>
      <c r="Q1493" s="49"/>
      <c r="R1493" s="50"/>
      <c r="S1493" s="49"/>
      <c r="T1493" s="50"/>
      <c r="U1493" s="49"/>
      <c r="V1493" s="50"/>
      <c r="Y1493" s="29"/>
    </row>
    <row r="1494" spans="2:25" x14ac:dyDescent="0.25">
      <c r="B1494" s="47"/>
      <c r="C1494" s="48"/>
      <c r="D1494" s="49"/>
      <c r="E1494" s="50"/>
      <c r="F1494" s="49"/>
      <c r="G1494" s="50"/>
      <c r="H1494" s="49"/>
      <c r="I1494" s="50"/>
      <c r="J1494" s="49"/>
      <c r="K1494" s="50"/>
      <c r="M1494" s="47"/>
      <c r="N1494" s="48"/>
      <c r="O1494" s="49"/>
      <c r="P1494" s="50"/>
      <c r="Q1494" s="49"/>
      <c r="R1494" s="50"/>
      <c r="S1494" s="49"/>
      <c r="T1494" s="50"/>
      <c r="U1494" s="49"/>
      <c r="V1494" s="50"/>
    </row>
    <row r="1495" spans="2:25" x14ac:dyDescent="0.25">
      <c r="B1495" s="47"/>
      <c r="C1495" s="48"/>
      <c r="D1495" s="49"/>
      <c r="E1495" s="50"/>
      <c r="F1495" s="49"/>
      <c r="G1495" s="50"/>
      <c r="H1495" s="49"/>
      <c r="I1495" s="50"/>
      <c r="J1495" s="49"/>
      <c r="K1495" s="50"/>
      <c r="M1495" s="47"/>
      <c r="N1495" s="48"/>
      <c r="O1495" s="49"/>
      <c r="P1495" s="50"/>
      <c r="Q1495" s="49"/>
      <c r="R1495" s="50"/>
      <c r="S1495" s="49"/>
      <c r="T1495" s="50"/>
      <c r="U1495" s="49"/>
      <c r="V1495" s="50"/>
      <c r="Y1495" s="29"/>
    </row>
    <row r="1496" spans="2:25" x14ac:dyDescent="0.25">
      <c r="B1496" s="47"/>
      <c r="C1496" s="48"/>
      <c r="D1496" s="49"/>
      <c r="E1496" s="50"/>
      <c r="F1496" s="49"/>
      <c r="G1496" s="50"/>
      <c r="H1496" s="49"/>
      <c r="I1496" s="50"/>
      <c r="J1496" s="49"/>
      <c r="K1496" s="50"/>
      <c r="M1496" s="47"/>
      <c r="N1496" s="48"/>
      <c r="O1496" s="49"/>
      <c r="P1496" s="50"/>
      <c r="Q1496" s="49"/>
      <c r="R1496" s="50"/>
      <c r="S1496" s="49"/>
      <c r="T1496" s="50"/>
      <c r="U1496" s="49"/>
      <c r="V1496" s="50"/>
      <c r="Y1496" s="29"/>
    </row>
    <row r="1497" spans="2:25" x14ac:dyDescent="0.25">
      <c r="B1497" s="47"/>
      <c r="C1497" s="48"/>
      <c r="D1497" s="49"/>
      <c r="E1497" s="50"/>
      <c r="F1497" s="49"/>
      <c r="G1497" s="50"/>
      <c r="H1497" s="49"/>
      <c r="I1497" s="50"/>
      <c r="J1497" s="49"/>
      <c r="K1497" s="50"/>
      <c r="M1497" s="47"/>
      <c r="N1497" s="48"/>
      <c r="O1497" s="49"/>
      <c r="P1497" s="50"/>
      <c r="Q1497" s="49"/>
      <c r="R1497" s="50"/>
      <c r="S1497" s="49"/>
      <c r="T1497" s="50"/>
      <c r="U1497" s="49"/>
      <c r="V1497" s="50"/>
      <c r="Y1497" s="29"/>
    </row>
    <row r="1498" spans="2:25" x14ac:dyDescent="0.25">
      <c r="B1498" s="47"/>
      <c r="C1498" s="48"/>
      <c r="D1498" s="49"/>
      <c r="E1498" s="50"/>
      <c r="F1498" s="49"/>
      <c r="G1498" s="50"/>
      <c r="H1498" s="49"/>
      <c r="I1498" s="50"/>
      <c r="J1498" s="49"/>
      <c r="K1498" s="50"/>
      <c r="M1498" s="47"/>
      <c r="N1498" s="48"/>
      <c r="O1498" s="49"/>
      <c r="P1498" s="50"/>
      <c r="Q1498" s="49"/>
      <c r="R1498" s="50"/>
      <c r="S1498" s="49"/>
      <c r="T1498" s="50"/>
      <c r="U1498" s="49"/>
      <c r="V1498" s="50"/>
    </row>
    <row r="1499" spans="2:25" x14ac:dyDescent="0.25">
      <c r="B1499" s="47"/>
      <c r="C1499" s="48"/>
      <c r="D1499" s="49"/>
      <c r="E1499" s="50"/>
      <c r="F1499" s="49"/>
      <c r="G1499" s="50"/>
      <c r="H1499" s="49"/>
      <c r="I1499" s="50"/>
      <c r="J1499" s="49"/>
      <c r="K1499" s="50"/>
      <c r="M1499" s="47"/>
      <c r="N1499" s="48"/>
      <c r="O1499" s="49"/>
      <c r="P1499" s="50"/>
      <c r="Q1499" s="49"/>
      <c r="R1499" s="50"/>
      <c r="S1499" s="49"/>
      <c r="T1499" s="50"/>
      <c r="U1499" s="49"/>
      <c r="V1499" s="50"/>
      <c r="Y1499" s="29"/>
    </row>
    <row r="1500" spans="2:25" x14ac:dyDescent="0.25">
      <c r="B1500" s="47"/>
      <c r="C1500" s="48"/>
      <c r="D1500" s="49"/>
      <c r="E1500" s="50"/>
      <c r="F1500" s="49"/>
      <c r="G1500" s="50"/>
      <c r="H1500" s="49"/>
      <c r="I1500" s="50"/>
      <c r="J1500" s="49"/>
      <c r="K1500" s="50"/>
      <c r="M1500" s="47"/>
      <c r="N1500" s="48"/>
      <c r="O1500" s="49"/>
      <c r="P1500" s="50"/>
      <c r="Q1500" s="49"/>
      <c r="R1500" s="50"/>
      <c r="S1500" s="49"/>
      <c r="T1500" s="50"/>
      <c r="U1500" s="49"/>
      <c r="V1500" s="50"/>
      <c r="Y1500" s="29"/>
    </row>
    <row r="1501" spans="2:25" x14ac:dyDescent="0.25">
      <c r="B1501" s="47"/>
      <c r="C1501" s="48"/>
      <c r="D1501" s="49"/>
      <c r="E1501" s="50"/>
      <c r="F1501" s="49"/>
      <c r="G1501" s="50"/>
      <c r="H1501" s="49"/>
      <c r="I1501" s="50"/>
      <c r="J1501" s="49"/>
      <c r="K1501" s="50"/>
      <c r="M1501" s="47"/>
      <c r="N1501" s="48"/>
      <c r="O1501" s="49"/>
      <c r="P1501" s="50"/>
      <c r="Q1501" s="49"/>
      <c r="R1501" s="50"/>
      <c r="S1501" s="49"/>
      <c r="T1501" s="50"/>
      <c r="U1501" s="49"/>
      <c r="V1501" s="50"/>
      <c r="Y1501" s="29"/>
    </row>
    <row r="1502" spans="2:25" x14ac:dyDescent="0.25">
      <c r="B1502" s="47"/>
      <c r="C1502" s="48"/>
      <c r="D1502" s="49"/>
      <c r="E1502" s="50"/>
      <c r="F1502" s="49"/>
      <c r="G1502" s="50"/>
      <c r="H1502" s="49"/>
      <c r="I1502" s="50"/>
      <c r="J1502" s="49"/>
      <c r="K1502" s="50"/>
      <c r="M1502" s="47"/>
      <c r="N1502" s="48"/>
      <c r="O1502" s="49"/>
      <c r="P1502" s="50"/>
      <c r="Q1502" s="49"/>
      <c r="R1502" s="50"/>
      <c r="S1502" s="49"/>
      <c r="T1502" s="50"/>
      <c r="U1502" s="49"/>
      <c r="V1502" s="50"/>
    </row>
    <row r="1503" spans="2:25" x14ac:dyDescent="0.25">
      <c r="B1503" s="47"/>
      <c r="C1503" s="48"/>
      <c r="D1503" s="49"/>
      <c r="E1503" s="50"/>
      <c r="F1503" s="49"/>
      <c r="G1503" s="50"/>
      <c r="H1503" s="49"/>
      <c r="I1503" s="50"/>
      <c r="J1503" s="49"/>
      <c r="K1503" s="50"/>
      <c r="M1503" s="47"/>
      <c r="N1503" s="48"/>
      <c r="O1503" s="49"/>
      <c r="P1503" s="50"/>
      <c r="Q1503" s="49"/>
      <c r="R1503" s="50"/>
      <c r="S1503" s="49"/>
      <c r="T1503" s="50"/>
      <c r="U1503" s="49"/>
      <c r="V1503" s="50"/>
      <c r="Y1503" s="29"/>
    </row>
    <row r="1504" spans="2:25" x14ac:dyDescent="0.25">
      <c r="B1504" s="47"/>
      <c r="C1504" s="48"/>
      <c r="D1504" s="49"/>
      <c r="E1504" s="50"/>
      <c r="F1504" s="49"/>
      <c r="G1504" s="50"/>
      <c r="H1504" s="49"/>
      <c r="I1504" s="50"/>
      <c r="J1504" s="49"/>
      <c r="K1504" s="50"/>
      <c r="M1504" s="47"/>
      <c r="N1504" s="48"/>
      <c r="O1504" s="49"/>
      <c r="P1504" s="50"/>
      <c r="Q1504" s="49"/>
      <c r="R1504" s="50"/>
      <c r="S1504" s="49"/>
      <c r="T1504" s="50"/>
      <c r="U1504" s="49"/>
      <c r="V1504" s="50"/>
      <c r="Y1504" s="29"/>
    </row>
    <row r="1505" spans="2:25" x14ac:dyDescent="0.25">
      <c r="B1505" s="47"/>
      <c r="C1505" s="48"/>
      <c r="D1505" s="49"/>
      <c r="E1505" s="50"/>
      <c r="F1505" s="49"/>
      <c r="G1505" s="50"/>
      <c r="H1505" s="49"/>
      <c r="I1505" s="50"/>
      <c r="J1505" s="49"/>
      <c r="K1505" s="50"/>
      <c r="M1505" s="47"/>
      <c r="N1505" s="48"/>
      <c r="O1505" s="49"/>
      <c r="P1505" s="50"/>
      <c r="Q1505" s="49"/>
      <c r="R1505" s="50"/>
      <c r="S1505" s="49"/>
      <c r="T1505" s="50"/>
      <c r="U1505" s="49"/>
      <c r="V1505" s="50"/>
      <c r="Y1505" s="29"/>
    </row>
    <row r="1506" spans="2:25" x14ac:dyDescent="0.25">
      <c r="B1506" s="47"/>
      <c r="C1506" s="48"/>
      <c r="D1506" s="49"/>
      <c r="E1506" s="50"/>
      <c r="F1506" s="49"/>
      <c r="G1506" s="50"/>
      <c r="H1506" s="49"/>
      <c r="I1506" s="50"/>
      <c r="J1506" s="49"/>
      <c r="K1506" s="50"/>
      <c r="M1506" s="47"/>
      <c r="N1506" s="48"/>
      <c r="O1506" s="49"/>
      <c r="P1506" s="50"/>
      <c r="Q1506" s="49"/>
      <c r="R1506" s="50"/>
      <c r="S1506" s="49"/>
      <c r="T1506" s="50"/>
      <c r="U1506" s="49"/>
      <c r="V1506" s="50"/>
    </row>
    <row r="1507" spans="2:25" x14ac:dyDescent="0.25">
      <c r="B1507" s="47"/>
      <c r="C1507" s="48"/>
      <c r="D1507" s="49"/>
      <c r="E1507" s="50"/>
      <c r="F1507" s="49"/>
      <c r="G1507" s="50"/>
      <c r="H1507" s="49"/>
      <c r="I1507" s="50"/>
      <c r="J1507" s="49"/>
      <c r="K1507" s="50"/>
      <c r="M1507" s="47"/>
      <c r="N1507" s="48"/>
      <c r="O1507" s="49"/>
      <c r="P1507" s="50"/>
      <c r="Q1507" s="49"/>
      <c r="R1507" s="50"/>
      <c r="S1507" s="49"/>
      <c r="T1507" s="50"/>
      <c r="U1507" s="49"/>
      <c r="V1507" s="50"/>
      <c r="Y1507" s="29"/>
    </row>
    <row r="1508" spans="2:25" x14ac:dyDescent="0.25">
      <c r="Y1508" s="29"/>
    </row>
    <row r="1509" spans="2:25" x14ac:dyDescent="0.25">
      <c r="Y1509" s="29"/>
    </row>
    <row r="1511" spans="2:25" x14ac:dyDescent="0.25">
      <c r="Y1511" s="29"/>
    </row>
    <row r="1512" spans="2:25" x14ac:dyDescent="0.25">
      <c r="Y1512" s="29"/>
    </row>
    <row r="1513" spans="2:25" x14ac:dyDescent="0.25">
      <c r="Y1513" s="29"/>
    </row>
    <row r="1515" spans="2:25" x14ac:dyDescent="0.25">
      <c r="Y1515" s="29"/>
    </row>
    <row r="1516" spans="2:25" x14ac:dyDescent="0.25">
      <c r="Y1516" s="29"/>
    </row>
    <row r="1517" spans="2:25" x14ac:dyDescent="0.25">
      <c r="Y1517" s="29"/>
    </row>
    <row r="1519" spans="2:25" x14ac:dyDescent="0.25">
      <c r="Y1519" s="29"/>
    </row>
    <row r="1520" spans="2:25" x14ac:dyDescent="0.25">
      <c r="Y1520" s="29"/>
    </row>
    <row r="1521" spans="25:25" x14ac:dyDescent="0.25">
      <c r="Y1521" s="29"/>
    </row>
    <row r="1523" spans="25:25" x14ac:dyDescent="0.25">
      <c r="Y1523" s="29"/>
    </row>
    <row r="1524" spans="25:25" x14ac:dyDescent="0.25">
      <c r="Y1524" s="29"/>
    </row>
    <row r="1525" spans="25:25" x14ac:dyDescent="0.25">
      <c r="Y1525" s="29"/>
    </row>
    <row r="1527" spans="25:25" x14ac:dyDescent="0.25">
      <c r="Y1527" s="29"/>
    </row>
    <row r="1528" spans="25:25" x14ac:dyDescent="0.25">
      <c r="Y1528" s="29"/>
    </row>
    <row r="1529" spans="25:25" x14ac:dyDescent="0.25">
      <c r="Y1529" s="29"/>
    </row>
    <row r="1531" spans="25:25" x14ac:dyDescent="0.25">
      <c r="Y1531" s="29"/>
    </row>
    <row r="1532" spans="25:25" x14ac:dyDescent="0.25">
      <c r="Y1532" s="29"/>
    </row>
    <row r="1533" spans="25:25" x14ac:dyDescent="0.25">
      <c r="Y1533" s="29"/>
    </row>
    <row r="1535" spans="25:25" x14ac:dyDescent="0.25">
      <c r="Y1535" s="29"/>
    </row>
    <row r="1536" spans="25:25" x14ac:dyDescent="0.25">
      <c r="Y1536" s="29"/>
    </row>
    <row r="1537" spans="25:25" x14ac:dyDescent="0.25">
      <c r="Y1537" s="29"/>
    </row>
    <row r="1539" spans="25:25" x14ac:dyDescent="0.25">
      <c r="Y1539" s="29"/>
    </row>
    <row r="1540" spans="25:25" x14ac:dyDescent="0.25">
      <c r="Y1540" s="29"/>
    </row>
    <row r="1541" spans="25:25" x14ac:dyDescent="0.25">
      <c r="Y1541" s="29"/>
    </row>
    <row r="1543" spans="25:25" x14ac:dyDescent="0.25">
      <c r="Y1543" s="29"/>
    </row>
    <row r="1544" spans="25:25" x14ac:dyDescent="0.25">
      <c r="Y1544" s="29"/>
    </row>
    <row r="1545" spans="25:25" x14ac:dyDescent="0.25">
      <c r="Y1545" s="29"/>
    </row>
    <row r="1547" spans="25:25" x14ac:dyDescent="0.25">
      <c r="Y1547" s="29"/>
    </row>
    <row r="1548" spans="25:25" x14ac:dyDescent="0.25">
      <c r="Y1548" s="29"/>
    </row>
    <row r="1549" spans="25:25" x14ac:dyDescent="0.25">
      <c r="Y1549" s="29"/>
    </row>
    <row r="1551" spans="25:25" x14ac:dyDescent="0.25">
      <c r="Y1551" s="29"/>
    </row>
    <row r="1552" spans="25:25" x14ac:dyDescent="0.25">
      <c r="Y1552" s="29"/>
    </row>
    <row r="1553" spans="25:25" x14ac:dyDescent="0.25">
      <c r="Y1553" s="29"/>
    </row>
    <row r="1555" spans="25:25" x14ac:dyDescent="0.25">
      <c r="Y1555" s="29"/>
    </row>
    <row r="1556" spans="25:25" x14ac:dyDescent="0.25">
      <c r="Y1556" s="29"/>
    </row>
    <row r="1557" spans="25:25" x14ac:dyDescent="0.25">
      <c r="Y1557" s="29"/>
    </row>
    <row r="1559" spans="25:25" x14ac:dyDescent="0.25">
      <c r="Y1559" s="29"/>
    </row>
    <row r="1560" spans="25:25" x14ac:dyDescent="0.25">
      <c r="Y1560" s="29"/>
    </row>
    <row r="1561" spans="25:25" x14ac:dyDescent="0.25">
      <c r="Y1561" s="29"/>
    </row>
    <row r="1563" spans="25:25" x14ac:dyDescent="0.25">
      <c r="Y1563" s="29"/>
    </row>
    <row r="1565" spans="25:25" x14ac:dyDescent="0.25">
      <c r="Y1565" s="29"/>
    </row>
    <row r="1567" spans="25:25" x14ac:dyDescent="0.25">
      <c r="Y1567" s="29"/>
    </row>
    <row r="1568" spans="25:25" x14ac:dyDescent="0.25">
      <c r="Y1568" s="29"/>
    </row>
    <row r="1569" spans="25:25" x14ac:dyDescent="0.25">
      <c r="Y1569" s="29"/>
    </row>
    <row r="1571" spans="25:25" x14ac:dyDescent="0.25">
      <c r="Y1571" s="29"/>
    </row>
    <row r="1572" spans="25:25" x14ac:dyDescent="0.25">
      <c r="Y1572" s="29"/>
    </row>
    <row r="1573" spans="25:25" x14ac:dyDescent="0.25">
      <c r="Y1573" s="29"/>
    </row>
    <row r="1575" spans="25:25" x14ac:dyDescent="0.25">
      <c r="Y1575" s="29"/>
    </row>
    <row r="1576" spans="25:25" x14ac:dyDescent="0.25">
      <c r="Y1576" s="29"/>
    </row>
    <row r="1577" spans="25:25" x14ac:dyDescent="0.25">
      <c r="Y1577" s="29"/>
    </row>
    <row r="1579" spans="25:25" x14ac:dyDescent="0.25">
      <c r="Y1579" s="29"/>
    </row>
    <row r="1580" spans="25:25" x14ac:dyDescent="0.25">
      <c r="Y1580" s="29"/>
    </row>
    <row r="1581" spans="25:25" x14ac:dyDescent="0.25">
      <c r="Y1581" s="29"/>
    </row>
    <row r="1583" spans="25:25" x14ac:dyDescent="0.25">
      <c r="Y1583" s="29"/>
    </row>
    <row r="1584" spans="25:25" x14ac:dyDescent="0.25">
      <c r="Y1584" s="29"/>
    </row>
    <row r="1585" spans="25:25" x14ac:dyDescent="0.25">
      <c r="Y1585" s="29"/>
    </row>
    <row r="1587" spans="25:25" x14ac:dyDescent="0.25">
      <c r="Y1587" s="29"/>
    </row>
    <row r="1588" spans="25:25" x14ac:dyDescent="0.25">
      <c r="Y1588" s="29"/>
    </row>
    <row r="1589" spans="25:25" x14ac:dyDescent="0.25">
      <c r="Y1589" s="29"/>
    </row>
    <row r="1591" spans="25:25" x14ac:dyDescent="0.25">
      <c r="Y1591" s="29"/>
    </row>
    <row r="1592" spans="25:25" x14ac:dyDescent="0.25">
      <c r="Y1592" s="29"/>
    </row>
    <row r="1593" spans="25:25" x14ac:dyDescent="0.25">
      <c r="Y1593" s="29"/>
    </row>
    <row r="1595" spans="25:25" x14ac:dyDescent="0.25">
      <c r="Y1595" s="29"/>
    </row>
    <row r="1596" spans="25:25" x14ac:dyDescent="0.25">
      <c r="Y1596" s="29"/>
    </row>
    <row r="1597" spans="25:25" x14ac:dyDescent="0.25">
      <c r="Y1597" s="29"/>
    </row>
    <row r="1599" spans="25:25" x14ac:dyDescent="0.25">
      <c r="Y1599" s="29"/>
    </row>
    <row r="1600" spans="25:25" x14ac:dyDescent="0.25">
      <c r="Y1600" s="29"/>
    </row>
    <row r="1601" spans="25:25" x14ac:dyDescent="0.25">
      <c r="Y1601" s="29"/>
    </row>
    <row r="1603" spans="25:25" x14ac:dyDescent="0.25">
      <c r="Y1603" s="29"/>
    </row>
    <row r="1604" spans="25:25" x14ac:dyDescent="0.25">
      <c r="Y1604" s="29"/>
    </row>
    <row r="1605" spans="25:25" x14ac:dyDescent="0.25">
      <c r="Y1605" s="29"/>
    </row>
    <row r="1607" spans="25:25" x14ac:dyDescent="0.25">
      <c r="Y1607" s="29"/>
    </row>
    <row r="1608" spans="25:25" x14ac:dyDescent="0.25">
      <c r="Y1608" s="29"/>
    </row>
    <row r="1609" spans="25:25" x14ac:dyDescent="0.25">
      <c r="Y1609" s="29"/>
    </row>
    <row r="1611" spans="25:25" x14ac:dyDescent="0.25">
      <c r="Y1611" s="29"/>
    </row>
    <row r="1612" spans="25:25" x14ac:dyDescent="0.25">
      <c r="Y1612" s="29"/>
    </row>
    <row r="1613" spans="25:25" x14ac:dyDescent="0.25">
      <c r="Y1613" s="29"/>
    </row>
    <row r="1615" spans="25:25" x14ac:dyDescent="0.25">
      <c r="Y1615" s="29"/>
    </row>
    <row r="1616" spans="25:25" x14ac:dyDescent="0.25">
      <c r="Y1616" s="29"/>
    </row>
    <row r="1617" spans="25:25" x14ac:dyDescent="0.25">
      <c r="Y1617" s="29"/>
    </row>
    <row r="1619" spans="25:25" x14ac:dyDescent="0.25">
      <c r="Y1619" s="29"/>
    </row>
    <row r="1620" spans="25:25" x14ac:dyDescent="0.25">
      <c r="Y1620" s="29"/>
    </row>
    <row r="1621" spans="25:25" x14ac:dyDescent="0.25">
      <c r="Y1621" s="29"/>
    </row>
    <row r="1623" spans="25:25" x14ac:dyDescent="0.25">
      <c r="Y1623" s="29"/>
    </row>
    <row r="1624" spans="25:25" x14ac:dyDescent="0.25">
      <c r="Y1624" s="29"/>
    </row>
    <row r="1625" spans="25:25" x14ac:dyDescent="0.25">
      <c r="Y1625" s="29"/>
    </row>
    <row r="1627" spans="25:25" x14ac:dyDescent="0.25">
      <c r="Y1627" s="29"/>
    </row>
    <row r="1628" spans="25:25" x14ac:dyDescent="0.25">
      <c r="Y1628" s="29"/>
    </row>
    <row r="1629" spans="25:25" x14ac:dyDescent="0.25">
      <c r="Y1629" s="29"/>
    </row>
    <row r="1631" spans="25:25" x14ac:dyDescent="0.25">
      <c r="Y1631" s="29"/>
    </row>
    <row r="1632" spans="25:25" x14ac:dyDescent="0.25">
      <c r="Y1632" s="29"/>
    </row>
    <row r="1633" spans="25:25" x14ac:dyDescent="0.25">
      <c r="Y1633" s="29"/>
    </row>
    <row r="1635" spans="25:25" x14ac:dyDescent="0.25">
      <c r="Y1635" s="29"/>
    </row>
    <row r="1636" spans="25:25" x14ac:dyDescent="0.25">
      <c r="Y1636" s="29"/>
    </row>
    <row r="1637" spans="25:25" x14ac:dyDescent="0.25">
      <c r="Y1637" s="29"/>
    </row>
    <row r="1639" spans="25:25" x14ac:dyDescent="0.25">
      <c r="Y1639" s="29"/>
    </row>
    <row r="1640" spans="25:25" x14ac:dyDescent="0.25">
      <c r="Y1640" s="29"/>
    </row>
    <row r="1641" spans="25:25" x14ac:dyDescent="0.25">
      <c r="Y1641" s="29"/>
    </row>
    <row r="1643" spans="25:25" x14ac:dyDescent="0.25">
      <c r="Y1643" s="29"/>
    </row>
    <row r="1644" spans="25:25" x14ac:dyDescent="0.25">
      <c r="Y1644" s="29"/>
    </row>
    <row r="1645" spans="25:25" x14ac:dyDescent="0.25">
      <c r="Y1645" s="29"/>
    </row>
    <row r="1647" spans="25:25" x14ac:dyDescent="0.25">
      <c r="Y1647" s="29"/>
    </row>
    <row r="1648" spans="25:25" x14ac:dyDescent="0.25">
      <c r="Y1648" s="29"/>
    </row>
    <row r="1649" spans="25:25" x14ac:dyDescent="0.25">
      <c r="Y1649" s="29"/>
    </row>
    <row r="1651" spans="25:25" x14ac:dyDescent="0.25">
      <c r="Y1651" s="29"/>
    </row>
    <row r="1652" spans="25:25" x14ac:dyDescent="0.25">
      <c r="Y1652" s="29"/>
    </row>
    <row r="1653" spans="25:25" x14ac:dyDescent="0.25">
      <c r="Y1653" s="29"/>
    </row>
    <row r="1655" spans="25:25" x14ac:dyDescent="0.25">
      <c r="Y1655" s="29"/>
    </row>
    <row r="1656" spans="25:25" x14ac:dyDescent="0.25">
      <c r="Y1656" s="29"/>
    </row>
    <row r="1657" spans="25:25" x14ac:dyDescent="0.25">
      <c r="Y1657" s="29"/>
    </row>
    <row r="1659" spans="25:25" x14ac:dyDescent="0.25">
      <c r="Y1659" s="29"/>
    </row>
    <row r="1660" spans="25:25" x14ac:dyDescent="0.25">
      <c r="Y1660" s="29"/>
    </row>
    <row r="1661" spans="25:25" x14ac:dyDescent="0.25">
      <c r="Y1661" s="29"/>
    </row>
    <row r="1663" spans="25:25" x14ac:dyDescent="0.25">
      <c r="Y1663" s="29"/>
    </row>
    <row r="1664" spans="25:25" x14ac:dyDescent="0.25">
      <c r="Y1664" s="29"/>
    </row>
    <row r="1665" spans="25:25" x14ac:dyDescent="0.25">
      <c r="Y1665" s="29"/>
    </row>
    <row r="1667" spans="25:25" x14ac:dyDescent="0.25">
      <c r="Y1667" s="29"/>
    </row>
    <row r="1668" spans="25:25" x14ac:dyDescent="0.25">
      <c r="Y1668" s="29"/>
    </row>
    <row r="1669" spans="25:25" x14ac:dyDescent="0.25">
      <c r="Y1669" s="29"/>
    </row>
    <row r="1671" spans="25:25" x14ac:dyDescent="0.25">
      <c r="Y1671" s="29"/>
    </row>
    <row r="1672" spans="25:25" x14ac:dyDescent="0.25">
      <c r="Y1672" s="29"/>
    </row>
    <row r="1673" spans="25:25" x14ac:dyDescent="0.25">
      <c r="Y1673" s="29"/>
    </row>
    <row r="1675" spans="25:25" x14ac:dyDescent="0.25">
      <c r="Y1675" s="29"/>
    </row>
    <row r="1676" spans="25:25" x14ac:dyDescent="0.25">
      <c r="Y1676" s="29"/>
    </row>
    <row r="1677" spans="25:25" x14ac:dyDescent="0.25">
      <c r="Y1677" s="29"/>
    </row>
    <row r="1679" spans="25:25" x14ac:dyDescent="0.25">
      <c r="Y1679" s="29"/>
    </row>
    <row r="1680" spans="25:25" x14ac:dyDescent="0.25">
      <c r="Y1680" s="29"/>
    </row>
    <row r="1681" spans="25:25" x14ac:dyDescent="0.25">
      <c r="Y1681" s="29"/>
    </row>
    <row r="1683" spans="25:25" x14ac:dyDescent="0.25">
      <c r="Y1683" s="29"/>
    </row>
    <row r="1684" spans="25:25" x14ac:dyDescent="0.25">
      <c r="Y1684" s="29"/>
    </row>
    <row r="1685" spans="25:25" x14ac:dyDescent="0.25">
      <c r="Y1685" s="29"/>
    </row>
    <row r="1687" spans="25:25" x14ac:dyDescent="0.25">
      <c r="Y1687" s="29"/>
    </row>
    <row r="1688" spans="25:25" x14ac:dyDescent="0.25">
      <c r="Y1688" s="29"/>
    </row>
    <row r="1689" spans="25:25" x14ac:dyDescent="0.25">
      <c r="Y1689" s="29"/>
    </row>
    <row r="1691" spans="25:25" x14ac:dyDescent="0.25">
      <c r="Y1691" s="29"/>
    </row>
    <row r="1693" spans="25:25" x14ac:dyDescent="0.25">
      <c r="Y1693" s="29"/>
    </row>
    <row r="1694" spans="25:25" x14ac:dyDescent="0.25">
      <c r="Y1694" s="29"/>
    </row>
    <row r="1696" spans="25:25" x14ac:dyDescent="0.25">
      <c r="Y1696" s="29"/>
    </row>
    <row r="1697" spans="25:25" x14ac:dyDescent="0.25">
      <c r="Y1697" s="29"/>
    </row>
    <row r="1698" spans="25:25" x14ac:dyDescent="0.25">
      <c r="Y1698" s="29"/>
    </row>
    <row r="1700" spans="25:25" x14ac:dyDescent="0.25">
      <c r="Y1700" s="29"/>
    </row>
    <row r="1701" spans="25:25" x14ac:dyDescent="0.25">
      <c r="Y1701" s="29"/>
    </row>
    <row r="1702" spans="25:25" x14ac:dyDescent="0.25">
      <c r="Y1702" s="29"/>
    </row>
    <row r="1704" spans="25:25" x14ac:dyDescent="0.25">
      <c r="Y1704" s="29"/>
    </row>
    <row r="1705" spans="25:25" x14ac:dyDescent="0.25">
      <c r="Y1705" s="29"/>
    </row>
    <row r="1706" spans="25:25" x14ac:dyDescent="0.25">
      <c r="Y1706" s="29"/>
    </row>
    <row r="1708" spans="25:25" x14ac:dyDescent="0.25">
      <c r="Y1708" s="29"/>
    </row>
    <row r="1709" spans="25:25" x14ac:dyDescent="0.25">
      <c r="Y1709" s="29"/>
    </row>
    <row r="1710" spans="25:25" x14ac:dyDescent="0.25">
      <c r="Y1710" s="29"/>
    </row>
    <row r="1712" spans="25:25" x14ac:dyDescent="0.25">
      <c r="Y1712" s="29"/>
    </row>
    <row r="1713" spans="25:25" x14ac:dyDescent="0.25">
      <c r="Y1713" s="29"/>
    </row>
    <row r="1714" spans="25:25" x14ac:dyDescent="0.25">
      <c r="Y1714" s="29"/>
    </row>
    <row r="1716" spans="25:25" x14ac:dyDescent="0.25">
      <c r="Y1716" s="29"/>
    </row>
    <row r="1717" spans="25:25" x14ac:dyDescent="0.25">
      <c r="Y1717" s="29"/>
    </row>
    <row r="1718" spans="25:25" x14ac:dyDescent="0.25">
      <c r="Y1718" s="29"/>
    </row>
    <row r="1720" spans="25:25" x14ac:dyDescent="0.25">
      <c r="Y1720" s="29"/>
    </row>
    <row r="1721" spans="25:25" x14ac:dyDescent="0.25">
      <c r="Y1721" s="29"/>
    </row>
    <row r="1722" spans="25:25" x14ac:dyDescent="0.25">
      <c r="Y1722" s="29"/>
    </row>
    <row r="1724" spans="25:25" x14ac:dyDescent="0.25">
      <c r="Y1724" s="29"/>
    </row>
    <row r="1725" spans="25:25" x14ac:dyDescent="0.25">
      <c r="Y1725" s="29"/>
    </row>
    <row r="1726" spans="25:25" x14ac:dyDescent="0.25">
      <c r="Y1726" s="29"/>
    </row>
    <row r="1728" spans="25:25" x14ac:dyDescent="0.25">
      <c r="Y1728" s="29"/>
    </row>
    <row r="1729" spans="25:25" x14ac:dyDescent="0.25">
      <c r="Y1729" s="29"/>
    </row>
    <row r="1730" spans="25:25" x14ac:dyDescent="0.25">
      <c r="Y1730" s="29"/>
    </row>
    <row r="1732" spans="25:25" x14ac:dyDescent="0.25">
      <c r="Y1732" s="29"/>
    </row>
    <row r="1733" spans="25:25" x14ac:dyDescent="0.25">
      <c r="Y1733" s="29"/>
    </row>
    <row r="1734" spans="25:25" x14ac:dyDescent="0.25">
      <c r="Y1734" s="29"/>
    </row>
    <row r="1736" spans="25:25" x14ac:dyDescent="0.25">
      <c r="Y1736" s="29"/>
    </row>
    <row r="1737" spans="25:25" x14ac:dyDescent="0.25">
      <c r="Y1737" s="29"/>
    </row>
    <row r="1738" spans="25:25" x14ac:dyDescent="0.25">
      <c r="Y1738" s="29"/>
    </row>
    <row r="1740" spans="25:25" x14ac:dyDescent="0.25">
      <c r="Y1740" s="29"/>
    </row>
    <row r="1741" spans="25:25" x14ac:dyDescent="0.25">
      <c r="Y1741" s="29"/>
    </row>
    <row r="1742" spans="25:25" x14ac:dyDescent="0.25">
      <c r="Y1742" s="29"/>
    </row>
    <row r="1744" spans="25:25" x14ac:dyDescent="0.25">
      <c r="Y1744" s="29"/>
    </row>
    <row r="1745" spans="25:25" x14ac:dyDescent="0.25">
      <c r="Y1745" s="29"/>
    </row>
    <row r="1746" spans="25:25" x14ac:dyDescent="0.25">
      <c r="Y1746" s="29"/>
    </row>
    <row r="1748" spans="25:25" x14ac:dyDescent="0.25">
      <c r="Y1748" s="29"/>
    </row>
    <row r="1749" spans="25:25" x14ac:dyDescent="0.25">
      <c r="Y1749" s="29"/>
    </row>
    <row r="1750" spans="25:25" x14ac:dyDescent="0.25">
      <c r="Y1750" s="29"/>
    </row>
    <row r="1752" spans="25:25" x14ac:dyDescent="0.25">
      <c r="Y1752" s="29"/>
    </row>
    <row r="1753" spans="25:25" x14ac:dyDescent="0.25">
      <c r="Y1753" s="29"/>
    </row>
    <row r="1754" spans="25:25" x14ac:dyDescent="0.25">
      <c r="Y1754" s="29"/>
    </row>
    <row r="1756" spans="25:25" x14ac:dyDescent="0.25">
      <c r="Y1756" s="29"/>
    </row>
    <row r="1757" spans="25:25" x14ac:dyDescent="0.25">
      <c r="Y1757" s="29"/>
    </row>
    <row r="1758" spans="25:25" x14ac:dyDescent="0.25">
      <c r="Y1758" s="29"/>
    </row>
    <row r="1760" spans="25:25" x14ac:dyDescent="0.25">
      <c r="Y1760" s="29"/>
    </row>
    <row r="1761" spans="25:25" x14ac:dyDescent="0.25">
      <c r="Y1761" s="29"/>
    </row>
    <row r="1762" spans="25:25" x14ac:dyDescent="0.25">
      <c r="Y1762" s="29"/>
    </row>
    <row r="1764" spans="25:25" x14ac:dyDescent="0.25">
      <c r="Y1764" s="29"/>
    </row>
    <row r="1765" spans="25:25" x14ac:dyDescent="0.25">
      <c r="Y1765" s="29"/>
    </row>
    <row r="1766" spans="25:25" x14ac:dyDescent="0.25">
      <c r="Y1766" s="29"/>
    </row>
    <row r="1768" spans="25:25" x14ac:dyDescent="0.25">
      <c r="Y1768" s="29"/>
    </row>
    <row r="1769" spans="25:25" x14ac:dyDescent="0.25">
      <c r="Y1769" s="29"/>
    </row>
    <row r="1770" spans="25:25" x14ac:dyDescent="0.25">
      <c r="Y1770" s="29"/>
    </row>
    <row r="1772" spans="25:25" x14ac:dyDescent="0.25">
      <c r="Y1772" s="29"/>
    </row>
    <row r="1773" spans="25:25" x14ac:dyDescent="0.25">
      <c r="Y1773" s="29"/>
    </row>
    <row r="1774" spans="25:25" x14ac:dyDescent="0.25">
      <c r="Y1774" s="29"/>
    </row>
    <row r="1776" spans="25:25" x14ac:dyDescent="0.25">
      <c r="Y1776" s="29"/>
    </row>
    <row r="1777" spans="25:25" x14ac:dyDescent="0.25">
      <c r="Y1777" s="29"/>
    </row>
    <row r="1778" spans="25:25" x14ac:dyDescent="0.25">
      <c r="Y1778" s="29"/>
    </row>
    <row r="1780" spans="25:25" x14ac:dyDescent="0.25">
      <c r="Y1780" s="29"/>
    </row>
    <row r="1781" spans="25:25" x14ac:dyDescent="0.25">
      <c r="Y1781" s="29"/>
    </row>
    <row r="1782" spans="25:25" x14ac:dyDescent="0.25">
      <c r="Y1782" s="29"/>
    </row>
    <row r="1784" spans="25:25" x14ac:dyDescent="0.25">
      <c r="Y1784" s="29"/>
    </row>
    <row r="1785" spans="25:25" x14ac:dyDescent="0.25">
      <c r="Y1785" s="29"/>
    </row>
    <row r="1786" spans="25:25" x14ac:dyDescent="0.25">
      <c r="Y1786" s="29"/>
    </row>
    <row r="1788" spans="25:25" x14ac:dyDescent="0.25">
      <c r="Y1788" s="29"/>
    </row>
    <row r="1789" spans="25:25" x14ac:dyDescent="0.25">
      <c r="Y1789" s="29"/>
    </row>
    <row r="1790" spans="25:25" x14ac:dyDescent="0.25">
      <c r="Y1790" s="29"/>
    </row>
    <row r="1792" spans="25:25" x14ac:dyDescent="0.25">
      <c r="Y1792" s="29"/>
    </row>
    <row r="1793" spans="25:25" x14ac:dyDescent="0.25">
      <c r="Y1793" s="29"/>
    </row>
    <row r="1794" spans="25:25" x14ac:dyDescent="0.25">
      <c r="Y1794" s="29"/>
    </row>
    <row r="1796" spans="25:25" x14ac:dyDescent="0.25">
      <c r="Y1796" s="29"/>
    </row>
    <row r="1797" spans="25:25" x14ac:dyDescent="0.25">
      <c r="Y1797" s="29"/>
    </row>
    <row r="1798" spans="25:25" x14ac:dyDescent="0.25">
      <c r="Y1798" s="29"/>
    </row>
    <row r="1800" spans="25:25" x14ac:dyDescent="0.25">
      <c r="Y1800" s="29"/>
    </row>
    <row r="1801" spans="25:25" x14ac:dyDescent="0.25">
      <c r="Y1801" s="29"/>
    </row>
    <row r="1802" spans="25:25" x14ac:dyDescent="0.25">
      <c r="Y1802" s="29"/>
    </row>
    <row r="1804" spans="25:25" x14ac:dyDescent="0.25">
      <c r="Y1804" s="29"/>
    </row>
    <row r="1805" spans="25:25" x14ac:dyDescent="0.25">
      <c r="Y1805" s="29"/>
    </row>
    <row r="1806" spans="25:25" x14ac:dyDescent="0.25">
      <c r="Y1806" s="29"/>
    </row>
    <row r="1808" spans="25:25" x14ac:dyDescent="0.25">
      <c r="Y1808" s="29"/>
    </row>
    <row r="1809" spans="25:25" x14ac:dyDescent="0.25">
      <c r="Y1809" s="29"/>
    </row>
    <row r="1810" spans="25:25" x14ac:dyDescent="0.25">
      <c r="Y1810" s="29"/>
    </row>
    <row r="1812" spans="25:25" x14ac:dyDescent="0.25">
      <c r="Y1812" s="29"/>
    </row>
    <row r="1813" spans="25:25" x14ac:dyDescent="0.25">
      <c r="Y1813" s="29"/>
    </row>
    <row r="1814" spans="25:25" x14ac:dyDescent="0.25">
      <c r="Y1814" s="29"/>
    </row>
    <row r="1816" spans="25:25" x14ac:dyDescent="0.25">
      <c r="Y1816" s="29"/>
    </row>
    <row r="1817" spans="25:25" x14ac:dyDescent="0.25">
      <c r="Y1817" s="29"/>
    </row>
    <row r="1818" spans="25:25" x14ac:dyDescent="0.25">
      <c r="Y1818" s="29"/>
    </row>
    <row r="1820" spans="25:25" x14ac:dyDescent="0.25">
      <c r="Y1820" s="29"/>
    </row>
    <row r="1823" spans="25:25" x14ac:dyDescent="0.25">
      <c r="Y1823" s="29"/>
    </row>
    <row r="1825" spans="25:25" x14ac:dyDescent="0.25">
      <c r="Y1825" s="29"/>
    </row>
    <row r="1826" spans="25:25" x14ac:dyDescent="0.25">
      <c r="Y1826" s="29"/>
    </row>
    <row r="1827" spans="25:25" x14ac:dyDescent="0.25">
      <c r="Y1827" s="29"/>
    </row>
    <row r="1829" spans="25:25" x14ac:dyDescent="0.25">
      <c r="Y1829" s="29"/>
    </row>
    <row r="1830" spans="25:25" x14ac:dyDescent="0.25">
      <c r="Y1830" s="29"/>
    </row>
    <row r="1831" spans="25:25" x14ac:dyDescent="0.25">
      <c r="Y1831" s="29"/>
    </row>
    <row r="1833" spans="25:25" x14ac:dyDescent="0.25">
      <c r="Y1833" s="29"/>
    </row>
    <row r="1834" spans="25:25" x14ac:dyDescent="0.25">
      <c r="Y1834" s="29"/>
    </row>
    <row r="1835" spans="25:25" x14ac:dyDescent="0.25">
      <c r="Y1835" s="29"/>
    </row>
    <row r="1837" spans="25:25" x14ac:dyDescent="0.25">
      <c r="Y1837" s="29"/>
    </row>
    <row r="1838" spans="25:25" x14ac:dyDescent="0.25">
      <c r="Y1838" s="29"/>
    </row>
    <row r="1839" spans="25:25" x14ac:dyDescent="0.25">
      <c r="Y1839" s="29"/>
    </row>
    <row r="1841" spans="25:25" x14ac:dyDescent="0.25">
      <c r="Y1841" s="29"/>
    </row>
    <row r="1842" spans="25:25" x14ac:dyDescent="0.25">
      <c r="Y1842" s="29"/>
    </row>
    <row r="1843" spans="25:25" x14ac:dyDescent="0.25">
      <c r="Y1843" s="29"/>
    </row>
    <row r="1845" spans="25:25" x14ac:dyDescent="0.25">
      <c r="Y1845" s="29"/>
    </row>
    <row r="1846" spans="25:25" x14ac:dyDescent="0.25">
      <c r="Y1846" s="29"/>
    </row>
    <row r="1847" spans="25:25" x14ac:dyDescent="0.25">
      <c r="Y1847" s="29"/>
    </row>
    <row r="1849" spans="25:25" x14ac:dyDescent="0.25">
      <c r="Y1849" s="29"/>
    </row>
    <row r="1850" spans="25:25" x14ac:dyDescent="0.25">
      <c r="Y1850" s="29"/>
    </row>
    <row r="1851" spans="25:25" x14ac:dyDescent="0.25">
      <c r="Y1851" s="29"/>
    </row>
    <row r="1853" spans="25:25" x14ac:dyDescent="0.25">
      <c r="Y1853" s="29"/>
    </row>
    <row r="1854" spans="25:25" x14ac:dyDescent="0.25">
      <c r="Y1854" s="29"/>
    </row>
    <row r="1855" spans="25:25" x14ac:dyDescent="0.25">
      <c r="Y1855" s="29"/>
    </row>
    <row r="1857" spans="25:25" x14ac:dyDescent="0.25">
      <c r="Y1857" s="29"/>
    </row>
    <row r="1858" spans="25:25" x14ac:dyDescent="0.25">
      <c r="Y1858" s="29"/>
    </row>
    <row r="1859" spans="25:25" x14ac:dyDescent="0.25">
      <c r="Y1859" s="29"/>
    </row>
    <row r="1861" spans="25:25" x14ac:dyDescent="0.25">
      <c r="Y1861" s="29"/>
    </row>
    <row r="1862" spans="25:25" x14ac:dyDescent="0.25">
      <c r="Y1862" s="29"/>
    </row>
    <row r="1863" spans="25:25" x14ac:dyDescent="0.25">
      <c r="Y1863" s="29"/>
    </row>
    <row r="1865" spans="25:25" x14ac:dyDescent="0.25">
      <c r="Y1865" s="29"/>
    </row>
    <row r="1866" spans="25:25" x14ac:dyDescent="0.25">
      <c r="Y1866" s="29"/>
    </row>
    <row r="1867" spans="25:25" x14ac:dyDescent="0.25">
      <c r="Y1867" s="29"/>
    </row>
    <row r="1869" spans="25:25" x14ac:dyDescent="0.25">
      <c r="Y1869" s="29"/>
    </row>
    <row r="1870" spans="25:25" x14ac:dyDescent="0.25">
      <c r="Y1870" s="29"/>
    </row>
    <row r="1871" spans="25:25" x14ac:dyDescent="0.25">
      <c r="Y1871" s="29"/>
    </row>
    <row r="1873" spans="25:25" x14ac:dyDescent="0.25">
      <c r="Y1873" s="29"/>
    </row>
    <row r="1874" spans="25:25" x14ac:dyDescent="0.25">
      <c r="Y1874" s="29"/>
    </row>
    <row r="1875" spans="25:25" x14ac:dyDescent="0.25">
      <c r="Y1875" s="29"/>
    </row>
    <row r="1877" spans="25:25" x14ac:dyDescent="0.25">
      <c r="Y1877" s="29"/>
    </row>
    <row r="1878" spans="25:25" x14ac:dyDescent="0.25">
      <c r="Y1878" s="29"/>
    </row>
    <row r="1879" spans="25:25" x14ac:dyDescent="0.25">
      <c r="Y1879" s="29"/>
    </row>
    <row r="1881" spans="25:25" x14ac:dyDescent="0.25">
      <c r="Y1881" s="29"/>
    </row>
    <row r="1882" spans="25:25" x14ac:dyDescent="0.25">
      <c r="Y1882" s="29"/>
    </row>
    <row r="1883" spans="25:25" x14ac:dyDescent="0.25">
      <c r="Y1883" s="29"/>
    </row>
    <row r="1885" spans="25:25" x14ac:dyDescent="0.25">
      <c r="Y1885" s="29"/>
    </row>
    <row r="1886" spans="25:25" x14ac:dyDescent="0.25">
      <c r="Y1886" s="29"/>
    </row>
    <row r="1887" spans="25:25" x14ac:dyDescent="0.25">
      <c r="Y1887" s="29"/>
    </row>
    <row r="1889" spans="25:25" x14ac:dyDescent="0.25">
      <c r="Y1889" s="29"/>
    </row>
    <row r="1890" spans="25:25" x14ac:dyDescent="0.25">
      <c r="Y1890" s="29"/>
    </row>
    <row r="1891" spans="25:25" x14ac:dyDescent="0.25">
      <c r="Y1891" s="29"/>
    </row>
    <row r="1893" spans="25:25" x14ac:dyDescent="0.25">
      <c r="Y1893" s="29"/>
    </row>
    <row r="1894" spans="25:25" x14ac:dyDescent="0.25">
      <c r="Y1894" s="29"/>
    </row>
    <row r="1895" spans="25:25" x14ac:dyDescent="0.25">
      <c r="Y1895" s="29"/>
    </row>
    <row r="1897" spans="25:25" x14ac:dyDescent="0.25">
      <c r="Y1897" s="29"/>
    </row>
    <row r="1898" spans="25:25" x14ac:dyDescent="0.25">
      <c r="Y1898" s="29"/>
    </row>
    <row r="1899" spans="25:25" x14ac:dyDescent="0.25">
      <c r="Y1899" s="29"/>
    </row>
    <row r="1901" spans="25:25" x14ac:dyDescent="0.25">
      <c r="Y1901" s="29"/>
    </row>
    <row r="1902" spans="25:25" x14ac:dyDescent="0.25">
      <c r="Y1902" s="29"/>
    </row>
    <row r="1903" spans="25:25" x14ac:dyDescent="0.25">
      <c r="Y1903" s="29"/>
    </row>
    <row r="1905" spans="25:25" x14ac:dyDescent="0.25">
      <c r="Y1905" s="29"/>
    </row>
    <row r="1906" spans="25:25" x14ac:dyDescent="0.25">
      <c r="Y1906" s="29"/>
    </row>
    <row r="1907" spans="25:25" x14ac:dyDescent="0.25">
      <c r="Y1907" s="29"/>
    </row>
    <row r="1909" spans="25:25" x14ac:dyDescent="0.25">
      <c r="Y1909" s="29"/>
    </row>
    <row r="1910" spans="25:25" x14ac:dyDescent="0.25">
      <c r="Y1910" s="29"/>
    </row>
    <row r="1911" spans="25:25" x14ac:dyDescent="0.25">
      <c r="Y1911" s="29"/>
    </row>
    <row r="1913" spans="25:25" x14ac:dyDescent="0.25">
      <c r="Y1913" s="29"/>
    </row>
    <row r="1914" spans="25:25" x14ac:dyDescent="0.25">
      <c r="Y1914" s="29"/>
    </row>
    <row r="1915" spans="25:25" x14ac:dyDescent="0.25">
      <c r="Y1915" s="29"/>
    </row>
    <row r="1917" spans="25:25" x14ac:dyDescent="0.25">
      <c r="Y1917" s="29"/>
    </row>
    <row r="1918" spans="25:25" x14ac:dyDescent="0.25">
      <c r="Y1918" s="29"/>
    </row>
    <row r="1919" spans="25:25" x14ac:dyDescent="0.25">
      <c r="Y1919" s="29"/>
    </row>
    <row r="1921" spans="25:25" x14ac:dyDescent="0.25">
      <c r="Y1921" s="29"/>
    </row>
    <row r="1922" spans="25:25" x14ac:dyDescent="0.25">
      <c r="Y1922" s="29"/>
    </row>
    <row r="1923" spans="25:25" x14ac:dyDescent="0.25">
      <c r="Y1923" s="29"/>
    </row>
    <row r="1925" spans="25:25" x14ac:dyDescent="0.25">
      <c r="Y1925" s="29"/>
    </row>
    <row r="1926" spans="25:25" x14ac:dyDescent="0.25">
      <c r="Y1926" s="29"/>
    </row>
    <row r="1927" spans="25:25" x14ac:dyDescent="0.25">
      <c r="Y1927" s="29"/>
    </row>
    <row r="1929" spans="25:25" x14ac:dyDescent="0.25">
      <c r="Y1929" s="29"/>
    </row>
    <row r="1930" spans="25:25" x14ac:dyDescent="0.25">
      <c r="Y1930" s="29"/>
    </row>
    <row r="1931" spans="25:25" x14ac:dyDescent="0.25">
      <c r="Y1931" s="29"/>
    </row>
    <row r="1933" spans="25:25" x14ac:dyDescent="0.25">
      <c r="Y1933" s="29"/>
    </row>
    <row r="1934" spans="25:25" x14ac:dyDescent="0.25">
      <c r="Y1934" s="29"/>
    </row>
    <row r="1935" spans="25:25" x14ac:dyDescent="0.25">
      <c r="Y1935" s="29"/>
    </row>
    <row r="1937" spans="25:25" x14ac:dyDescent="0.25">
      <c r="Y1937" s="29"/>
    </row>
    <row r="1938" spans="25:25" x14ac:dyDescent="0.25">
      <c r="Y1938" s="29"/>
    </row>
    <row r="1939" spans="25:25" x14ac:dyDescent="0.25">
      <c r="Y1939" s="29"/>
    </row>
    <row r="1941" spans="25:25" x14ac:dyDescent="0.25">
      <c r="Y1941" s="29"/>
    </row>
    <row r="1942" spans="25:25" x14ac:dyDescent="0.25">
      <c r="Y1942" s="29"/>
    </row>
    <row r="1943" spans="25:25" x14ac:dyDescent="0.25">
      <c r="Y1943" s="29"/>
    </row>
    <row r="1945" spans="25:25" x14ac:dyDescent="0.25">
      <c r="Y1945" s="29"/>
    </row>
    <row r="1946" spans="25:25" x14ac:dyDescent="0.25">
      <c r="Y1946" s="29"/>
    </row>
    <row r="1947" spans="25:25" x14ac:dyDescent="0.25">
      <c r="Y1947" s="29"/>
    </row>
    <row r="1949" spans="25:25" x14ac:dyDescent="0.25">
      <c r="Y1949" s="29"/>
    </row>
    <row r="1951" spans="25:25" x14ac:dyDescent="0.25">
      <c r="Y1951" s="29"/>
    </row>
    <row r="1952" spans="25:25" x14ac:dyDescent="0.25">
      <c r="Y1952" s="29"/>
    </row>
    <row r="1954" spans="25:25" x14ac:dyDescent="0.25">
      <c r="Y1954" s="29"/>
    </row>
    <row r="1955" spans="25:25" x14ac:dyDescent="0.25">
      <c r="Y1955" s="29"/>
    </row>
    <row r="1956" spans="25:25" x14ac:dyDescent="0.25">
      <c r="Y1956" s="29"/>
    </row>
    <row r="1958" spans="25:25" x14ac:dyDescent="0.25">
      <c r="Y1958" s="29"/>
    </row>
    <row r="1959" spans="25:25" x14ac:dyDescent="0.25">
      <c r="Y1959" s="29"/>
    </row>
    <row r="1960" spans="25:25" x14ac:dyDescent="0.25">
      <c r="Y1960" s="29"/>
    </row>
    <row r="1962" spans="25:25" x14ac:dyDescent="0.25">
      <c r="Y1962" s="29"/>
    </row>
    <row r="1963" spans="25:25" x14ac:dyDescent="0.25">
      <c r="Y1963" s="29"/>
    </row>
    <row r="1964" spans="25:25" x14ac:dyDescent="0.25">
      <c r="Y1964" s="29"/>
    </row>
    <row r="1966" spans="25:25" x14ac:dyDescent="0.25">
      <c r="Y1966" s="29"/>
    </row>
    <row r="1967" spans="25:25" x14ac:dyDescent="0.25">
      <c r="Y1967" s="29"/>
    </row>
    <row r="1968" spans="25:25" x14ac:dyDescent="0.25">
      <c r="Y1968" s="29"/>
    </row>
    <row r="1970" spans="25:25" x14ac:dyDescent="0.25">
      <c r="Y1970" s="29"/>
    </row>
    <row r="1971" spans="25:25" x14ac:dyDescent="0.25">
      <c r="Y1971" s="29"/>
    </row>
    <row r="1972" spans="25:25" x14ac:dyDescent="0.25">
      <c r="Y1972" s="29"/>
    </row>
    <row r="1974" spans="25:25" x14ac:dyDescent="0.25">
      <c r="Y1974" s="29"/>
    </row>
    <row r="1975" spans="25:25" x14ac:dyDescent="0.25">
      <c r="Y1975" s="29"/>
    </row>
    <row r="1976" spans="25:25" x14ac:dyDescent="0.25">
      <c r="Y1976" s="29"/>
    </row>
    <row r="1978" spans="25:25" x14ac:dyDescent="0.25">
      <c r="Y1978" s="29"/>
    </row>
    <row r="1979" spans="25:25" x14ac:dyDescent="0.25">
      <c r="Y1979" s="29"/>
    </row>
    <row r="1980" spans="25:25" x14ac:dyDescent="0.25">
      <c r="Y1980" s="29"/>
    </row>
    <row r="1982" spans="25:25" x14ac:dyDescent="0.25">
      <c r="Y1982" s="29"/>
    </row>
    <row r="1983" spans="25:25" x14ac:dyDescent="0.25">
      <c r="Y1983" s="29"/>
    </row>
    <row r="1984" spans="25:25" x14ac:dyDescent="0.25">
      <c r="Y1984" s="29"/>
    </row>
    <row r="1986" spans="25:25" x14ac:dyDescent="0.25">
      <c r="Y1986" s="29"/>
    </row>
    <row r="1987" spans="25:25" x14ac:dyDescent="0.25">
      <c r="Y1987" s="29"/>
    </row>
    <row r="1988" spans="25:25" x14ac:dyDescent="0.25">
      <c r="Y1988" s="29"/>
    </row>
    <row r="1990" spans="25:25" x14ac:dyDescent="0.25">
      <c r="Y1990" s="29"/>
    </row>
    <row r="1991" spans="25:25" x14ac:dyDescent="0.25">
      <c r="Y1991" s="29"/>
    </row>
    <row r="1992" spans="25:25" x14ac:dyDescent="0.25">
      <c r="Y1992" s="29"/>
    </row>
    <row r="1994" spans="25:25" x14ac:dyDescent="0.25">
      <c r="Y1994" s="29"/>
    </row>
    <row r="1995" spans="25:25" x14ac:dyDescent="0.25">
      <c r="Y1995" s="29"/>
    </row>
    <row r="1996" spans="25:25" x14ac:dyDescent="0.25">
      <c r="Y1996" s="29"/>
    </row>
    <row r="1998" spans="25:25" x14ac:dyDescent="0.25">
      <c r="Y1998" s="29"/>
    </row>
    <row r="1999" spans="25:25" x14ac:dyDescent="0.25">
      <c r="Y1999" s="29"/>
    </row>
    <row r="2000" spans="25:25" x14ac:dyDescent="0.25">
      <c r="Y2000" s="29"/>
    </row>
    <row r="2002" spans="25:25" x14ac:dyDescent="0.25">
      <c r="Y2002" s="29"/>
    </row>
    <row r="2003" spans="25:25" x14ac:dyDescent="0.25">
      <c r="Y2003" s="29"/>
    </row>
    <row r="2004" spans="25:25" x14ac:dyDescent="0.25">
      <c r="Y2004" s="29"/>
    </row>
    <row r="2006" spans="25:25" x14ac:dyDescent="0.25">
      <c r="Y2006" s="29"/>
    </row>
    <row r="2007" spans="25:25" x14ac:dyDescent="0.25">
      <c r="Y2007" s="29"/>
    </row>
    <row r="2008" spans="25:25" x14ac:dyDescent="0.25">
      <c r="Y2008" s="29"/>
    </row>
    <row r="2010" spans="25:25" x14ac:dyDescent="0.25">
      <c r="Y2010" s="29"/>
    </row>
    <row r="2011" spans="25:25" x14ac:dyDescent="0.25">
      <c r="Y2011" s="29"/>
    </row>
    <row r="2012" spans="25:25" x14ac:dyDescent="0.25">
      <c r="Y2012" s="29"/>
    </row>
    <row r="2014" spans="25:25" x14ac:dyDescent="0.25">
      <c r="Y2014" s="29"/>
    </row>
    <row r="2015" spans="25:25" x14ac:dyDescent="0.25">
      <c r="Y2015" s="29"/>
    </row>
    <row r="2016" spans="25:25" x14ac:dyDescent="0.25">
      <c r="Y2016" s="29"/>
    </row>
    <row r="2018" spans="25:25" x14ac:dyDescent="0.25">
      <c r="Y2018" s="29"/>
    </row>
    <row r="2019" spans="25:25" x14ac:dyDescent="0.25">
      <c r="Y2019" s="29"/>
    </row>
    <row r="2020" spans="25:25" x14ac:dyDescent="0.25">
      <c r="Y2020" s="29"/>
    </row>
    <row r="2022" spans="25:25" x14ac:dyDescent="0.25">
      <c r="Y2022" s="29"/>
    </row>
    <row r="2023" spans="25:25" x14ac:dyDescent="0.25">
      <c r="Y2023" s="29"/>
    </row>
    <row r="2024" spans="25:25" x14ac:dyDescent="0.25">
      <c r="Y2024" s="29"/>
    </row>
    <row r="2026" spans="25:25" x14ac:dyDescent="0.25">
      <c r="Y2026" s="29"/>
    </row>
    <row r="2027" spans="25:25" x14ac:dyDescent="0.25">
      <c r="Y2027" s="29"/>
    </row>
    <row r="2028" spans="25:25" x14ac:dyDescent="0.25">
      <c r="Y2028" s="29"/>
    </row>
    <row r="2030" spans="25:25" x14ac:dyDescent="0.25">
      <c r="Y2030" s="29"/>
    </row>
    <row r="2031" spans="25:25" x14ac:dyDescent="0.25">
      <c r="Y2031" s="29"/>
    </row>
    <row r="2032" spans="25:25" x14ac:dyDescent="0.25">
      <c r="Y2032" s="29"/>
    </row>
    <row r="2034" spans="25:25" x14ac:dyDescent="0.25">
      <c r="Y2034" s="29"/>
    </row>
    <row r="2035" spans="25:25" x14ac:dyDescent="0.25">
      <c r="Y2035" s="29"/>
    </row>
    <row r="2036" spans="25:25" x14ac:dyDescent="0.25">
      <c r="Y2036" s="29"/>
    </row>
    <row r="2038" spans="25:25" x14ac:dyDescent="0.25">
      <c r="Y2038" s="29"/>
    </row>
    <row r="2039" spans="25:25" x14ac:dyDescent="0.25">
      <c r="Y2039" s="29"/>
    </row>
    <row r="2040" spans="25:25" x14ac:dyDescent="0.25">
      <c r="Y2040" s="29"/>
    </row>
    <row r="2042" spans="25:25" x14ac:dyDescent="0.25">
      <c r="Y2042" s="29"/>
    </row>
    <row r="2043" spans="25:25" x14ac:dyDescent="0.25">
      <c r="Y2043" s="29"/>
    </row>
    <row r="2044" spans="25:25" x14ac:dyDescent="0.25">
      <c r="Y2044" s="29"/>
    </row>
    <row r="2046" spans="25:25" x14ac:dyDescent="0.25">
      <c r="Y2046" s="29"/>
    </row>
    <row r="2047" spans="25:25" x14ac:dyDescent="0.25">
      <c r="Y2047" s="29"/>
    </row>
    <row r="2048" spans="25:25" x14ac:dyDescent="0.25">
      <c r="Y2048" s="29"/>
    </row>
    <row r="2050" spans="25:25" x14ac:dyDescent="0.25">
      <c r="Y2050" s="29"/>
    </row>
    <row r="2051" spans="25:25" x14ac:dyDescent="0.25">
      <c r="Y2051" s="29"/>
    </row>
    <row r="2052" spans="25:25" x14ac:dyDescent="0.25">
      <c r="Y2052" s="29"/>
    </row>
    <row r="2054" spans="25:25" x14ac:dyDescent="0.25">
      <c r="Y2054" s="29"/>
    </row>
    <row r="2055" spans="25:25" x14ac:dyDescent="0.25">
      <c r="Y2055" s="29"/>
    </row>
    <row r="2056" spans="25:25" x14ac:dyDescent="0.25">
      <c r="Y2056" s="29"/>
    </row>
    <row r="2058" spans="25:25" x14ac:dyDescent="0.25">
      <c r="Y2058" s="29"/>
    </row>
    <row r="2059" spans="25:25" x14ac:dyDescent="0.25">
      <c r="Y2059" s="29"/>
    </row>
    <row r="2060" spans="25:25" x14ac:dyDescent="0.25">
      <c r="Y2060" s="29"/>
    </row>
    <row r="2062" spans="25:25" x14ac:dyDescent="0.25">
      <c r="Y2062" s="29"/>
    </row>
    <row r="2063" spans="25:25" x14ac:dyDescent="0.25">
      <c r="Y2063" s="29"/>
    </row>
    <row r="2064" spans="25:25" x14ac:dyDescent="0.25">
      <c r="Y2064" s="29"/>
    </row>
    <row r="2066" spans="25:25" x14ac:dyDescent="0.25">
      <c r="Y2066" s="29"/>
    </row>
    <row r="2067" spans="25:25" x14ac:dyDescent="0.25">
      <c r="Y2067" s="29"/>
    </row>
    <row r="2068" spans="25:25" x14ac:dyDescent="0.25">
      <c r="Y2068" s="29"/>
    </row>
    <row r="2070" spans="25:25" x14ac:dyDescent="0.25">
      <c r="Y2070" s="29"/>
    </row>
    <row r="2071" spans="25:25" x14ac:dyDescent="0.25">
      <c r="Y2071" s="29"/>
    </row>
    <row r="2072" spans="25:25" x14ac:dyDescent="0.25">
      <c r="Y2072" s="29"/>
    </row>
    <row r="2074" spans="25:25" x14ac:dyDescent="0.25">
      <c r="Y2074" s="29"/>
    </row>
    <row r="2075" spans="25:25" x14ac:dyDescent="0.25">
      <c r="Y2075" s="29"/>
    </row>
    <row r="2076" spans="25:25" x14ac:dyDescent="0.25">
      <c r="Y2076" s="29"/>
    </row>
    <row r="2078" spans="25:25" x14ac:dyDescent="0.25">
      <c r="Y2078" s="29"/>
    </row>
  </sheetData>
  <mergeCells count="20">
    <mergeCell ref="U11:V11"/>
    <mergeCell ref="D11:E11"/>
    <mergeCell ref="F11:G11"/>
    <mergeCell ref="H11:I11"/>
    <mergeCell ref="J11:K11"/>
    <mergeCell ref="O11:P11"/>
    <mergeCell ref="M2:O2"/>
    <mergeCell ref="B11:B12"/>
    <mergeCell ref="C11:C12"/>
    <mergeCell ref="Q11:R11"/>
    <mergeCell ref="S11:T11"/>
    <mergeCell ref="M7:O7"/>
    <mergeCell ref="M8:O8"/>
    <mergeCell ref="M9:O9"/>
    <mergeCell ref="M3:O3"/>
    <mergeCell ref="M4:O4"/>
    <mergeCell ref="M5:O5"/>
    <mergeCell ref="M6:O6"/>
    <mergeCell ref="M11:M12"/>
    <mergeCell ref="N11:N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171"/>
  <sheetViews>
    <sheetView showGridLines="0" topLeftCell="A137" workbookViewId="0">
      <selection activeCell="B150" sqref="B150:K169"/>
    </sheetView>
  </sheetViews>
  <sheetFormatPr baseColWidth="10" defaultRowHeight="15" x14ac:dyDescent="0.25"/>
  <cols>
    <col min="2" max="2" width="8.7109375" customWidth="1"/>
    <col min="3" max="3" width="7.42578125" customWidth="1"/>
    <col min="4" max="4" width="6.140625" customWidth="1"/>
    <col min="6" max="6" width="6.140625" customWidth="1"/>
    <col min="8" max="8" width="6.140625" customWidth="1"/>
    <col min="10" max="10" width="6.140625" customWidth="1"/>
  </cols>
  <sheetData>
    <row r="1" spans="2:22" ht="15.75" thickBot="1" x14ac:dyDescent="0.3">
      <c r="B1" s="99" t="s">
        <v>50</v>
      </c>
    </row>
    <row r="2" spans="2:22" x14ac:dyDescent="0.25">
      <c r="B2" s="139" t="s">
        <v>0</v>
      </c>
      <c r="C2" s="137" t="s">
        <v>28</v>
      </c>
      <c r="D2" s="137" t="s">
        <v>3</v>
      </c>
      <c r="E2" s="137"/>
      <c r="F2" s="137" t="s">
        <v>4</v>
      </c>
      <c r="G2" s="137"/>
      <c r="H2" s="137" t="s">
        <v>5</v>
      </c>
      <c r="I2" s="137"/>
      <c r="J2" s="137" t="s">
        <v>6</v>
      </c>
      <c r="K2" s="138"/>
      <c r="L2" s="69"/>
      <c r="M2" s="40" t="s">
        <v>14</v>
      </c>
      <c r="N2" s="32"/>
      <c r="O2" s="32"/>
      <c r="P2" s="32"/>
      <c r="Q2" s="32"/>
      <c r="R2" s="33"/>
      <c r="S2" s="12"/>
      <c r="T2" s="12"/>
      <c r="U2" s="20"/>
      <c r="V2" s="20"/>
    </row>
    <row r="3" spans="2:22" x14ac:dyDescent="0.25">
      <c r="B3" s="124"/>
      <c r="C3" s="126"/>
      <c r="D3" s="76" t="s">
        <v>1</v>
      </c>
      <c r="E3" s="76" t="s">
        <v>2</v>
      </c>
      <c r="F3" s="76" t="s">
        <v>1</v>
      </c>
      <c r="G3" s="76" t="s">
        <v>2</v>
      </c>
      <c r="H3" s="76" t="s">
        <v>1</v>
      </c>
      <c r="I3" s="76" t="s">
        <v>2</v>
      </c>
      <c r="J3" s="76" t="s">
        <v>1</v>
      </c>
      <c r="K3" s="23" t="s">
        <v>2</v>
      </c>
      <c r="L3" s="69"/>
      <c r="M3" s="42" t="s">
        <v>48</v>
      </c>
      <c r="N3" s="20"/>
      <c r="O3" s="20"/>
      <c r="P3" s="20"/>
      <c r="Q3" s="20"/>
      <c r="R3" s="43"/>
      <c r="S3" s="20"/>
      <c r="T3" s="20"/>
      <c r="U3" s="20"/>
      <c r="V3" s="20"/>
    </row>
    <row r="4" spans="2:22" x14ac:dyDescent="0.25">
      <c r="B4" s="64">
        <v>44209</v>
      </c>
      <c r="C4" s="14" t="s">
        <v>13</v>
      </c>
      <c r="D4" s="60">
        <v>0.11875000000000001</v>
      </c>
      <c r="E4" s="16">
        <v>3.1</v>
      </c>
      <c r="F4" s="60">
        <v>0.11180555555555556</v>
      </c>
      <c r="G4" s="16">
        <v>2.6349999999999998</v>
      </c>
      <c r="H4" s="60">
        <v>0.10069444444444445</v>
      </c>
      <c r="I4" s="16">
        <v>2.0770000000000004</v>
      </c>
      <c r="J4" s="60">
        <v>0.10138888888888889</v>
      </c>
      <c r="K4" s="22">
        <v>1.9840000000000002</v>
      </c>
      <c r="L4" s="57"/>
      <c r="M4" s="42" t="s">
        <v>47</v>
      </c>
      <c r="N4" s="20"/>
      <c r="O4" s="20"/>
      <c r="P4" s="20"/>
      <c r="Q4" s="20"/>
      <c r="R4" s="43"/>
      <c r="S4" s="20"/>
      <c r="T4" s="20"/>
      <c r="U4" s="20"/>
      <c r="V4" s="20"/>
    </row>
    <row r="5" spans="2:22" x14ac:dyDescent="0.25">
      <c r="B5" s="64">
        <v>44209</v>
      </c>
      <c r="C5" s="14" t="s">
        <v>12</v>
      </c>
      <c r="D5" s="60">
        <v>0.36874999999999997</v>
      </c>
      <c r="E5" s="16">
        <v>-0.1</v>
      </c>
      <c r="F5" s="60">
        <v>0.36180555555555555</v>
      </c>
      <c r="G5" s="16">
        <v>-8.5000000000000006E-2</v>
      </c>
      <c r="H5" s="60">
        <v>0.36874999999999997</v>
      </c>
      <c r="I5" s="16">
        <v>-6.7000000000000004E-2</v>
      </c>
      <c r="J5" s="60">
        <v>0.36666666666666664</v>
      </c>
      <c r="K5" s="22">
        <v>-6.4000000000000001E-2</v>
      </c>
      <c r="L5" s="57"/>
      <c r="M5" s="42" t="s">
        <v>29</v>
      </c>
      <c r="N5" s="12"/>
      <c r="O5" s="12"/>
      <c r="P5" s="12"/>
      <c r="Q5" s="12"/>
      <c r="R5" s="36"/>
      <c r="S5" s="12"/>
      <c r="T5" s="12"/>
      <c r="U5" s="20"/>
      <c r="V5" s="20"/>
    </row>
    <row r="6" spans="2:22" ht="15.75" thickBot="1" x14ac:dyDescent="0.3">
      <c r="B6" s="64">
        <v>44210</v>
      </c>
      <c r="C6" s="14" t="s">
        <v>13</v>
      </c>
      <c r="D6" s="60">
        <v>0.15486111111111112</v>
      </c>
      <c r="E6" s="16">
        <v>3.1</v>
      </c>
      <c r="F6" s="60">
        <v>0.14791666666666667</v>
      </c>
      <c r="G6" s="16">
        <v>2.6349999999999998</v>
      </c>
      <c r="H6" s="60">
        <v>0.13680555555555557</v>
      </c>
      <c r="I6" s="16">
        <v>2.0770000000000004</v>
      </c>
      <c r="J6" s="60">
        <v>0.13750000000000001</v>
      </c>
      <c r="K6" s="22">
        <v>1.9840000000000002</v>
      </c>
      <c r="L6" s="57"/>
      <c r="M6" s="70" t="s">
        <v>49</v>
      </c>
      <c r="N6" s="46"/>
      <c r="O6" s="46"/>
      <c r="P6" s="46"/>
      <c r="Q6" s="46"/>
      <c r="R6" s="39"/>
      <c r="S6" s="12"/>
      <c r="T6" s="12"/>
    </row>
    <row r="7" spans="2:22" x14ac:dyDescent="0.25">
      <c r="B7" s="64">
        <v>44210</v>
      </c>
      <c r="C7" s="14" t="s">
        <v>12</v>
      </c>
      <c r="D7" s="60">
        <v>0.40277777777777773</v>
      </c>
      <c r="E7" s="16">
        <v>-0.1</v>
      </c>
      <c r="F7" s="60">
        <v>0.39583333333333331</v>
      </c>
      <c r="G7" s="16">
        <v>-8.5000000000000006E-2</v>
      </c>
      <c r="H7" s="60">
        <v>0.40277777777777773</v>
      </c>
      <c r="I7" s="16">
        <v>-6.7000000000000004E-2</v>
      </c>
      <c r="J7" s="60">
        <v>0.40069444444444441</v>
      </c>
      <c r="K7" s="22">
        <v>-6.4000000000000001E-2</v>
      </c>
      <c r="L7" s="57"/>
    </row>
    <row r="8" spans="2:22" x14ac:dyDescent="0.25">
      <c r="B8" s="64">
        <v>44211</v>
      </c>
      <c r="C8" s="14" t="s">
        <v>13</v>
      </c>
      <c r="D8" s="60">
        <v>0.1875</v>
      </c>
      <c r="E8" s="16">
        <v>3.1</v>
      </c>
      <c r="F8" s="60">
        <v>0.18055555555555555</v>
      </c>
      <c r="G8" s="16">
        <v>2.6349999999999998</v>
      </c>
      <c r="H8" s="60">
        <v>0.16944444444444445</v>
      </c>
      <c r="I8" s="16">
        <v>2.0770000000000004</v>
      </c>
      <c r="J8" s="60">
        <v>0.1701388888888889</v>
      </c>
      <c r="K8" s="22">
        <v>1.9840000000000002</v>
      </c>
      <c r="L8" s="57"/>
    </row>
    <row r="9" spans="2:22" x14ac:dyDescent="0.25">
      <c r="B9" s="64">
        <v>44211</v>
      </c>
      <c r="C9" s="14" t="s">
        <v>12</v>
      </c>
      <c r="D9" s="60">
        <v>0.43402777777777773</v>
      </c>
      <c r="E9" s="16">
        <v>-0.1</v>
      </c>
      <c r="F9" s="60">
        <v>0.42708333333333331</v>
      </c>
      <c r="G9" s="16">
        <v>-8.5000000000000006E-2</v>
      </c>
      <c r="H9" s="60">
        <v>0.43402777777777773</v>
      </c>
      <c r="I9" s="16">
        <v>-6.7000000000000004E-2</v>
      </c>
      <c r="J9" s="60">
        <v>0.43194444444444441</v>
      </c>
      <c r="K9" s="22">
        <v>-6.4000000000000001E-2</v>
      </c>
      <c r="L9" s="57"/>
    </row>
    <row r="10" spans="2:22" x14ac:dyDescent="0.25">
      <c r="B10" s="64">
        <v>44228</v>
      </c>
      <c r="C10" s="14" t="s">
        <v>12</v>
      </c>
      <c r="D10" s="60">
        <v>0.47569444444444442</v>
      </c>
      <c r="E10" s="16">
        <v>-0.2</v>
      </c>
      <c r="F10" s="60">
        <v>0.46875</v>
      </c>
      <c r="G10" s="16">
        <v>-0.17</v>
      </c>
      <c r="H10" s="60">
        <v>0.47569444444444442</v>
      </c>
      <c r="I10" s="16">
        <v>-0.13400000000000001</v>
      </c>
      <c r="J10" s="60">
        <v>0.47361111111111109</v>
      </c>
      <c r="K10" s="22">
        <v>-0.128</v>
      </c>
      <c r="L10" s="57"/>
    </row>
    <row r="11" spans="2:22" x14ac:dyDescent="0.25">
      <c r="B11" s="64">
        <v>44228</v>
      </c>
      <c r="C11" s="14" t="s">
        <v>13</v>
      </c>
      <c r="D11" s="60">
        <v>0.75138888888888899</v>
      </c>
      <c r="E11" s="16">
        <v>3.1</v>
      </c>
      <c r="F11" s="60">
        <v>0.74444444444444458</v>
      </c>
      <c r="G11" s="16">
        <v>2.6349999999999998</v>
      </c>
      <c r="H11" s="60">
        <v>0.73333333333333339</v>
      </c>
      <c r="I11" s="16">
        <v>2.0770000000000004</v>
      </c>
      <c r="J11" s="60">
        <v>0.73402777777777783</v>
      </c>
      <c r="K11" s="22">
        <v>1.9840000000000002</v>
      </c>
      <c r="L11" s="57"/>
    </row>
    <row r="12" spans="2:22" x14ac:dyDescent="0.25">
      <c r="B12" s="64">
        <v>44228</v>
      </c>
      <c r="C12" s="14" t="s">
        <v>12</v>
      </c>
      <c r="D12" s="60">
        <v>0.99583333333333324</v>
      </c>
      <c r="E12" s="16">
        <v>-0.1</v>
      </c>
      <c r="F12" s="60">
        <v>0.98888888888888882</v>
      </c>
      <c r="G12" s="16">
        <v>-8.5000000000000006E-2</v>
      </c>
      <c r="H12" s="60">
        <v>0.99583333333333324</v>
      </c>
      <c r="I12" s="16">
        <v>-6.7000000000000004E-2</v>
      </c>
      <c r="J12" s="60">
        <v>0.99374999999999991</v>
      </c>
      <c r="K12" s="22">
        <v>-6.4000000000000001E-2</v>
      </c>
      <c r="L12" s="57"/>
    </row>
    <row r="13" spans="2:22" x14ac:dyDescent="0.25">
      <c r="B13" s="64">
        <v>44229</v>
      </c>
      <c r="C13" s="14" t="s">
        <v>12</v>
      </c>
      <c r="D13" s="60">
        <v>0.50555555555555554</v>
      </c>
      <c r="E13" s="16">
        <v>-0.1</v>
      </c>
      <c r="F13" s="60">
        <v>0.49861111111111112</v>
      </c>
      <c r="G13" s="16">
        <v>-8.5000000000000006E-2</v>
      </c>
      <c r="H13" s="60">
        <v>0.50555555555555554</v>
      </c>
      <c r="I13" s="16">
        <v>-6.7000000000000004E-2</v>
      </c>
      <c r="J13" s="60">
        <v>0.50347222222222221</v>
      </c>
      <c r="K13" s="22">
        <v>-6.4000000000000001E-2</v>
      </c>
      <c r="L13" s="57"/>
    </row>
    <row r="14" spans="2:22" x14ac:dyDescent="0.25">
      <c r="B14" s="64">
        <v>44229</v>
      </c>
      <c r="C14" s="14" t="s">
        <v>13</v>
      </c>
      <c r="D14" s="60">
        <v>0.78194444444444444</v>
      </c>
      <c r="E14" s="16">
        <v>3.1</v>
      </c>
      <c r="F14" s="60">
        <v>0.77500000000000002</v>
      </c>
      <c r="G14" s="16">
        <v>2.6349999999999998</v>
      </c>
      <c r="H14" s="60">
        <v>0.76388888888888884</v>
      </c>
      <c r="I14" s="16">
        <v>2.0770000000000004</v>
      </c>
      <c r="J14" s="60">
        <v>0.76458333333333328</v>
      </c>
      <c r="K14" s="22">
        <v>1.9840000000000002</v>
      </c>
      <c r="L14" s="57"/>
    </row>
    <row r="15" spans="2:22" x14ac:dyDescent="0.25">
      <c r="B15" s="64">
        <v>44230</v>
      </c>
      <c r="C15" s="14" t="s">
        <v>12</v>
      </c>
      <c r="D15" s="60">
        <v>0.53680555555555554</v>
      </c>
      <c r="E15" s="16">
        <v>-0.1</v>
      </c>
      <c r="F15" s="60">
        <v>0.52986111111111112</v>
      </c>
      <c r="G15" s="16">
        <v>-8.5000000000000006E-2</v>
      </c>
      <c r="H15" s="60">
        <v>0.53680555555555554</v>
      </c>
      <c r="I15" s="16">
        <v>-6.7000000000000004E-2</v>
      </c>
      <c r="J15" s="60">
        <v>0.53472222222222221</v>
      </c>
      <c r="K15" s="22">
        <v>-6.4000000000000001E-2</v>
      </c>
      <c r="L15" s="57"/>
    </row>
    <row r="16" spans="2:22" x14ac:dyDescent="0.25">
      <c r="B16" s="64">
        <v>44230</v>
      </c>
      <c r="C16" s="14" t="s">
        <v>13</v>
      </c>
      <c r="D16" s="60">
        <v>0.81388888888888899</v>
      </c>
      <c r="E16" s="16">
        <v>3.1</v>
      </c>
      <c r="F16" s="60">
        <v>0.80694444444444458</v>
      </c>
      <c r="G16" s="16">
        <v>2.6349999999999998</v>
      </c>
      <c r="H16" s="60">
        <v>0.79583333333333339</v>
      </c>
      <c r="I16" s="16">
        <v>2.0770000000000004</v>
      </c>
      <c r="J16" s="60">
        <v>0.79652777777777783</v>
      </c>
      <c r="K16" s="22">
        <v>1.9840000000000002</v>
      </c>
      <c r="L16" s="57"/>
    </row>
    <row r="17" spans="2:12" x14ac:dyDescent="0.25">
      <c r="B17" s="64">
        <v>44255</v>
      </c>
      <c r="C17" s="14" t="s">
        <v>12</v>
      </c>
      <c r="D17" s="60">
        <v>0.40208333333333335</v>
      </c>
      <c r="E17" s="16">
        <v>-0.2</v>
      </c>
      <c r="F17" s="60">
        <v>0.39513888888888893</v>
      </c>
      <c r="G17" s="16">
        <v>-0.17</v>
      </c>
      <c r="H17" s="60">
        <v>0.40208333333333335</v>
      </c>
      <c r="I17" s="16">
        <v>-0.13400000000000001</v>
      </c>
      <c r="J17" s="60">
        <v>0.4</v>
      </c>
      <c r="K17" s="22">
        <v>-0.128</v>
      </c>
      <c r="L17" s="57"/>
    </row>
    <row r="18" spans="2:12" x14ac:dyDescent="0.25">
      <c r="B18" s="64">
        <v>44255</v>
      </c>
      <c r="C18" s="14" t="s">
        <v>13</v>
      </c>
      <c r="D18" s="60">
        <v>0.67638888888888893</v>
      </c>
      <c r="E18" s="16">
        <v>3.1</v>
      </c>
      <c r="F18" s="60">
        <v>0.66944444444444451</v>
      </c>
      <c r="G18" s="16">
        <v>2.6349999999999998</v>
      </c>
      <c r="H18" s="60">
        <v>0.65833333333333333</v>
      </c>
      <c r="I18" s="16">
        <v>2.0770000000000004</v>
      </c>
      <c r="J18" s="60">
        <v>0.65902777777777777</v>
      </c>
      <c r="K18" s="22">
        <v>1.9840000000000002</v>
      </c>
      <c r="L18" s="57"/>
    </row>
    <row r="19" spans="2:12" x14ac:dyDescent="0.25">
      <c r="B19" s="64">
        <v>44255</v>
      </c>
      <c r="C19" s="14" t="s">
        <v>12</v>
      </c>
      <c r="D19" s="60">
        <v>0.92083333333333339</v>
      </c>
      <c r="E19" s="16">
        <v>-0.2</v>
      </c>
      <c r="F19" s="60">
        <v>0.91388888888888897</v>
      </c>
      <c r="G19" s="16">
        <v>-0.17</v>
      </c>
      <c r="H19" s="60">
        <v>0.92083333333333339</v>
      </c>
      <c r="I19" s="16">
        <v>-0.13400000000000001</v>
      </c>
      <c r="J19" s="60">
        <v>0.91875000000000007</v>
      </c>
      <c r="K19" s="22">
        <v>-0.128</v>
      </c>
      <c r="L19" s="57"/>
    </row>
    <row r="20" spans="2:12" x14ac:dyDescent="0.25">
      <c r="B20" s="64">
        <v>44256</v>
      </c>
      <c r="C20" s="14" t="s">
        <v>13</v>
      </c>
      <c r="D20" s="60">
        <v>0.18680555555555556</v>
      </c>
      <c r="E20" s="16">
        <v>3.1</v>
      </c>
      <c r="F20" s="60">
        <v>0.17986111111111111</v>
      </c>
      <c r="G20" s="16">
        <v>2.6349999999999998</v>
      </c>
      <c r="H20" s="60">
        <v>0.16875000000000001</v>
      </c>
      <c r="I20" s="16">
        <v>2.0770000000000004</v>
      </c>
      <c r="J20" s="60">
        <v>0.16944444444444445</v>
      </c>
      <c r="K20" s="22">
        <v>1.9840000000000002</v>
      </c>
      <c r="L20" s="57"/>
    </row>
    <row r="21" spans="2:12" x14ac:dyDescent="0.25">
      <c r="B21" s="64">
        <v>44256</v>
      </c>
      <c r="C21" s="14" t="s">
        <v>12</v>
      </c>
      <c r="D21" s="60">
        <v>0.43124999999999997</v>
      </c>
      <c r="E21" s="16">
        <v>-0.3</v>
      </c>
      <c r="F21" s="60">
        <v>0.42430555555555555</v>
      </c>
      <c r="G21" s="16">
        <v>-0.255</v>
      </c>
      <c r="H21" s="60">
        <v>0.43124999999999997</v>
      </c>
      <c r="I21" s="16">
        <v>-0.20100000000000001</v>
      </c>
      <c r="J21" s="60">
        <v>0.42916666666666664</v>
      </c>
      <c r="K21" s="22">
        <v>-0.192</v>
      </c>
      <c r="L21" s="57"/>
    </row>
    <row r="22" spans="2:12" x14ac:dyDescent="0.25">
      <c r="B22" s="64">
        <v>44256</v>
      </c>
      <c r="C22" s="14" t="s">
        <v>13</v>
      </c>
      <c r="D22" s="60">
        <v>0.70624999999999993</v>
      </c>
      <c r="E22" s="16">
        <v>3.2</v>
      </c>
      <c r="F22" s="60">
        <v>0.69930555555555551</v>
      </c>
      <c r="G22" s="16">
        <v>2.72</v>
      </c>
      <c r="H22" s="60">
        <v>0.68819444444444433</v>
      </c>
      <c r="I22" s="16">
        <v>2.1440000000000001</v>
      </c>
      <c r="J22" s="60">
        <v>0.68888888888888877</v>
      </c>
      <c r="K22" s="22">
        <v>2.048</v>
      </c>
      <c r="L22" s="57"/>
    </row>
    <row r="23" spans="2:12" x14ac:dyDescent="0.25">
      <c r="B23" s="64">
        <v>44256</v>
      </c>
      <c r="C23" s="14" t="s">
        <v>12</v>
      </c>
      <c r="D23" s="60">
        <v>0.95138888888888884</v>
      </c>
      <c r="E23" s="16">
        <v>-0.3</v>
      </c>
      <c r="F23" s="60">
        <v>0.94444444444444442</v>
      </c>
      <c r="G23" s="16">
        <v>-0.255</v>
      </c>
      <c r="H23" s="60">
        <v>0.95138888888888884</v>
      </c>
      <c r="I23" s="16">
        <v>-0.20100000000000001</v>
      </c>
      <c r="J23" s="60">
        <v>0.94930555555555551</v>
      </c>
      <c r="K23" s="22">
        <v>-0.192</v>
      </c>
      <c r="L23" s="57"/>
    </row>
    <row r="24" spans="2:12" x14ac:dyDescent="0.25">
      <c r="B24" s="64">
        <v>44257</v>
      </c>
      <c r="C24" s="14" t="s">
        <v>13</v>
      </c>
      <c r="D24" s="60">
        <v>0.21736111111111112</v>
      </c>
      <c r="E24" s="16">
        <v>3.1</v>
      </c>
      <c r="F24" s="60">
        <v>0.21041666666666667</v>
      </c>
      <c r="G24" s="16">
        <v>2.6349999999999998</v>
      </c>
      <c r="H24" s="60">
        <v>0.19930555555555557</v>
      </c>
      <c r="I24" s="16">
        <v>2.0770000000000004</v>
      </c>
      <c r="J24" s="60">
        <v>0.2</v>
      </c>
      <c r="K24" s="22">
        <v>1.9840000000000002</v>
      </c>
      <c r="L24" s="57"/>
    </row>
    <row r="25" spans="2:12" x14ac:dyDescent="0.25">
      <c r="B25" s="64">
        <v>44257</v>
      </c>
      <c r="C25" s="14" t="s">
        <v>12</v>
      </c>
      <c r="D25" s="60">
        <v>0.46111111111111108</v>
      </c>
      <c r="E25" s="16">
        <v>-0.3</v>
      </c>
      <c r="F25" s="60">
        <v>0.45416666666666666</v>
      </c>
      <c r="G25" s="16">
        <v>-0.255</v>
      </c>
      <c r="H25" s="60">
        <v>0.46111111111111108</v>
      </c>
      <c r="I25" s="16">
        <v>-0.20100000000000001</v>
      </c>
      <c r="J25" s="60">
        <v>0.45902777777777776</v>
      </c>
      <c r="K25" s="22">
        <v>-0.192</v>
      </c>
      <c r="L25" s="57"/>
    </row>
    <row r="26" spans="2:12" x14ac:dyDescent="0.25">
      <c r="B26" s="64">
        <v>44257</v>
      </c>
      <c r="C26" s="14" t="s">
        <v>13</v>
      </c>
      <c r="D26" s="60">
        <v>0.73611111111111116</v>
      </c>
      <c r="E26" s="16">
        <v>3.3</v>
      </c>
      <c r="F26" s="60">
        <v>0.72916666666666674</v>
      </c>
      <c r="G26" s="16">
        <v>2.8049999999999997</v>
      </c>
      <c r="H26" s="60">
        <v>0.71805555555555556</v>
      </c>
      <c r="I26" s="16">
        <v>2.2109999999999999</v>
      </c>
      <c r="J26" s="60">
        <v>0.71875</v>
      </c>
      <c r="K26" s="22">
        <v>2.1120000000000001</v>
      </c>
      <c r="L26" s="57"/>
    </row>
    <row r="27" spans="2:12" x14ac:dyDescent="0.25">
      <c r="B27" s="64">
        <v>44257</v>
      </c>
      <c r="C27" s="14" t="s">
        <v>12</v>
      </c>
      <c r="D27" s="60">
        <v>0.98263888888888884</v>
      </c>
      <c r="E27" s="16">
        <v>-0.3</v>
      </c>
      <c r="F27" s="60">
        <v>0.97569444444444442</v>
      </c>
      <c r="G27" s="16">
        <v>-0.255</v>
      </c>
      <c r="H27" s="60">
        <v>0.98263888888888884</v>
      </c>
      <c r="I27" s="16">
        <v>-0.20100000000000001</v>
      </c>
      <c r="J27" s="60">
        <v>0.98055555555555551</v>
      </c>
      <c r="K27" s="22">
        <v>-0.192</v>
      </c>
      <c r="L27" s="57"/>
    </row>
    <row r="28" spans="2:12" x14ac:dyDescent="0.25">
      <c r="B28" s="64">
        <v>44258</v>
      </c>
      <c r="C28" s="14" t="s">
        <v>12</v>
      </c>
      <c r="D28" s="60">
        <v>0.4916666666666667</v>
      </c>
      <c r="E28" s="16">
        <v>-0.3</v>
      </c>
      <c r="F28" s="60">
        <v>0.48472222222222228</v>
      </c>
      <c r="G28" s="16">
        <v>2.6</v>
      </c>
      <c r="H28" s="60">
        <v>0.4916666666666667</v>
      </c>
      <c r="I28" s="16">
        <v>-0.20100000000000001</v>
      </c>
      <c r="J28" s="60">
        <v>0.48958333333333337</v>
      </c>
      <c r="K28" s="22">
        <v>-0.192</v>
      </c>
      <c r="L28" s="57"/>
    </row>
    <row r="29" spans="2:12" x14ac:dyDescent="0.25">
      <c r="B29" s="64">
        <v>44258</v>
      </c>
      <c r="C29" s="14" t="s">
        <v>13</v>
      </c>
      <c r="D29" s="60">
        <v>0.76736111111111116</v>
      </c>
      <c r="E29" s="16">
        <v>3.3</v>
      </c>
      <c r="F29" s="60">
        <v>0.76041666666666674</v>
      </c>
      <c r="G29" s="16">
        <v>2.8049999999999997</v>
      </c>
      <c r="H29" s="60">
        <v>0.74930555555555556</v>
      </c>
      <c r="I29" s="16">
        <v>2.2109999999999999</v>
      </c>
      <c r="J29" s="60">
        <v>0.75</v>
      </c>
      <c r="K29" s="22">
        <v>2.1120000000000001</v>
      </c>
      <c r="L29" s="57"/>
    </row>
    <row r="30" spans="2:12" x14ac:dyDescent="0.25">
      <c r="B30" s="64">
        <v>44259</v>
      </c>
      <c r="C30" s="14" t="s">
        <v>12</v>
      </c>
      <c r="D30" s="60">
        <v>1.5277777777777777E-2</v>
      </c>
      <c r="E30" s="16">
        <v>-0.2</v>
      </c>
      <c r="F30" s="60">
        <v>8.3333333333333332E-3</v>
      </c>
      <c r="G30" s="16">
        <v>-0.17</v>
      </c>
      <c r="H30" s="60"/>
      <c r="I30" s="16"/>
      <c r="J30" s="60">
        <v>1.3194444444444444E-2</v>
      </c>
      <c r="K30" s="22">
        <v>-0.128</v>
      </c>
      <c r="L30" s="57"/>
    </row>
    <row r="31" spans="2:12" x14ac:dyDescent="0.25">
      <c r="B31" s="64">
        <v>44259</v>
      </c>
      <c r="C31" s="14" t="s">
        <v>12</v>
      </c>
      <c r="D31" s="60">
        <v>0.52361111111111114</v>
      </c>
      <c r="E31" s="16">
        <v>-0.2</v>
      </c>
      <c r="F31" s="60">
        <v>0.51666666666666672</v>
      </c>
      <c r="G31" s="16">
        <v>-0.17</v>
      </c>
      <c r="H31" s="60">
        <v>0.52361111111111114</v>
      </c>
      <c r="I31" s="16">
        <v>-0.13400000000000001</v>
      </c>
      <c r="J31" s="60">
        <v>0.52152777777777781</v>
      </c>
      <c r="K31" s="22">
        <v>-0.128</v>
      </c>
      <c r="L31" s="57"/>
    </row>
    <row r="32" spans="2:12" x14ac:dyDescent="0.25">
      <c r="B32" s="64">
        <v>44259</v>
      </c>
      <c r="C32" s="14" t="s">
        <v>13</v>
      </c>
      <c r="D32" s="60">
        <v>0.7993055555555556</v>
      </c>
      <c r="E32" s="16">
        <v>3.2</v>
      </c>
      <c r="F32" s="60">
        <v>0.79236111111111118</v>
      </c>
      <c r="G32" s="16">
        <v>2.72</v>
      </c>
      <c r="H32" s="60">
        <v>0.78125</v>
      </c>
      <c r="I32" s="16">
        <v>2.1440000000000001</v>
      </c>
      <c r="J32" s="60">
        <v>0.78194444444444444</v>
      </c>
      <c r="K32" s="22">
        <v>2.048</v>
      </c>
      <c r="L32" s="57"/>
    </row>
    <row r="33" spans="2:12" x14ac:dyDescent="0.25">
      <c r="B33" s="64">
        <v>44260</v>
      </c>
      <c r="C33" s="14" t="s">
        <v>12</v>
      </c>
      <c r="D33" s="60">
        <v>4.9305555555555554E-2</v>
      </c>
      <c r="E33" s="16">
        <v>-0.1</v>
      </c>
      <c r="F33" s="60">
        <v>4.2361111111111113E-2</v>
      </c>
      <c r="G33" s="16">
        <v>-8.5000000000000006E-2</v>
      </c>
      <c r="H33" s="60">
        <v>4.9305555555555554E-2</v>
      </c>
      <c r="I33" s="16">
        <v>-6.7000000000000004E-2</v>
      </c>
      <c r="J33" s="60">
        <v>4.7222222222222221E-2</v>
      </c>
      <c r="K33" s="22">
        <v>-6.4000000000000001E-2</v>
      </c>
      <c r="L33" s="57"/>
    </row>
    <row r="34" spans="2:12" x14ac:dyDescent="0.25">
      <c r="B34" s="64">
        <v>44284</v>
      </c>
      <c r="C34" s="14" t="s">
        <v>12</v>
      </c>
      <c r="D34" s="60">
        <v>0.3833333333333333</v>
      </c>
      <c r="E34" s="16">
        <v>-0.2</v>
      </c>
      <c r="F34" s="60">
        <v>0.37638888888888888</v>
      </c>
      <c r="G34" s="16">
        <v>-0.17</v>
      </c>
      <c r="H34" s="60">
        <v>0.3833333333333333</v>
      </c>
      <c r="I34" s="16">
        <v>-0.13400000000000001</v>
      </c>
      <c r="J34" s="60">
        <v>0.38124999999999998</v>
      </c>
      <c r="K34" s="22">
        <v>-0.128</v>
      </c>
      <c r="L34" s="57"/>
    </row>
    <row r="35" spans="2:12" x14ac:dyDescent="0.25">
      <c r="B35" s="64">
        <v>44284</v>
      </c>
      <c r="C35" s="14" t="s">
        <v>13</v>
      </c>
      <c r="D35" s="60">
        <v>0.65694444444444444</v>
      </c>
      <c r="E35" s="16">
        <v>3.2</v>
      </c>
      <c r="F35" s="60">
        <v>0.65</v>
      </c>
      <c r="G35" s="16">
        <v>2.72</v>
      </c>
      <c r="H35" s="60">
        <v>0.63888888888888884</v>
      </c>
      <c r="I35" s="16">
        <v>2.1440000000000001</v>
      </c>
      <c r="J35" s="60">
        <v>0.63958333333333328</v>
      </c>
      <c r="K35" s="22">
        <v>2.048</v>
      </c>
      <c r="L35" s="57"/>
    </row>
    <row r="36" spans="2:12" x14ac:dyDescent="0.25">
      <c r="B36" s="64">
        <v>44284</v>
      </c>
      <c r="C36" s="14" t="s">
        <v>12</v>
      </c>
      <c r="D36" s="60">
        <v>0.90555555555555556</v>
      </c>
      <c r="E36" s="16">
        <v>-0.3</v>
      </c>
      <c r="F36" s="60">
        <v>0.89861111111111114</v>
      </c>
      <c r="G36" s="16">
        <v>-0.255</v>
      </c>
      <c r="H36" s="60">
        <v>0.90555555555555556</v>
      </c>
      <c r="I36" s="16">
        <v>-0.20100000000000001</v>
      </c>
      <c r="J36" s="60">
        <v>0.90347222222222223</v>
      </c>
      <c r="K36" s="22">
        <v>-0.192</v>
      </c>
      <c r="L36" s="57"/>
    </row>
    <row r="37" spans="2:12" x14ac:dyDescent="0.25">
      <c r="B37" s="64">
        <v>44285</v>
      </c>
      <c r="C37" s="14" t="s">
        <v>13</v>
      </c>
      <c r="D37" s="60">
        <v>0.17083333333333331</v>
      </c>
      <c r="E37" s="16">
        <v>3.1</v>
      </c>
      <c r="F37" s="60">
        <v>0.16388888888888886</v>
      </c>
      <c r="G37" s="16">
        <v>2.6349999999999998</v>
      </c>
      <c r="H37" s="60">
        <v>0.15277777777777776</v>
      </c>
      <c r="I37" s="16">
        <v>2.0770000000000004</v>
      </c>
      <c r="J37" s="60">
        <v>0.1534722222222222</v>
      </c>
      <c r="K37" s="22">
        <v>1.9840000000000002</v>
      </c>
      <c r="L37" s="57"/>
    </row>
    <row r="38" spans="2:12" x14ac:dyDescent="0.25">
      <c r="B38" s="64">
        <v>44285</v>
      </c>
      <c r="C38" s="14" t="s">
        <v>12</v>
      </c>
      <c r="D38" s="60">
        <v>0.4145833333333333</v>
      </c>
      <c r="E38" s="16">
        <v>-0.3</v>
      </c>
      <c r="F38" s="60">
        <v>0.40763888888888888</v>
      </c>
      <c r="G38" s="16">
        <v>-0.255</v>
      </c>
      <c r="H38" s="60">
        <v>0.4145833333333333</v>
      </c>
      <c r="I38" s="16">
        <v>-0.20100000000000001</v>
      </c>
      <c r="J38" s="60">
        <v>0.41249999999999998</v>
      </c>
      <c r="K38" s="22">
        <v>-0.192</v>
      </c>
      <c r="L38" s="57"/>
    </row>
    <row r="39" spans="2:12" x14ac:dyDescent="0.25">
      <c r="B39" s="64">
        <v>44285</v>
      </c>
      <c r="C39" s="14" t="s">
        <v>13</v>
      </c>
      <c r="D39" s="60">
        <v>0.68819444444444444</v>
      </c>
      <c r="E39" s="16">
        <v>3.4</v>
      </c>
      <c r="F39" s="60">
        <v>0.68125000000000002</v>
      </c>
      <c r="G39" s="16">
        <v>2.8899999999999997</v>
      </c>
      <c r="H39" s="60">
        <v>0.67013888888888884</v>
      </c>
      <c r="I39" s="16">
        <v>2.278</v>
      </c>
      <c r="J39" s="60">
        <v>0.67083333333333328</v>
      </c>
      <c r="K39" s="22">
        <v>2.1760000000000002</v>
      </c>
      <c r="L39" s="57"/>
    </row>
    <row r="40" spans="2:12" x14ac:dyDescent="0.25">
      <c r="B40" s="64">
        <v>44285</v>
      </c>
      <c r="C40" s="14" t="s">
        <v>12</v>
      </c>
      <c r="D40" s="60">
        <v>0.9375</v>
      </c>
      <c r="E40" s="16">
        <v>-0.4</v>
      </c>
      <c r="F40" s="60">
        <v>0.93055555555555558</v>
      </c>
      <c r="G40" s="16">
        <v>-0.34</v>
      </c>
      <c r="H40" s="60">
        <v>0.9375</v>
      </c>
      <c r="I40" s="16">
        <v>-0.26800000000000002</v>
      </c>
      <c r="J40" s="60">
        <v>0.93541666666666667</v>
      </c>
      <c r="K40" s="22">
        <v>-0.25600000000000001</v>
      </c>
      <c r="L40" s="57"/>
    </row>
    <row r="41" spans="2:12" x14ac:dyDescent="0.25">
      <c r="B41" s="64">
        <v>44286</v>
      </c>
      <c r="C41" s="14" t="s">
        <v>13</v>
      </c>
      <c r="D41" s="60">
        <v>0.20277777777777781</v>
      </c>
      <c r="E41" s="16">
        <v>3.1</v>
      </c>
      <c r="F41" s="60">
        <v>0.19583333333333336</v>
      </c>
      <c r="G41" s="16">
        <v>2.6349999999999998</v>
      </c>
      <c r="H41" s="60">
        <v>0.18472222222222226</v>
      </c>
      <c r="I41" s="16">
        <v>2.0770000000000004</v>
      </c>
      <c r="J41" s="60">
        <v>0.1854166666666667</v>
      </c>
      <c r="K41" s="22">
        <v>1.9840000000000002</v>
      </c>
      <c r="L41" s="57"/>
    </row>
    <row r="42" spans="2:12" x14ac:dyDescent="0.25">
      <c r="B42" s="64">
        <v>44286</v>
      </c>
      <c r="C42" s="14" t="s">
        <v>12</v>
      </c>
      <c r="D42" s="60">
        <v>0.4458333333333333</v>
      </c>
      <c r="E42" s="16">
        <v>-0.4</v>
      </c>
      <c r="F42" s="60">
        <v>0.43888888888888888</v>
      </c>
      <c r="G42" s="16">
        <v>-0.34</v>
      </c>
      <c r="H42" s="60">
        <v>0.4458333333333333</v>
      </c>
      <c r="I42" s="16">
        <v>-0.26800000000000002</v>
      </c>
      <c r="J42" s="60">
        <v>0.44374999999999998</v>
      </c>
      <c r="K42" s="22">
        <v>-0.25600000000000001</v>
      </c>
      <c r="L42" s="57"/>
    </row>
    <row r="43" spans="2:12" x14ac:dyDescent="0.25">
      <c r="B43" s="64">
        <v>44286</v>
      </c>
      <c r="C43" s="14" t="s">
        <v>13</v>
      </c>
      <c r="D43" s="60">
        <v>0.72013888888888899</v>
      </c>
      <c r="E43" s="16">
        <v>3.4</v>
      </c>
      <c r="F43" s="60">
        <v>0.71319444444444458</v>
      </c>
      <c r="G43" s="16">
        <v>2.8899999999999997</v>
      </c>
      <c r="H43" s="60">
        <v>0.70208333333333339</v>
      </c>
      <c r="I43" s="16">
        <v>2.278</v>
      </c>
      <c r="J43" s="60">
        <v>0.70277777777777783</v>
      </c>
      <c r="K43" s="22">
        <v>2.1760000000000002</v>
      </c>
      <c r="L43" s="57"/>
    </row>
    <row r="44" spans="2:12" x14ac:dyDescent="0.25">
      <c r="B44" s="64">
        <v>44287</v>
      </c>
      <c r="C44" s="14" t="s">
        <v>12</v>
      </c>
      <c r="D44" s="60">
        <v>0.4777777777777778</v>
      </c>
      <c r="E44" s="16">
        <v>-0.3</v>
      </c>
      <c r="F44" s="60">
        <v>0.47083333333333338</v>
      </c>
      <c r="G44" s="16">
        <v>2.6</v>
      </c>
      <c r="H44" s="60">
        <v>0.4777777777777778</v>
      </c>
      <c r="I44" s="16">
        <v>-0.20100000000000001</v>
      </c>
      <c r="J44" s="60">
        <v>0.47569444444444448</v>
      </c>
      <c r="K44" s="22">
        <v>-0.192</v>
      </c>
      <c r="L44" s="57"/>
    </row>
    <row r="45" spans="2:12" x14ac:dyDescent="0.25">
      <c r="B45" s="64">
        <v>44287</v>
      </c>
      <c r="C45" s="14" t="s">
        <v>13</v>
      </c>
      <c r="D45" s="60">
        <v>0.75277777777777777</v>
      </c>
      <c r="E45" s="16">
        <v>3.4</v>
      </c>
      <c r="F45" s="60">
        <v>0.74583333333333335</v>
      </c>
      <c r="G45" s="16">
        <v>2.8899999999999997</v>
      </c>
      <c r="H45" s="60">
        <v>0.73472222222222217</v>
      </c>
      <c r="I45" s="16">
        <v>2.278</v>
      </c>
      <c r="J45" s="60">
        <v>0.73541666666666661</v>
      </c>
      <c r="K45" s="22">
        <v>2.1760000000000002</v>
      </c>
      <c r="L45" s="57"/>
    </row>
    <row r="46" spans="2:12" x14ac:dyDescent="0.25">
      <c r="B46" s="64">
        <v>44288</v>
      </c>
      <c r="C46" s="14" t="s">
        <v>12</v>
      </c>
      <c r="D46" s="60">
        <v>0.51111111111111118</v>
      </c>
      <c r="E46" s="16">
        <v>-0.2</v>
      </c>
      <c r="F46" s="60">
        <v>0.50416666666666676</v>
      </c>
      <c r="G46" s="16">
        <v>-0.17</v>
      </c>
      <c r="H46" s="60">
        <v>0.51111111111111118</v>
      </c>
      <c r="I46" s="16">
        <v>-0.13400000000000001</v>
      </c>
      <c r="J46" s="60">
        <v>0.50902777777777786</v>
      </c>
      <c r="K46" s="22">
        <v>-0.128</v>
      </c>
      <c r="L46" s="57"/>
    </row>
    <row r="47" spans="2:12" x14ac:dyDescent="0.25">
      <c r="B47" s="64">
        <v>44288</v>
      </c>
      <c r="C47" s="14" t="s">
        <v>13</v>
      </c>
      <c r="D47" s="60">
        <v>0.78611111111111109</v>
      </c>
      <c r="E47" s="16">
        <v>3.2</v>
      </c>
      <c r="F47" s="60">
        <v>0.77916666666666667</v>
      </c>
      <c r="G47" s="16">
        <v>2.72</v>
      </c>
      <c r="H47" s="60">
        <v>0.76805555555555549</v>
      </c>
      <c r="I47" s="16">
        <v>2.1440000000000001</v>
      </c>
      <c r="J47" s="60">
        <v>0.76874999999999993</v>
      </c>
      <c r="K47" s="22">
        <v>2.048</v>
      </c>
      <c r="L47" s="57"/>
    </row>
    <row r="48" spans="2:12" x14ac:dyDescent="0.25">
      <c r="B48" s="64">
        <v>44289</v>
      </c>
      <c r="C48" s="14" t="s">
        <v>12</v>
      </c>
      <c r="D48" s="60">
        <v>3.6111111111111115E-2</v>
      </c>
      <c r="E48" s="16">
        <v>-0.2</v>
      </c>
      <c r="F48" s="60">
        <v>2.9166666666666671E-2</v>
      </c>
      <c r="G48" s="16">
        <v>-0.17</v>
      </c>
      <c r="H48" s="60">
        <v>3.6111111111111115E-2</v>
      </c>
      <c r="I48" s="16">
        <v>-0.13400000000000001</v>
      </c>
      <c r="J48" s="60">
        <v>3.4027777777777782E-2</v>
      </c>
      <c r="K48" s="22">
        <v>-0.128</v>
      </c>
      <c r="L48" s="57"/>
    </row>
    <row r="49" spans="2:12" x14ac:dyDescent="0.25">
      <c r="B49" s="64">
        <v>44312</v>
      </c>
      <c r="C49" s="14" t="s">
        <v>13</v>
      </c>
      <c r="D49" s="60">
        <v>0.60277777777777775</v>
      </c>
      <c r="E49" s="16">
        <v>3.2</v>
      </c>
      <c r="F49" s="60">
        <v>0.59583333333333333</v>
      </c>
      <c r="G49" s="16">
        <v>2.72</v>
      </c>
      <c r="H49" s="60">
        <v>0.58472222222222214</v>
      </c>
      <c r="I49" s="16">
        <v>2.1440000000000001</v>
      </c>
      <c r="J49" s="60">
        <v>0.58541666666666659</v>
      </c>
      <c r="K49" s="22">
        <v>2.048</v>
      </c>
      <c r="L49" s="57"/>
    </row>
    <row r="50" spans="2:12" x14ac:dyDescent="0.25">
      <c r="B50" s="64">
        <v>44312</v>
      </c>
      <c r="C50" s="14" t="s">
        <v>12</v>
      </c>
      <c r="D50" s="60">
        <v>0.85555555555555562</v>
      </c>
      <c r="E50" s="16">
        <v>-0.2</v>
      </c>
      <c r="F50" s="60">
        <v>0.8486111111111112</v>
      </c>
      <c r="G50" s="16">
        <v>-0.17</v>
      </c>
      <c r="H50" s="60">
        <v>0.85555555555555562</v>
      </c>
      <c r="I50" s="16">
        <v>-0.13400000000000001</v>
      </c>
      <c r="J50" s="60">
        <v>0.8534722222222223</v>
      </c>
      <c r="K50" s="22">
        <v>-0.128</v>
      </c>
      <c r="L50" s="57"/>
    </row>
    <row r="51" spans="2:12" x14ac:dyDescent="0.25">
      <c r="B51" s="64">
        <v>44313</v>
      </c>
      <c r="C51" s="14" t="s">
        <v>12</v>
      </c>
      <c r="D51" s="60">
        <v>0.36388888888888887</v>
      </c>
      <c r="E51" s="16">
        <v>-0.2</v>
      </c>
      <c r="F51" s="60">
        <v>0.35694444444444445</v>
      </c>
      <c r="G51" s="16" t="s">
        <v>27</v>
      </c>
      <c r="H51" s="60">
        <v>0.36388888888888887</v>
      </c>
      <c r="I51" s="16">
        <v>-0.13400000000000001</v>
      </c>
      <c r="J51" s="60">
        <v>0.36180555555555555</v>
      </c>
      <c r="K51" s="22">
        <v>-0.128</v>
      </c>
      <c r="L51" s="57"/>
    </row>
    <row r="52" spans="2:12" x14ac:dyDescent="0.25">
      <c r="B52" s="64">
        <v>44313</v>
      </c>
      <c r="C52" s="14" t="s">
        <v>13</v>
      </c>
      <c r="D52" s="60">
        <v>0.63750000000000007</v>
      </c>
      <c r="E52" s="16">
        <v>3.4</v>
      </c>
      <c r="F52" s="60">
        <v>0.63055555555555565</v>
      </c>
      <c r="G52" s="16">
        <v>2.8899999999999997</v>
      </c>
      <c r="H52" s="60">
        <v>0.61944444444444446</v>
      </c>
      <c r="I52" s="16">
        <v>2.278</v>
      </c>
      <c r="J52" s="60">
        <v>0.62013888888888891</v>
      </c>
      <c r="K52" s="22">
        <v>2.1760000000000002</v>
      </c>
      <c r="L52" s="57"/>
    </row>
    <row r="53" spans="2:12" x14ac:dyDescent="0.25">
      <c r="B53" s="64">
        <v>44313</v>
      </c>
      <c r="C53" s="14" t="s">
        <v>12</v>
      </c>
      <c r="D53" s="60">
        <v>0.88958333333333339</v>
      </c>
      <c r="E53" s="16">
        <v>-0.4</v>
      </c>
      <c r="F53" s="60">
        <v>0.88263888888888897</v>
      </c>
      <c r="G53" s="16">
        <v>-0.34</v>
      </c>
      <c r="H53" s="60">
        <v>0.88958333333333339</v>
      </c>
      <c r="I53" s="16">
        <v>-0.26800000000000002</v>
      </c>
      <c r="J53" s="60">
        <v>0.88750000000000007</v>
      </c>
      <c r="K53" s="22">
        <v>-0.25600000000000001</v>
      </c>
      <c r="L53" s="57"/>
    </row>
    <row r="54" spans="2:12" x14ac:dyDescent="0.25">
      <c r="B54" s="64">
        <v>44314</v>
      </c>
      <c r="C54" s="14" t="s">
        <v>12</v>
      </c>
      <c r="D54" s="60">
        <v>0.3979166666666667</v>
      </c>
      <c r="E54" s="16">
        <v>-0.3</v>
      </c>
      <c r="F54" s="60">
        <v>0.39097222222222228</v>
      </c>
      <c r="G54" s="16">
        <v>-0.255</v>
      </c>
      <c r="H54" s="60">
        <v>0.3979166666666667</v>
      </c>
      <c r="I54" s="16">
        <v>-0.20100000000000001</v>
      </c>
      <c r="J54" s="60">
        <v>0.39583333333333337</v>
      </c>
      <c r="K54" s="22">
        <v>-0.192</v>
      </c>
      <c r="L54" s="57"/>
    </row>
    <row r="55" spans="2:12" x14ac:dyDescent="0.25">
      <c r="B55" s="64">
        <v>44314</v>
      </c>
      <c r="C55" s="14" t="s">
        <v>13</v>
      </c>
      <c r="D55" s="60">
        <v>0.67152777777777783</v>
      </c>
      <c r="E55" s="16">
        <v>3.5</v>
      </c>
      <c r="F55" s="60">
        <v>0.66458333333333341</v>
      </c>
      <c r="G55" s="16">
        <v>2.9750000000000001</v>
      </c>
      <c r="H55" s="60">
        <v>0.65347222222222223</v>
      </c>
      <c r="I55" s="16">
        <v>2.3450000000000002</v>
      </c>
      <c r="J55" s="60">
        <v>0.65416666666666667</v>
      </c>
      <c r="K55" s="22">
        <v>2.2400000000000002</v>
      </c>
      <c r="L55" s="57"/>
    </row>
    <row r="56" spans="2:12" x14ac:dyDescent="0.25">
      <c r="B56" s="64">
        <v>44314</v>
      </c>
      <c r="C56" s="14" t="s">
        <v>12</v>
      </c>
      <c r="D56" s="60">
        <v>0.92291666666666661</v>
      </c>
      <c r="E56" s="16">
        <v>-0.4</v>
      </c>
      <c r="F56" s="60">
        <v>0.91597222222222219</v>
      </c>
      <c r="G56" s="16">
        <v>-0.34</v>
      </c>
      <c r="H56" s="60">
        <v>0.92291666666666661</v>
      </c>
      <c r="I56" s="16">
        <v>-0.26800000000000002</v>
      </c>
      <c r="J56" s="60">
        <v>0.92083333333333328</v>
      </c>
      <c r="K56" s="22">
        <v>-0.25600000000000001</v>
      </c>
      <c r="L56" s="57"/>
    </row>
    <row r="57" spans="2:12" x14ac:dyDescent="0.25">
      <c r="B57" s="64">
        <v>44315</v>
      </c>
      <c r="C57" s="14" t="s">
        <v>13</v>
      </c>
      <c r="D57" s="60">
        <v>0.18888888888888888</v>
      </c>
      <c r="E57" s="16">
        <v>3.1</v>
      </c>
      <c r="F57" s="60">
        <v>0.18194444444444444</v>
      </c>
      <c r="G57" s="16"/>
      <c r="H57" s="60">
        <v>0.17083333333333334</v>
      </c>
      <c r="I57" s="16">
        <v>2.0770000000000004</v>
      </c>
      <c r="J57" s="60">
        <v>0.17152777777777778</v>
      </c>
      <c r="K57" s="22">
        <v>1.9840000000000002</v>
      </c>
      <c r="L57" s="57"/>
    </row>
    <row r="58" spans="2:12" x14ac:dyDescent="0.25">
      <c r="B58" s="64">
        <v>44315</v>
      </c>
      <c r="C58" s="14" t="s">
        <v>12</v>
      </c>
      <c r="D58" s="60">
        <v>0.43124999999999997</v>
      </c>
      <c r="E58" s="16">
        <v>-0.3</v>
      </c>
      <c r="F58" s="60">
        <v>0.42430555555555555</v>
      </c>
      <c r="G58" s="16">
        <v>-0.255</v>
      </c>
      <c r="H58" s="60">
        <v>0.43124999999999997</v>
      </c>
      <c r="I58" s="16">
        <v>-0.20100000000000001</v>
      </c>
      <c r="J58" s="60">
        <v>0.42916666666666664</v>
      </c>
      <c r="K58" s="22">
        <v>-0.192</v>
      </c>
      <c r="L58" s="57"/>
    </row>
    <row r="59" spans="2:12" x14ac:dyDescent="0.25">
      <c r="B59" s="64">
        <v>44315</v>
      </c>
      <c r="C59" s="14" t="s">
        <v>13</v>
      </c>
      <c r="D59" s="60">
        <v>0.70486111111111116</v>
      </c>
      <c r="E59" s="16">
        <v>3.5</v>
      </c>
      <c r="F59" s="60">
        <v>0.69791666666666674</v>
      </c>
      <c r="G59" s="16">
        <v>2.9750000000000001</v>
      </c>
      <c r="H59" s="60">
        <v>0.68680555555555556</v>
      </c>
      <c r="I59" s="16">
        <v>2.3450000000000002</v>
      </c>
      <c r="J59" s="60">
        <v>0.6875</v>
      </c>
      <c r="K59" s="22">
        <v>2.2400000000000002</v>
      </c>
      <c r="L59" s="57"/>
    </row>
    <row r="60" spans="2:12" x14ac:dyDescent="0.25">
      <c r="B60" s="64">
        <v>44315</v>
      </c>
      <c r="C60" s="14" t="s">
        <v>12</v>
      </c>
      <c r="D60" s="60">
        <v>0.9555555555555556</v>
      </c>
      <c r="E60" s="16">
        <v>-0.4</v>
      </c>
      <c r="F60" s="60">
        <v>0.94861111111111118</v>
      </c>
      <c r="G60" s="16">
        <v>-0.34</v>
      </c>
      <c r="H60" s="60">
        <v>0.9555555555555556</v>
      </c>
      <c r="I60" s="16">
        <v>-0.26800000000000002</v>
      </c>
      <c r="J60" s="60">
        <v>0.95347222222222228</v>
      </c>
      <c r="K60" s="22">
        <v>-0.25600000000000001</v>
      </c>
      <c r="L60" s="57"/>
    </row>
    <row r="61" spans="2:12" x14ac:dyDescent="0.25">
      <c r="B61" s="64">
        <v>44316</v>
      </c>
      <c r="C61" s="14" t="s">
        <v>12</v>
      </c>
      <c r="D61" s="60">
        <v>0.46527777777777773</v>
      </c>
      <c r="E61" s="16">
        <v>-0.2</v>
      </c>
      <c r="F61" s="60">
        <v>0.45833333333333331</v>
      </c>
      <c r="G61" s="16">
        <v>-0.17</v>
      </c>
      <c r="H61" s="60">
        <v>0.46527777777777773</v>
      </c>
      <c r="I61" s="16">
        <v>-0.13400000000000001</v>
      </c>
      <c r="J61" s="60">
        <v>0.46319444444444441</v>
      </c>
      <c r="K61" s="22">
        <v>-0.128</v>
      </c>
      <c r="L61" s="57"/>
    </row>
    <row r="62" spans="2:12" x14ac:dyDescent="0.25">
      <c r="B62" s="64">
        <v>44316</v>
      </c>
      <c r="C62" s="14" t="s">
        <v>13</v>
      </c>
      <c r="D62" s="60">
        <v>0.73888888888888893</v>
      </c>
      <c r="E62" s="16">
        <v>3.4</v>
      </c>
      <c r="F62" s="60">
        <v>0.73194444444444451</v>
      </c>
      <c r="G62" s="16">
        <v>2.8899999999999997</v>
      </c>
      <c r="H62" s="60">
        <v>0.72083333333333333</v>
      </c>
      <c r="I62" s="16">
        <v>2.278</v>
      </c>
      <c r="J62" s="60">
        <v>0.72152777777777777</v>
      </c>
      <c r="K62" s="22">
        <v>2.1760000000000002</v>
      </c>
      <c r="L62" s="57"/>
    </row>
    <row r="63" spans="2:12" x14ac:dyDescent="0.25">
      <c r="B63" s="64">
        <v>44317</v>
      </c>
      <c r="C63" s="14" t="s">
        <v>12</v>
      </c>
      <c r="D63" s="60">
        <v>0.5</v>
      </c>
      <c r="E63" s="16">
        <v>-0.1</v>
      </c>
      <c r="F63" s="60">
        <v>0.49305555555555558</v>
      </c>
      <c r="G63" s="16">
        <v>-8.5000000000000006E-2</v>
      </c>
      <c r="H63" s="60">
        <v>0.5</v>
      </c>
      <c r="I63" s="16">
        <v>-6.7000000000000004E-2</v>
      </c>
      <c r="J63" s="60">
        <v>0.49791666666666667</v>
      </c>
      <c r="K63" s="22">
        <v>-6.4000000000000001E-2</v>
      </c>
      <c r="L63" s="57"/>
    </row>
    <row r="64" spans="2:12" x14ac:dyDescent="0.25">
      <c r="B64" s="64">
        <v>44317</v>
      </c>
      <c r="C64" s="14" t="s">
        <v>13</v>
      </c>
      <c r="D64" s="60">
        <v>0.77430555555555547</v>
      </c>
      <c r="E64" s="16">
        <v>3.2</v>
      </c>
      <c r="F64" s="60">
        <v>0.76736111111111105</v>
      </c>
      <c r="G64" s="16">
        <v>2.72</v>
      </c>
      <c r="H64" s="60">
        <v>0.75624999999999987</v>
      </c>
      <c r="I64" s="16">
        <v>2.1440000000000001</v>
      </c>
      <c r="J64" s="60">
        <v>0.75694444444444431</v>
      </c>
      <c r="K64" s="22">
        <v>2.048</v>
      </c>
      <c r="L64" s="57"/>
    </row>
    <row r="65" spans="2:12" x14ac:dyDescent="0.25">
      <c r="B65" s="64">
        <v>44318</v>
      </c>
      <c r="C65" s="14" t="s">
        <v>12</v>
      </c>
      <c r="D65" s="60">
        <v>2.361111111111111E-2</v>
      </c>
      <c r="E65" s="16">
        <v>-0.2</v>
      </c>
      <c r="F65" s="60">
        <v>1.6666666666666666E-2</v>
      </c>
      <c r="G65" s="16">
        <v>-0.17</v>
      </c>
      <c r="H65" s="60">
        <v>2.361111111111111E-2</v>
      </c>
      <c r="I65" s="16">
        <v>-0.13400000000000001</v>
      </c>
      <c r="J65" s="60">
        <v>2.1527777777777778E-2</v>
      </c>
      <c r="K65" s="22">
        <v>-0.128</v>
      </c>
      <c r="L65" s="57"/>
    </row>
    <row r="66" spans="2:12" x14ac:dyDescent="0.25">
      <c r="B66" s="64">
        <v>44341</v>
      </c>
      <c r="C66" s="14" t="s">
        <v>13</v>
      </c>
      <c r="D66" s="60">
        <v>0.58263888888888882</v>
      </c>
      <c r="E66" s="16">
        <v>3.3</v>
      </c>
      <c r="F66" s="60">
        <v>0.5756944444444444</v>
      </c>
      <c r="G66" s="16">
        <v>2.8049999999999997</v>
      </c>
      <c r="H66" s="60">
        <v>0.56458333333333321</v>
      </c>
      <c r="I66" s="16">
        <v>2.2109999999999999</v>
      </c>
      <c r="J66" s="60">
        <v>0.56527777777777766</v>
      </c>
      <c r="K66" s="22">
        <v>2.1120000000000001</v>
      </c>
      <c r="L66" s="57"/>
    </row>
    <row r="67" spans="2:12" x14ac:dyDescent="0.25">
      <c r="B67" s="64">
        <v>44341</v>
      </c>
      <c r="C67" s="14" t="s">
        <v>12</v>
      </c>
      <c r="D67" s="60">
        <v>0.83819444444444446</v>
      </c>
      <c r="E67" s="16">
        <v>-0.1</v>
      </c>
      <c r="F67" s="60">
        <v>0.83125000000000004</v>
      </c>
      <c r="G67" s="16">
        <v>-8.5000000000000006E-2</v>
      </c>
      <c r="H67" s="60">
        <v>0.83819444444444446</v>
      </c>
      <c r="I67" s="16">
        <v>-6.7000000000000004E-2</v>
      </c>
      <c r="J67" s="60">
        <v>0.83611111111111114</v>
      </c>
      <c r="K67" s="22">
        <v>-6.4000000000000001E-2</v>
      </c>
      <c r="L67" s="57"/>
    </row>
    <row r="68" spans="2:12" x14ac:dyDescent="0.25">
      <c r="B68" s="64">
        <v>44342</v>
      </c>
      <c r="C68" s="14" t="s">
        <v>12</v>
      </c>
      <c r="D68" s="60">
        <v>0.34652777777777777</v>
      </c>
      <c r="E68" s="16">
        <v>-0.1</v>
      </c>
      <c r="F68" s="60">
        <v>0.33958333333333335</v>
      </c>
      <c r="G68" s="16">
        <v>-8.5000000000000006E-2</v>
      </c>
      <c r="H68" s="60">
        <v>0.34652777777777777</v>
      </c>
      <c r="I68" s="16">
        <v>-6.7000000000000004E-2</v>
      </c>
      <c r="J68" s="60">
        <v>0.34444444444444444</v>
      </c>
      <c r="K68" s="22">
        <v>-6.4000000000000001E-2</v>
      </c>
      <c r="L68" s="57"/>
    </row>
    <row r="69" spans="2:12" x14ac:dyDescent="0.25">
      <c r="B69" s="64">
        <v>44342</v>
      </c>
      <c r="C69" s="14" t="s">
        <v>13</v>
      </c>
      <c r="D69" s="60">
        <v>0.62013888888888891</v>
      </c>
      <c r="E69" s="16">
        <v>3.4</v>
      </c>
      <c r="F69" s="60">
        <v>0.61319444444444449</v>
      </c>
      <c r="G69" s="16">
        <v>2.8899999999999997</v>
      </c>
      <c r="H69" s="60">
        <v>0.6020833333333333</v>
      </c>
      <c r="I69" s="16">
        <v>2.278</v>
      </c>
      <c r="J69" s="60">
        <v>0.60277777777777775</v>
      </c>
      <c r="K69" s="22">
        <v>2.1760000000000002</v>
      </c>
      <c r="L69" s="57"/>
    </row>
    <row r="70" spans="2:12" x14ac:dyDescent="0.25">
      <c r="B70" s="64">
        <v>44342</v>
      </c>
      <c r="C70" s="14" t="s">
        <v>12</v>
      </c>
      <c r="D70" s="60">
        <v>0.87430555555555556</v>
      </c>
      <c r="E70" s="16">
        <v>-0.3</v>
      </c>
      <c r="F70" s="60">
        <v>0.86736111111111114</v>
      </c>
      <c r="G70" s="16">
        <v>-0.255</v>
      </c>
      <c r="H70" s="60">
        <v>0.87430555555555556</v>
      </c>
      <c r="I70" s="16">
        <v>-0.20100000000000001</v>
      </c>
      <c r="J70" s="60">
        <v>0.87222222222222223</v>
      </c>
      <c r="K70" s="22">
        <v>-0.192</v>
      </c>
      <c r="L70" s="57"/>
    </row>
    <row r="71" spans="2:12" x14ac:dyDescent="0.25">
      <c r="B71" s="64">
        <v>44343</v>
      </c>
      <c r="C71" s="14" t="s">
        <v>12</v>
      </c>
      <c r="D71" s="60">
        <v>0.38263888888888892</v>
      </c>
      <c r="E71" s="16">
        <v>-0.2</v>
      </c>
      <c r="F71" s="60">
        <v>0.3756944444444445</v>
      </c>
      <c r="G71" s="16">
        <v>-0.17</v>
      </c>
      <c r="H71" s="60">
        <v>0.38263888888888892</v>
      </c>
      <c r="I71" s="16">
        <v>-0.13400000000000001</v>
      </c>
      <c r="J71" s="60">
        <v>0.38055555555555559</v>
      </c>
      <c r="K71" s="22">
        <v>-0.128</v>
      </c>
      <c r="L71" s="57"/>
    </row>
    <row r="72" spans="2:12" x14ac:dyDescent="0.25">
      <c r="B72" s="64">
        <v>44343</v>
      </c>
      <c r="C72" s="14" t="s">
        <v>13</v>
      </c>
      <c r="D72" s="60">
        <v>0.65625</v>
      </c>
      <c r="E72" s="16">
        <v>3.5</v>
      </c>
      <c r="F72" s="60">
        <v>0.64930555555555558</v>
      </c>
      <c r="G72" s="16">
        <v>2.9750000000000001</v>
      </c>
      <c r="H72" s="60">
        <v>0.6381944444444444</v>
      </c>
      <c r="I72" s="16">
        <v>2.3450000000000002</v>
      </c>
      <c r="J72" s="60">
        <v>0.63888888888888884</v>
      </c>
      <c r="K72" s="22">
        <v>2.2400000000000002</v>
      </c>
      <c r="L72" s="57"/>
    </row>
    <row r="73" spans="2:12" x14ac:dyDescent="0.25">
      <c r="B73" s="64">
        <v>44343</v>
      </c>
      <c r="C73" s="14" t="s">
        <v>12</v>
      </c>
      <c r="D73" s="60">
        <v>0.90902777777777777</v>
      </c>
      <c r="E73" s="16">
        <v>-0.4</v>
      </c>
      <c r="F73" s="60">
        <v>0.90208333333333335</v>
      </c>
      <c r="G73" s="16">
        <v>-0.34</v>
      </c>
      <c r="H73" s="60">
        <v>0.90902777777777777</v>
      </c>
      <c r="I73" s="16">
        <v>-0.26800000000000002</v>
      </c>
      <c r="J73" s="60">
        <v>0.90694444444444444</v>
      </c>
      <c r="K73" s="22">
        <v>-0.25600000000000001</v>
      </c>
      <c r="L73" s="57"/>
    </row>
    <row r="74" spans="2:12" x14ac:dyDescent="0.25">
      <c r="B74" s="64">
        <v>44344</v>
      </c>
      <c r="C74" s="14" t="s">
        <v>12</v>
      </c>
      <c r="D74" s="60">
        <v>0.41805555555555557</v>
      </c>
      <c r="E74" s="16">
        <v>-0.2</v>
      </c>
      <c r="F74" s="60">
        <v>0.41111111111111115</v>
      </c>
      <c r="G74" s="16">
        <v>-0.17</v>
      </c>
      <c r="H74" s="60">
        <v>0.41805555555555557</v>
      </c>
      <c r="I74" s="16">
        <v>-0.13400000000000001</v>
      </c>
      <c r="J74" s="60">
        <v>0.41597222222222224</v>
      </c>
      <c r="K74" s="22">
        <v>-0.128</v>
      </c>
      <c r="L74" s="57"/>
    </row>
    <row r="75" spans="2:12" x14ac:dyDescent="0.25">
      <c r="B75" s="64">
        <v>44344</v>
      </c>
      <c r="C75" s="14" t="s">
        <v>13</v>
      </c>
      <c r="D75" s="60">
        <v>0.69166666666666676</v>
      </c>
      <c r="E75" s="16">
        <v>3.4</v>
      </c>
      <c r="F75" s="60">
        <v>0.68472222222222234</v>
      </c>
      <c r="G75" s="16">
        <v>2.8899999999999997</v>
      </c>
      <c r="H75" s="60">
        <v>0.67361111111111116</v>
      </c>
      <c r="I75" s="16">
        <v>2.278</v>
      </c>
      <c r="J75" s="60">
        <v>0.6743055555555556</v>
      </c>
      <c r="K75" s="22">
        <v>2.1760000000000002</v>
      </c>
      <c r="L75" s="57"/>
    </row>
    <row r="76" spans="2:12" x14ac:dyDescent="0.25">
      <c r="B76" s="64">
        <v>44344</v>
      </c>
      <c r="C76" s="14" t="s">
        <v>12</v>
      </c>
      <c r="D76" s="60">
        <v>0.94305555555555554</v>
      </c>
      <c r="E76" s="16">
        <v>-0.3</v>
      </c>
      <c r="F76" s="60">
        <v>0.93611111111111112</v>
      </c>
      <c r="G76" s="16">
        <v>-0.255</v>
      </c>
      <c r="H76" s="60">
        <v>0.94305555555555554</v>
      </c>
      <c r="I76" s="16">
        <v>-0.20100000000000001</v>
      </c>
      <c r="J76" s="60">
        <v>0.94097222222222221</v>
      </c>
      <c r="K76" s="22">
        <v>-0.192</v>
      </c>
      <c r="L76" s="57"/>
    </row>
    <row r="77" spans="2:12" x14ac:dyDescent="0.25">
      <c r="B77" s="64">
        <v>44345</v>
      </c>
      <c r="C77" s="14" t="s">
        <v>12</v>
      </c>
      <c r="D77" s="60">
        <v>0.45347222222222222</v>
      </c>
      <c r="E77" s="16">
        <v>-0.1</v>
      </c>
      <c r="F77" s="60">
        <v>0.4465277777777778</v>
      </c>
      <c r="G77" s="16">
        <v>-8.5000000000000006E-2</v>
      </c>
      <c r="H77" s="60">
        <v>0.45347222222222222</v>
      </c>
      <c r="I77" s="16">
        <v>-6.7000000000000004E-2</v>
      </c>
      <c r="J77" s="60">
        <v>0.4513888888888889</v>
      </c>
      <c r="K77" s="22">
        <v>-6.4000000000000001E-2</v>
      </c>
      <c r="L77" s="57"/>
    </row>
    <row r="78" spans="2:12" x14ac:dyDescent="0.25">
      <c r="B78" s="64">
        <v>44345</v>
      </c>
      <c r="C78" s="14" t="s">
        <v>13</v>
      </c>
      <c r="D78" s="60">
        <v>0.72777777777777775</v>
      </c>
      <c r="E78" s="16">
        <v>3.4</v>
      </c>
      <c r="F78" s="60">
        <v>0.72083333333333333</v>
      </c>
      <c r="G78" s="16">
        <v>2.8899999999999997</v>
      </c>
      <c r="H78" s="60">
        <v>0.70972222222222214</v>
      </c>
      <c r="I78" s="16">
        <v>2.278</v>
      </c>
      <c r="J78" s="60">
        <v>0.71041666666666659</v>
      </c>
      <c r="K78" s="22">
        <v>2.1760000000000002</v>
      </c>
      <c r="L78" s="57"/>
    </row>
    <row r="79" spans="2:12" x14ac:dyDescent="0.25">
      <c r="B79" s="64">
        <v>44345</v>
      </c>
      <c r="C79" s="14" t="s">
        <v>12</v>
      </c>
      <c r="D79" s="60">
        <v>0.9770833333333333</v>
      </c>
      <c r="E79" s="16">
        <v>-0.3</v>
      </c>
      <c r="F79" s="60">
        <v>0.97013888888888888</v>
      </c>
      <c r="G79" s="16">
        <v>-0.255</v>
      </c>
      <c r="H79" s="60">
        <v>0.9770833333333333</v>
      </c>
      <c r="I79" s="16">
        <v>-0.20100000000000001</v>
      </c>
      <c r="J79" s="60">
        <v>0.97499999999999998</v>
      </c>
      <c r="K79" s="22">
        <v>-0.192</v>
      </c>
      <c r="L79" s="57"/>
    </row>
    <row r="80" spans="2:12" x14ac:dyDescent="0.25">
      <c r="B80" s="64">
        <v>44346</v>
      </c>
      <c r="C80" s="14" t="s">
        <v>13</v>
      </c>
      <c r="D80" s="60">
        <v>0.7631944444444444</v>
      </c>
      <c r="E80" s="16">
        <v>3.2</v>
      </c>
      <c r="F80" s="60">
        <v>0.75624999999999998</v>
      </c>
      <c r="G80" s="16">
        <v>2.72</v>
      </c>
      <c r="H80" s="60">
        <v>0.7451388888888888</v>
      </c>
      <c r="I80" s="16">
        <v>2.1440000000000001</v>
      </c>
      <c r="J80" s="60">
        <v>0.74583333333333324</v>
      </c>
      <c r="K80" s="22">
        <v>2.048</v>
      </c>
      <c r="L80" s="57"/>
    </row>
    <row r="81" spans="2:12" x14ac:dyDescent="0.25">
      <c r="B81" s="64">
        <v>44347</v>
      </c>
      <c r="C81" s="14" t="s">
        <v>12</v>
      </c>
      <c r="D81" s="60">
        <v>1.1111111111111112E-2</v>
      </c>
      <c r="E81" s="16">
        <v>-0.1</v>
      </c>
      <c r="F81" s="60">
        <v>4.1666666666666675E-3</v>
      </c>
      <c r="G81" s="16">
        <v>-8.5000000000000006E-2</v>
      </c>
      <c r="H81" s="60">
        <v>1.1111111111111112E-2</v>
      </c>
      <c r="I81" s="16">
        <v>-6.7000000000000004E-2</v>
      </c>
      <c r="J81" s="60">
        <v>9.0277777777777787E-3</v>
      </c>
      <c r="K81" s="22">
        <v>-6.4000000000000001E-2</v>
      </c>
      <c r="L81" s="57"/>
    </row>
    <row r="82" spans="2:12" x14ac:dyDescent="0.25">
      <c r="B82" s="64">
        <v>44371</v>
      </c>
      <c r="C82" s="14" t="s">
        <v>13</v>
      </c>
      <c r="D82" s="60">
        <v>0.60625000000000007</v>
      </c>
      <c r="E82" s="16">
        <v>3.3</v>
      </c>
      <c r="F82" s="60">
        <v>0.59930555555555565</v>
      </c>
      <c r="G82" s="16">
        <v>2.8049999999999997</v>
      </c>
      <c r="H82" s="60">
        <v>0.58819444444444446</v>
      </c>
      <c r="I82" s="16">
        <v>2.2109999999999999</v>
      </c>
      <c r="J82" s="60">
        <v>0.58888888888888891</v>
      </c>
      <c r="K82" s="22">
        <v>2.1120000000000001</v>
      </c>
      <c r="L82" s="57"/>
    </row>
    <row r="83" spans="2:12" x14ac:dyDescent="0.25">
      <c r="B83" s="64">
        <v>44371</v>
      </c>
      <c r="C83" s="14" t="s">
        <v>12</v>
      </c>
      <c r="D83" s="60">
        <v>0.86041666666666661</v>
      </c>
      <c r="E83" s="16">
        <v>-0.1</v>
      </c>
      <c r="F83" s="60">
        <v>0.85347222222222219</v>
      </c>
      <c r="G83" s="16">
        <v>-8.5000000000000006E-2</v>
      </c>
      <c r="H83" s="60">
        <v>0.86041666666666661</v>
      </c>
      <c r="I83" s="16">
        <v>-6.7000000000000004E-2</v>
      </c>
      <c r="J83" s="60">
        <v>0.85833333333333328</v>
      </c>
      <c r="K83" s="22">
        <v>-6.4000000000000001E-2</v>
      </c>
      <c r="L83" s="57"/>
    </row>
    <row r="84" spans="2:12" x14ac:dyDescent="0.25">
      <c r="B84" s="64">
        <v>44372</v>
      </c>
      <c r="C84" s="14" t="s">
        <v>13</v>
      </c>
      <c r="D84" s="60">
        <v>0.64444444444444449</v>
      </c>
      <c r="E84" s="16">
        <v>3.4</v>
      </c>
      <c r="F84" s="60">
        <v>0.63750000000000007</v>
      </c>
      <c r="G84" s="16">
        <v>2.8899999999999997</v>
      </c>
      <c r="H84" s="60">
        <v>0.62638888888888888</v>
      </c>
      <c r="I84" s="16">
        <v>2.278</v>
      </c>
      <c r="J84" s="60">
        <v>0.62708333333333333</v>
      </c>
      <c r="K84" s="22">
        <v>2.1760000000000002</v>
      </c>
      <c r="L84" s="57"/>
    </row>
    <row r="85" spans="2:12" x14ac:dyDescent="0.25">
      <c r="B85" s="64">
        <v>44372</v>
      </c>
      <c r="C85" s="14" t="s">
        <v>12</v>
      </c>
      <c r="D85" s="60">
        <v>0.8965277777777777</v>
      </c>
      <c r="E85" s="16">
        <v>-0.2</v>
      </c>
      <c r="F85" s="60">
        <v>0.88958333333333328</v>
      </c>
      <c r="G85" s="16">
        <v>-0.17</v>
      </c>
      <c r="H85" s="60">
        <v>0.8965277777777777</v>
      </c>
      <c r="I85" s="16">
        <v>-0.13400000000000001</v>
      </c>
      <c r="J85" s="60">
        <v>0.89444444444444438</v>
      </c>
      <c r="K85" s="22">
        <v>-0.128</v>
      </c>
      <c r="L85" s="57"/>
    </row>
    <row r="86" spans="2:12" x14ac:dyDescent="0.25">
      <c r="B86" s="64">
        <v>44373</v>
      </c>
      <c r="C86" s="14" t="s">
        <v>13</v>
      </c>
      <c r="D86" s="60">
        <v>0.68125000000000002</v>
      </c>
      <c r="E86" s="16">
        <v>3.4</v>
      </c>
      <c r="F86" s="60">
        <v>0.6743055555555556</v>
      </c>
      <c r="G86" s="16">
        <v>2.8899999999999997</v>
      </c>
      <c r="H86" s="60">
        <v>0.66319444444444442</v>
      </c>
      <c r="I86" s="16">
        <v>2.278</v>
      </c>
      <c r="J86" s="60">
        <v>0.66388888888888886</v>
      </c>
      <c r="K86" s="22">
        <v>2.1760000000000002</v>
      </c>
      <c r="L86" s="57"/>
    </row>
    <row r="87" spans="2:12" x14ac:dyDescent="0.25">
      <c r="B87" s="64">
        <v>44373</v>
      </c>
      <c r="C87" s="14" t="s">
        <v>12</v>
      </c>
      <c r="D87" s="60">
        <v>0.93125000000000002</v>
      </c>
      <c r="E87" s="16">
        <v>-0.2</v>
      </c>
      <c r="F87" s="60">
        <v>0.9243055555555556</v>
      </c>
      <c r="G87" s="16">
        <v>-0.17</v>
      </c>
      <c r="H87" s="60">
        <v>0.93125000000000002</v>
      </c>
      <c r="I87" s="16">
        <v>-0.13400000000000001</v>
      </c>
      <c r="J87" s="60">
        <v>0.9291666666666667</v>
      </c>
      <c r="K87" s="22">
        <v>-0.128</v>
      </c>
      <c r="L87" s="57"/>
    </row>
    <row r="88" spans="2:12" x14ac:dyDescent="0.25">
      <c r="B88" s="64">
        <v>44374</v>
      </c>
      <c r="C88" s="14" t="s">
        <v>13</v>
      </c>
      <c r="D88" s="60">
        <v>0.71666666666666667</v>
      </c>
      <c r="E88" s="16">
        <v>3.3</v>
      </c>
      <c r="F88" s="60">
        <v>0.70972222222222225</v>
      </c>
      <c r="G88" s="16">
        <v>2.8049999999999997</v>
      </c>
      <c r="H88" s="60">
        <v>0.69861111111111107</v>
      </c>
      <c r="I88" s="16">
        <v>2.2109999999999999</v>
      </c>
      <c r="J88" s="60">
        <v>0.69930555555555551</v>
      </c>
      <c r="K88" s="22">
        <v>2.1120000000000001</v>
      </c>
      <c r="L88" s="57"/>
    </row>
    <row r="89" spans="2:12" x14ac:dyDescent="0.25">
      <c r="B89" s="64">
        <v>44374</v>
      </c>
      <c r="C89" s="14" t="s">
        <v>12</v>
      </c>
      <c r="D89" s="60">
        <v>0.96458333333333324</v>
      </c>
      <c r="E89" s="16">
        <v>-0.2</v>
      </c>
      <c r="F89" s="60">
        <v>0.95763888888888882</v>
      </c>
      <c r="G89" s="16">
        <v>-0.17</v>
      </c>
      <c r="H89" s="60">
        <v>0.96458333333333324</v>
      </c>
      <c r="I89" s="16">
        <v>-0.13400000000000001</v>
      </c>
      <c r="J89" s="60">
        <v>0.96249999999999991</v>
      </c>
      <c r="K89" s="22">
        <v>-0.128</v>
      </c>
      <c r="L89" s="57"/>
    </row>
    <row r="90" spans="2:12" x14ac:dyDescent="0.25">
      <c r="B90" s="64">
        <v>44375</v>
      </c>
      <c r="C90" s="14" t="s">
        <v>13</v>
      </c>
      <c r="D90" s="60">
        <v>0.75069444444444444</v>
      </c>
      <c r="E90" s="16">
        <v>3.2</v>
      </c>
      <c r="F90" s="60">
        <v>0.74375000000000002</v>
      </c>
      <c r="G90" s="16">
        <v>2.72</v>
      </c>
      <c r="H90" s="60">
        <v>0.73263888888888884</v>
      </c>
      <c r="I90" s="16">
        <v>2.1440000000000001</v>
      </c>
      <c r="J90" s="60">
        <v>0.73333333333333328</v>
      </c>
      <c r="K90" s="22">
        <v>2.048</v>
      </c>
      <c r="L90" s="57"/>
    </row>
    <row r="91" spans="2:12" x14ac:dyDescent="0.25">
      <c r="B91" s="64">
        <v>44375</v>
      </c>
      <c r="C91" s="14" t="s">
        <v>12</v>
      </c>
      <c r="D91" s="60">
        <v>0.99722222222222223</v>
      </c>
      <c r="E91" s="16">
        <v>-0.1</v>
      </c>
      <c r="F91" s="60">
        <v>0.99027777777777781</v>
      </c>
      <c r="G91" s="16">
        <v>-8.5000000000000006E-2</v>
      </c>
      <c r="H91" s="60">
        <v>0.99722222222222223</v>
      </c>
      <c r="I91" s="16">
        <v>-6.7000000000000004E-2</v>
      </c>
      <c r="J91" s="60">
        <v>0.99513888888888891</v>
      </c>
      <c r="K91" s="22">
        <v>-6.4000000000000001E-2</v>
      </c>
      <c r="L91" s="57"/>
    </row>
    <row r="92" spans="2:12" x14ac:dyDescent="0.25">
      <c r="B92" s="64">
        <v>44401</v>
      </c>
      <c r="C92" s="14" t="s">
        <v>13</v>
      </c>
      <c r="D92" s="60">
        <v>0.63611111111111118</v>
      </c>
      <c r="E92" s="16">
        <v>3.2</v>
      </c>
      <c r="F92" s="60">
        <v>0.62916666666666676</v>
      </c>
      <c r="G92" s="16">
        <v>2.72</v>
      </c>
      <c r="H92" s="60">
        <v>0.61805555555555558</v>
      </c>
      <c r="I92" s="16">
        <v>2.1440000000000001</v>
      </c>
      <c r="J92" s="60">
        <v>0.61875000000000002</v>
      </c>
      <c r="K92" s="22">
        <v>2.048</v>
      </c>
      <c r="L92" s="57"/>
    </row>
    <row r="93" spans="2:12" x14ac:dyDescent="0.25">
      <c r="B93" s="64">
        <v>44401</v>
      </c>
      <c r="C93" s="14" t="s">
        <v>12</v>
      </c>
      <c r="D93" s="60">
        <v>0.88541666666666663</v>
      </c>
      <c r="E93" s="16">
        <v>-0.1</v>
      </c>
      <c r="F93" s="60">
        <v>0.87847222222222221</v>
      </c>
      <c r="G93" s="16">
        <v>-8.5000000000000006E-2</v>
      </c>
      <c r="H93" s="60">
        <v>0.88541666666666663</v>
      </c>
      <c r="I93" s="16">
        <v>-6.7000000000000004E-2</v>
      </c>
      <c r="J93" s="60">
        <v>0.8833333333333333</v>
      </c>
      <c r="K93" s="22">
        <v>-6.4000000000000001E-2</v>
      </c>
      <c r="L93" s="57"/>
    </row>
    <row r="94" spans="2:12" x14ac:dyDescent="0.25">
      <c r="B94" s="64">
        <v>44402</v>
      </c>
      <c r="C94" s="14" t="s">
        <v>13</v>
      </c>
      <c r="D94" s="15">
        <v>0.67152777777777783</v>
      </c>
      <c r="E94" s="16">
        <v>3.2</v>
      </c>
      <c r="F94" s="60">
        <v>0.66458333333333341</v>
      </c>
      <c r="G94" s="16">
        <v>2.72</v>
      </c>
      <c r="H94" s="60">
        <v>0.65347222222222223</v>
      </c>
      <c r="I94" s="16">
        <v>2.1440000000000001</v>
      </c>
      <c r="J94" s="60">
        <v>0.65416666666666667</v>
      </c>
      <c r="K94" s="22">
        <v>2.048</v>
      </c>
      <c r="L94" s="57"/>
    </row>
    <row r="95" spans="2:12" x14ac:dyDescent="0.25">
      <c r="B95" s="64">
        <v>44402</v>
      </c>
      <c r="C95" s="14" t="s">
        <v>12</v>
      </c>
      <c r="D95" s="15">
        <v>0.91875000000000007</v>
      </c>
      <c r="E95" s="16">
        <v>-0.1</v>
      </c>
      <c r="F95" s="60">
        <v>0.91180555555555565</v>
      </c>
      <c r="G95" s="16">
        <v>-8.5000000000000006E-2</v>
      </c>
      <c r="H95" s="60">
        <v>0.91875000000000007</v>
      </c>
      <c r="I95" s="16">
        <v>-6.7000000000000004E-2</v>
      </c>
      <c r="J95" s="60">
        <v>0.91666666666666674</v>
      </c>
      <c r="K95" s="22">
        <v>-6.4000000000000001E-2</v>
      </c>
      <c r="L95" s="57"/>
    </row>
    <row r="96" spans="2:12" x14ac:dyDescent="0.25">
      <c r="B96" s="64">
        <v>44403</v>
      </c>
      <c r="C96" s="14" t="s">
        <v>13</v>
      </c>
      <c r="D96" s="15">
        <v>0.70486111111111116</v>
      </c>
      <c r="E96" s="16">
        <v>3.2</v>
      </c>
      <c r="F96" s="60">
        <v>0.69791666666666674</v>
      </c>
      <c r="G96" s="16">
        <v>2.72</v>
      </c>
      <c r="H96" s="60">
        <v>0.68680555555555556</v>
      </c>
      <c r="I96" s="16">
        <v>2.1440000000000001</v>
      </c>
      <c r="J96" s="60">
        <v>0.6875</v>
      </c>
      <c r="K96" s="22">
        <v>2.048</v>
      </c>
      <c r="L96" s="57"/>
    </row>
    <row r="97" spans="2:12" x14ac:dyDescent="0.25">
      <c r="B97" s="64">
        <v>44403</v>
      </c>
      <c r="C97" s="14" t="s">
        <v>12</v>
      </c>
      <c r="D97" s="15">
        <v>0.9506944444444444</v>
      </c>
      <c r="E97" s="16">
        <v>-0.1</v>
      </c>
      <c r="F97" s="60">
        <v>0.94374999999999998</v>
      </c>
      <c r="G97" s="16">
        <v>-8.5000000000000006E-2</v>
      </c>
      <c r="H97" s="60">
        <v>0.9506944444444444</v>
      </c>
      <c r="I97" s="16">
        <v>-6.7000000000000004E-2</v>
      </c>
      <c r="J97" s="60">
        <v>0.94861111111111107</v>
      </c>
      <c r="K97" s="22">
        <v>-6.4000000000000001E-2</v>
      </c>
      <c r="L97" s="57"/>
    </row>
    <row r="98" spans="2:12" x14ac:dyDescent="0.25">
      <c r="B98" s="64">
        <v>44430</v>
      </c>
      <c r="C98" s="14" t="s">
        <v>13</v>
      </c>
      <c r="D98" s="15">
        <v>0.62847222222222221</v>
      </c>
      <c r="E98" s="16">
        <v>3.1</v>
      </c>
      <c r="F98" s="60">
        <v>0.62152777777777779</v>
      </c>
      <c r="G98" s="16">
        <v>2.6349999999999998</v>
      </c>
      <c r="H98" s="60">
        <v>0.61041666666666661</v>
      </c>
      <c r="I98" s="16">
        <v>2.0770000000000004</v>
      </c>
      <c r="J98" s="60">
        <v>0.61111111111111105</v>
      </c>
      <c r="K98" s="22">
        <v>1.9840000000000002</v>
      </c>
      <c r="L98" s="57"/>
    </row>
    <row r="99" spans="2:12" x14ac:dyDescent="0.25">
      <c r="B99" s="64">
        <v>44431</v>
      </c>
      <c r="C99" s="14" t="s">
        <v>13</v>
      </c>
      <c r="D99" s="15">
        <v>0.66111111111111109</v>
      </c>
      <c r="E99" s="16">
        <v>3.1</v>
      </c>
      <c r="F99" s="60">
        <v>0.65416666666666667</v>
      </c>
      <c r="G99" s="16">
        <v>2.6349999999999998</v>
      </c>
      <c r="H99" s="60">
        <v>0.64305555555555549</v>
      </c>
      <c r="I99" s="16">
        <v>2.0770000000000004</v>
      </c>
      <c r="J99" s="60">
        <v>0.64374999999999993</v>
      </c>
      <c r="K99" s="22">
        <v>1.9840000000000002</v>
      </c>
      <c r="L99" s="57"/>
    </row>
    <row r="100" spans="2:12" x14ac:dyDescent="0.25">
      <c r="B100" s="64">
        <v>44432</v>
      </c>
      <c r="C100" s="14" t="s">
        <v>13</v>
      </c>
      <c r="D100" s="15">
        <v>0.69027777777777777</v>
      </c>
      <c r="E100" s="16">
        <v>3.1</v>
      </c>
      <c r="F100" s="60">
        <v>0.68333333333333335</v>
      </c>
      <c r="G100" s="16">
        <v>2.6349999999999998</v>
      </c>
      <c r="H100" s="60">
        <v>0.67222222222222217</v>
      </c>
      <c r="I100" s="16">
        <v>2.0770000000000004</v>
      </c>
      <c r="J100" s="60">
        <v>0.67291666666666661</v>
      </c>
      <c r="K100" s="22">
        <v>1.9840000000000002</v>
      </c>
      <c r="L100" s="57"/>
    </row>
    <row r="101" spans="2:12" x14ac:dyDescent="0.25">
      <c r="B101" s="64">
        <v>44433</v>
      </c>
      <c r="C101" s="14" t="s">
        <v>13</v>
      </c>
      <c r="D101" s="15">
        <v>0.21041666666666667</v>
      </c>
      <c r="E101" s="16">
        <v>3.1</v>
      </c>
      <c r="F101" s="60">
        <v>0.20347222222222222</v>
      </c>
      <c r="G101" s="16">
        <v>2.6349999999999998</v>
      </c>
      <c r="H101" s="60">
        <v>0.19236111111111112</v>
      </c>
      <c r="I101" s="16">
        <v>2.0770000000000004</v>
      </c>
      <c r="J101" s="60">
        <v>0.19305555555555556</v>
      </c>
      <c r="K101" s="22">
        <v>1.9840000000000002</v>
      </c>
      <c r="L101" s="57"/>
    </row>
    <row r="102" spans="2:12" x14ac:dyDescent="0.25">
      <c r="B102" s="64">
        <v>44447</v>
      </c>
      <c r="C102" s="14" t="s">
        <v>13</v>
      </c>
      <c r="D102" s="15">
        <v>0.67152777777777783</v>
      </c>
      <c r="E102" s="16">
        <v>3.1</v>
      </c>
      <c r="F102" s="60">
        <v>0.66458333333333341</v>
      </c>
      <c r="G102" s="16">
        <v>2.6349999999999998</v>
      </c>
      <c r="H102" s="60">
        <v>0.65347222222222223</v>
      </c>
      <c r="I102" s="16">
        <v>2.0770000000000004</v>
      </c>
      <c r="J102" s="60">
        <v>0.65416666666666667</v>
      </c>
      <c r="K102" s="22">
        <v>1.9840000000000002</v>
      </c>
      <c r="L102" s="57"/>
    </row>
    <row r="103" spans="2:12" x14ac:dyDescent="0.25">
      <c r="B103" s="64">
        <v>44447</v>
      </c>
      <c r="C103" s="14" t="s">
        <v>12</v>
      </c>
      <c r="D103" s="15">
        <v>0.91666666666666663</v>
      </c>
      <c r="E103" s="16">
        <v>-0.1</v>
      </c>
      <c r="F103" s="60">
        <v>0.90972222222222221</v>
      </c>
      <c r="G103" s="16">
        <v>-8.5000000000000006E-2</v>
      </c>
      <c r="H103" s="60">
        <v>0.91666666666666663</v>
      </c>
      <c r="I103" s="16">
        <v>-6.7000000000000004E-2</v>
      </c>
      <c r="J103" s="60">
        <v>0.9145833333333333</v>
      </c>
      <c r="K103" s="22">
        <v>-6.4000000000000001E-2</v>
      </c>
      <c r="L103" s="57"/>
    </row>
    <row r="104" spans="2:12" x14ac:dyDescent="0.25">
      <c r="B104" s="64">
        <v>44448</v>
      </c>
      <c r="C104" s="14" t="s">
        <v>13</v>
      </c>
      <c r="D104" s="15">
        <v>0.18888888888888888</v>
      </c>
      <c r="E104" s="16">
        <v>3.2</v>
      </c>
      <c r="F104" s="60">
        <v>0.18194444444444444</v>
      </c>
      <c r="G104" s="16">
        <v>2.72</v>
      </c>
      <c r="H104" s="60">
        <v>0.17083333333333334</v>
      </c>
      <c r="I104" s="16">
        <v>2.1440000000000001</v>
      </c>
      <c r="J104" s="60">
        <v>0.17152777777777778</v>
      </c>
      <c r="K104" s="22">
        <v>2.048</v>
      </c>
      <c r="L104" s="57"/>
    </row>
    <row r="105" spans="2:12" x14ac:dyDescent="0.25">
      <c r="B105" s="64">
        <v>44448</v>
      </c>
      <c r="C105" s="14" t="s">
        <v>12</v>
      </c>
      <c r="D105" s="15">
        <v>0.43472222222222223</v>
      </c>
      <c r="E105" s="16">
        <v>-0.1</v>
      </c>
      <c r="F105" s="60">
        <v>0.42777777777777781</v>
      </c>
      <c r="G105" s="16">
        <v>-8.5000000000000006E-2</v>
      </c>
      <c r="H105" s="60">
        <v>0.43472222222222223</v>
      </c>
      <c r="I105" s="16">
        <v>-6.7000000000000004E-2</v>
      </c>
      <c r="J105" s="60">
        <v>0.43263888888888891</v>
      </c>
      <c r="K105" s="22">
        <v>-6.4000000000000001E-2</v>
      </c>
      <c r="L105" s="57"/>
    </row>
    <row r="106" spans="2:12" x14ac:dyDescent="0.25">
      <c r="B106" s="64">
        <v>44448</v>
      </c>
      <c r="C106" s="14" t="s">
        <v>13</v>
      </c>
      <c r="D106" s="15">
        <v>0.7006944444444444</v>
      </c>
      <c r="E106" s="16">
        <v>3.1</v>
      </c>
      <c r="F106" s="60">
        <v>0.69374999999999998</v>
      </c>
      <c r="G106" s="16">
        <v>2.6349999999999998</v>
      </c>
      <c r="H106" s="60">
        <v>0.6826388888888888</v>
      </c>
      <c r="I106" s="16">
        <v>2.0770000000000004</v>
      </c>
      <c r="J106" s="60">
        <v>0.68333333333333324</v>
      </c>
      <c r="K106" s="22">
        <v>1.9840000000000002</v>
      </c>
      <c r="L106" s="57"/>
    </row>
    <row r="107" spans="2:12" x14ac:dyDescent="0.25">
      <c r="B107" s="64">
        <v>44449</v>
      </c>
      <c r="C107" s="14" t="s">
        <v>13</v>
      </c>
      <c r="D107" s="15">
        <v>0.21805555555555556</v>
      </c>
      <c r="E107" s="16">
        <v>3.2</v>
      </c>
      <c r="F107" s="60">
        <v>0.21111111111111111</v>
      </c>
      <c r="G107" s="16">
        <v>2.72</v>
      </c>
      <c r="H107" s="60">
        <v>0.2</v>
      </c>
      <c r="I107" s="16">
        <v>2.1440000000000001</v>
      </c>
      <c r="J107" s="60">
        <v>0.20069444444444445</v>
      </c>
      <c r="K107" s="22">
        <v>2.048</v>
      </c>
      <c r="L107" s="57"/>
    </row>
    <row r="108" spans="2:12" x14ac:dyDescent="0.25">
      <c r="B108" s="64">
        <v>44449</v>
      </c>
      <c r="C108" s="14" t="s">
        <v>12</v>
      </c>
      <c r="D108" s="15">
        <v>0.46458333333333335</v>
      </c>
      <c r="E108" s="16">
        <v>-0.2</v>
      </c>
      <c r="F108" s="60">
        <v>0.45763888888888893</v>
      </c>
      <c r="G108" s="16">
        <v>-0.17</v>
      </c>
      <c r="H108" s="60">
        <v>0.46458333333333335</v>
      </c>
      <c r="I108" s="16">
        <v>-0.13400000000000001</v>
      </c>
      <c r="J108" s="60">
        <v>0.46250000000000002</v>
      </c>
      <c r="K108" s="22">
        <v>-0.128</v>
      </c>
      <c r="L108" s="57"/>
    </row>
    <row r="109" spans="2:12" x14ac:dyDescent="0.25">
      <c r="B109" s="64">
        <v>44449</v>
      </c>
      <c r="C109" s="14" t="s">
        <v>13</v>
      </c>
      <c r="D109" s="15">
        <v>0.72986111111111107</v>
      </c>
      <c r="E109" s="16">
        <v>3.1</v>
      </c>
      <c r="F109" s="60">
        <v>0.72291666666666665</v>
      </c>
      <c r="G109" s="16">
        <v>2.6349999999999998</v>
      </c>
      <c r="H109" s="60">
        <v>0.71180555555555547</v>
      </c>
      <c r="I109" s="16">
        <v>2.0770000000000004</v>
      </c>
      <c r="J109" s="60">
        <v>0.71249999999999991</v>
      </c>
      <c r="K109" s="22">
        <v>1.9840000000000002</v>
      </c>
      <c r="L109" s="57"/>
    </row>
    <row r="110" spans="2:12" x14ac:dyDescent="0.25">
      <c r="B110" s="64">
        <v>44449</v>
      </c>
      <c r="C110" s="14" t="s">
        <v>12</v>
      </c>
      <c r="D110" s="15">
        <v>0.97430555555555554</v>
      </c>
      <c r="E110" s="16">
        <v>-0.1</v>
      </c>
      <c r="F110" s="60">
        <v>0.96736111111111112</v>
      </c>
      <c r="G110" s="16">
        <v>-8.5000000000000006E-2</v>
      </c>
      <c r="H110" s="60">
        <v>0.97430555555555554</v>
      </c>
      <c r="I110" s="16">
        <v>-6.7000000000000004E-2</v>
      </c>
      <c r="J110" s="60">
        <v>0.97222222222222221</v>
      </c>
      <c r="K110" s="22">
        <v>-6.4000000000000001E-2</v>
      </c>
      <c r="L110" s="57"/>
    </row>
    <row r="111" spans="2:12" x14ac:dyDescent="0.25">
      <c r="B111" s="64">
        <v>44450</v>
      </c>
      <c r="C111" s="14" t="s">
        <v>13</v>
      </c>
      <c r="D111" s="15">
        <v>0.24791666666666667</v>
      </c>
      <c r="E111" s="16">
        <v>3.2</v>
      </c>
      <c r="F111" s="60">
        <v>0.24097222222222223</v>
      </c>
      <c r="G111" s="16">
        <v>2.72</v>
      </c>
      <c r="H111" s="60">
        <v>0.22986111111111113</v>
      </c>
      <c r="I111" s="16">
        <v>2.1440000000000001</v>
      </c>
      <c r="J111" s="60">
        <v>0.23055555555555557</v>
      </c>
      <c r="K111" s="22">
        <v>2.048</v>
      </c>
      <c r="L111" s="57"/>
    </row>
    <row r="112" spans="2:12" x14ac:dyDescent="0.25">
      <c r="B112" s="64">
        <v>44450</v>
      </c>
      <c r="C112" s="14" t="s">
        <v>12</v>
      </c>
      <c r="D112" s="15">
        <v>0.49583333333333335</v>
      </c>
      <c r="E112" s="16">
        <v>-0.1</v>
      </c>
      <c r="F112" s="60">
        <v>0.48888888888888893</v>
      </c>
      <c r="G112" s="16">
        <v>-8.5000000000000006E-2</v>
      </c>
      <c r="H112" s="60">
        <v>0.49583333333333335</v>
      </c>
      <c r="I112" s="16">
        <v>-6.7000000000000004E-2</v>
      </c>
      <c r="J112" s="60">
        <v>0.49375000000000002</v>
      </c>
      <c r="K112" s="22">
        <v>-6.4000000000000001E-2</v>
      </c>
      <c r="L112" s="57"/>
    </row>
    <row r="113" spans="2:12" x14ac:dyDescent="0.25">
      <c r="B113" s="64">
        <v>44451</v>
      </c>
      <c r="C113" s="14" t="s">
        <v>12</v>
      </c>
      <c r="D113" s="15">
        <v>5.5555555555555558E-3</v>
      </c>
      <c r="E113" s="16">
        <v>-0.1</v>
      </c>
      <c r="F113" s="60"/>
      <c r="G113" s="16"/>
      <c r="H113" s="60">
        <v>5.5555555555555558E-3</v>
      </c>
      <c r="I113" s="16">
        <v>-6.7000000000000004E-2</v>
      </c>
      <c r="J113" s="60">
        <v>3.4722222222222225E-3</v>
      </c>
      <c r="K113" s="22">
        <v>-6.4000000000000001E-2</v>
      </c>
      <c r="L113" s="57"/>
    </row>
    <row r="114" spans="2:12" x14ac:dyDescent="0.25">
      <c r="B114" s="64">
        <v>44451</v>
      </c>
      <c r="C114" s="14" t="s">
        <v>13</v>
      </c>
      <c r="D114" s="15">
        <v>0.27986111111111112</v>
      </c>
      <c r="E114" s="16">
        <v>3.2</v>
      </c>
      <c r="F114" s="60">
        <v>0.2729166666666667</v>
      </c>
      <c r="G114" s="16">
        <v>2.72</v>
      </c>
      <c r="H114" s="60">
        <v>0.26180555555555557</v>
      </c>
      <c r="I114" s="16">
        <v>2.1440000000000001</v>
      </c>
      <c r="J114" s="60">
        <v>0.26250000000000001</v>
      </c>
      <c r="K114" s="22">
        <v>2.048</v>
      </c>
      <c r="L114" s="57"/>
    </row>
    <row r="115" spans="2:12" x14ac:dyDescent="0.25">
      <c r="B115" s="64">
        <v>44476</v>
      </c>
      <c r="C115" s="14" t="s">
        <v>13</v>
      </c>
      <c r="D115" s="15">
        <v>0.13819444444444443</v>
      </c>
      <c r="E115" s="16">
        <v>3.2</v>
      </c>
      <c r="F115" s="60">
        <v>0.13124999999999998</v>
      </c>
      <c r="G115" s="16">
        <v>2.72</v>
      </c>
      <c r="H115" s="60">
        <v>0.12013888888888886</v>
      </c>
      <c r="I115" s="16">
        <v>2.1440000000000001</v>
      </c>
      <c r="J115" s="60">
        <v>0.12083333333333332</v>
      </c>
      <c r="K115" s="22">
        <v>2.048</v>
      </c>
      <c r="L115" s="57"/>
    </row>
    <row r="116" spans="2:12" x14ac:dyDescent="0.25">
      <c r="B116" s="64">
        <v>44476</v>
      </c>
      <c r="C116" s="14" t="s">
        <v>12</v>
      </c>
      <c r="D116" s="15">
        <v>0.38819444444444445</v>
      </c>
      <c r="E116" s="16">
        <v>-0.2</v>
      </c>
      <c r="F116" s="60">
        <v>0.38125000000000003</v>
      </c>
      <c r="G116" s="16">
        <v>-0.17</v>
      </c>
      <c r="H116" s="60">
        <v>0.38819444444444445</v>
      </c>
      <c r="I116" s="16">
        <v>-0.13400000000000001</v>
      </c>
      <c r="J116" s="60">
        <v>0.38611111111111113</v>
      </c>
      <c r="K116" s="22">
        <v>-0.128</v>
      </c>
      <c r="L116" s="57"/>
    </row>
    <row r="117" spans="2:12" x14ac:dyDescent="0.25">
      <c r="B117" s="64">
        <v>44476</v>
      </c>
      <c r="C117" s="14" t="s">
        <v>13</v>
      </c>
      <c r="D117" s="15">
        <v>0.65347222222222223</v>
      </c>
      <c r="E117" s="16">
        <v>3.1</v>
      </c>
      <c r="F117" s="60">
        <v>0.64652777777777781</v>
      </c>
      <c r="G117" s="16">
        <v>2.6349999999999998</v>
      </c>
      <c r="H117" s="60">
        <v>0.63541666666666663</v>
      </c>
      <c r="I117" s="16">
        <v>2.0770000000000004</v>
      </c>
      <c r="J117" s="60">
        <v>0.63611111111111107</v>
      </c>
      <c r="K117" s="22">
        <v>1.9840000000000002</v>
      </c>
      <c r="L117" s="57"/>
    </row>
    <row r="118" spans="2:12" x14ac:dyDescent="0.25">
      <c r="B118" s="64">
        <v>44476</v>
      </c>
      <c r="C118" s="14" t="s">
        <v>12</v>
      </c>
      <c r="D118" s="15">
        <v>0.8979166666666667</v>
      </c>
      <c r="E118" s="16">
        <v>-0.1</v>
      </c>
      <c r="F118" s="60">
        <v>0.89097222222222228</v>
      </c>
      <c r="G118" s="16">
        <v>-8.5000000000000006E-2</v>
      </c>
      <c r="H118" s="60">
        <v>0.8979166666666667</v>
      </c>
      <c r="I118" s="16">
        <v>-6.7000000000000004E-2</v>
      </c>
      <c r="J118" s="60">
        <v>0.89583333333333337</v>
      </c>
      <c r="K118" s="22">
        <v>-6.4000000000000001E-2</v>
      </c>
      <c r="L118" s="57"/>
    </row>
    <row r="119" spans="2:12" x14ac:dyDescent="0.25">
      <c r="B119" s="64">
        <v>44477</v>
      </c>
      <c r="C119" s="14" t="s">
        <v>13</v>
      </c>
      <c r="D119" s="15">
        <v>0.16874999999999998</v>
      </c>
      <c r="E119" s="16">
        <v>3.3</v>
      </c>
      <c r="F119" s="60">
        <v>0.16180555555555554</v>
      </c>
      <c r="G119" s="16">
        <v>2.8049999999999997</v>
      </c>
      <c r="H119" s="60">
        <v>0.15069444444444444</v>
      </c>
      <c r="I119" s="16">
        <v>2.2109999999999999</v>
      </c>
      <c r="J119" s="60">
        <v>0.15138888888888888</v>
      </c>
      <c r="K119" s="22">
        <v>2.1120000000000001</v>
      </c>
      <c r="L119" s="57"/>
    </row>
    <row r="120" spans="2:12" x14ac:dyDescent="0.25">
      <c r="B120" s="64">
        <v>44477</v>
      </c>
      <c r="C120" s="14" t="s">
        <v>12</v>
      </c>
      <c r="D120" s="15">
        <v>0.41875000000000001</v>
      </c>
      <c r="E120" s="16">
        <v>-0.3</v>
      </c>
      <c r="F120" s="60">
        <v>0.41180555555555559</v>
      </c>
      <c r="G120" s="16">
        <v>-0.255</v>
      </c>
      <c r="H120" s="60">
        <v>0.41875000000000001</v>
      </c>
      <c r="I120" s="16">
        <v>-0.20100000000000001</v>
      </c>
      <c r="J120" s="60">
        <v>0.41666666666666669</v>
      </c>
      <c r="K120" s="22">
        <v>-0.192</v>
      </c>
      <c r="L120" s="57"/>
    </row>
    <row r="121" spans="2:12" x14ac:dyDescent="0.25">
      <c r="B121" s="64">
        <v>44477</v>
      </c>
      <c r="C121" s="14" t="s">
        <v>13</v>
      </c>
      <c r="D121" s="15">
        <v>0.68402777777777779</v>
      </c>
      <c r="E121" s="16">
        <v>3.1</v>
      </c>
      <c r="F121" s="60">
        <v>0.67708333333333337</v>
      </c>
      <c r="G121" s="16">
        <v>2.6349999999999998</v>
      </c>
      <c r="H121" s="60">
        <v>0.66597222222222219</v>
      </c>
      <c r="I121" s="16">
        <v>2.0770000000000004</v>
      </c>
      <c r="J121" s="60">
        <v>0.66666666666666663</v>
      </c>
      <c r="K121" s="22">
        <v>1.9840000000000002</v>
      </c>
      <c r="L121" s="57"/>
    </row>
    <row r="122" spans="2:12" x14ac:dyDescent="0.25">
      <c r="B122" s="65">
        <v>44477</v>
      </c>
      <c r="C122" s="61" t="s">
        <v>12</v>
      </c>
      <c r="D122" s="62">
        <v>0.92847222222222225</v>
      </c>
      <c r="E122" s="63">
        <v>-0.2</v>
      </c>
      <c r="F122" s="66">
        <v>0.92152777777777783</v>
      </c>
      <c r="G122" s="63">
        <v>-0.17</v>
      </c>
      <c r="H122" s="66">
        <v>0.92847222222222225</v>
      </c>
      <c r="I122" s="63">
        <v>-0.13400000000000001</v>
      </c>
      <c r="J122" s="66">
        <v>0.92638888888888893</v>
      </c>
      <c r="K122" s="71">
        <v>-0.128</v>
      </c>
      <c r="L122" s="57"/>
    </row>
    <row r="123" spans="2:12" x14ac:dyDescent="0.25">
      <c r="B123" s="64">
        <v>44478</v>
      </c>
      <c r="C123" s="14" t="s">
        <v>13</v>
      </c>
      <c r="D123" s="15">
        <v>0.19999999999999998</v>
      </c>
      <c r="E123" s="16">
        <v>3.4</v>
      </c>
      <c r="F123" s="60">
        <v>0.19305555555555554</v>
      </c>
      <c r="G123" s="16">
        <v>2.8899999999999997</v>
      </c>
      <c r="H123" s="60">
        <v>0.18194444444444444</v>
      </c>
      <c r="I123" s="16">
        <v>2.278</v>
      </c>
      <c r="J123" s="60">
        <v>0.18263888888888888</v>
      </c>
      <c r="K123" s="22">
        <v>2.1760000000000002</v>
      </c>
      <c r="L123" s="57"/>
    </row>
    <row r="124" spans="2:12" x14ac:dyDescent="0.25">
      <c r="B124" s="64">
        <v>44478</v>
      </c>
      <c r="C124" s="14" t="s">
        <v>12</v>
      </c>
      <c r="D124" s="15">
        <v>0.45</v>
      </c>
      <c r="E124" s="16">
        <v>-0.3</v>
      </c>
      <c r="F124" s="60">
        <v>0.44305555555555559</v>
      </c>
      <c r="G124" s="16">
        <v>-0.255</v>
      </c>
      <c r="H124" s="60">
        <v>0.45</v>
      </c>
      <c r="I124" s="16">
        <v>-0.20100000000000001</v>
      </c>
      <c r="J124" s="60">
        <v>0.44791666666666669</v>
      </c>
      <c r="K124" s="22">
        <v>-0.192</v>
      </c>
      <c r="L124" s="57"/>
    </row>
    <row r="125" spans="2:12" x14ac:dyDescent="0.25">
      <c r="B125" s="64">
        <v>44478</v>
      </c>
      <c r="C125" s="14" t="s">
        <v>13</v>
      </c>
      <c r="D125" s="15">
        <v>0.71597222222222223</v>
      </c>
      <c r="E125" s="16">
        <v>3.1</v>
      </c>
      <c r="F125" s="60">
        <v>0.70902777777777781</v>
      </c>
      <c r="G125" s="16">
        <v>2.6349999999999998</v>
      </c>
      <c r="H125" s="60">
        <v>0.69791666666666663</v>
      </c>
      <c r="I125" s="16">
        <v>2.0770000000000004</v>
      </c>
      <c r="J125" s="60">
        <v>0.69861111111111107</v>
      </c>
      <c r="K125" s="22">
        <v>1.9840000000000002</v>
      </c>
      <c r="L125" s="57"/>
    </row>
    <row r="126" spans="2:12" x14ac:dyDescent="0.25">
      <c r="B126" s="64">
        <v>44478</v>
      </c>
      <c r="C126" s="14" t="s">
        <v>12</v>
      </c>
      <c r="D126" s="15">
        <v>0.95972222222222225</v>
      </c>
      <c r="E126" s="16">
        <v>-0.2</v>
      </c>
      <c r="F126" s="60">
        <v>0.95277777777777783</v>
      </c>
      <c r="G126" s="16">
        <v>-0.17</v>
      </c>
      <c r="H126" s="60">
        <v>0.95972222222222225</v>
      </c>
      <c r="I126" s="16">
        <v>-0.13400000000000001</v>
      </c>
      <c r="J126" s="60">
        <v>0.95763888888888893</v>
      </c>
      <c r="K126" s="22">
        <v>-0.128</v>
      </c>
      <c r="L126" s="57"/>
    </row>
    <row r="127" spans="2:12" x14ac:dyDescent="0.25">
      <c r="B127" s="64">
        <v>44479</v>
      </c>
      <c r="C127" s="14" t="s">
        <v>13</v>
      </c>
      <c r="D127" s="15">
        <v>0.23194444444444443</v>
      </c>
      <c r="E127" s="16">
        <v>3.4</v>
      </c>
      <c r="F127" s="60">
        <v>0.22499999999999998</v>
      </c>
      <c r="G127" s="16">
        <v>2.8899999999999997</v>
      </c>
      <c r="H127" s="60">
        <v>0.21388888888888888</v>
      </c>
      <c r="I127" s="16">
        <v>2.278</v>
      </c>
      <c r="J127" s="60">
        <v>0.21458333333333332</v>
      </c>
      <c r="K127" s="22">
        <v>2.1760000000000002</v>
      </c>
      <c r="L127" s="57"/>
    </row>
    <row r="128" spans="2:12" x14ac:dyDescent="0.25">
      <c r="B128" s="64">
        <v>44479</v>
      </c>
      <c r="C128" s="14" t="s">
        <v>12</v>
      </c>
      <c r="D128" s="15">
        <v>0.48194444444444445</v>
      </c>
      <c r="E128" s="16">
        <v>-0.3</v>
      </c>
      <c r="F128" s="60">
        <v>0.47500000000000003</v>
      </c>
      <c r="G128" s="16">
        <v>-0.255</v>
      </c>
      <c r="H128" s="60">
        <v>0.48194444444444445</v>
      </c>
      <c r="I128" s="16">
        <v>-0.20100000000000001</v>
      </c>
      <c r="J128" s="60">
        <v>0.47986111111111113</v>
      </c>
      <c r="K128" s="22">
        <v>-0.192</v>
      </c>
      <c r="L128" s="57"/>
    </row>
    <row r="129" spans="2:12" x14ac:dyDescent="0.25">
      <c r="B129" s="64">
        <v>44479</v>
      </c>
      <c r="C129" s="14" t="s">
        <v>12</v>
      </c>
      <c r="D129" s="15">
        <v>0.99236111111111114</v>
      </c>
      <c r="E129" s="16">
        <v>-0.1</v>
      </c>
      <c r="F129" s="60">
        <v>0.98541666666666672</v>
      </c>
      <c r="G129" s="16">
        <v>-8.5000000000000006E-2</v>
      </c>
      <c r="H129" s="60">
        <v>0.99236111111111114</v>
      </c>
      <c r="I129" s="16">
        <v>-6.7000000000000004E-2</v>
      </c>
      <c r="J129" s="60">
        <v>0.99027777777777781</v>
      </c>
      <c r="K129" s="22">
        <v>-6.4000000000000001E-2</v>
      </c>
      <c r="L129" s="57"/>
    </row>
    <row r="130" spans="2:12" x14ac:dyDescent="0.25">
      <c r="B130" s="64">
        <v>44480</v>
      </c>
      <c r="C130" s="14" t="s">
        <v>13</v>
      </c>
      <c r="D130" s="15">
        <v>0.26597222222222222</v>
      </c>
      <c r="E130" s="16">
        <v>3.3</v>
      </c>
      <c r="F130" s="60">
        <v>0.2590277777777778</v>
      </c>
      <c r="G130" s="16">
        <v>2.8049999999999997</v>
      </c>
      <c r="H130" s="60">
        <v>0.24791666666666667</v>
      </c>
      <c r="I130" s="16">
        <v>2.2109999999999999</v>
      </c>
      <c r="J130" s="60">
        <v>0.24861111111111112</v>
      </c>
      <c r="K130" s="22">
        <v>2.1120000000000001</v>
      </c>
      <c r="L130" s="57"/>
    </row>
    <row r="131" spans="2:12" x14ac:dyDescent="0.25">
      <c r="B131" s="64">
        <v>44480</v>
      </c>
      <c r="C131" s="14" t="s">
        <v>12</v>
      </c>
      <c r="D131" s="15">
        <v>0.51527777777777783</v>
      </c>
      <c r="E131" s="16">
        <v>-0.1</v>
      </c>
      <c r="F131" s="60">
        <v>0.50833333333333341</v>
      </c>
      <c r="G131" s="16">
        <v>-8.5000000000000006E-2</v>
      </c>
      <c r="H131" s="60">
        <v>0.51527777777777783</v>
      </c>
      <c r="I131" s="16">
        <v>-6.7000000000000004E-2</v>
      </c>
      <c r="J131" s="60">
        <v>0.51319444444444451</v>
      </c>
      <c r="K131" s="22">
        <v>-6.4000000000000001E-2</v>
      </c>
      <c r="L131" s="57"/>
    </row>
    <row r="132" spans="2:12" x14ac:dyDescent="0.25">
      <c r="B132" s="64">
        <v>44504</v>
      </c>
      <c r="C132" s="14" t="s">
        <v>13</v>
      </c>
      <c r="D132" s="15">
        <v>8.4027777777777771E-2</v>
      </c>
      <c r="E132" s="16">
        <v>3.1</v>
      </c>
      <c r="F132" s="60">
        <v>7.7083333333333323E-2</v>
      </c>
      <c r="G132" s="16">
        <v>2.6349999999999998</v>
      </c>
      <c r="H132" s="60">
        <v>6.597222222222221E-2</v>
      </c>
      <c r="I132" s="16">
        <v>2.0770000000000004</v>
      </c>
      <c r="J132" s="60">
        <v>6.6666666666666652E-2</v>
      </c>
      <c r="K132" s="22">
        <v>1.9840000000000002</v>
      </c>
      <c r="L132" s="57"/>
    </row>
    <row r="133" spans="2:12" x14ac:dyDescent="0.25">
      <c r="B133" s="64">
        <v>44504</v>
      </c>
      <c r="C133" s="14" t="s">
        <v>12</v>
      </c>
      <c r="D133" s="15">
        <v>0.33819444444444446</v>
      </c>
      <c r="E133" s="16">
        <v>-0.1</v>
      </c>
      <c r="F133" s="60">
        <v>0.33125000000000004</v>
      </c>
      <c r="G133" s="16">
        <v>-8.5000000000000006E-2</v>
      </c>
      <c r="H133" s="60">
        <v>0.33819444444444446</v>
      </c>
      <c r="I133" s="16">
        <v>-6.7000000000000004E-2</v>
      </c>
      <c r="J133" s="60">
        <v>0.33611111111111114</v>
      </c>
      <c r="K133" s="22">
        <v>-6.4000000000000001E-2</v>
      </c>
      <c r="L133" s="57"/>
    </row>
    <row r="134" spans="2:12" x14ac:dyDescent="0.25">
      <c r="B134" s="64">
        <v>44505</v>
      </c>
      <c r="C134" s="14" t="s">
        <v>13</v>
      </c>
      <c r="D134" s="15">
        <v>0.1173611111111111</v>
      </c>
      <c r="E134" s="16">
        <v>3.3</v>
      </c>
      <c r="F134" s="60">
        <v>0.11041666666666665</v>
      </c>
      <c r="G134" s="16">
        <v>2.8049999999999997</v>
      </c>
      <c r="H134" s="60">
        <v>9.9305555555555536E-2</v>
      </c>
      <c r="I134" s="16">
        <v>2.2109999999999999</v>
      </c>
      <c r="J134" s="60">
        <v>9.9999999999999978E-2</v>
      </c>
      <c r="K134" s="22">
        <v>2.1120000000000001</v>
      </c>
      <c r="L134" s="57"/>
    </row>
    <row r="135" spans="2:12" x14ac:dyDescent="0.25">
      <c r="B135" s="64">
        <v>44505</v>
      </c>
      <c r="C135" s="14" t="s">
        <v>12</v>
      </c>
      <c r="D135" s="15">
        <v>0.37083333333333335</v>
      </c>
      <c r="E135" s="16">
        <v>-0.3</v>
      </c>
      <c r="F135" s="60">
        <v>0.36388888888888893</v>
      </c>
      <c r="G135" s="16">
        <v>-0.255</v>
      </c>
      <c r="H135" s="60">
        <v>0.37083333333333335</v>
      </c>
      <c r="I135" s="16">
        <v>-0.20100000000000001</v>
      </c>
      <c r="J135" s="60">
        <v>0.36875000000000002</v>
      </c>
      <c r="K135" s="22">
        <v>-0.192</v>
      </c>
      <c r="L135" s="57"/>
    </row>
    <row r="136" spans="2:12" x14ac:dyDescent="0.25">
      <c r="B136" s="64">
        <v>44505</v>
      </c>
      <c r="C136" s="14" t="s">
        <v>12</v>
      </c>
      <c r="D136" s="15">
        <v>0.88055555555555554</v>
      </c>
      <c r="E136" s="16">
        <v>-0.2</v>
      </c>
      <c r="F136" s="60">
        <v>0.87361111111111112</v>
      </c>
      <c r="G136" s="16">
        <v>-0.17</v>
      </c>
      <c r="H136" s="60">
        <v>0.88055555555555554</v>
      </c>
      <c r="I136" s="16">
        <v>-0.13400000000000001</v>
      </c>
      <c r="J136" s="60">
        <v>0.87847222222222221</v>
      </c>
      <c r="K136" s="22">
        <v>-0.128</v>
      </c>
      <c r="L136" s="57"/>
    </row>
    <row r="137" spans="2:12" x14ac:dyDescent="0.25">
      <c r="B137" s="64">
        <v>44506</v>
      </c>
      <c r="C137" s="14" t="s">
        <v>13</v>
      </c>
      <c r="D137" s="15">
        <v>0.15069444444444444</v>
      </c>
      <c r="E137" s="16">
        <v>3.4</v>
      </c>
      <c r="F137" s="60">
        <v>0.14374999999999999</v>
      </c>
      <c r="G137" s="16">
        <v>2.8899999999999997</v>
      </c>
      <c r="H137" s="60">
        <v>0.13263888888888889</v>
      </c>
      <c r="I137" s="16">
        <v>2.278</v>
      </c>
      <c r="J137" s="60">
        <v>0.13333333333333333</v>
      </c>
      <c r="K137" s="22">
        <v>2.1760000000000002</v>
      </c>
      <c r="L137" s="57"/>
    </row>
    <row r="138" spans="2:12" x14ac:dyDescent="0.25">
      <c r="B138" s="64">
        <v>44506</v>
      </c>
      <c r="C138" s="14" t="s">
        <v>12</v>
      </c>
      <c r="D138" s="15">
        <v>0.40347222222222223</v>
      </c>
      <c r="E138" s="16">
        <v>-0.4</v>
      </c>
      <c r="F138" s="60">
        <v>0.39652777777777781</v>
      </c>
      <c r="G138" s="16">
        <v>-0.34</v>
      </c>
      <c r="H138" s="60">
        <v>0.40347222222222223</v>
      </c>
      <c r="I138" s="16">
        <v>-0.26800000000000002</v>
      </c>
      <c r="J138" s="60">
        <v>0.40138888888888891</v>
      </c>
      <c r="K138" s="22">
        <v>-0.25600000000000001</v>
      </c>
      <c r="L138" s="57"/>
    </row>
    <row r="139" spans="2:12" x14ac:dyDescent="0.25">
      <c r="B139" s="64">
        <v>44506</v>
      </c>
      <c r="C139" s="14" t="s">
        <v>13</v>
      </c>
      <c r="D139" s="15">
        <v>0.67013888888888884</v>
      </c>
      <c r="E139" s="16">
        <v>3.1</v>
      </c>
      <c r="F139" s="60">
        <v>0.66319444444444442</v>
      </c>
      <c r="G139" s="16">
        <v>2.6349999999999998</v>
      </c>
      <c r="H139" s="60">
        <v>0.65208333333333324</v>
      </c>
      <c r="I139" s="16">
        <v>2.0770000000000004</v>
      </c>
      <c r="J139" s="60">
        <v>0.65277777777777768</v>
      </c>
      <c r="K139" s="22">
        <v>1.9840000000000002</v>
      </c>
      <c r="L139" s="57"/>
    </row>
    <row r="140" spans="2:12" x14ac:dyDescent="0.25">
      <c r="B140" s="64">
        <v>44506</v>
      </c>
      <c r="C140" s="14" t="s">
        <v>12</v>
      </c>
      <c r="D140" s="15">
        <v>0.91319444444444453</v>
      </c>
      <c r="E140" s="16">
        <v>-0.2</v>
      </c>
      <c r="F140" s="60">
        <v>0.90625000000000011</v>
      </c>
      <c r="G140" s="16">
        <v>-0.17</v>
      </c>
      <c r="H140" s="60">
        <v>0.91319444444444453</v>
      </c>
      <c r="I140" s="16">
        <v>-0.13400000000000001</v>
      </c>
      <c r="J140" s="60">
        <v>0.9111111111111112</v>
      </c>
      <c r="K140" s="22">
        <v>-0.128</v>
      </c>
      <c r="L140" s="57"/>
    </row>
    <row r="141" spans="2:12" x14ac:dyDescent="0.25">
      <c r="B141" s="64">
        <v>44507</v>
      </c>
      <c r="C141" s="14" t="s">
        <v>13</v>
      </c>
      <c r="D141" s="15">
        <v>0.18472222222222223</v>
      </c>
      <c r="E141" s="16">
        <v>3.4</v>
      </c>
      <c r="F141" s="60">
        <v>0.17777777777777778</v>
      </c>
      <c r="G141" s="16">
        <v>2.8899999999999997</v>
      </c>
      <c r="H141" s="60">
        <v>0.16666666666666669</v>
      </c>
      <c r="I141" s="16">
        <v>2.278</v>
      </c>
      <c r="J141" s="60">
        <v>0.16736111111111113</v>
      </c>
      <c r="K141" s="22">
        <v>2.1760000000000002</v>
      </c>
      <c r="L141" s="57"/>
    </row>
    <row r="142" spans="2:12" x14ac:dyDescent="0.25">
      <c r="B142" s="64">
        <v>44507</v>
      </c>
      <c r="C142" s="14" t="s">
        <v>12</v>
      </c>
      <c r="D142" s="15">
        <v>0.43611111111111112</v>
      </c>
      <c r="E142" s="16">
        <v>-0.4</v>
      </c>
      <c r="F142" s="60">
        <v>0.4291666666666667</v>
      </c>
      <c r="G142" s="16">
        <v>-0.34</v>
      </c>
      <c r="H142" s="60">
        <v>0.43611111111111112</v>
      </c>
      <c r="I142" s="16">
        <v>-0.26800000000000002</v>
      </c>
      <c r="J142" s="60">
        <v>0.43402777777777779</v>
      </c>
      <c r="K142" s="22">
        <v>-0.25600000000000001</v>
      </c>
      <c r="L142" s="57"/>
    </row>
    <row r="143" spans="2:12" x14ac:dyDescent="0.25">
      <c r="B143" s="64">
        <v>44507</v>
      </c>
      <c r="C143" s="14" t="s">
        <v>13</v>
      </c>
      <c r="D143" s="15">
        <v>0.70416666666666661</v>
      </c>
      <c r="E143" s="16">
        <v>3.1</v>
      </c>
      <c r="F143" s="60">
        <v>0.69722222222222219</v>
      </c>
      <c r="G143" s="16">
        <v>2.6349999999999998</v>
      </c>
      <c r="H143" s="60">
        <v>0.68611111111111101</v>
      </c>
      <c r="I143" s="16">
        <v>2.0770000000000004</v>
      </c>
      <c r="J143" s="60">
        <v>0.68680555555555545</v>
      </c>
      <c r="K143" s="22">
        <v>1.9840000000000002</v>
      </c>
      <c r="L143" s="57"/>
    </row>
    <row r="144" spans="2:12" x14ac:dyDescent="0.25">
      <c r="B144" s="64">
        <v>44507</v>
      </c>
      <c r="C144" s="14" t="s">
        <v>12</v>
      </c>
      <c r="D144" s="15">
        <v>0.9472222222222223</v>
      </c>
      <c r="E144" s="16">
        <v>-0.2</v>
      </c>
      <c r="F144" s="60">
        <v>0.94027777777777788</v>
      </c>
      <c r="G144" s="16">
        <v>-0.17</v>
      </c>
      <c r="H144" s="60">
        <v>0.9472222222222223</v>
      </c>
      <c r="I144" s="16">
        <v>-0.13400000000000001</v>
      </c>
      <c r="J144" s="60">
        <v>0.94513888888888897</v>
      </c>
      <c r="K144" s="22">
        <v>-0.128</v>
      </c>
      <c r="L144" s="57"/>
    </row>
    <row r="145" spans="2:12" x14ac:dyDescent="0.25">
      <c r="B145" s="64">
        <v>44508</v>
      </c>
      <c r="C145" s="14" t="s">
        <v>13</v>
      </c>
      <c r="D145" s="15">
        <v>0.21875</v>
      </c>
      <c r="E145" s="16">
        <v>3.4</v>
      </c>
      <c r="F145" s="60">
        <v>0.21180555555555555</v>
      </c>
      <c r="G145" s="16">
        <v>2.8899999999999997</v>
      </c>
      <c r="H145" s="60">
        <v>0.20069444444444445</v>
      </c>
      <c r="I145" s="16">
        <v>2.278</v>
      </c>
      <c r="J145" s="60">
        <v>0.2013888888888889</v>
      </c>
      <c r="K145" s="22">
        <v>2.1760000000000002</v>
      </c>
      <c r="L145" s="57"/>
    </row>
    <row r="146" spans="2:12" x14ac:dyDescent="0.25">
      <c r="B146" s="64">
        <v>44508</v>
      </c>
      <c r="C146" s="14" t="s">
        <v>12</v>
      </c>
      <c r="D146" s="15">
        <v>0.46875</v>
      </c>
      <c r="E146" s="16">
        <v>-0.4</v>
      </c>
      <c r="F146" s="60">
        <v>0.46180555555555558</v>
      </c>
      <c r="G146" s="16">
        <v>-0.34</v>
      </c>
      <c r="H146" s="60">
        <v>0.46875</v>
      </c>
      <c r="I146" s="16">
        <v>-0.26800000000000002</v>
      </c>
      <c r="J146" s="60">
        <v>0.46666666666666667</v>
      </c>
      <c r="K146" s="22">
        <v>-0.25600000000000001</v>
      </c>
      <c r="L146" s="57"/>
    </row>
    <row r="147" spans="2:12" x14ac:dyDescent="0.25">
      <c r="B147" s="64">
        <v>44508</v>
      </c>
      <c r="C147" s="14" t="s">
        <v>12</v>
      </c>
      <c r="D147" s="15">
        <v>0.98125000000000007</v>
      </c>
      <c r="E147" s="16">
        <v>-0.1</v>
      </c>
      <c r="F147" s="60">
        <v>0.97430555555555565</v>
      </c>
      <c r="G147" s="16">
        <v>-8.5000000000000006E-2</v>
      </c>
      <c r="H147" s="60">
        <v>0.98125000000000007</v>
      </c>
      <c r="I147" s="16">
        <v>-6.7000000000000004E-2</v>
      </c>
      <c r="J147" s="60">
        <v>0.97916666666666674</v>
      </c>
      <c r="K147" s="22">
        <v>-6.4000000000000001E-2</v>
      </c>
      <c r="L147" s="57"/>
    </row>
    <row r="148" spans="2:12" x14ac:dyDescent="0.25">
      <c r="B148" s="64">
        <v>44509</v>
      </c>
      <c r="C148" s="14" t="s">
        <v>13</v>
      </c>
      <c r="D148" s="15">
        <v>0.25416666666666665</v>
      </c>
      <c r="E148" s="16">
        <v>3.3</v>
      </c>
      <c r="F148" s="60">
        <v>0.2472222222222222</v>
      </c>
      <c r="G148" s="16">
        <v>2.8049999999999997</v>
      </c>
      <c r="H148" s="60">
        <v>0.2361111111111111</v>
      </c>
      <c r="I148" s="16">
        <v>2.2109999999999999</v>
      </c>
      <c r="J148" s="60">
        <v>0.23680555555555555</v>
      </c>
      <c r="K148" s="22">
        <v>2.1120000000000001</v>
      </c>
      <c r="L148" s="57"/>
    </row>
    <row r="149" spans="2:12" x14ac:dyDescent="0.25">
      <c r="B149" s="64">
        <v>44509</v>
      </c>
      <c r="C149" s="14" t="s">
        <v>12</v>
      </c>
      <c r="D149" s="15">
        <v>0.50347222222222221</v>
      </c>
      <c r="E149" s="16">
        <v>-0.2</v>
      </c>
      <c r="F149" s="60">
        <v>0.49652777777777779</v>
      </c>
      <c r="G149" s="16">
        <v>-0.17</v>
      </c>
      <c r="H149" s="60">
        <v>0.50347222222222221</v>
      </c>
      <c r="I149" s="16">
        <v>-0.13400000000000001</v>
      </c>
      <c r="J149" s="60">
        <v>0.50138888888888888</v>
      </c>
      <c r="K149" s="22">
        <v>-0.128</v>
      </c>
      <c r="L149" s="57"/>
    </row>
    <row r="150" spans="2:12" x14ac:dyDescent="0.25">
      <c r="B150" s="64">
        <v>44533</v>
      </c>
      <c r="C150" s="14" t="s">
        <v>13</v>
      </c>
      <c r="D150" s="15">
        <v>6.1805555555555558E-2</v>
      </c>
      <c r="E150" s="16">
        <v>3.1</v>
      </c>
      <c r="F150" s="60">
        <v>5.486111111111111E-2</v>
      </c>
      <c r="G150" s="16">
        <v>2.6349999999999998</v>
      </c>
      <c r="H150" s="60">
        <v>4.3749999999999997E-2</v>
      </c>
      <c r="I150" s="16">
        <v>2.0770000000000004</v>
      </c>
      <c r="J150" s="60">
        <v>4.4444444444444446E-2</v>
      </c>
      <c r="K150" s="22">
        <v>1.9840000000000002</v>
      </c>
      <c r="L150" s="57"/>
    </row>
    <row r="151" spans="2:12" x14ac:dyDescent="0.25">
      <c r="B151" s="64">
        <v>44533</v>
      </c>
      <c r="C151" s="14" t="s">
        <v>12</v>
      </c>
      <c r="D151" s="15">
        <v>0.31944444444444448</v>
      </c>
      <c r="E151" s="16">
        <v>-0.1</v>
      </c>
      <c r="F151" s="60">
        <v>0.31250000000000006</v>
      </c>
      <c r="G151" s="16">
        <v>-8.5000000000000006E-2</v>
      </c>
      <c r="H151" s="60">
        <v>0.31944444444444448</v>
      </c>
      <c r="I151" s="16">
        <v>-6.7000000000000004E-2</v>
      </c>
      <c r="J151" s="60">
        <v>0.31736111111111115</v>
      </c>
      <c r="K151" s="22">
        <v>-6.4000000000000001E-2</v>
      </c>
      <c r="L151" s="57"/>
    </row>
    <row r="152" spans="2:12" x14ac:dyDescent="0.25">
      <c r="B152" s="64">
        <v>44534</v>
      </c>
      <c r="C152" s="14" t="s">
        <v>13</v>
      </c>
      <c r="D152" s="15">
        <v>9.930555555555555E-2</v>
      </c>
      <c r="E152" s="16">
        <v>3.3</v>
      </c>
      <c r="F152" s="60">
        <v>9.2361111111111102E-2</v>
      </c>
      <c r="G152" s="16">
        <v>2.8049999999999997</v>
      </c>
      <c r="H152" s="60">
        <v>8.1249999999999989E-2</v>
      </c>
      <c r="I152" s="16">
        <v>2.2109999999999999</v>
      </c>
      <c r="J152" s="60">
        <v>8.1944444444444431E-2</v>
      </c>
      <c r="K152" s="22">
        <v>2.1120000000000001</v>
      </c>
      <c r="L152" s="57"/>
    </row>
    <row r="153" spans="2:12" x14ac:dyDescent="0.25">
      <c r="B153" s="64">
        <v>44534</v>
      </c>
      <c r="C153" s="14" t="s">
        <v>12</v>
      </c>
      <c r="D153" s="15">
        <v>0.35555555555555557</v>
      </c>
      <c r="E153" s="16">
        <v>-0.3</v>
      </c>
      <c r="F153" s="60">
        <v>0.34861111111111115</v>
      </c>
      <c r="G153" s="16">
        <v>-0.255</v>
      </c>
      <c r="H153" s="60">
        <v>0.35555555555555557</v>
      </c>
      <c r="I153" s="16">
        <v>-0.20100000000000001</v>
      </c>
      <c r="J153" s="60">
        <v>0.35347222222222224</v>
      </c>
      <c r="K153" s="22">
        <v>-0.192</v>
      </c>
      <c r="L153" s="57"/>
    </row>
    <row r="154" spans="2:12" x14ac:dyDescent="0.25">
      <c r="B154" s="64">
        <v>44534</v>
      </c>
      <c r="C154" s="14" t="s">
        <v>12</v>
      </c>
      <c r="D154" s="15">
        <v>0.8652777777777777</v>
      </c>
      <c r="E154" s="16">
        <v>-0.1</v>
      </c>
      <c r="F154" s="60">
        <v>0.85833333333333328</v>
      </c>
      <c r="G154" s="16">
        <v>-8.5000000000000006E-2</v>
      </c>
      <c r="H154" s="60">
        <v>0.8652777777777777</v>
      </c>
      <c r="I154" s="16">
        <v>-6.7000000000000004E-2</v>
      </c>
      <c r="J154" s="60">
        <v>0.86319444444444438</v>
      </c>
      <c r="K154" s="22">
        <v>-6.4000000000000001E-2</v>
      </c>
      <c r="L154" s="57"/>
    </row>
    <row r="155" spans="2:12" x14ac:dyDescent="0.25">
      <c r="B155" s="64">
        <v>44535</v>
      </c>
      <c r="C155" s="14" t="s">
        <v>13</v>
      </c>
      <c r="D155" s="15">
        <v>0.1361111111111111</v>
      </c>
      <c r="E155" s="16">
        <v>3.4</v>
      </c>
      <c r="F155" s="60">
        <v>0.12916666666666665</v>
      </c>
      <c r="G155" s="16">
        <v>2.8899999999999997</v>
      </c>
      <c r="H155" s="60">
        <v>0.11805555555555554</v>
      </c>
      <c r="I155" s="16">
        <v>2.278</v>
      </c>
      <c r="J155" s="60">
        <v>0.11874999999999999</v>
      </c>
      <c r="K155" s="22">
        <v>2.1760000000000002</v>
      </c>
      <c r="L155" s="57"/>
    </row>
    <row r="156" spans="2:12" x14ac:dyDescent="0.25">
      <c r="B156" s="64">
        <v>44535</v>
      </c>
      <c r="C156" s="14" t="s">
        <v>12</v>
      </c>
      <c r="D156" s="15">
        <v>0.38958333333333334</v>
      </c>
      <c r="E156" s="16">
        <v>-0.4</v>
      </c>
      <c r="F156" s="60">
        <v>0.38263888888888892</v>
      </c>
      <c r="G156" s="16">
        <v>-0.34</v>
      </c>
      <c r="H156" s="60">
        <v>0.38958333333333334</v>
      </c>
      <c r="I156" s="16">
        <v>-0.26800000000000002</v>
      </c>
      <c r="J156" s="60">
        <v>0.38750000000000001</v>
      </c>
      <c r="K156" s="22">
        <v>-0.25600000000000001</v>
      </c>
      <c r="L156" s="57"/>
    </row>
    <row r="157" spans="2:12" x14ac:dyDescent="0.25">
      <c r="B157" s="64">
        <v>44535</v>
      </c>
      <c r="C157" s="14" t="s">
        <v>12</v>
      </c>
      <c r="D157" s="15">
        <v>0.90138888888888891</v>
      </c>
      <c r="E157" s="16">
        <v>-0.2</v>
      </c>
      <c r="F157" s="60">
        <v>0.89444444444444449</v>
      </c>
      <c r="G157" s="16">
        <v>-0.17</v>
      </c>
      <c r="H157" s="60">
        <v>0.90138888888888891</v>
      </c>
      <c r="I157" s="16">
        <v>-0.13400000000000001</v>
      </c>
      <c r="J157" s="60">
        <v>0.89930555555555558</v>
      </c>
      <c r="K157" s="22">
        <v>-0.128</v>
      </c>
      <c r="L157" s="57"/>
    </row>
    <row r="158" spans="2:12" x14ac:dyDescent="0.25">
      <c r="B158" s="64">
        <v>44536</v>
      </c>
      <c r="C158" s="14" t="s">
        <v>13</v>
      </c>
      <c r="D158" s="15">
        <v>0.17222222222222225</v>
      </c>
      <c r="E158" s="16">
        <v>3.4</v>
      </c>
      <c r="F158" s="60">
        <v>0.1652777777777778</v>
      </c>
      <c r="G158" s="16">
        <v>2.8899999999999997</v>
      </c>
      <c r="H158" s="60">
        <v>0.1541666666666667</v>
      </c>
      <c r="I158" s="16">
        <v>2.278</v>
      </c>
      <c r="J158" s="60">
        <v>0.15486111111111114</v>
      </c>
      <c r="K158" s="22">
        <v>2.1760000000000002</v>
      </c>
      <c r="L158" s="57"/>
    </row>
    <row r="159" spans="2:12" x14ac:dyDescent="0.25">
      <c r="B159" s="64">
        <v>44536</v>
      </c>
      <c r="C159" s="14" t="s">
        <v>12</v>
      </c>
      <c r="D159" s="15">
        <v>0.42430555555555555</v>
      </c>
      <c r="E159" s="16">
        <v>-0.4</v>
      </c>
      <c r="F159" s="60">
        <v>0.41736111111111113</v>
      </c>
      <c r="G159" s="16">
        <v>-0.34</v>
      </c>
      <c r="H159" s="60">
        <v>0.42430555555555555</v>
      </c>
      <c r="I159" s="16">
        <v>-0.26800000000000002</v>
      </c>
      <c r="J159" s="60">
        <v>0.42222222222222222</v>
      </c>
      <c r="K159" s="22">
        <v>-0.25600000000000001</v>
      </c>
      <c r="L159" s="57"/>
    </row>
    <row r="160" spans="2:12" x14ac:dyDescent="0.25">
      <c r="B160" s="64">
        <v>44536</v>
      </c>
      <c r="C160" s="14" t="s">
        <v>13</v>
      </c>
      <c r="D160" s="15">
        <v>0.69513888888888886</v>
      </c>
      <c r="E160" s="16">
        <v>3.1</v>
      </c>
      <c r="F160" s="60">
        <v>0.68819444444444444</v>
      </c>
      <c r="G160" s="16">
        <v>2.6349999999999998</v>
      </c>
      <c r="H160" s="60">
        <v>0.67708333333333326</v>
      </c>
      <c r="I160" s="16">
        <v>2.0770000000000004</v>
      </c>
      <c r="J160" s="60">
        <v>0.6777777777777777</v>
      </c>
      <c r="K160" s="22">
        <v>1.9840000000000002</v>
      </c>
      <c r="L160" s="57"/>
    </row>
    <row r="161" spans="2:13" x14ac:dyDescent="0.25">
      <c r="B161" s="64">
        <v>44536</v>
      </c>
      <c r="C161" s="14" t="s">
        <v>12</v>
      </c>
      <c r="D161" s="15">
        <v>0.93680555555555556</v>
      </c>
      <c r="E161" s="16">
        <v>-0.2</v>
      </c>
      <c r="F161" s="60">
        <v>0.92986111111111114</v>
      </c>
      <c r="G161" s="16">
        <v>-0.17</v>
      </c>
      <c r="H161" s="60">
        <v>0.93680555555555556</v>
      </c>
      <c r="I161" s="16">
        <v>-0.13400000000000001</v>
      </c>
      <c r="J161" s="60">
        <v>0.93472222222222223</v>
      </c>
      <c r="K161" s="22">
        <v>-0.128</v>
      </c>
      <c r="L161" s="57"/>
    </row>
    <row r="162" spans="2:13" x14ac:dyDescent="0.25">
      <c r="B162" s="64">
        <v>44537</v>
      </c>
      <c r="C162" s="14" t="s">
        <v>13</v>
      </c>
      <c r="D162" s="15">
        <v>0.20833333333333334</v>
      </c>
      <c r="E162" s="16">
        <v>3.4</v>
      </c>
      <c r="F162" s="60">
        <v>0.2013888888888889</v>
      </c>
      <c r="G162" s="16">
        <v>2.8899999999999997</v>
      </c>
      <c r="H162" s="60">
        <v>0.1902777777777778</v>
      </c>
      <c r="I162" s="16">
        <v>2.278</v>
      </c>
      <c r="J162" s="60">
        <v>0.19097222222222224</v>
      </c>
      <c r="K162" s="22">
        <v>2.1760000000000002</v>
      </c>
      <c r="L162" s="57"/>
    </row>
    <row r="163" spans="2:13" x14ac:dyDescent="0.25">
      <c r="B163" s="64">
        <v>44537</v>
      </c>
      <c r="C163" s="14" t="s">
        <v>12</v>
      </c>
      <c r="D163" s="15">
        <v>0.45763888888888887</v>
      </c>
      <c r="E163" s="16">
        <v>-0.4</v>
      </c>
      <c r="F163" s="60">
        <v>0.45069444444444445</v>
      </c>
      <c r="G163" s="16">
        <v>-0.34</v>
      </c>
      <c r="H163" s="60">
        <v>0.45763888888888887</v>
      </c>
      <c r="I163" s="16">
        <v>-0.26800000000000002</v>
      </c>
      <c r="J163" s="60">
        <v>0.45555555555555555</v>
      </c>
      <c r="K163" s="22">
        <v>-0.25600000000000001</v>
      </c>
      <c r="L163" s="57"/>
    </row>
    <row r="164" spans="2:13" x14ac:dyDescent="0.25">
      <c r="B164" s="64">
        <v>44537</v>
      </c>
      <c r="C164" s="14" t="s">
        <v>13</v>
      </c>
      <c r="D164" s="15">
        <v>0.7319444444444444</v>
      </c>
      <c r="E164" s="16">
        <v>3.1</v>
      </c>
      <c r="F164" s="60">
        <v>0.72499999999999998</v>
      </c>
      <c r="G164" s="16">
        <v>2.6349999999999998</v>
      </c>
      <c r="H164" s="60">
        <v>0.7138888888888888</v>
      </c>
      <c r="I164" s="16">
        <v>2.0770000000000004</v>
      </c>
      <c r="J164" s="60">
        <v>0.71458333333333324</v>
      </c>
      <c r="K164" s="22">
        <v>1.9840000000000002</v>
      </c>
      <c r="L164" s="57"/>
    </row>
    <row r="165" spans="2:13" x14ac:dyDescent="0.25">
      <c r="B165" s="64">
        <v>44537</v>
      </c>
      <c r="C165" s="14" t="s">
        <v>12</v>
      </c>
      <c r="D165" s="15">
        <v>0.97222222222222221</v>
      </c>
      <c r="E165" s="16">
        <v>-0.1</v>
      </c>
      <c r="F165" s="60">
        <v>0.96527777777777779</v>
      </c>
      <c r="G165" s="16">
        <v>-8.5000000000000006E-2</v>
      </c>
      <c r="H165" s="60">
        <v>0.97222222222222221</v>
      </c>
      <c r="I165" s="16">
        <v>-6.7000000000000004E-2</v>
      </c>
      <c r="J165" s="60">
        <v>0.97013888888888888</v>
      </c>
      <c r="K165" s="22">
        <v>-6.4000000000000001E-2</v>
      </c>
      <c r="L165" s="57"/>
    </row>
    <row r="166" spans="2:13" x14ac:dyDescent="0.25">
      <c r="B166" s="64">
        <v>44538</v>
      </c>
      <c r="C166" s="14" t="s">
        <v>13</v>
      </c>
      <c r="D166" s="15">
        <v>0.24444444444444446</v>
      </c>
      <c r="E166" s="16">
        <v>3.2</v>
      </c>
      <c r="F166" s="60">
        <v>0.23750000000000002</v>
      </c>
      <c r="G166" s="16">
        <v>2.72</v>
      </c>
      <c r="H166" s="60">
        <v>0.22638888888888892</v>
      </c>
      <c r="I166" s="16">
        <v>2.1440000000000001</v>
      </c>
      <c r="J166" s="60">
        <v>0.22708333333333336</v>
      </c>
      <c r="K166" s="22">
        <v>2.048</v>
      </c>
      <c r="L166" s="57"/>
    </row>
    <row r="167" spans="2:13" x14ac:dyDescent="0.25">
      <c r="B167" s="64">
        <v>44538</v>
      </c>
      <c r="C167" s="14" t="s">
        <v>12</v>
      </c>
      <c r="D167" s="15">
        <v>0.4916666666666667</v>
      </c>
      <c r="E167" s="16">
        <v>-0.2</v>
      </c>
      <c r="F167" s="60">
        <v>0.48472222222222228</v>
      </c>
      <c r="G167" s="16">
        <v>-0.17</v>
      </c>
      <c r="H167" s="60">
        <v>0.4916666666666667</v>
      </c>
      <c r="I167" s="16">
        <v>-0.13400000000000001</v>
      </c>
      <c r="J167" s="60">
        <v>0.48958333333333337</v>
      </c>
      <c r="K167" s="22">
        <v>-0.128</v>
      </c>
      <c r="L167" s="57"/>
    </row>
    <row r="168" spans="2:13" x14ac:dyDescent="0.25">
      <c r="B168" s="64">
        <v>44539</v>
      </c>
      <c r="C168" s="14" t="s">
        <v>13</v>
      </c>
      <c r="D168" s="15">
        <v>0.28125</v>
      </c>
      <c r="E168" s="16">
        <v>3.1</v>
      </c>
      <c r="F168" s="60">
        <v>0.27430555555555558</v>
      </c>
      <c r="G168" s="16">
        <v>2.6349999999999998</v>
      </c>
      <c r="H168" s="60">
        <v>0.26319444444444445</v>
      </c>
      <c r="I168" s="16">
        <v>2.0770000000000004</v>
      </c>
      <c r="J168" s="60">
        <v>0.2638888888888889</v>
      </c>
      <c r="K168" s="22">
        <v>1.9840000000000002</v>
      </c>
      <c r="L168" s="57"/>
    </row>
    <row r="169" spans="2:13" x14ac:dyDescent="0.25">
      <c r="B169" s="64">
        <v>44539</v>
      </c>
      <c r="C169" s="14" t="s">
        <v>12</v>
      </c>
      <c r="D169" s="15">
        <v>0.52638888888888891</v>
      </c>
      <c r="E169" s="16">
        <v>-0.1</v>
      </c>
      <c r="F169" s="60">
        <v>0.51944444444444449</v>
      </c>
      <c r="G169" s="16">
        <v>-8.5000000000000006E-2</v>
      </c>
      <c r="H169" s="60">
        <v>0.52638888888888891</v>
      </c>
      <c r="I169" s="16">
        <v>-6.7000000000000004E-2</v>
      </c>
      <c r="J169" s="60">
        <v>0.52430555555555558</v>
      </c>
      <c r="K169" s="22">
        <v>-6.4000000000000001E-2</v>
      </c>
      <c r="L169" s="57"/>
    </row>
    <row r="170" spans="2:13" x14ac:dyDescent="0.25">
      <c r="C170" s="104" t="s">
        <v>51</v>
      </c>
      <c r="E170" s="103">
        <f>MAX(E4:E169)</f>
        <v>3.5</v>
      </c>
      <c r="G170" s="103">
        <f>MAX(G4:G169)</f>
        <v>2.9750000000000001</v>
      </c>
      <c r="I170" s="103">
        <f>MAX(I4:I169)</f>
        <v>2.3450000000000002</v>
      </c>
      <c r="K170" s="103">
        <f>MAX(K4:K169)</f>
        <v>2.2400000000000002</v>
      </c>
      <c r="M170" s="12"/>
    </row>
    <row r="171" spans="2:13" x14ac:dyDescent="0.25">
      <c r="C171" s="104" t="s">
        <v>52</v>
      </c>
      <c r="E171" s="103">
        <f>MIN(E4:E169)</f>
        <v>-0.4</v>
      </c>
      <c r="G171" s="103">
        <f>MIN(G4:G169)</f>
        <v>-0.34</v>
      </c>
      <c r="I171" s="103">
        <f>MIN(I4:I169)</f>
        <v>-0.26800000000000002</v>
      </c>
      <c r="K171" s="103">
        <f>MIN(K4:K169)</f>
        <v>-0.25600000000000001</v>
      </c>
    </row>
  </sheetData>
  <mergeCells count="6">
    <mergeCell ref="D2:E2"/>
    <mergeCell ref="F2:G2"/>
    <mergeCell ref="H2:I2"/>
    <mergeCell ref="J2:K2"/>
    <mergeCell ref="B2:B3"/>
    <mergeCell ref="C2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texto</vt:lpstr>
      <vt:lpstr>mareas</vt:lpstr>
      <vt:lpstr>vivas</vt:lpstr>
      <vt:lpstr>mareas!Área_de_impresión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fgavidia</dc:creator>
  <cp:lastModifiedBy>Sonia del Carmen Miranda de Aguilar</cp:lastModifiedBy>
  <dcterms:created xsi:type="dcterms:W3CDTF">2013-10-01T16:30:33Z</dcterms:created>
  <dcterms:modified xsi:type="dcterms:W3CDTF">2023-02-16T18:09:07Z</dcterms:modified>
</cp:coreProperties>
</file>