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guilar\AppData\Local\Microsoft\Windows\INetCache\Content.Outlook\FNO6FCZR\"/>
    </mc:Choice>
  </mc:AlternateContent>
  <bookViews>
    <workbookView xWindow="-120" yWindow="-120" windowWidth="20730" windowHeight="11160" tabRatio="906"/>
  </bookViews>
  <sheets>
    <sheet name="Enero a Dic 2022" sheetId="1" r:id="rId1"/>
  </sheets>
  <definedNames>
    <definedName name="_xlnm._FilterDatabase" localSheetId="0" hidden="1">'Enero a Dic 2022'!$A$4:$R$50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0">'Enero a Dic 2022'!$1:$4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" i="1"/>
  <c r="K50" i="1" l="1"/>
  <c r="L5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M50" i="1" l="1"/>
</calcChain>
</file>

<file path=xl/sharedStrings.xml><?xml version="1.0" encoding="utf-8"?>
<sst xmlns="http://schemas.openxmlformats.org/spreadsheetml/2006/main" count="550" uniqueCount="216">
  <si>
    <t>No.</t>
  </si>
  <si>
    <t>ANP</t>
  </si>
  <si>
    <t>Fecha inicio</t>
  </si>
  <si>
    <t>Fecha de finalización</t>
  </si>
  <si>
    <t>Ha afectadas en ANP</t>
  </si>
  <si>
    <t>Ha afectas fuera de ANP</t>
  </si>
  <si>
    <t>Ecosistema afectado</t>
  </si>
  <si>
    <t>Enlace técnico</t>
  </si>
  <si>
    <t>Origen del incendio</t>
  </si>
  <si>
    <t>Norma Cerón</t>
  </si>
  <si>
    <t>Total afectado</t>
  </si>
  <si>
    <t>Latitud</t>
  </si>
  <si>
    <t>Longitud</t>
  </si>
  <si>
    <t>Mes</t>
  </si>
  <si>
    <t>Intencional</t>
  </si>
  <si>
    <t>Ocurrencia: adentro ANP</t>
  </si>
  <si>
    <t>Ocurrencia: zona de amortiguamiento</t>
  </si>
  <si>
    <t>Ocurrencia: en ANP y zona de amortiguamiento</t>
  </si>
  <si>
    <t>Si</t>
  </si>
  <si>
    <t>No</t>
  </si>
  <si>
    <t>Ahuachapán</t>
  </si>
  <si>
    <t>Cuscatlán</t>
  </si>
  <si>
    <t>La Libertad</t>
  </si>
  <si>
    <t>San Miguel</t>
  </si>
  <si>
    <t>Sonsonate</t>
  </si>
  <si>
    <t>Departamentos</t>
  </si>
  <si>
    <t>Nombre del departamento o municipio</t>
  </si>
  <si>
    <t>Selecciones departamento o municipio</t>
  </si>
  <si>
    <t xml:space="preserve">No </t>
  </si>
  <si>
    <t xml:space="preserve">Si </t>
  </si>
  <si>
    <t xml:space="preserve">Marzo </t>
  </si>
  <si>
    <t xml:space="preserve">Departamento </t>
  </si>
  <si>
    <t xml:space="preserve">si </t>
  </si>
  <si>
    <t>si</t>
  </si>
  <si>
    <t>Chanmico</t>
  </si>
  <si>
    <t>El Imposible</t>
  </si>
  <si>
    <t>Departamento</t>
  </si>
  <si>
    <t>no</t>
  </si>
  <si>
    <t>Colima</t>
  </si>
  <si>
    <t>Talcualhuya</t>
  </si>
  <si>
    <t>El Caballito</t>
  </si>
  <si>
    <t xml:space="preserve">Enero </t>
  </si>
  <si>
    <t xml:space="preserve">Febrero </t>
  </si>
  <si>
    <t xml:space="preserve">San Marcelino </t>
  </si>
  <si>
    <t>W 893409.8</t>
  </si>
  <si>
    <t xml:space="preserve"> ANP </t>
  </si>
  <si>
    <t xml:space="preserve">  AZ</t>
  </si>
  <si>
    <t xml:space="preserve"> 13°55'22.5"N</t>
  </si>
  <si>
    <t>89°20'40.9"O</t>
  </si>
  <si>
    <t xml:space="preserve">Extracción de colmenas 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</si>
  <si>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</si>
  <si>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San Marcelino, sector El Chino </t>
  </si>
  <si>
    <t>13°81'50.67"N</t>
  </si>
  <si>
    <t>89°58'61.72"O</t>
  </si>
  <si>
    <t xml:space="preserve">Gramineas sobre colada volcanica </t>
  </si>
  <si>
    <t xml:space="preserve">no </t>
  </si>
  <si>
    <t>N1348828</t>
  </si>
  <si>
    <t>W8935211</t>
  </si>
  <si>
    <t xml:space="preserve">13°48'5.29"N </t>
  </si>
  <si>
    <t xml:space="preserve">89°20'9.08"O </t>
  </si>
  <si>
    <t xml:space="preserve">13°54'35.30"N </t>
  </si>
  <si>
    <t xml:space="preserve">89°19'34.39"O </t>
  </si>
  <si>
    <t xml:space="preserve">Quema de  basura </t>
  </si>
  <si>
    <t xml:space="preserve"> 13°55'37.82"N</t>
  </si>
  <si>
    <t xml:space="preserve"> 89°20'18.75"O</t>
  </si>
  <si>
    <t>Parcela agrícola en el ANP. Se afecto arbustos y árboles en desarrollo de las siguientes especies: Morro, Laurel, Conacaste.</t>
  </si>
  <si>
    <t xml:space="preserve">San Andres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</si>
  <si>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</si>
  <si>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</si>
  <si>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</si>
  <si>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Santa Águeda, El Zope, Complejo Los Cóbanos</t>
  </si>
  <si>
    <t xml:space="preserve"> 13°32'49.50"N</t>
  </si>
  <si>
    <t xml:space="preserve"> 89°49'15.52"O</t>
  </si>
  <si>
    <t>Luis Pineda</t>
  </si>
  <si>
    <t xml:space="preserve"> 14° 2'9.43"N</t>
  </si>
  <si>
    <t xml:space="preserve"> 89° 9'0.02"O</t>
  </si>
  <si>
    <t>Bosque Caduciflio</t>
  </si>
  <si>
    <t>Claudia Rodriguez</t>
  </si>
  <si>
    <t xml:space="preserve">Departamento  </t>
  </si>
  <si>
    <t xml:space="preserve">San   Salvador </t>
  </si>
  <si>
    <t xml:space="preserve">Crater del Volcan de San Salvador </t>
  </si>
  <si>
    <t>13°49'47.1"N</t>
  </si>
  <si>
    <t>89°19'54.1"O</t>
  </si>
  <si>
    <t xml:space="preserve"> Hierbas  y arbustos parcela agricola </t>
  </si>
  <si>
    <t xml:space="preserve">San Vicente </t>
  </si>
  <si>
    <t xml:space="preserve">Tehucan </t>
  </si>
  <si>
    <t xml:space="preserve">Andres  Sanchez </t>
  </si>
  <si>
    <t>13°33'42.32"N</t>
  </si>
  <si>
    <t>88°46'43.81"O</t>
  </si>
  <si>
    <t xml:space="preserve">Hierbas  y arbustos parcela agricola </t>
  </si>
  <si>
    <t>La  Joya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</si>
  <si>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</si>
  <si>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</si>
  <si>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</si>
  <si>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no  </t>
  </si>
  <si>
    <t xml:space="preserve">Estrato herbáceo, arbustivo y arbóreo, aun no se ha identificado especies, ya que el combate fue de noche. </t>
  </si>
  <si>
    <t xml:space="preserve"> Vegetación sobre colada Volcánica. Perdida de 8 mil árboles de la campaña de Reforestación Arboles Para El Salvador. </t>
  </si>
  <si>
    <t xml:space="preserve">Barra de Santiago 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</si>
  <si>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</si>
  <si>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</si>
  <si>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</si>
  <si>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</si>
  <si>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</si>
  <si>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Comaesland Complejo Taquillo 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</si>
  <si>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</si>
  <si>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</si>
  <si>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</si>
  <si>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</si>
  <si>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 xml:space="preserve">Quema de potreros </t>
  </si>
  <si>
    <t xml:space="preserve">La  Magdlena </t>
  </si>
  <si>
    <t xml:space="preserve">Usulutan </t>
  </si>
  <si>
    <t xml:space="preserve">Las   Nieves  </t>
  </si>
  <si>
    <t>13°49'5.50"N</t>
  </si>
  <si>
    <t xml:space="preserve">Chalatengo </t>
  </si>
  <si>
    <t xml:space="preserve">Cerro El Negro </t>
  </si>
  <si>
    <t xml:space="preserve">14°18'27.42"N </t>
  </si>
  <si>
    <t xml:space="preserve">89°4'6.8"O </t>
  </si>
  <si>
    <t xml:space="preserve">Bosque de pino roble </t>
  </si>
  <si>
    <t xml:space="preserve">Ulises Juárez </t>
  </si>
  <si>
    <t>14°21'52.12"N</t>
  </si>
  <si>
    <t>Montecristo</t>
  </si>
  <si>
    <t>89°23'19.15"O</t>
  </si>
  <si>
    <t xml:space="preserve">Socorro  Complejo Taquillo </t>
  </si>
  <si>
    <t>13°30'35.35"N</t>
  </si>
  <si>
    <t xml:space="preserve"> 89°31'39.21"O</t>
  </si>
  <si>
    <t xml:space="preserve">Chilanguera </t>
  </si>
  <si>
    <t xml:space="preserve">Sonsonate </t>
  </si>
  <si>
    <t xml:space="preserve">  Rosalba Parada </t>
  </si>
  <si>
    <t xml:space="preserve">Xiomara Aquino </t>
  </si>
  <si>
    <t xml:space="preserve">La Isla 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</si>
  <si>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</si>
  <si>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</si>
  <si>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</si>
  <si>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 xml:space="preserve">Quema de caña </t>
  </si>
  <si>
    <t>13°81'35.20"N</t>
  </si>
  <si>
    <t xml:space="preserve"> 89°57'39.78"O</t>
  </si>
  <si>
    <t>Bosque en formacion ( Flor de mayo, Tecomasuche, gramineas, bromelias, orquideas)</t>
  </si>
  <si>
    <t>Desconocido</t>
  </si>
  <si>
    <t xml:space="preserve">San Marcelino - Pinera </t>
  </si>
  <si>
    <t>13°82'82.83N</t>
  </si>
  <si>
    <t xml:space="preserve"> 89°55'43.13"O</t>
  </si>
  <si>
    <t xml:space="preserve"> Pinera </t>
  </si>
  <si>
    <t xml:space="preserve">El Mirador </t>
  </si>
  <si>
    <t xml:space="preserve"> 13°44'18.70"N</t>
  </si>
  <si>
    <t xml:space="preserve"> 89°14'55.80"O</t>
  </si>
  <si>
    <t xml:space="preserve">Pastizal y árboles dispersos en desarrollo de Roble, Capulín macho, Pino, Chichipate, entre otros. </t>
  </si>
  <si>
    <t xml:space="preserve"> 13°11'22.03"N</t>
  </si>
  <si>
    <t xml:space="preserve"> 88°16'05.55"O</t>
  </si>
  <si>
    <t>Quema agricola</t>
  </si>
  <si>
    <t>Bosque seco</t>
  </si>
  <si>
    <t xml:space="preserve"> 13°23'41.34"N</t>
  </si>
  <si>
    <t xml:space="preserve"> 88°27'58.28"O</t>
  </si>
  <si>
    <t>Arbolado disperso</t>
  </si>
  <si>
    <t>Maleza</t>
  </si>
  <si>
    <t xml:space="preserve"> 90°1'24.84"O</t>
  </si>
  <si>
    <t xml:space="preserve"> 13°43'46.02"N</t>
  </si>
  <si>
    <t xml:space="preserve"> 90°2'16.48"O</t>
  </si>
  <si>
    <t>Teca, Eucalipto, Jiote, Tiguilote, San Andres, entre otras</t>
  </si>
  <si>
    <t>extracción de fauna silvestre</t>
  </si>
  <si>
    <t>Zona de cafetal</t>
  </si>
  <si>
    <t>Carolina  Áviles</t>
  </si>
  <si>
    <t>N134923.6</t>
  </si>
  <si>
    <t xml:space="preserve"> 13°47'9.33"N</t>
  </si>
  <si>
    <t xml:space="preserve"> 89°37'26.50"O</t>
  </si>
  <si>
    <t>Santa Marta Las Trincheras, Complejo Los Farallones</t>
  </si>
  <si>
    <t xml:space="preserve"> 89°35'44.5" O</t>
  </si>
  <si>
    <t>13°42'57.2"N</t>
  </si>
  <si>
    <t>Vegetación bosque seco tropical</t>
  </si>
  <si>
    <t>ANP Las Victorias, Complejo Los Farallones</t>
  </si>
  <si>
    <t>13°42.185' N</t>
  </si>
  <si>
    <t>89°38.729' O</t>
  </si>
  <si>
    <t>vegetación natural del bosque seco tropical y una plantación forestal de Teca</t>
  </si>
  <si>
    <t xml:space="preserve">vegetación natural del bosque seco tropical y 2000 árboles en desarrollo plantados de una campaña de reforestación </t>
  </si>
  <si>
    <t xml:space="preserve">San Vicente  </t>
  </si>
  <si>
    <t>Idalma Aldana</t>
  </si>
  <si>
    <t>14°09'75"N</t>
  </si>
  <si>
    <t xml:space="preserve"> 89°69'96.5"O</t>
  </si>
  <si>
    <t>Manglares Icacal</t>
  </si>
  <si>
    <t>13°10'38'' N</t>
  </si>
  <si>
    <t>88°01'49'' O</t>
  </si>
  <si>
    <t>Bosque de trancision</t>
  </si>
  <si>
    <t>Rosalba Alvarenga</t>
  </si>
  <si>
    <t>La Pupusa</t>
  </si>
  <si>
    <t>Activo</t>
  </si>
  <si>
    <t>13°24'10'' N</t>
  </si>
  <si>
    <t>88°15'22'' O</t>
  </si>
  <si>
    <t>Bosque humedo sud-tropical</t>
  </si>
  <si>
    <t>ANP San lucas o Palo galan</t>
  </si>
  <si>
    <t>13°30'38'' N</t>
  </si>
  <si>
    <t>87°59'47'' O</t>
  </si>
  <si>
    <t>Bosque seco tropical</t>
  </si>
  <si>
    <t>ANP El Jocotal</t>
  </si>
  <si>
    <t>13°17'39.30'' N</t>
  </si>
  <si>
    <t>88°14'28.79'' O</t>
  </si>
  <si>
    <t>Bosque tropical</t>
  </si>
  <si>
    <t xml:space="preserve"> 14° 1'11.86"N</t>
  </si>
  <si>
    <t>89° 8'14.54"O</t>
  </si>
  <si>
    <t>Bosque Caducifolio</t>
  </si>
  <si>
    <t xml:space="preserve"> 14° 2'17.62"N</t>
  </si>
  <si>
    <t xml:space="preserve"> 89° 8'50.20"O</t>
  </si>
  <si>
    <t xml:space="preserve"> 14° 1'58.30"N</t>
  </si>
  <si>
    <t xml:space="preserve"> 89° 9'9.21"O</t>
  </si>
  <si>
    <t>13°44'3.22"N</t>
  </si>
  <si>
    <t xml:space="preserve"> 13°49'13.20"N</t>
  </si>
  <si>
    <t xml:space="preserve"> 90° 0'34.58"O</t>
  </si>
  <si>
    <t xml:space="preserve"> 13°17'52.02"N</t>
  </si>
  <si>
    <t xml:space="preserve"> 88°12'17.53"O</t>
  </si>
  <si>
    <t xml:space="preserve"> 13°24'38"N</t>
  </si>
  <si>
    <t xml:space="preserve"> 88° 28'06"O</t>
  </si>
  <si>
    <t>Estrato arbustivo mezclado con Zacate Limón</t>
  </si>
  <si>
    <t>La Unión</t>
  </si>
  <si>
    <t xml:space="preserve">Santa  Ana </t>
  </si>
  <si>
    <t>Fecha de actualización:  23-3-2022</t>
  </si>
  <si>
    <r>
      <t xml:space="preserve">Arboles dañados: Laurel,  Jocote, Chaperno, Caoba, Madrecacao, Chaparro, </t>
    </r>
    <r>
      <rPr>
        <b/>
        <i/>
        <sz val="12"/>
        <color theme="1"/>
        <rFont val="Arial Narrow"/>
        <family val="2"/>
      </rPr>
      <t>Charperno negro,</t>
    </r>
    <r>
      <rPr>
        <b/>
        <sz val="12"/>
        <color theme="1"/>
        <rFont val="Arial Narrow"/>
        <family val="2"/>
      </rPr>
      <t xml:space="preserve">  Guachipilin,  Caulote y Pie de venado, y especies sembradas  durante la campaña  de reforestación árboles para El Salvador aproximadamente 200 arbolitos  </t>
    </r>
  </si>
  <si>
    <t>REGISTRO DE INCENDIOS FORESTALES AÑO 2022</t>
  </si>
  <si>
    <t>DIRECCIÓN GENERAL DE ECOSISTEMAS Y BIODIVERSIDAD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</si>
</sst>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2"/>
      <color rgb="FF006100"/>
      <name val="Arial Narrow"/>
      <family val="2"/>
    </font>
    <font>
      <b/>
      <i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rgb="FFC00000"/>
      <name val="Arial Narrow"/>
      <family val="2"/>
    </font>
    <font>
      <b/>
      <sz val="18"/>
      <color rgb="FF002060"/>
      <name val="Arial Narrow"/>
      <family val="2"/>
    </font>
    <font>
      <b/>
      <i/>
      <sz val="14"/>
      <color rgb="FF00206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2" applyNumberFormat="0" applyFont="0" applyAlignment="0" applyProtection="0"/>
    <xf numFmtId="0" fontId="6" fillId="9" borderId="9" applyNumberFormat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7" borderId="2" xfId="4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7" fillId="6" borderId="1" xfId="4" applyFont="1" applyBorder="1" applyAlignment="1">
      <alignment horizontal="left" vertical="center"/>
    </xf>
    <xf numFmtId="0" fontId="7" fillId="6" borderId="8" xfId="4" applyFont="1" applyBorder="1" applyAlignment="1">
      <alignment horizontal="left" vertical="center"/>
    </xf>
    <xf numFmtId="165" fontId="9" fillId="7" borderId="1" xfId="4" applyNumberFormat="1" applyFont="1" applyFill="1" applyBorder="1" applyAlignment="1">
      <alignment horizontal="left" vertical="center"/>
    </xf>
    <xf numFmtId="165" fontId="8" fillId="3" borderId="1" xfId="1" applyNumberFormat="1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1" fillId="8" borderId="16" xfId="4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2" fontId="11" fillId="10" borderId="4" xfId="4" applyNumberFormat="1" applyFont="1" applyFill="1" applyBorder="1" applyAlignment="1">
      <alignment horizontal="center" vertical="center" wrapText="1"/>
    </xf>
    <xf numFmtId="2" fontId="12" fillId="10" borderId="4" xfId="1" applyNumberFormat="1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8" borderId="2" xfId="4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2" fontId="11" fillId="10" borderId="1" xfId="4" applyNumberFormat="1" applyFont="1" applyFill="1" applyBorder="1" applyAlignment="1">
      <alignment horizontal="center" vertical="center" wrapText="1"/>
    </xf>
    <xf numFmtId="2" fontId="12" fillId="1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2" fontId="10" fillId="10" borderId="1" xfId="4" applyNumberFormat="1" applyFont="1" applyFill="1" applyBorder="1" applyAlignment="1">
      <alignment horizontal="center" vertical="center" wrapText="1"/>
    </xf>
    <xf numFmtId="0" fontId="10" fillId="10" borderId="1" xfId="4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4" fillId="2" borderId="6" xfId="0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4" fontId="10" fillId="2" borderId="3" xfId="1" applyNumberFormat="1" applyFont="1" applyFill="1" applyBorder="1" applyAlignment="1">
      <alignment horizontal="center" vertical="center" wrapText="1"/>
    </xf>
    <xf numFmtId="14" fontId="10" fillId="2" borderId="6" xfId="1" applyNumberFormat="1" applyFont="1" applyFill="1" applyBorder="1" applyAlignment="1">
      <alignment horizontal="center" vertical="center" wrapText="1"/>
    </xf>
    <xf numFmtId="2" fontId="10" fillId="10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14" fontId="10" fillId="2" borderId="1" xfId="4" applyNumberFormat="1" applyFont="1" applyFill="1" applyBorder="1" applyAlignment="1">
      <alignment horizontal="center" vertical="center" wrapText="1"/>
    </xf>
    <xf numFmtId="14" fontId="11" fillId="2" borderId="1" xfId="4" applyNumberFormat="1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14" fontId="11" fillId="2" borderId="3" xfId="4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2" fontId="10" fillId="10" borderId="3" xfId="4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2" fontId="10" fillId="10" borderId="4" xfId="4" applyNumberFormat="1" applyFont="1" applyFill="1" applyBorder="1" applyAlignment="1">
      <alignment horizontal="center" vertical="center" wrapText="1"/>
    </xf>
    <xf numFmtId="2" fontId="10" fillId="2" borderId="1" xfId="5" applyNumberFormat="1" applyFont="1" applyFill="1" applyBorder="1" applyAlignment="1">
      <alignment horizontal="center" vertical="center" wrapText="1"/>
    </xf>
    <xf numFmtId="2" fontId="10" fillId="2" borderId="9" xfId="5" applyNumberFormat="1" applyFont="1" applyFill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2" fontId="11" fillId="10" borderId="3" xfId="4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4" borderId="17" xfId="2" applyFont="1" applyBorder="1" applyAlignment="1">
      <alignment horizontal="center" vertical="center" wrapText="1"/>
    </xf>
    <xf numFmtId="0" fontId="11" fillId="4" borderId="18" xfId="2" applyFont="1" applyBorder="1" applyAlignment="1">
      <alignment horizontal="center" vertical="center" wrapText="1"/>
    </xf>
    <xf numFmtId="0" fontId="11" fillId="4" borderId="19" xfId="2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left" vertical="center"/>
    </xf>
    <xf numFmtId="0" fontId="16" fillId="7" borderId="14" xfId="0" applyFont="1" applyFill="1" applyBorder="1" applyAlignment="1">
      <alignment horizontal="left" vertical="center"/>
    </xf>
    <xf numFmtId="0" fontId="16" fillId="7" borderId="15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6">
    <cellStyle name="Buena" xfId="1" builtinId="26"/>
    <cellStyle name="Incorrecto" xfId="3" builtinId="27"/>
    <cellStyle name="Neutral" xfId="2" builtinId="28"/>
    <cellStyle name="Normal" xfId="0" builtinId="0"/>
    <cellStyle name="Notas" xfId="4" builtinId="10"/>
    <cellStyle name="Salida" xfId="5" builtinId="21"/>
  </cellStyles>
  <dxfs count="0"/>
  <tableStyles count="0" defaultTableStyle="TableStyleMedium2" defaultPivotStyle="PivotStyleLight16"/>
  <colors>
    <mruColors>
      <color rgb="FF4CB1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81643</xdr:rowOff>
    </xdr:from>
    <xdr:to>
      <xdr:col>2</xdr:col>
      <xdr:colOff>666750</xdr:colOff>
      <xdr:row>1</xdr:row>
      <xdr:rowOff>666751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6DA529-B684-495E-9CED-B1DB37E03FD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27" t="11423" r="6372" b="16062"/>
        <a:stretch/>
      </xdr:blipFill>
      <xdr:spPr>
        <a:xfrm>
          <a:off x="285750" y="81643"/>
          <a:ext cx="2272393" cy="91167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topLeftCell="A40" zoomScale="70" zoomScaleNormal="70" workbookViewId="0">
      <selection activeCell="A2" sqref="A2:R2"/>
    </sheetView>
  </sheetViews>
  <sheetFormatPr baseColWidth="10" defaultRowHeight="15" x14ac:dyDescent="0.25"/>
  <cols>
    <col min="1" max="1" width="9.140625" style="1" customWidth="1"/>
    <col min="2" max="2" width="19.140625" style="2" customWidth="1"/>
    <col min="3" max="3" width="14.85546875" style="1" customWidth="1"/>
    <col min="4" max="4" width="19.85546875" style="1" customWidth="1"/>
    <col min="5" max="5" width="10.7109375" style="1" customWidth="1"/>
    <col min="6" max="6" width="10.42578125" style="1" customWidth="1"/>
    <col min="7" max="7" width="15.5703125" style="1" customWidth="1"/>
    <col min="8" max="8" width="14.85546875" style="1" customWidth="1"/>
    <col min="9" max="9" width="12" style="1" customWidth="1"/>
    <col min="10" max="10" width="13.140625" style="1" customWidth="1"/>
    <col min="11" max="11" width="12.7109375" style="1" customWidth="1"/>
    <col min="12" max="12" width="14.140625" style="1" customWidth="1"/>
    <col min="13" max="13" width="15.5703125" style="1" customWidth="1"/>
    <col min="14" max="14" width="14.28515625" style="1" customWidth="1"/>
    <col min="15" max="15" width="15.140625" style="1" customWidth="1"/>
    <col min="16" max="16" width="26.28515625" style="1" customWidth="1"/>
    <col min="17" max="17" width="17" style="1" customWidth="1"/>
    <col min="18" max="18" width="19.28515625" style="1" customWidth="1"/>
    <col min="19" max="19" width="14.28515625" customWidth="1"/>
    <col min="20" max="21" width="11.42578125" customWidth="1"/>
  </cols>
  <sheetData>
    <row r="1" spans="1:18" s="12" customFormat="1" ht="25.5" customHeight="1" x14ac:dyDescent="0.25">
      <c r="A1" s="82" t="s">
        <v>215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s="12" customFormat="1" ht="55.5" customHeight="1" thickBot="1" x14ac:dyDescent="0.3">
      <c r="A2" s="81" t="s">
        <v>214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30.75" customHeight="1" thickTop="1" thickBot="1" x14ac:dyDescent="0.3">
      <c r="A3" s="78" t="s">
        <v>212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</row>
    <row r="4" spans="1:18" s="7" customFormat="1" ht="109.5" customHeight="1" thickTop="1" thickBot="1" x14ac:dyDescent="0.35">
      <c r="A4" s="75" t="s">
        <v>0</v>
      </c>
      <c r="B4" s="76" t="s">
        <v>27</v>
      </c>
      <c r="C4" s="76" t="s">
        <v>26</v>
      </c>
      <c r="D4" s="76" t="s">
        <v>1</v>
      </c>
      <c r="E4" s="76" t="s">
        <v>13</v>
      </c>
      <c r="F4" s="76" t="s">
        <v>2</v>
      </c>
      <c r="G4" s="76" t="s">
        <v>3</v>
      </c>
      <c r="H4" s="76" t="s">
        <v>15</v>
      </c>
      <c r="I4" s="76" t="s">
        <v>16</v>
      </c>
      <c r="J4" s="76" t="s">
        <v>17</v>
      </c>
      <c r="K4" s="76" t="s">
        <v>4</v>
      </c>
      <c r="L4" s="76" t="s">
        <v>5</v>
      </c>
      <c r="M4" s="76" t="s">
        <v>10</v>
      </c>
      <c r="N4" s="76" t="s">
        <v>11</v>
      </c>
      <c r="O4" s="76" t="s">
        <v>12</v>
      </c>
      <c r="P4" s="76" t="s">
        <v>6</v>
      </c>
      <c r="Q4" s="76" t="s">
        <v>7</v>
      </c>
      <c r="R4" s="77" t="s">
        <v>8</v>
      </c>
    </row>
    <row r="5" spans="1:18" ht="75" customHeight="1" thickTop="1" x14ac:dyDescent="0.25">
      <c r="A5" s="19">
        <v>1</v>
      </c>
      <c r="B5" s="20" t="s">
        <v>31</v>
      </c>
      <c r="C5" s="20" t="s">
        <v>24</v>
      </c>
      <c r="D5" s="20" t="s">
        <v>43</v>
      </c>
      <c r="E5" s="20" t="s">
        <v>41</v>
      </c>
      <c r="F5" s="21">
        <v>44563</v>
      </c>
      <c r="G5" s="22">
        <v>44563</v>
      </c>
      <c r="H5" s="20" t="s">
        <v>28</v>
      </c>
      <c r="I5" s="20" t="s">
        <v>29</v>
      </c>
      <c r="J5" s="20" t="s">
        <v>37</v>
      </c>
      <c r="K5" s="23">
        <v>0</v>
      </c>
      <c r="L5" s="23">
        <v>0.04</v>
      </c>
      <c r="M5" s="24">
        <f>K5+L5</f>
        <v>0.04</v>
      </c>
      <c r="N5" s="20" t="s">
        <v>161</v>
      </c>
      <c r="O5" s="20" t="s">
        <v>44</v>
      </c>
      <c r="P5" s="20" t="s">
        <v>159</v>
      </c>
      <c r="Q5" s="25" t="s">
        <v>160</v>
      </c>
      <c r="R5" s="26" t="s">
        <v>62</v>
      </c>
    </row>
    <row r="6" spans="1:18" ht="189" customHeight="1" x14ac:dyDescent="0.25">
      <c r="A6" s="27">
        <f>1+A5</f>
        <v>2</v>
      </c>
      <c r="B6" s="28" t="s">
        <v>36</v>
      </c>
      <c r="C6" s="28" t="s">
        <v>22</v>
      </c>
      <c r="D6" s="28" t="s">
        <v>39</v>
      </c>
      <c r="E6" s="28" t="s">
        <v>41</v>
      </c>
      <c r="F6" s="29">
        <v>44564</v>
      </c>
      <c r="G6" s="30">
        <v>44564</v>
      </c>
      <c r="H6" s="28" t="s">
        <v>32</v>
      </c>
      <c r="I6" s="28" t="s">
        <v>32</v>
      </c>
      <c r="J6" s="28" t="s">
        <v>32</v>
      </c>
      <c r="K6" s="31">
        <v>2.5</v>
      </c>
      <c r="L6" s="31">
        <v>0.2</v>
      </c>
      <c r="M6" s="32">
        <f t="shared" ref="M6:M47" si="0">K6+L6</f>
        <v>2.7</v>
      </c>
      <c r="N6" s="28" t="s">
        <v>60</v>
      </c>
      <c r="O6" s="28" t="s">
        <v>61</v>
      </c>
      <c r="P6" s="65" t="s">
        <v>213</v>
      </c>
      <c r="Q6" s="28" t="s">
        <v>9</v>
      </c>
      <c r="R6" s="28" t="s">
        <v>137</v>
      </c>
    </row>
    <row r="7" spans="1:18" ht="189" customHeight="1" x14ac:dyDescent="0.25">
      <c r="A7" s="27">
        <f t="shared" ref="A7:A47" si="1">1+A6</f>
        <v>3</v>
      </c>
      <c r="B7" s="28" t="s">
        <v>31</v>
      </c>
      <c r="C7" s="28" t="s">
        <v>211</v>
      </c>
      <c r="D7" s="28" t="s">
        <v>120</v>
      </c>
      <c r="E7" s="28" t="s">
        <v>41</v>
      </c>
      <c r="F7" s="29">
        <v>44577</v>
      </c>
      <c r="G7" s="30">
        <v>44578</v>
      </c>
      <c r="H7" s="28" t="s">
        <v>33</v>
      </c>
      <c r="I7" s="28" t="s">
        <v>33</v>
      </c>
      <c r="J7" s="28" t="s">
        <v>33</v>
      </c>
      <c r="K7" s="31">
        <v>0.35</v>
      </c>
      <c r="L7" s="31">
        <v>4.9000000000000004</v>
      </c>
      <c r="M7" s="32">
        <f t="shared" si="0"/>
        <v>5.25</v>
      </c>
      <c r="N7" s="28" t="s">
        <v>119</v>
      </c>
      <c r="O7" s="28" t="s">
        <v>121</v>
      </c>
      <c r="P7" s="28" t="s">
        <v>117</v>
      </c>
      <c r="Q7" s="28" t="s">
        <v>118</v>
      </c>
      <c r="R7" s="28" t="s">
        <v>137</v>
      </c>
    </row>
    <row r="8" spans="1:18" ht="215.25" customHeight="1" x14ac:dyDescent="0.25">
      <c r="A8" s="27">
        <f t="shared" si="1"/>
        <v>4</v>
      </c>
      <c r="B8" s="33" t="s">
        <v>36</v>
      </c>
      <c r="C8" s="28" t="s">
        <v>22</v>
      </c>
      <c r="D8" s="33" t="s">
        <v>39</v>
      </c>
      <c r="E8" s="28" t="s">
        <v>41</v>
      </c>
      <c r="F8" s="34">
        <v>44578</v>
      </c>
      <c r="G8" s="35">
        <v>44579</v>
      </c>
      <c r="H8" s="33" t="s">
        <v>18</v>
      </c>
      <c r="I8" s="33" t="s">
        <v>19</v>
      </c>
      <c r="J8" s="33" t="s">
        <v>37</v>
      </c>
      <c r="K8" s="36">
        <v>2.8</v>
      </c>
      <c r="L8" s="36">
        <v>0</v>
      </c>
      <c r="M8" s="32">
        <f t="shared" si="0"/>
        <v>2.8</v>
      </c>
      <c r="N8" s="33" t="s">
        <v>47</v>
      </c>
      <c r="O8" s="33" t="s">
        <v>48</v>
      </c>
      <c r="P8" s="33" t="s">
        <v>50</v>
      </c>
      <c r="Q8" s="28" t="s">
        <v>9</v>
      </c>
      <c r="R8" s="33" t="s">
        <v>148</v>
      </c>
    </row>
    <row r="9" spans="1:18" ht="75" customHeight="1" x14ac:dyDescent="0.25">
      <c r="A9" s="27">
        <f t="shared" si="1"/>
        <v>5</v>
      </c>
      <c r="B9" s="33" t="s">
        <v>36</v>
      </c>
      <c r="C9" s="28" t="s">
        <v>22</v>
      </c>
      <c r="D9" s="33" t="s">
        <v>34</v>
      </c>
      <c r="E9" s="28" t="s">
        <v>41</v>
      </c>
      <c r="F9" s="34">
        <v>44579</v>
      </c>
      <c r="G9" s="35">
        <v>44579</v>
      </c>
      <c r="H9" s="33" t="s">
        <v>32</v>
      </c>
      <c r="I9" s="33" t="s">
        <v>32</v>
      </c>
      <c r="J9" s="33" t="s">
        <v>32</v>
      </c>
      <c r="K9" s="37">
        <v>0.4</v>
      </c>
      <c r="L9" s="37">
        <v>0.1</v>
      </c>
      <c r="M9" s="32">
        <f t="shared" si="0"/>
        <v>0.5</v>
      </c>
      <c r="N9" s="33" t="s">
        <v>58</v>
      </c>
      <c r="O9" s="33" t="s">
        <v>59</v>
      </c>
      <c r="P9" s="33" t="s">
        <v>54</v>
      </c>
      <c r="Q9" s="28" t="s">
        <v>9</v>
      </c>
      <c r="R9" s="33" t="s">
        <v>62</v>
      </c>
    </row>
    <row r="10" spans="1:18" ht="75" customHeight="1" x14ac:dyDescent="0.25">
      <c r="A10" s="27">
        <f t="shared" si="1"/>
        <v>6</v>
      </c>
      <c r="B10" s="38" t="s">
        <v>31</v>
      </c>
      <c r="C10" s="38" t="s">
        <v>113</v>
      </c>
      <c r="D10" s="38" t="s">
        <v>114</v>
      </c>
      <c r="E10" s="28" t="s">
        <v>41</v>
      </c>
      <c r="F10" s="39">
        <v>44584</v>
      </c>
      <c r="G10" s="40">
        <v>44586</v>
      </c>
      <c r="H10" s="33" t="s">
        <v>37</v>
      </c>
      <c r="I10" s="33" t="s">
        <v>33</v>
      </c>
      <c r="J10" s="33" t="s">
        <v>37</v>
      </c>
      <c r="K10" s="36">
        <v>0</v>
      </c>
      <c r="L10" s="36">
        <v>7.05</v>
      </c>
      <c r="M10" s="32">
        <f t="shared" si="0"/>
        <v>7.05</v>
      </c>
      <c r="N10" s="33" t="s">
        <v>115</v>
      </c>
      <c r="O10" s="33" t="s">
        <v>116</v>
      </c>
      <c r="P10" s="38" t="s">
        <v>117</v>
      </c>
      <c r="Q10" s="38" t="s">
        <v>118</v>
      </c>
      <c r="R10" s="33" t="s">
        <v>49</v>
      </c>
    </row>
    <row r="11" spans="1:18" ht="75" customHeight="1" x14ac:dyDescent="0.25">
      <c r="A11" s="27">
        <f t="shared" si="1"/>
        <v>7</v>
      </c>
      <c r="B11" s="41" t="s">
        <v>36</v>
      </c>
      <c r="C11" s="41" t="s">
        <v>24</v>
      </c>
      <c r="D11" s="41" t="s">
        <v>51</v>
      </c>
      <c r="E11" s="28" t="s">
        <v>41</v>
      </c>
      <c r="F11" s="42">
        <v>44588</v>
      </c>
      <c r="G11" s="43">
        <v>44589</v>
      </c>
      <c r="H11" s="45" t="s">
        <v>33</v>
      </c>
      <c r="I11" s="45" t="s">
        <v>55</v>
      </c>
      <c r="J11" s="45" t="s">
        <v>37</v>
      </c>
      <c r="K11" s="44">
        <v>7.0000000000000007E-2</v>
      </c>
      <c r="L11" s="44">
        <v>0</v>
      </c>
      <c r="M11" s="32">
        <f t="shared" si="0"/>
        <v>7.0000000000000007E-2</v>
      </c>
      <c r="N11" s="45" t="s">
        <v>162</v>
      </c>
      <c r="O11" s="45" t="s">
        <v>163</v>
      </c>
      <c r="P11" s="41" t="s">
        <v>54</v>
      </c>
      <c r="Q11" s="46" t="s">
        <v>160</v>
      </c>
      <c r="R11" s="28" t="s">
        <v>137</v>
      </c>
    </row>
    <row r="12" spans="1:18" ht="122.25" customHeight="1" x14ac:dyDescent="0.25">
      <c r="A12" s="27">
        <f t="shared" si="1"/>
        <v>8</v>
      </c>
      <c r="B12" s="38" t="s">
        <v>36</v>
      </c>
      <c r="C12" s="38" t="s">
        <v>24</v>
      </c>
      <c r="D12" s="38" t="s">
        <v>51</v>
      </c>
      <c r="E12" s="28" t="s">
        <v>41</v>
      </c>
      <c r="F12" s="47">
        <v>44588</v>
      </c>
      <c r="G12" s="48">
        <v>44589</v>
      </c>
      <c r="H12" s="33" t="s">
        <v>33</v>
      </c>
      <c r="I12" s="33" t="s">
        <v>55</v>
      </c>
      <c r="J12" s="33" t="s">
        <v>37</v>
      </c>
      <c r="K12" s="36">
        <v>44.308999999999997</v>
      </c>
      <c r="L12" s="36">
        <v>0</v>
      </c>
      <c r="M12" s="32">
        <f t="shared" si="0"/>
        <v>44.308999999999997</v>
      </c>
      <c r="N12" s="49" t="s">
        <v>56</v>
      </c>
      <c r="O12" s="49" t="s">
        <v>57</v>
      </c>
      <c r="P12" s="38" t="s">
        <v>54</v>
      </c>
      <c r="Q12" s="46" t="s">
        <v>160</v>
      </c>
      <c r="R12" s="28" t="s">
        <v>137</v>
      </c>
    </row>
    <row r="13" spans="1:18" ht="222" customHeight="1" x14ac:dyDescent="0.25">
      <c r="A13" s="27">
        <f t="shared" si="1"/>
        <v>9</v>
      </c>
      <c r="B13" s="33" t="s">
        <v>36</v>
      </c>
      <c r="C13" s="28" t="s">
        <v>22</v>
      </c>
      <c r="D13" s="33" t="s">
        <v>39</v>
      </c>
      <c r="E13" s="50" t="s">
        <v>42</v>
      </c>
      <c r="F13" s="51">
        <v>44601</v>
      </c>
      <c r="G13" s="51">
        <v>44602</v>
      </c>
      <c r="H13" s="50" t="s">
        <v>33</v>
      </c>
      <c r="I13" s="50" t="s">
        <v>32</v>
      </c>
      <c r="J13" s="45" t="s">
        <v>33</v>
      </c>
      <c r="K13" s="36">
        <v>2.1</v>
      </c>
      <c r="L13" s="36">
        <v>8</v>
      </c>
      <c r="M13" s="32">
        <f t="shared" si="0"/>
        <v>10.1</v>
      </c>
      <c r="N13" s="33" t="s">
        <v>63</v>
      </c>
      <c r="O13" s="33" t="s">
        <v>64</v>
      </c>
      <c r="P13" s="33" t="s">
        <v>65</v>
      </c>
      <c r="Q13" s="28" t="s">
        <v>9</v>
      </c>
      <c r="R13" s="33" t="s">
        <v>148</v>
      </c>
    </row>
    <row r="14" spans="1:18" ht="118.5" customHeight="1" x14ac:dyDescent="0.25">
      <c r="A14" s="27">
        <f t="shared" si="1"/>
        <v>10</v>
      </c>
      <c r="B14" s="28" t="s">
        <v>31</v>
      </c>
      <c r="C14" s="28" t="s">
        <v>173</v>
      </c>
      <c r="D14" s="28" t="s">
        <v>90</v>
      </c>
      <c r="E14" s="50" t="s">
        <v>42</v>
      </c>
      <c r="F14" s="52">
        <v>44602</v>
      </c>
      <c r="G14" s="52">
        <v>44602</v>
      </c>
      <c r="H14" s="59" t="s">
        <v>19</v>
      </c>
      <c r="I14" s="59" t="s">
        <v>29</v>
      </c>
      <c r="J14" s="56" t="s">
        <v>19</v>
      </c>
      <c r="K14" s="31">
        <v>0</v>
      </c>
      <c r="L14" s="31">
        <v>1.39</v>
      </c>
      <c r="M14" s="32">
        <f t="shared" si="0"/>
        <v>1.39</v>
      </c>
      <c r="N14" s="28" t="s">
        <v>91</v>
      </c>
      <c r="O14" s="28" t="s">
        <v>92</v>
      </c>
      <c r="P14" s="28" t="s">
        <v>93</v>
      </c>
      <c r="Q14" s="28" t="s">
        <v>86</v>
      </c>
      <c r="R14" s="28" t="s">
        <v>137</v>
      </c>
    </row>
    <row r="15" spans="1:18" ht="162" customHeight="1" x14ac:dyDescent="0.25">
      <c r="A15" s="27">
        <f t="shared" si="1"/>
        <v>11</v>
      </c>
      <c r="B15" s="26" t="s">
        <v>31</v>
      </c>
      <c r="C15" s="28" t="s">
        <v>22</v>
      </c>
      <c r="D15" s="26" t="s">
        <v>66</v>
      </c>
      <c r="E15" s="50" t="s">
        <v>42</v>
      </c>
      <c r="F15" s="53">
        <v>44602</v>
      </c>
      <c r="G15" s="54">
        <v>44602</v>
      </c>
      <c r="H15" s="26" t="s">
        <v>37</v>
      </c>
      <c r="I15" s="26" t="s">
        <v>32</v>
      </c>
      <c r="J15" s="26" t="s">
        <v>37</v>
      </c>
      <c r="K15" s="66">
        <v>0</v>
      </c>
      <c r="L15" s="66">
        <v>1</v>
      </c>
      <c r="M15" s="32">
        <f t="shared" si="0"/>
        <v>1</v>
      </c>
      <c r="N15" s="26" t="s">
        <v>67</v>
      </c>
      <c r="O15" s="26" t="s">
        <v>68</v>
      </c>
      <c r="P15" s="26" t="s">
        <v>69</v>
      </c>
      <c r="Q15" s="28" t="s">
        <v>9</v>
      </c>
      <c r="R15" s="33" t="s">
        <v>49</v>
      </c>
    </row>
    <row r="16" spans="1:18" ht="105" customHeight="1" x14ac:dyDescent="0.25">
      <c r="A16" s="27">
        <f t="shared" si="1"/>
        <v>12</v>
      </c>
      <c r="B16" s="38" t="s">
        <v>25</v>
      </c>
      <c r="C16" s="38" t="s">
        <v>24</v>
      </c>
      <c r="D16" s="33" t="s">
        <v>70</v>
      </c>
      <c r="E16" s="50" t="s">
        <v>42</v>
      </c>
      <c r="F16" s="51">
        <v>44602</v>
      </c>
      <c r="G16" s="51">
        <v>44602</v>
      </c>
      <c r="H16" s="50" t="s">
        <v>33</v>
      </c>
      <c r="I16" s="50" t="s">
        <v>33</v>
      </c>
      <c r="J16" s="45" t="s">
        <v>33</v>
      </c>
      <c r="K16" s="36">
        <v>34</v>
      </c>
      <c r="L16" s="36">
        <v>46</v>
      </c>
      <c r="M16" s="32">
        <f t="shared" si="0"/>
        <v>80</v>
      </c>
      <c r="N16" s="33" t="s">
        <v>71</v>
      </c>
      <c r="O16" s="33" t="s">
        <v>72</v>
      </c>
      <c r="P16" s="33" t="s">
        <v>172</v>
      </c>
      <c r="Q16" s="33" t="s">
        <v>73</v>
      </c>
      <c r="R16" s="33" t="s">
        <v>14</v>
      </c>
    </row>
    <row r="17" spans="1:18" ht="144.75" customHeight="1" x14ac:dyDescent="0.25">
      <c r="A17" s="27">
        <f t="shared" si="1"/>
        <v>13</v>
      </c>
      <c r="B17" s="33" t="s">
        <v>25</v>
      </c>
      <c r="C17" s="20" t="s">
        <v>21</v>
      </c>
      <c r="D17" s="33" t="s">
        <v>38</v>
      </c>
      <c r="E17" s="50" t="s">
        <v>42</v>
      </c>
      <c r="F17" s="51">
        <v>44605</v>
      </c>
      <c r="G17" s="51">
        <v>44606</v>
      </c>
      <c r="H17" s="50" t="s">
        <v>18</v>
      </c>
      <c r="I17" s="50" t="s">
        <v>19</v>
      </c>
      <c r="J17" s="45" t="s">
        <v>37</v>
      </c>
      <c r="K17" s="36">
        <v>1.3099000000000001</v>
      </c>
      <c r="L17" s="36">
        <v>0</v>
      </c>
      <c r="M17" s="32">
        <f t="shared" si="0"/>
        <v>1.3099000000000001</v>
      </c>
      <c r="N17" s="33" t="s">
        <v>74</v>
      </c>
      <c r="O17" s="33" t="s">
        <v>75</v>
      </c>
      <c r="P17" s="33" t="s">
        <v>76</v>
      </c>
      <c r="Q17" s="33" t="s">
        <v>77</v>
      </c>
      <c r="R17" s="28" t="s">
        <v>137</v>
      </c>
    </row>
    <row r="18" spans="1:18" ht="125.1" customHeight="1" x14ac:dyDescent="0.25">
      <c r="A18" s="27">
        <f t="shared" si="1"/>
        <v>14</v>
      </c>
      <c r="B18" s="28" t="s">
        <v>31</v>
      </c>
      <c r="C18" s="28" t="s">
        <v>24</v>
      </c>
      <c r="D18" s="28" t="s">
        <v>43</v>
      </c>
      <c r="E18" s="50" t="s">
        <v>42</v>
      </c>
      <c r="F18" s="29">
        <v>44605</v>
      </c>
      <c r="G18" s="29">
        <v>44609</v>
      </c>
      <c r="H18" s="46" t="s">
        <v>33</v>
      </c>
      <c r="I18" s="46" t="s">
        <v>32</v>
      </c>
      <c r="J18" s="46" t="s">
        <v>33</v>
      </c>
      <c r="K18" s="31">
        <v>52.3</v>
      </c>
      <c r="L18" s="31">
        <v>12.8</v>
      </c>
      <c r="M18" s="32">
        <f t="shared" si="0"/>
        <v>65.099999999999994</v>
      </c>
      <c r="N18" s="46" t="s">
        <v>52</v>
      </c>
      <c r="O18" s="46" t="s">
        <v>53</v>
      </c>
      <c r="P18" s="55" t="s">
        <v>96</v>
      </c>
      <c r="Q18" s="46" t="s">
        <v>160</v>
      </c>
      <c r="R18" s="28" t="s">
        <v>137</v>
      </c>
    </row>
    <row r="19" spans="1:18" ht="120" customHeight="1" x14ac:dyDescent="0.25">
      <c r="A19" s="27">
        <f t="shared" si="1"/>
        <v>15</v>
      </c>
      <c r="B19" s="28" t="s">
        <v>78</v>
      </c>
      <c r="C19" s="28" t="s">
        <v>79</v>
      </c>
      <c r="D19" s="28" t="s">
        <v>80</v>
      </c>
      <c r="E19" s="50" t="s">
        <v>42</v>
      </c>
      <c r="F19" s="29">
        <v>44608</v>
      </c>
      <c r="G19" s="29">
        <v>44608</v>
      </c>
      <c r="H19" s="28" t="s">
        <v>28</v>
      </c>
      <c r="I19" s="28" t="s">
        <v>18</v>
      </c>
      <c r="J19" s="56" t="s">
        <v>28</v>
      </c>
      <c r="K19" s="31">
        <v>0</v>
      </c>
      <c r="L19" s="31">
        <v>2</v>
      </c>
      <c r="M19" s="32">
        <f t="shared" si="0"/>
        <v>2</v>
      </c>
      <c r="N19" s="28">
        <v>13.724367000000001</v>
      </c>
      <c r="O19" s="28">
        <v>-89.260238999999999</v>
      </c>
      <c r="P19" s="28" t="s">
        <v>83</v>
      </c>
      <c r="Q19" s="28" t="s">
        <v>9</v>
      </c>
      <c r="R19" s="28" t="s">
        <v>137</v>
      </c>
    </row>
    <row r="20" spans="1:18" ht="31.5" x14ac:dyDescent="0.25">
      <c r="A20" s="27">
        <f t="shared" si="1"/>
        <v>16</v>
      </c>
      <c r="B20" s="28" t="s">
        <v>31</v>
      </c>
      <c r="C20" s="28" t="s">
        <v>22</v>
      </c>
      <c r="D20" s="28" t="s">
        <v>129</v>
      </c>
      <c r="E20" s="50" t="s">
        <v>42</v>
      </c>
      <c r="F20" s="29">
        <v>44608</v>
      </c>
      <c r="G20" s="29">
        <v>44608</v>
      </c>
      <c r="H20" s="28" t="s">
        <v>28</v>
      </c>
      <c r="I20" s="28" t="s">
        <v>33</v>
      </c>
      <c r="J20" s="28" t="s">
        <v>37</v>
      </c>
      <c r="K20" s="31">
        <v>0</v>
      </c>
      <c r="L20" s="31">
        <v>0.4</v>
      </c>
      <c r="M20" s="32">
        <f t="shared" si="0"/>
        <v>0.4</v>
      </c>
      <c r="N20" s="46" t="s">
        <v>81</v>
      </c>
      <c r="O20" s="46" t="s">
        <v>82</v>
      </c>
      <c r="P20" s="28" t="s">
        <v>83</v>
      </c>
      <c r="Q20" s="28" t="s">
        <v>9</v>
      </c>
      <c r="R20" s="28" t="s">
        <v>137</v>
      </c>
    </row>
    <row r="21" spans="1:18" ht="210.75" customHeight="1" x14ac:dyDescent="0.25">
      <c r="A21" s="27">
        <f t="shared" si="1"/>
        <v>17</v>
      </c>
      <c r="B21" s="28" t="s">
        <v>31</v>
      </c>
      <c r="C21" s="28" t="s">
        <v>84</v>
      </c>
      <c r="D21" s="28" t="s">
        <v>85</v>
      </c>
      <c r="E21" s="50" t="s">
        <v>42</v>
      </c>
      <c r="F21" s="29">
        <v>44608</v>
      </c>
      <c r="G21" s="29">
        <v>44608</v>
      </c>
      <c r="H21" s="28" t="s">
        <v>18</v>
      </c>
      <c r="I21" s="28" t="s">
        <v>28</v>
      </c>
      <c r="J21" s="56" t="s">
        <v>28</v>
      </c>
      <c r="K21" s="31">
        <v>0.32400000000000001</v>
      </c>
      <c r="L21" s="31">
        <v>0</v>
      </c>
      <c r="M21" s="32">
        <f t="shared" si="0"/>
        <v>0.32400000000000001</v>
      </c>
      <c r="N21" s="28" t="s">
        <v>87</v>
      </c>
      <c r="O21" s="28" t="s">
        <v>88</v>
      </c>
      <c r="P21" s="28" t="s">
        <v>89</v>
      </c>
      <c r="Q21" s="28" t="s">
        <v>86</v>
      </c>
      <c r="R21" s="28" t="s">
        <v>137</v>
      </c>
    </row>
    <row r="22" spans="1:18" ht="125.1" customHeight="1" x14ac:dyDescent="0.25">
      <c r="A22" s="27">
        <f t="shared" si="1"/>
        <v>18</v>
      </c>
      <c r="B22" s="33" t="s">
        <v>31</v>
      </c>
      <c r="C22" s="28" t="s">
        <v>22</v>
      </c>
      <c r="D22" s="33" t="s">
        <v>66</v>
      </c>
      <c r="E22" s="50" t="s">
        <v>42</v>
      </c>
      <c r="F22" s="34">
        <v>44609</v>
      </c>
      <c r="G22" s="34">
        <v>44610</v>
      </c>
      <c r="H22" s="33" t="s">
        <v>32</v>
      </c>
      <c r="I22" s="33" t="s">
        <v>94</v>
      </c>
      <c r="J22" s="33" t="s">
        <v>28</v>
      </c>
      <c r="K22" s="36">
        <v>30</v>
      </c>
      <c r="L22" s="36">
        <v>0</v>
      </c>
      <c r="M22" s="32">
        <f t="shared" si="0"/>
        <v>30</v>
      </c>
      <c r="N22" s="33" t="s">
        <v>67</v>
      </c>
      <c r="O22" s="33" t="s">
        <v>68</v>
      </c>
      <c r="P22" s="33" t="s">
        <v>95</v>
      </c>
      <c r="Q22" s="28" t="s">
        <v>9</v>
      </c>
      <c r="R22" s="28" t="s">
        <v>137</v>
      </c>
    </row>
    <row r="23" spans="1:18" ht="125.1" customHeight="1" x14ac:dyDescent="0.25">
      <c r="A23" s="27">
        <f t="shared" si="1"/>
        <v>19</v>
      </c>
      <c r="B23" s="33" t="s">
        <v>31</v>
      </c>
      <c r="C23" s="28" t="s">
        <v>22</v>
      </c>
      <c r="D23" s="50" t="s">
        <v>103</v>
      </c>
      <c r="E23" s="50" t="s">
        <v>42</v>
      </c>
      <c r="F23" s="34">
        <v>44611</v>
      </c>
      <c r="G23" s="34">
        <v>44615</v>
      </c>
      <c r="H23" s="33" t="s">
        <v>33</v>
      </c>
      <c r="I23" s="33" t="s">
        <v>33</v>
      </c>
      <c r="J23" s="67" t="s">
        <v>33</v>
      </c>
      <c r="K23" s="36">
        <v>19</v>
      </c>
      <c r="L23" s="44">
        <v>27</v>
      </c>
      <c r="M23" s="32">
        <f t="shared" si="0"/>
        <v>46</v>
      </c>
      <c r="N23" s="49" t="s">
        <v>104</v>
      </c>
      <c r="O23" s="33" t="s">
        <v>105</v>
      </c>
      <c r="P23" s="33" t="s">
        <v>106</v>
      </c>
      <c r="Q23" s="33" t="s">
        <v>107</v>
      </c>
      <c r="R23" s="26" t="s">
        <v>108</v>
      </c>
    </row>
    <row r="24" spans="1:18" ht="125.1" customHeight="1" x14ac:dyDescent="0.25">
      <c r="A24" s="27">
        <f t="shared" si="1"/>
        <v>20</v>
      </c>
      <c r="B24" s="33" t="s">
        <v>31</v>
      </c>
      <c r="C24" s="28" t="s">
        <v>22</v>
      </c>
      <c r="D24" s="50" t="s">
        <v>122</v>
      </c>
      <c r="E24" s="50" t="s">
        <v>42</v>
      </c>
      <c r="F24" s="34">
        <v>44611</v>
      </c>
      <c r="G24" s="34">
        <v>44612</v>
      </c>
      <c r="H24" s="33" t="s">
        <v>33</v>
      </c>
      <c r="I24" s="33" t="s">
        <v>33</v>
      </c>
      <c r="J24" s="68" t="s">
        <v>33</v>
      </c>
      <c r="K24" s="36">
        <v>6</v>
      </c>
      <c r="L24" s="44">
        <v>13</v>
      </c>
      <c r="M24" s="32">
        <f t="shared" si="0"/>
        <v>19</v>
      </c>
      <c r="N24" s="49" t="s">
        <v>123</v>
      </c>
      <c r="O24" s="33" t="s">
        <v>124</v>
      </c>
      <c r="P24" s="33" t="s">
        <v>106</v>
      </c>
      <c r="Q24" s="26" t="s">
        <v>107</v>
      </c>
      <c r="R24" s="33" t="s">
        <v>108</v>
      </c>
    </row>
    <row r="25" spans="1:18" ht="125.1" customHeight="1" x14ac:dyDescent="0.25">
      <c r="A25" s="27">
        <f t="shared" si="1"/>
        <v>21</v>
      </c>
      <c r="B25" s="28" t="s">
        <v>36</v>
      </c>
      <c r="C25" s="28" t="s">
        <v>24</v>
      </c>
      <c r="D25" s="28" t="s">
        <v>168</v>
      </c>
      <c r="E25" s="50" t="s">
        <v>42</v>
      </c>
      <c r="F25" s="29">
        <v>44611</v>
      </c>
      <c r="G25" s="29">
        <v>44614</v>
      </c>
      <c r="H25" s="28" t="s">
        <v>33</v>
      </c>
      <c r="I25" s="28" t="s">
        <v>33</v>
      </c>
      <c r="J25" s="69" t="s">
        <v>33</v>
      </c>
      <c r="K25" s="31">
        <v>4</v>
      </c>
      <c r="L25" s="31">
        <v>0.47</v>
      </c>
      <c r="M25" s="32">
        <f t="shared" si="0"/>
        <v>4.47</v>
      </c>
      <c r="N25" s="46" t="s">
        <v>169</v>
      </c>
      <c r="O25" s="46" t="s">
        <v>170</v>
      </c>
      <c r="P25" s="28" t="s">
        <v>171</v>
      </c>
      <c r="Q25" s="25" t="s">
        <v>73</v>
      </c>
      <c r="R25" s="28" t="s">
        <v>137</v>
      </c>
    </row>
    <row r="26" spans="1:18" ht="125.1" customHeight="1" x14ac:dyDescent="0.25">
      <c r="A26" s="27">
        <f t="shared" si="1"/>
        <v>22</v>
      </c>
      <c r="B26" s="33" t="s">
        <v>31</v>
      </c>
      <c r="C26" s="33" t="s">
        <v>20</v>
      </c>
      <c r="D26" s="33" t="s">
        <v>97</v>
      </c>
      <c r="E26" s="50" t="s">
        <v>42</v>
      </c>
      <c r="F26" s="34">
        <v>44612</v>
      </c>
      <c r="G26" s="34">
        <v>44612</v>
      </c>
      <c r="H26" s="33" t="s">
        <v>33</v>
      </c>
      <c r="I26" s="33" t="s">
        <v>37</v>
      </c>
      <c r="J26" s="45" t="s">
        <v>37</v>
      </c>
      <c r="K26" s="37">
        <v>0.7</v>
      </c>
      <c r="L26" s="36">
        <v>0</v>
      </c>
      <c r="M26" s="32">
        <f t="shared" si="0"/>
        <v>0.7</v>
      </c>
      <c r="N26" s="49" t="s">
        <v>202</v>
      </c>
      <c r="O26" s="33" t="s">
        <v>154</v>
      </c>
      <c r="P26" s="57" t="s">
        <v>153</v>
      </c>
      <c r="Q26" s="57" t="s">
        <v>98</v>
      </c>
      <c r="R26" s="28" t="s">
        <v>137</v>
      </c>
    </row>
    <row r="27" spans="1:18" ht="156.75" customHeight="1" x14ac:dyDescent="0.25">
      <c r="A27" s="27">
        <f t="shared" si="1"/>
        <v>23</v>
      </c>
      <c r="B27" s="33" t="s">
        <v>36</v>
      </c>
      <c r="C27" s="33" t="s">
        <v>99</v>
      </c>
      <c r="D27" s="33" t="s">
        <v>80</v>
      </c>
      <c r="E27" s="50" t="s">
        <v>42</v>
      </c>
      <c r="F27" s="34">
        <v>44612</v>
      </c>
      <c r="G27" s="34">
        <v>44612</v>
      </c>
      <c r="H27" s="33" t="s">
        <v>37</v>
      </c>
      <c r="I27" s="33" t="s">
        <v>33</v>
      </c>
      <c r="J27" s="45" t="s">
        <v>28</v>
      </c>
      <c r="K27" s="37">
        <v>0.35</v>
      </c>
      <c r="L27" s="36">
        <v>0</v>
      </c>
      <c r="M27" s="32">
        <f t="shared" si="0"/>
        <v>0.35</v>
      </c>
      <c r="N27" s="49" t="s">
        <v>100</v>
      </c>
      <c r="O27" s="49" t="s">
        <v>101</v>
      </c>
      <c r="P27" s="33" t="s">
        <v>102</v>
      </c>
      <c r="Q27" s="28" t="s">
        <v>9</v>
      </c>
      <c r="R27" s="28" t="s">
        <v>137</v>
      </c>
    </row>
    <row r="28" spans="1:18" ht="125.1" customHeight="1" x14ac:dyDescent="0.25">
      <c r="A28" s="27">
        <f t="shared" si="1"/>
        <v>24</v>
      </c>
      <c r="B28" s="28" t="s">
        <v>36</v>
      </c>
      <c r="C28" s="28" t="s">
        <v>211</v>
      </c>
      <c r="D28" s="28" t="s">
        <v>109</v>
      </c>
      <c r="E28" s="50" t="s">
        <v>42</v>
      </c>
      <c r="F28" s="29">
        <v>44613</v>
      </c>
      <c r="G28" s="29">
        <v>44614</v>
      </c>
      <c r="H28" s="28" t="s">
        <v>33</v>
      </c>
      <c r="I28" s="28" t="s">
        <v>33</v>
      </c>
      <c r="J28" s="28" t="s">
        <v>33</v>
      </c>
      <c r="K28" s="31">
        <v>3</v>
      </c>
      <c r="L28" s="31">
        <v>1</v>
      </c>
      <c r="M28" s="32">
        <f t="shared" si="0"/>
        <v>4</v>
      </c>
      <c r="N28" s="49" t="s">
        <v>175</v>
      </c>
      <c r="O28" s="49" t="s">
        <v>176</v>
      </c>
      <c r="P28" s="28" t="s">
        <v>149</v>
      </c>
      <c r="Q28" s="28" t="s">
        <v>174</v>
      </c>
      <c r="R28" s="28" t="s">
        <v>148</v>
      </c>
    </row>
    <row r="29" spans="1:18" ht="125.1" customHeight="1" x14ac:dyDescent="0.25">
      <c r="A29" s="27">
        <f t="shared" si="1"/>
        <v>25</v>
      </c>
      <c r="B29" s="28" t="s">
        <v>36</v>
      </c>
      <c r="C29" s="28" t="s">
        <v>110</v>
      </c>
      <c r="D29" s="28" t="s">
        <v>111</v>
      </c>
      <c r="E29" s="50" t="s">
        <v>42</v>
      </c>
      <c r="F29" s="29">
        <v>44614</v>
      </c>
      <c r="G29" s="29">
        <v>44614</v>
      </c>
      <c r="H29" s="28" t="s">
        <v>55</v>
      </c>
      <c r="I29" s="28" t="s">
        <v>33</v>
      </c>
      <c r="J29" s="28" t="s">
        <v>37</v>
      </c>
      <c r="K29" s="31">
        <v>0</v>
      </c>
      <c r="L29" s="36">
        <v>0.35</v>
      </c>
      <c r="M29" s="32">
        <f t="shared" si="0"/>
        <v>0.35</v>
      </c>
      <c r="N29" s="59" t="s">
        <v>150</v>
      </c>
      <c r="O29" s="59" t="s">
        <v>151</v>
      </c>
      <c r="P29" s="28" t="s">
        <v>152</v>
      </c>
      <c r="Q29" s="28" t="s">
        <v>128</v>
      </c>
      <c r="R29" s="28" t="s">
        <v>148</v>
      </c>
    </row>
    <row r="30" spans="1:18" ht="75" customHeight="1" x14ac:dyDescent="0.25">
      <c r="A30" s="27">
        <f t="shared" si="1"/>
        <v>26</v>
      </c>
      <c r="B30" s="28" t="s">
        <v>36</v>
      </c>
      <c r="C30" s="28" t="s">
        <v>22</v>
      </c>
      <c r="D30" s="26" t="s">
        <v>66</v>
      </c>
      <c r="E30" s="50" t="s">
        <v>42</v>
      </c>
      <c r="F30" s="29">
        <v>44614</v>
      </c>
      <c r="G30" s="29">
        <v>44614</v>
      </c>
      <c r="H30" s="28" t="s">
        <v>29</v>
      </c>
      <c r="I30" s="28" t="s">
        <v>37</v>
      </c>
      <c r="J30" s="28" t="s">
        <v>37</v>
      </c>
      <c r="K30" s="31">
        <v>3</v>
      </c>
      <c r="L30" s="31">
        <v>0</v>
      </c>
      <c r="M30" s="32">
        <f t="shared" si="0"/>
        <v>3</v>
      </c>
      <c r="N30" s="46" t="s">
        <v>112</v>
      </c>
      <c r="O30" s="46" t="s">
        <v>68</v>
      </c>
      <c r="P30" s="28" t="s">
        <v>157</v>
      </c>
      <c r="Q30" s="28" t="s">
        <v>9</v>
      </c>
      <c r="R30" s="20" t="s">
        <v>158</v>
      </c>
    </row>
    <row r="31" spans="1:18" ht="120" customHeight="1" x14ac:dyDescent="0.25">
      <c r="A31" s="27">
        <f t="shared" si="1"/>
        <v>27</v>
      </c>
      <c r="B31" s="28" t="s">
        <v>31</v>
      </c>
      <c r="C31" s="28" t="s">
        <v>23</v>
      </c>
      <c r="D31" s="28" t="s">
        <v>125</v>
      </c>
      <c r="E31" s="50" t="s">
        <v>42</v>
      </c>
      <c r="F31" s="29">
        <v>44615</v>
      </c>
      <c r="G31" s="29">
        <v>44615</v>
      </c>
      <c r="H31" s="28" t="s">
        <v>33</v>
      </c>
      <c r="I31" s="28" t="s">
        <v>33</v>
      </c>
      <c r="J31" s="28" t="s">
        <v>33</v>
      </c>
      <c r="K31" s="31">
        <v>150</v>
      </c>
      <c r="L31" s="31">
        <v>300</v>
      </c>
      <c r="M31" s="32">
        <f t="shared" si="0"/>
        <v>450</v>
      </c>
      <c r="N31" s="46" t="s">
        <v>205</v>
      </c>
      <c r="O31" s="46" t="s">
        <v>206</v>
      </c>
      <c r="P31" s="58"/>
      <c r="Q31" s="58" t="s">
        <v>127</v>
      </c>
      <c r="R31" s="28" t="s">
        <v>137</v>
      </c>
    </row>
    <row r="32" spans="1:18" ht="120" customHeight="1" x14ac:dyDescent="0.25">
      <c r="A32" s="27">
        <f t="shared" si="1"/>
        <v>28</v>
      </c>
      <c r="B32" s="70" t="s">
        <v>78</v>
      </c>
      <c r="C32" s="28" t="s">
        <v>22</v>
      </c>
      <c r="D32" s="28" t="s">
        <v>129</v>
      </c>
      <c r="E32" s="50" t="s">
        <v>42</v>
      </c>
      <c r="F32" s="52">
        <v>44619</v>
      </c>
      <c r="G32" s="52">
        <v>44621</v>
      </c>
      <c r="H32" s="59" t="s">
        <v>33</v>
      </c>
      <c r="I32" s="59" t="s">
        <v>33</v>
      </c>
      <c r="J32" s="59" t="s">
        <v>33</v>
      </c>
      <c r="K32" s="31">
        <v>18</v>
      </c>
      <c r="L32" s="31">
        <v>20</v>
      </c>
      <c r="M32" s="32">
        <f t="shared" si="0"/>
        <v>38</v>
      </c>
      <c r="N32" s="59" t="s">
        <v>130</v>
      </c>
      <c r="O32" s="59" t="s">
        <v>131</v>
      </c>
      <c r="P32" s="59" t="s">
        <v>132</v>
      </c>
      <c r="Q32" s="28" t="s">
        <v>9</v>
      </c>
      <c r="R32" s="59" t="s">
        <v>133</v>
      </c>
    </row>
    <row r="33" spans="1:18" ht="120" customHeight="1" x14ac:dyDescent="0.25">
      <c r="A33" s="27">
        <f t="shared" si="1"/>
        <v>29</v>
      </c>
      <c r="B33" s="70" t="s">
        <v>78</v>
      </c>
      <c r="C33" s="59" t="s">
        <v>110</v>
      </c>
      <c r="D33" s="59" t="s">
        <v>40</v>
      </c>
      <c r="E33" s="59" t="s">
        <v>30</v>
      </c>
      <c r="F33" s="52">
        <v>44621</v>
      </c>
      <c r="G33" s="52">
        <v>44621</v>
      </c>
      <c r="H33" s="59" t="s">
        <v>37</v>
      </c>
      <c r="I33" s="59" t="s">
        <v>33</v>
      </c>
      <c r="J33" s="59" t="s">
        <v>37</v>
      </c>
      <c r="K33" s="31">
        <v>0</v>
      </c>
      <c r="L33" s="31">
        <v>2</v>
      </c>
      <c r="M33" s="32">
        <f t="shared" si="0"/>
        <v>2</v>
      </c>
      <c r="N33" s="59" t="s">
        <v>146</v>
      </c>
      <c r="O33" s="59" t="s">
        <v>147</v>
      </c>
      <c r="P33" s="59" t="s">
        <v>149</v>
      </c>
      <c r="Q33" s="59" t="s">
        <v>128</v>
      </c>
      <c r="R33" s="59" t="s">
        <v>148</v>
      </c>
    </row>
    <row r="34" spans="1:18" ht="75" customHeight="1" x14ac:dyDescent="0.25">
      <c r="A34" s="27">
        <f t="shared" si="1"/>
        <v>30</v>
      </c>
      <c r="B34" s="70" t="s">
        <v>36</v>
      </c>
      <c r="C34" s="59" t="s">
        <v>20</v>
      </c>
      <c r="D34" s="59" t="s">
        <v>97</v>
      </c>
      <c r="E34" s="59" t="s">
        <v>30</v>
      </c>
      <c r="F34" s="52">
        <v>44622</v>
      </c>
      <c r="G34" s="52">
        <v>44622</v>
      </c>
      <c r="H34" s="59" t="s">
        <v>37</v>
      </c>
      <c r="I34" s="59" t="s">
        <v>33</v>
      </c>
      <c r="J34" s="59" t="s">
        <v>37</v>
      </c>
      <c r="K34" s="31">
        <v>0</v>
      </c>
      <c r="L34" s="31">
        <v>0.5</v>
      </c>
      <c r="M34" s="32">
        <f t="shared" si="0"/>
        <v>0.5</v>
      </c>
      <c r="N34" s="59" t="s">
        <v>155</v>
      </c>
      <c r="O34" s="59" t="s">
        <v>156</v>
      </c>
      <c r="P34" s="59" t="s">
        <v>153</v>
      </c>
      <c r="Q34" s="59" t="s">
        <v>98</v>
      </c>
      <c r="R34" s="28" t="s">
        <v>137</v>
      </c>
    </row>
    <row r="35" spans="1:18" ht="57.75" customHeight="1" x14ac:dyDescent="0.25">
      <c r="A35" s="27">
        <f t="shared" si="1"/>
        <v>31</v>
      </c>
      <c r="B35" s="70" t="s">
        <v>78</v>
      </c>
      <c r="C35" s="60" t="s">
        <v>126</v>
      </c>
      <c r="D35" s="60" t="s">
        <v>43</v>
      </c>
      <c r="E35" s="59" t="s">
        <v>30</v>
      </c>
      <c r="F35" s="61">
        <v>44622</v>
      </c>
      <c r="G35" s="61">
        <v>44633</v>
      </c>
      <c r="H35" s="60" t="s">
        <v>33</v>
      </c>
      <c r="I35" s="60" t="s">
        <v>55</v>
      </c>
      <c r="J35" s="60" t="s">
        <v>55</v>
      </c>
      <c r="K35" s="71">
        <v>24.9</v>
      </c>
      <c r="L35" s="71">
        <v>0</v>
      </c>
      <c r="M35" s="32">
        <f t="shared" si="0"/>
        <v>24.9</v>
      </c>
      <c r="N35" s="60" t="s">
        <v>134</v>
      </c>
      <c r="O35" s="60" t="s">
        <v>135</v>
      </c>
      <c r="P35" s="60" t="s">
        <v>136</v>
      </c>
      <c r="Q35" s="46" t="s">
        <v>160</v>
      </c>
      <c r="R35" s="28" t="s">
        <v>137</v>
      </c>
    </row>
    <row r="36" spans="1:18" ht="34.5" customHeight="1" x14ac:dyDescent="0.25">
      <c r="A36" s="27">
        <f t="shared" si="1"/>
        <v>32</v>
      </c>
      <c r="B36" s="28" t="s">
        <v>36</v>
      </c>
      <c r="C36" s="28" t="s">
        <v>210</v>
      </c>
      <c r="D36" s="28" t="s">
        <v>177</v>
      </c>
      <c r="E36" s="59" t="s">
        <v>30</v>
      </c>
      <c r="F36" s="29">
        <v>44625</v>
      </c>
      <c r="G36" s="29">
        <v>44625</v>
      </c>
      <c r="H36" s="28" t="s">
        <v>37</v>
      </c>
      <c r="I36" s="28" t="s">
        <v>33</v>
      </c>
      <c r="J36" s="28" t="s">
        <v>37</v>
      </c>
      <c r="K36" s="31">
        <v>0</v>
      </c>
      <c r="L36" s="31">
        <v>20</v>
      </c>
      <c r="M36" s="32">
        <f t="shared" si="0"/>
        <v>20</v>
      </c>
      <c r="N36" s="46" t="s">
        <v>178</v>
      </c>
      <c r="O36" s="46" t="s">
        <v>179</v>
      </c>
      <c r="P36" s="28" t="s">
        <v>180</v>
      </c>
      <c r="Q36" s="28" t="s">
        <v>181</v>
      </c>
      <c r="R36" s="28" t="s">
        <v>137</v>
      </c>
    </row>
    <row r="37" spans="1:18" ht="34.5" customHeight="1" x14ac:dyDescent="0.25">
      <c r="A37" s="27">
        <f t="shared" si="1"/>
        <v>33</v>
      </c>
      <c r="B37" s="28" t="s">
        <v>36</v>
      </c>
      <c r="C37" s="28" t="s">
        <v>210</v>
      </c>
      <c r="D37" s="28" t="s">
        <v>187</v>
      </c>
      <c r="E37" s="59" t="s">
        <v>30</v>
      </c>
      <c r="F37" s="29">
        <v>44631</v>
      </c>
      <c r="G37" s="29">
        <v>44635</v>
      </c>
      <c r="H37" s="28" t="s">
        <v>33</v>
      </c>
      <c r="I37" s="28" t="s">
        <v>33</v>
      </c>
      <c r="J37" s="28" t="s">
        <v>33</v>
      </c>
      <c r="K37" s="31">
        <v>20</v>
      </c>
      <c r="L37" s="31">
        <v>60</v>
      </c>
      <c r="M37" s="32">
        <f t="shared" si="0"/>
        <v>80</v>
      </c>
      <c r="N37" s="46" t="s">
        <v>188</v>
      </c>
      <c r="O37" s="46" t="s">
        <v>189</v>
      </c>
      <c r="P37" s="28" t="s">
        <v>190</v>
      </c>
      <c r="Q37" s="28" t="s">
        <v>181</v>
      </c>
      <c r="R37" s="28" t="s">
        <v>137</v>
      </c>
    </row>
    <row r="38" spans="1:18" ht="34.5" customHeight="1" x14ac:dyDescent="0.25">
      <c r="A38" s="27">
        <f t="shared" si="1"/>
        <v>34</v>
      </c>
      <c r="B38" s="59" t="s">
        <v>78</v>
      </c>
      <c r="C38" s="28" t="s">
        <v>22</v>
      </c>
      <c r="D38" s="59" t="s">
        <v>142</v>
      </c>
      <c r="E38" s="59" t="s">
        <v>30</v>
      </c>
      <c r="F38" s="52">
        <v>44634</v>
      </c>
      <c r="G38" s="52">
        <v>44635</v>
      </c>
      <c r="H38" s="59" t="s">
        <v>33</v>
      </c>
      <c r="I38" s="59" t="s">
        <v>33</v>
      </c>
      <c r="J38" s="59" t="s">
        <v>33</v>
      </c>
      <c r="K38" s="31">
        <v>2.1</v>
      </c>
      <c r="L38" s="31">
        <v>8.4</v>
      </c>
      <c r="M38" s="32">
        <f t="shared" si="0"/>
        <v>10.5</v>
      </c>
      <c r="N38" s="59" t="s">
        <v>143</v>
      </c>
      <c r="O38" s="59" t="s">
        <v>144</v>
      </c>
      <c r="P38" s="59" t="s">
        <v>145</v>
      </c>
      <c r="Q38" s="28" t="s">
        <v>9</v>
      </c>
      <c r="R38" s="28" t="s">
        <v>137</v>
      </c>
    </row>
    <row r="39" spans="1:18" ht="63" customHeight="1" x14ac:dyDescent="0.25">
      <c r="A39" s="27">
        <f t="shared" si="1"/>
        <v>35</v>
      </c>
      <c r="B39" s="58" t="s">
        <v>25</v>
      </c>
      <c r="C39" s="59" t="s">
        <v>24</v>
      </c>
      <c r="D39" s="59" t="s">
        <v>164</v>
      </c>
      <c r="E39" s="59" t="s">
        <v>30</v>
      </c>
      <c r="F39" s="52">
        <v>44634</v>
      </c>
      <c r="G39" s="52">
        <v>44635</v>
      </c>
      <c r="H39" s="59" t="s">
        <v>33</v>
      </c>
      <c r="I39" s="59" t="s">
        <v>33</v>
      </c>
      <c r="J39" s="59" t="s">
        <v>33</v>
      </c>
      <c r="K39" s="31">
        <v>3.5</v>
      </c>
      <c r="L39" s="31">
        <v>0.5</v>
      </c>
      <c r="M39" s="32">
        <f t="shared" si="0"/>
        <v>4</v>
      </c>
      <c r="N39" s="59" t="s">
        <v>166</v>
      </c>
      <c r="O39" s="59" t="s">
        <v>165</v>
      </c>
      <c r="P39" s="59" t="s">
        <v>167</v>
      </c>
      <c r="Q39" s="25" t="s">
        <v>73</v>
      </c>
      <c r="R39" s="28" t="s">
        <v>137</v>
      </c>
    </row>
    <row r="40" spans="1:18" ht="31.5" x14ac:dyDescent="0.25">
      <c r="A40" s="27">
        <f t="shared" si="1"/>
        <v>36</v>
      </c>
      <c r="B40" s="28" t="s">
        <v>36</v>
      </c>
      <c r="C40" s="72" t="s">
        <v>23</v>
      </c>
      <c r="D40" s="20" t="s">
        <v>182</v>
      </c>
      <c r="E40" s="59" t="s">
        <v>30</v>
      </c>
      <c r="F40" s="21">
        <v>44634</v>
      </c>
      <c r="G40" s="21" t="s">
        <v>183</v>
      </c>
      <c r="H40" s="20" t="s">
        <v>33</v>
      </c>
      <c r="I40" s="20" t="s">
        <v>33</v>
      </c>
      <c r="J40" s="20" t="s">
        <v>33</v>
      </c>
      <c r="K40" s="23">
        <v>8</v>
      </c>
      <c r="L40" s="23">
        <v>400</v>
      </c>
      <c r="M40" s="32">
        <f t="shared" si="0"/>
        <v>408</v>
      </c>
      <c r="N40" s="25" t="s">
        <v>184</v>
      </c>
      <c r="O40" s="25" t="s">
        <v>185</v>
      </c>
      <c r="P40" s="62" t="s">
        <v>186</v>
      </c>
      <c r="Q40" s="20" t="s">
        <v>181</v>
      </c>
      <c r="R40" s="28" t="s">
        <v>137</v>
      </c>
    </row>
    <row r="41" spans="1:18" ht="31.5" x14ac:dyDescent="0.25">
      <c r="A41" s="27">
        <f t="shared" si="1"/>
        <v>37</v>
      </c>
      <c r="B41" s="50" t="s">
        <v>78</v>
      </c>
      <c r="C41" s="50" t="s">
        <v>126</v>
      </c>
      <c r="D41" s="50" t="s">
        <v>138</v>
      </c>
      <c r="E41" s="50" t="s">
        <v>30</v>
      </c>
      <c r="F41" s="51">
        <v>44635</v>
      </c>
      <c r="G41" s="51">
        <v>44636</v>
      </c>
      <c r="H41" s="50" t="s">
        <v>32</v>
      </c>
      <c r="I41" s="50" t="s">
        <v>37</v>
      </c>
      <c r="J41" s="50" t="s">
        <v>37</v>
      </c>
      <c r="K41" s="36">
        <v>1</v>
      </c>
      <c r="L41" s="36">
        <v>0</v>
      </c>
      <c r="M41" s="44">
        <f t="shared" si="0"/>
        <v>1</v>
      </c>
      <c r="N41" s="50" t="s">
        <v>139</v>
      </c>
      <c r="O41" s="50" t="s">
        <v>140</v>
      </c>
      <c r="P41" s="50" t="s">
        <v>141</v>
      </c>
      <c r="Q41" s="49" t="s">
        <v>160</v>
      </c>
      <c r="R41" s="33" t="s">
        <v>137</v>
      </c>
    </row>
    <row r="42" spans="1:18" ht="15.75" x14ac:dyDescent="0.25">
      <c r="A42" s="27">
        <f t="shared" si="1"/>
        <v>38</v>
      </c>
      <c r="B42" s="50" t="s">
        <v>78</v>
      </c>
      <c r="C42" s="50" t="s">
        <v>110</v>
      </c>
      <c r="D42" s="50" t="s">
        <v>111</v>
      </c>
      <c r="E42" s="50" t="s">
        <v>30</v>
      </c>
      <c r="F42" s="51">
        <v>44640</v>
      </c>
      <c r="G42" s="51">
        <v>44640</v>
      </c>
      <c r="H42" s="50" t="s">
        <v>37</v>
      </c>
      <c r="I42" s="50" t="s">
        <v>33</v>
      </c>
      <c r="J42" s="50" t="s">
        <v>37</v>
      </c>
      <c r="K42" s="36">
        <v>0</v>
      </c>
      <c r="L42" s="36">
        <v>0.5</v>
      </c>
      <c r="M42" s="44">
        <f t="shared" si="0"/>
        <v>0.5</v>
      </c>
      <c r="N42" s="50" t="s">
        <v>150</v>
      </c>
      <c r="O42" s="50" t="s">
        <v>151</v>
      </c>
      <c r="P42" s="50" t="s">
        <v>152</v>
      </c>
      <c r="Q42" s="50" t="s">
        <v>128</v>
      </c>
      <c r="R42" s="33" t="s">
        <v>14</v>
      </c>
    </row>
    <row r="43" spans="1:18" ht="31.5" x14ac:dyDescent="0.25">
      <c r="A43" s="27">
        <f t="shared" si="1"/>
        <v>39</v>
      </c>
      <c r="B43" s="33" t="s">
        <v>36</v>
      </c>
      <c r="C43" s="33" t="s">
        <v>23</v>
      </c>
      <c r="D43" s="33" t="s">
        <v>191</v>
      </c>
      <c r="E43" s="50" t="s">
        <v>30</v>
      </c>
      <c r="F43" s="34">
        <v>44641</v>
      </c>
      <c r="G43" s="34" t="s">
        <v>183</v>
      </c>
      <c r="H43" s="33" t="s">
        <v>33</v>
      </c>
      <c r="I43" s="33" t="s">
        <v>33</v>
      </c>
      <c r="J43" s="33" t="s">
        <v>33</v>
      </c>
      <c r="K43" s="36">
        <v>0</v>
      </c>
      <c r="L43" s="36">
        <v>2</v>
      </c>
      <c r="M43" s="44">
        <f t="shared" si="0"/>
        <v>2</v>
      </c>
      <c r="N43" s="49" t="s">
        <v>192</v>
      </c>
      <c r="O43" s="49" t="s">
        <v>193</v>
      </c>
      <c r="P43" s="33" t="s">
        <v>194</v>
      </c>
      <c r="Q43" s="33" t="s">
        <v>181</v>
      </c>
      <c r="R43" s="33" t="s">
        <v>137</v>
      </c>
    </row>
    <row r="44" spans="1:18" s="12" customFormat="1" ht="31.5" x14ac:dyDescent="0.25">
      <c r="A44" s="27">
        <f t="shared" si="1"/>
        <v>40</v>
      </c>
      <c r="B44" s="33" t="s">
        <v>36</v>
      </c>
      <c r="C44" s="26" t="s">
        <v>21</v>
      </c>
      <c r="D44" s="26" t="s">
        <v>38</v>
      </c>
      <c r="E44" s="50" t="s">
        <v>42</v>
      </c>
      <c r="F44" s="53">
        <v>44610</v>
      </c>
      <c r="G44" s="54">
        <v>44611</v>
      </c>
      <c r="H44" s="26" t="s">
        <v>18</v>
      </c>
      <c r="I44" s="26" t="s">
        <v>19</v>
      </c>
      <c r="J44" s="26" t="s">
        <v>19</v>
      </c>
      <c r="K44" s="66">
        <v>8.7104999999999997</v>
      </c>
      <c r="L44" s="66">
        <v>0</v>
      </c>
      <c r="M44" s="44">
        <f t="shared" si="0"/>
        <v>8.7104999999999997</v>
      </c>
      <c r="N44" s="26" t="s">
        <v>195</v>
      </c>
      <c r="O44" s="26" t="s">
        <v>196</v>
      </c>
      <c r="P44" s="26" t="s">
        <v>197</v>
      </c>
      <c r="Q44" s="63" t="s">
        <v>77</v>
      </c>
      <c r="R44" s="33" t="s">
        <v>137</v>
      </c>
    </row>
    <row r="45" spans="1:18" s="12" customFormat="1" ht="31.5" x14ac:dyDescent="0.25">
      <c r="A45" s="27">
        <f t="shared" si="1"/>
        <v>41</v>
      </c>
      <c r="B45" s="33" t="s">
        <v>36</v>
      </c>
      <c r="C45" s="26" t="s">
        <v>21</v>
      </c>
      <c r="D45" s="38" t="s">
        <v>38</v>
      </c>
      <c r="E45" s="50" t="s">
        <v>30</v>
      </c>
      <c r="F45" s="47">
        <v>44624</v>
      </c>
      <c r="G45" s="48">
        <v>44624</v>
      </c>
      <c r="H45" s="73" t="s">
        <v>18</v>
      </c>
      <c r="I45" s="73" t="s">
        <v>19</v>
      </c>
      <c r="J45" s="73" t="s">
        <v>19</v>
      </c>
      <c r="K45" s="64">
        <v>2.1150000000000002</v>
      </c>
      <c r="L45" s="64">
        <v>0</v>
      </c>
      <c r="M45" s="44">
        <f t="shared" si="0"/>
        <v>2.1150000000000002</v>
      </c>
      <c r="N45" s="49" t="s">
        <v>198</v>
      </c>
      <c r="O45" s="49" t="s">
        <v>199</v>
      </c>
      <c r="P45" s="49" t="s">
        <v>197</v>
      </c>
      <c r="Q45" s="49" t="s">
        <v>77</v>
      </c>
      <c r="R45" s="33" t="s">
        <v>137</v>
      </c>
    </row>
    <row r="46" spans="1:18" s="12" customFormat="1" ht="31.5" x14ac:dyDescent="0.25">
      <c r="A46" s="27">
        <f t="shared" si="1"/>
        <v>42</v>
      </c>
      <c r="B46" s="33" t="s">
        <v>36</v>
      </c>
      <c r="C46" s="26" t="s">
        <v>21</v>
      </c>
      <c r="D46" s="33" t="s">
        <v>38</v>
      </c>
      <c r="E46" s="50" t="s">
        <v>30</v>
      </c>
      <c r="F46" s="34">
        <v>44634</v>
      </c>
      <c r="G46" s="34">
        <v>44634</v>
      </c>
      <c r="H46" s="49" t="s">
        <v>18</v>
      </c>
      <c r="I46" s="49" t="s">
        <v>19</v>
      </c>
      <c r="J46" s="45" t="s">
        <v>19</v>
      </c>
      <c r="K46" s="36">
        <v>0.71850000000000003</v>
      </c>
      <c r="L46" s="36">
        <v>0</v>
      </c>
      <c r="M46" s="44">
        <f t="shared" si="0"/>
        <v>0.71850000000000003</v>
      </c>
      <c r="N46" s="49" t="s">
        <v>200</v>
      </c>
      <c r="O46" s="49" t="s">
        <v>201</v>
      </c>
      <c r="P46" s="49" t="s">
        <v>197</v>
      </c>
      <c r="Q46" s="49" t="s">
        <v>77</v>
      </c>
      <c r="R46" s="33" t="s">
        <v>137</v>
      </c>
    </row>
    <row r="47" spans="1:18" s="12" customFormat="1" ht="15.75" x14ac:dyDescent="0.25">
      <c r="A47" s="27">
        <f t="shared" si="1"/>
        <v>43</v>
      </c>
      <c r="B47" s="33" t="s">
        <v>36</v>
      </c>
      <c r="C47" s="74" t="s">
        <v>20</v>
      </c>
      <c r="D47" s="33" t="s">
        <v>35</v>
      </c>
      <c r="E47" s="50" t="s">
        <v>30</v>
      </c>
      <c r="F47" s="34">
        <v>44621</v>
      </c>
      <c r="G47" s="34">
        <v>44623</v>
      </c>
      <c r="H47" s="33" t="s">
        <v>37</v>
      </c>
      <c r="I47" s="33" t="s">
        <v>33</v>
      </c>
      <c r="J47" s="33" t="s">
        <v>37</v>
      </c>
      <c r="K47" s="36">
        <v>0</v>
      </c>
      <c r="L47" s="36">
        <v>35</v>
      </c>
      <c r="M47" s="44">
        <f t="shared" si="0"/>
        <v>35</v>
      </c>
      <c r="N47" s="49" t="s">
        <v>203</v>
      </c>
      <c r="O47" s="49" t="s">
        <v>204</v>
      </c>
      <c r="P47" s="33" t="s">
        <v>149</v>
      </c>
      <c r="Q47" s="50" t="s">
        <v>98</v>
      </c>
      <c r="R47" s="33" t="s">
        <v>137</v>
      </c>
    </row>
    <row r="48" spans="1:18" ht="31.5" x14ac:dyDescent="0.25">
      <c r="A48" s="27">
        <f>1+A47</f>
        <v>44</v>
      </c>
      <c r="B48" s="33" t="s">
        <v>36</v>
      </c>
      <c r="C48" s="74" t="s">
        <v>110</v>
      </c>
      <c r="D48" s="33" t="s">
        <v>111</v>
      </c>
      <c r="E48" s="50" t="s">
        <v>30</v>
      </c>
      <c r="F48" s="34">
        <v>44640</v>
      </c>
      <c r="G48" s="34">
        <v>44642</v>
      </c>
      <c r="H48" s="33" t="s">
        <v>37</v>
      </c>
      <c r="I48" s="33" t="s">
        <v>33</v>
      </c>
      <c r="J48" s="33" t="s">
        <v>37</v>
      </c>
      <c r="K48" s="36">
        <v>0</v>
      </c>
      <c r="L48" s="36">
        <v>20</v>
      </c>
      <c r="M48" s="44">
        <f>K48+L48</f>
        <v>20</v>
      </c>
      <c r="N48" s="49" t="s">
        <v>207</v>
      </c>
      <c r="O48" s="49" t="s">
        <v>208</v>
      </c>
      <c r="P48" s="33" t="s">
        <v>209</v>
      </c>
      <c r="Q48" s="33" t="s">
        <v>128</v>
      </c>
      <c r="R48" s="33" t="s">
        <v>137</v>
      </c>
    </row>
    <row r="49" spans="1:18" x14ac:dyDescent="0.25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21" x14ac:dyDescent="0.25">
      <c r="A50" s="11"/>
      <c r="B50" s="11"/>
      <c r="C50" s="14"/>
      <c r="D50" s="13"/>
      <c r="E50" s="13"/>
      <c r="F50" s="13"/>
      <c r="G50" s="13"/>
      <c r="H50" s="13"/>
      <c r="I50" s="13"/>
      <c r="J50" s="13"/>
      <c r="K50" s="15">
        <f>SUM(K5:K48)</f>
        <v>445.55689999999998</v>
      </c>
      <c r="L50" s="15">
        <f>SUM(L5:L48)</f>
        <v>994.6</v>
      </c>
      <c r="M50" s="16">
        <f>SUM(M5:M48)</f>
        <v>1440.1569</v>
      </c>
      <c r="N50" s="13"/>
      <c r="O50" s="13"/>
      <c r="P50" s="13"/>
      <c r="Q50" s="13"/>
      <c r="R50" s="13"/>
    </row>
    <row r="51" spans="1:18" ht="21" x14ac:dyDescent="0.25">
      <c r="B51" s="11"/>
      <c r="C51" s="9"/>
      <c r="D51" s="9"/>
      <c r="E51" s="8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t="21" x14ac:dyDescent="0.25">
      <c r="C52" s="9"/>
      <c r="D52" s="9"/>
      <c r="E52" s="9"/>
      <c r="F52" s="9"/>
      <c r="G52" s="9"/>
      <c r="H52" s="9"/>
      <c r="I52" s="9"/>
      <c r="J52" s="9"/>
      <c r="K52" s="10" t="s">
        <v>45</v>
      </c>
      <c r="L52" s="10" t="s">
        <v>46</v>
      </c>
      <c r="M52" s="9"/>
      <c r="N52" s="9"/>
      <c r="O52" s="9"/>
      <c r="P52" s="9"/>
      <c r="Q52" s="9"/>
      <c r="R52" s="9"/>
    </row>
    <row r="53" spans="1:18" ht="19.5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9.5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K55" s="3"/>
      <c r="L55" s="3"/>
      <c r="M55" s="3"/>
    </row>
    <row r="56" spans="1:18" x14ac:dyDescent="0.25">
      <c r="L56" s="3"/>
    </row>
    <row r="57" spans="1:18" x14ac:dyDescent="0.25">
      <c r="K57" s="5"/>
      <c r="L57" s="5"/>
      <c r="M57" s="5"/>
    </row>
    <row r="58" spans="1:18" x14ac:dyDescent="0.25">
      <c r="K58" s="4"/>
      <c r="L58" s="4"/>
      <c r="M58" s="4"/>
    </row>
  </sheetData>
  <autoFilter ref="A4:R50"/>
  <sortState ref="A5:S43">
    <sortCondition ref="F4"/>
  </sortState>
  <mergeCells count="3">
    <mergeCell ref="A3:R3"/>
    <mergeCell ref="A2:R2"/>
    <mergeCell ref="A1:R1"/>
  </mergeCells>
  <pageMargins left="0.70866141732283472" right="0.70866141732283472" top="0.74803149606299213" bottom="0.74803149606299213" header="0.31496062992125984" footer="0.31496062992125984"/>
  <pageSetup paperSize="2523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a Dic 2022</vt:lpstr>
      <vt:lpstr>'Enero a Dic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Cecilia Ceron Rauda</dc:creator>
  <cp:lastModifiedBy>Sonia del Carmen Miranda de Aguilar</cp:lastModifiedBy>
  <cp:lastPrinted>2022-03-28T16:22:18Z</cp:lastPrinted>
  <dcterms:created xsi:type="dcterms:W3CDTF">2020-02-17T16:53:25Z</dcterms:created>
  <dcterms:modified xsi:type="dcterms:W3CDTF">2022-03-28T21:01:40Z</dcterms:modified>
</cp:coreProperties>
</file>