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aujo\Desktop\Usuarios 2020\OIR\"/>
    </mc:Choice>
  </mc:AlternateContent>
  <bookViews>
    <workbookView xWindow="0" yWindow="0" windowWidth="25200" windowHeight="10185" activeTab="1"/>
  </bookViews>
  <sheets>
    <sheet name="Temperatura" sheetId="1" r:id="rId1"/>
    <sheet name="Precipitació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2" l="1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N18" i="2"/>
  <c r="M18" i="2"/>
  <c r="L18" i="2"/>
  <c r="K18" i="2"/>
  <c r="J18" i="2"/>
  <c r="I18" i="2"/>
  <c r="H18" i="2"/>
  <c r="G18" i="2"/>
  <c r="F18" i="2"/>
  <c r="E18" i="2"/>
  <c r="D18" i="2"/>
  <c r="C18" i="2"/>
  <c r="P18" i="2" s="1"/>
  <c r="B18" i="2"/>
  <c r="A18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N16" i="2"/>
  <c r="M16" i="2"/>
  <c r="L16" i="2"/>
  <c r="K16" i="2"/>
  <c r="J16" i="2"/>
  <c r="I16" i="2"/>
  <c r="H16" i="2"/>
  <c r="G16" i="2"/>
  <c r="F16" i="2"/>
  <c r="E16" i="2"/>
  <c r="D16" i="2"/>
  <c r="C16" i="2"/>
  <c r="P16" i="2" s="1"/>
  <c r="B16" i="2"/>
  <c r="A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N14" i="2"/>
  <c r="M14" i="2"/>
  <c r="L14" i="2"/>
  <c r="K14" i="2"/>
  <c r="J14" i="2"/>
  <c r="I14" i="2"/>
  <c r="H14" i="2"/>
  <c r="G14" i="2"/>
  <c r="F14" i="2"/>
  <c r="E14" i="2"/>
  <c r="D14" i="2"/>
  <c r="C14" i="2"/>
  <c r="P14" i="2" s="1"/>
  <c r="B14" i="2"/>
  <c r="A14" i="2"/>
  <c r="N13" i="2"/>
  <c r="N29" i="2" s="1"/>
  <c r="M13" i="2"/>
  <c r="L13" i="2"/>
  <c r="K13" i="2"/>
  <c r="J13" i="2"/>
  <c r="J29" i="2" s="1"/>
  <c r="I13" i="2"/>
  <c r="I29" i="2" s="1"/>
  <c r="H13" i="2"/>
  <c r="G13" i="2"/>
  <c r="F13" i="2"/>
  <c r="F29" i="2" s="1"/>
  <c r="E13" i="2"/>
  <c r="E29" i="2" s="1"/>
  <c r="D13" i="2"/>
  <c r="C13" i="2"/>
  <c r="B13" i="2"/>
  <c r="A13" i="2"/>
  <c r="M29" i="2" l="1"/>
  <c r="P13" i="2"/>
  <c r="G30" i="2"/>
  <c r="K30" i="2"/>
  <c r="P15" i="2"/>
  <c r="P17" i="2"/>
  <c r="P19" i="2"/>
  <c r="P21" i="2"/>
  <c r="P23" i="2"/>
  <c r="P25" i="2"/>
  <c r="P27" i="2"/>
  <c r="D30" i="2"/>
  <c r="H30" i="2"/>
  <c r="L30" i="2"/>
  <c r="P20" i="2"/>
  <c r="P22" i="2"/>
  <c r="P24" i="2"/>
  <c r="P26" i="2"/>
  <c r="P28" i="2"/>
  <c r="C29" i="2"/>
  <c r="G29" i="2"/>
  <c r="K29" i="2"/>
  <c r="E30" i="2"/>
  <c r="I30" i="2"/>
  <c r="M30" i="2"/>
  <c r="D29" i="2"/>
  <c r="H29" i="2"/>
  <c r="L29" i="2"/>
  <c r="F30" i="2"/>
  <c r="J30" i="2"/>
  <c r="N30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C30" i="2"/>
  <c r="P30" i="2" l="1"/>
  <c r="O30" i="2"/>
  <c r="O29" i="2"/>
  <c r="P29" i="2"/>
</calcChain>
</file>

<file path=xl/sharedStrings.xml><?xml version="1.0" encoding="utf-8"?>
<sst xmlns="http://schemas.openxmlformats.org/spreadsheetml/2006/main" count="95" uniqueCount="76">
  <si>
    <t>TEMPERATURA MÁXIMA ºc 1981 - 2010</t>
  </si>
  <si>
    <t>COD</t>
  </si>
  <si>
    <t>ESTACIÓN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</si>
  <si>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</si>
  <si>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</si>
  <si>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</si>
  <si>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</si>
  <si>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</si>
  <si>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</si>
  <si>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</si>
  <si>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</si>
  <si>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</si>
  <si>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</si>
  <si>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</si>
  <si>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</si>
  <si>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 Anual</t>
  </si>
  <si>
    <t>A-15</t>
  </si>
  <si>
    <t>GUIJA</t>
  </si>
  <si>
    <t>A-18</t>
  </si>
  <si>
    <t>FINCA LOS ANDES</t>
  </si>
  <si>
    <t>A-27</t>
  </si>
  <si>
    <t>CANDELARIA DE LA FRONTERA</t>
  </si>
  <si>
    <t>A-31</t>
  </si>
  <si>
    <t>PLANES DE MONTECRISTO</t>
  </si>
  <si>
    <t>A-37</t>
  </si>
  <si>
    <t>SANTA ANA - UNICAES</t>
  </si>
  <si>
    <t>B-01</t>
  </si>
  <si>
    <t>CHORRERA DEL GUAYABO</t>
  </si>
  <si>
    <t>B-06</t>
  </si>
  <si>
    <t>SENSUNTEPEQUE</t>
  </si>
  <si>
    <t>B-10</t>
  </si>
  <si>
    <t>CERRON GRANDE</t>
  </si>
  <si>
    <t>C-09</t>
  </si>
  <si>
    <t>COJUTEPEQUE SM</t>
  </si>
  <si>
    <t>G-03</t>
  </si>
  <si>
    <t>NUEVA CONCEPCION</t>
  </si>
  <si>
    <t>G-04</t>
  </si>
  <si>
    <t>LA PALMA</t>
  </si>
  <si>
    <t>G-13</t>
  </si>
  <si>
    <t>LAS PILAS</t>
  </si>
  <si>
    <t>H-08</t>
  </si>
  <si>
    <t>AHUACHAPAN SM</t>
  </si>
  <si>
    <t>H-14</t>
  </si>
  <si>
    <t>LA HACHADURA</t>
  </si>
  <si>
    <t>L-04</t>
  </si>
  <si>
    <t>SAN ANDRES</t>
  </si>
  <si>
    <t>L-27</t>
  </si>
  <si>
    <t>CHILTIUPAN</t>
  </si>
  <si>
    <t>M-24</t>
  </si>
  <si>
    <t>SAN MIGUEL - UES</t>
  </si>
  <si>
    <t>N-02</t>
  </si>
  <si>
    <t>LA UNION</t>
  </si>
  <si>
    <t>S-10</t>
  </si>
  <si>
    <t>AEROPUERTO ILOPANGO</t>
  </si>
  <si>
    <t>T-06</t>
  </si>
  <si>
    <t>ACAJUTLA, PUERTO NUEVO</t>
  </si>
  <si>
    <t>T-24</t>
  </si>
  <si>
    <t>LOS NARANJOS</t>
  </si>
  <si>
    <t>U-06</t>
  </si>
  <si>
    <t>SANTIAGO DE MARIA</t>
  </si>
  <si>
    <t>V-09</t>
  </si>
  <si>
    <t>PUENTE CUSCATLAN</t>
  </si>
  <si>
    <t>Z-02</t>
  </si>
  <si>
    <t>SAN FRANCISCO GOTERA</t>
  </si>
  <si>
    <t>PRECIPITACIÓN (mm) 1981 - 2010</t>
  </si>
  <si>
    <t>Anual</t>
  </si>
  <si>
    <t>Promedio</t>
  </si>
  <si>
    <t>Promedio Nacional</t>
  </si>
  <si>
    <t>Desviación Típica</t>
  </si>
  <si>
    <t xml:space="preserve">             Datos de temperatura expresada en grados centigrados.</t>
  </si>
  <si>
    <t xml:space="preserve">   DIRECCION GENERAL DEL OBSERVATORIO DE AMENAZAS NATURALES Y RECURSOS NATURALES</t>
  </si>
  <si>
    <t xml:space="preserve">                    MINISTERIO DE MEDIO AMBIENTE Y RECURSOS NATURALES</t>
  </si>
  <si>
    <t xml:space="preserve">                                     GERENCIA DE METEOROLOGIA</t>
  </si>
  <si>
    <t xml:space="preserve">                           CENTRO DE CLIMA Y AGROMETEOROLOGIA</t>
  </si>
  <si>
    <t>Normal climatológica: Son los promedios que se esperan que así sea el comportamiento para cada año. O que anden entre esos límites.</t>
  </si>
  <si>
    <t>Las estaciones que no aparecen en este cuadro tuvieron fallas en el registro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</si>
</sst>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4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6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714375</xdr:colOff>
      <xdr:row>4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6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rmal%20Climatol&#243;gica%201981-2010%20OMM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DIC"/>
      <sheetName val="Tprom"/>
      <sheetName val="Tmax"/>
      <sheetName val="Tmax Abs"/>
      <sheetName val="Tmin"/>
      <sheetName val="Tmin Abs"/>
      <sheetName val="HRelativa"/>
      <sheetName val="Precipitación"/>
      <sheetName val="KMZ"/>
    </sheetNames>
    <sheetDataSet>
      <sheetData sheetId="0">
        <row r="13">
          <cell r="A13" t="str">
            <v>C-09</v>
          </cell>
          <cell r="B13" t="str">
            <v>COJUTEPEQUE SM</v>
          </cell>
          <cell r="I13">
            <v>3.3</v>
          </cell>
        </row>
        <row r="14">
          <cell r="A14" t="str">
            <v>G-03</v>
          </cell>
          <cell r="B14" t="str">
            <v>NUEVA CONCEPCION</v>
          </cell>
          <cell r="I14">
            <v>2.2000000000000002</v>
          </cell>
        </row>
        <row r="15">
          <cell r="A15" t="str">
            <v>G-04</v>
          </cell>
          <cell r="B15" t="str">
            <v>LA PALMA</v>
          </cell>
          <cell r="I15">
            <v>2.2999999999999998</v>
          </cell>
        </row>
        <row r="16">
          <cell r="A16" t="str">
            <v>G-13</v>
          </cell>
          <cell r="B16" t="str">
            <v>LAS PILAS</v>
          </cell>
          <cell r="I16">
            <v>5</v>
          </cell>
        </row>
        <row r="17">
          <cell r="A17" t="str">
            <v>H-08</v>
          </cell>
          <cell r="B17" t="str">
            <v>AHUACHAPAN SM</v>
          </cell>
          <cell r="I17">
            <v>1.1000000000000001</v>
          </cell>
        </row>
        <row r="18">
          <cell r="A18" t="str">
            <v>H-14</v>
          </cell>
          <cell r="B18" t="str">
            <v>LA HACHADURA</v>
          </cell>
          <cell r="I18">
            <v>0.5</v>
          </cell>
        </row>
        <row r="19">
          <cell r="A19" t="str">
            <v>L-04</v>
          </cell>
          <cell r="B19" t="str">
            <v>SAN ANDRES</v>
          </cell>
          <cell r="I19">
            <v>0.7</v>
          </cell>
        </row>
        <row r="20">
          <cell r="A20" t="str">
            <v>L-27</v>
          </cell>
          <cell r="B20" t="str">
            <v>CHILTIUPAN</v>
          </cell>
          <cell r="I20">
            <v>1.1000000000000001</v>
          </cell>
        </row>
        <row r="21">
          <cell r="A21" t="str">
            <v>M-24</v>
          </cell>
          <cell r="B21" t="str">
            <v>SAN MIGUEL - UES</v>
          </cell>
          <cell r="I21">
            <v>1</v>
          </cell>
        </row>
        <row r="22">
          <cell r="A22" t="str">
            <v>N-02</v>
          </cell>
          <cell r="B22" t="str">
            <v>LA UNION</v>
          </cell>
          <cell r="I22">
            <v>0.8</v>
          </cell>
        </row>
        <row r="23">
          <cell r="A23" t="str">
            <v>S-10</v>
          </cell>
          <cell r="B23" t="str">
            <v>AEROPUERTO ILOPANGO</v>
          </cell>
          <cell r="I23">
            <v>1.4</v>
          </cell>
        </row>
        <row r="24">
          <cell r="A24" t="str">
            <v>T-06</v>
          </cell>
          <cell r="B24" t="str">
            <v>ACAJUTLA, PUERTO NUEVO</v>
          </cell>
          <cell r="I24">
            <v>0.6</v>
          </cell>
        </row>
        <row r="25">
          <cell r="A25" t="str">
            <v>T-24</v>
          </cell>
          <cell r="B25" t="str">
            <v>LOS NARANJOS</v>
          </cell>
          <cell r="I25">
            <v>2.6</v>
          </cell>
        </row>
        <row r="26">
          <cell r="A26" t="str">
            <v>U-06</v>
          </cell>
          <cell r="B26" t="str">
            <v>SANTIAGO DE MARIA</v>
          </cell>
          <cell r="I26">
            <v>2.8</v>
          </cell>
        </row>
        <row r="27">
          <cell r="A27" t="str">
            <v>V-09</v>
          </cell>
          <cell r="B27" t="str">
            <v>PUENTE CUSCATLAN</v>
          </cell>
          <cell r="I27">
            <v>1.5</v>
          </cell>
        </row>
        <row r="28">
          <cell r="A28" t="str">
            <v>Z-02</v>
          </cell>
          <cell r="B28" t="str">
            <v>SAN FRANCISCO GOTERA</v>
          </cell>
          <cell r="I28">
            <v>1.3</v>
          </cell>
        </row>
      </sheetData>
      <sheetData sheetId="1">
        <row r="13">
          <cell r="I13">
            <v>3.1</v>
          </cell>
        </row>
        <row r="14">
          <cell r="I14">
            <v>3.5</v>
          </cell>
        </row>
        <row r="15">
          <cell r="I15">
            <v>7.8</v>
          </cell>
        </row>
        <row r="16">
          <cell r="I16">
            <v>4.7</v>
          </cell>
        </row>
        <row r="17">
          <cell r="I17">
            <v>2.2999999999999998</v>
          </cell>
        </row>
        <row r="18">
          <cell r="I18">
            <v>3.4</v>
          </cell>
        </row>
        <row r="19">
          <cell r="I19">
            <v>5</v>
          </cell>
        </row>
        <row r="20">
          <cell r="I20">
            <v>2</v>
          </cell>
        </row>
        <row r="21">
          <cell r="I21">
            <v>0.8</v>
          </cell>
        </row>
        <row r="22">
          <cell r="I22">
            <v>0.9</v>
          </cell>
        </row>
        <row r="23">
          <cell r="I23">
            <v>1.7</v>
          </cell>
        </row>
        <row r="24">
          <cell r="I24">
            <v>6.7</v>
          </cell>
        </row>
        <row r="25">
          <cell r="I25">
            <v>5</v>
          </cell>
        </row>
        <row r="26">
          <cell r="I26">
            <v>3.3</v>
          </cell>
        </row>
        <row r="27">
          <cell r="I27">
            <v>1.3</v>
          </cell>
        </row>
        <row r="28">
          <cell r="I28">
            <v>3</v>
          </cell>
        </row>
      </sheetData>
      <sheetData sheetId="2">
        <row r="13">
          <cell r="I13">
            <v>10.8</v>
          </cell>
        </row>
        <row r="14">
          <cell r="I14">
            <v>12.4</v>
          </cell>
        </row>
        <row r="15">
          <cell r="I15">
            <v>19.899999999999999</v>
          </cell>
        </row>
        <row r="16">
          <cell r="I16">
            <v>15.6</v>
          </cell>
        </row>
        <row r="17">
          <cell r="I17">
            <v>7.8</v>
          </cell>
        </row>
        <row r="18">
          <cell r="I18">
            <v>6.9</v>
          </cell>
        </row>
        <row r="19">
          <cell r="I19">
            <v>13.1</v>
          </cell>
        </row>
        <row r="20">
          <cell r="I20">
            <v>7.7</v>
          </cell>
        </row>
        <row r="21">
          <cell r="I21">
            <v>6.1</v>
          </cell>
        </row>
        <row r="22">
          <cell r="I22">
            <v>7.8</v>
          </cell>
        </row>
        <row r="23">
          <cell r="I23">
            <v>10.199999999999999</v>
          </cell>
        </row>
        <row r="24">
          <cell r="I24">
            <v>11.2</v>
          </cell>
        </row>
        <row r="25">
          <cell r="I25">
            <v>17.5</v>
          </cell>
        </row>
        <row r="26">
          <cell r="I26">
            <v>9.4</v>
          </cell>
        </row>
        <row r="27">
          <cell r="I27">
            <v>9.6</v>
          </cell>
        </row>
        <row r="28">
          <cell r="I28">
            <v>14.6</v>
          </cell>
        </row>
      </sheetData>
      <sheetData sheetId="3">
        <row r="13">
          <cell r="I13">
            <v>50.5</v>
          </cell>
        </row>
        <row r="14">
          <cell r="I14">
            <v>52.3</v>
          </cell>
        </row>
        <row r="15">
          <cell r="I15">
            <v>71</v>
          </cell>
        </row>
        <row r="16">
          <cell r="I16">
            <v>42.8</v>
          </cell>
        </row>
        <row r="17">
          <cell r="I17">
            <v>33.200000000000003</v>
          </cell>
        </row>
        <row r="18">
          <cell r="I18">
            <v>33.5</v>
          </cell>
        </row>
        <row r="19">
          <cell r="I19">
            <v>55.3</v>
          </cell>
        </row>
        <row r="20">
          <cell r="I20">
            <v>40.4</v>
          </cell>
        </row>
        <row r="21">
          <cell r="I21">
            <v>24.5</v>
          </cell>
        </row>
        <row r="22">
          <cell r="I22">
            <v>22.6</v>
          </cell>
        </row>
        <row r="23">
          <cell r="I23">
            <v>35.6</v>
          </cell>
        </row>
        <row r="24">
          <cell r="I24">
            <v>48.2</v>
          </cell>
        </row>
        <row r="25">
          <cell r="I25">
            <v>62.8</v>
          </cell>
        </row>
        <row r="26">
          <cell r="I26">
            <v>44.9</v>
          </cell>
        </row>
        <row r="27">
          <cell r="I27">
            <v>35.700000000000003</v>
          </cell>
        </row>
        <row r="28">
          <cell r="I28">
            <v>50.9</v>
          </cell>
        </row>
      </sheetData>
      <sheetData sheetId="4">
        <row r="13">
          <cell r="I13">
            <v>190.7</v>
          </cell>
        </row>
        <row r="14">
          <cell r="I14">
            <v>182</v>
          </cell>
        </row>
        <row r="15">
          <cell r="I15">
            <v>266.89999999999998</v>
          </cell>
        </row>
        <row r="16">
          <cell r="I16">
            <v>161.4</v>
          </cell>
        </row>
        <row r="17">
          <cell r="I17">
            <v>151.1</v>
          </cell>
        </row>
        <row r="18">
          <cell r="I18">
            <v>169.9</v>
          </cell>
        </row>
        <row r="19">
          <cell r="I19">
            <v>184.2</v>
          </cell>
        </row>
        <row r="20">
          <cell r="I20">
            <v>207.8</v>
          </cell>
        </row>
        <row r="21">
          <cell r="I21">
            <v>207.3</v>
          </cell>
        </row>
        <row r="22">
          <cell r="I22">
            <v>243.6</v>
          </cell>
        </row>
        <row r="23">
          <cell r="I23">
            <v>175.7</v>
          </cell>
        </row>
        <row r="24">
          <cell r="I24">
            <v>177.3</v>
          </cell>
        </row>
        <row r="25">
          <cell r="I25">
            <v>241.8</v>
          </cell>
        </row>
        <row r="26">
          <cell r="I26">
            <v>249.5</v>
          </cell>
        </row>
        <row r="27">
          <cell r="I27">
            <v>220.6</v>
          </cell>
        </row>
        <row r="28">
          <cell r="I28">
            <v>264.5</v>
          </cell>
        </row>
      </sheetData>
      <sheetData sheetId="5">
        <row r="13">
          <cell r="I13">
            <v>259.7</v>
          </cell>
        </row>
        <row r="14">
          <cell r="I14">
            <v>333.2</v>
          </cell>
        </row>
        <row r="15">
          <cell r="I15">
            <v>463.7</v>
          </cell>
        </row>
        <row r="16">
          <cell r="I16">
            <v>289.7</v>
          </cell>
        </row>
        <row r="17">
          <cell r="I17">
            <v>302.89999999999998</v>
          </cell>
        </row>
        <row r="18">
          <cell r="I18">
            <v>315.5</v>
          </cell>
        </row>
        <row r="19">
          <cell r="I19">
            <v>259</v>
          </cell>
        </row>
        <row r="20">
          <cell r="I20">
            <v>364.9</v>
          </cell>
        </row>
        <row r="21">
          <cell r="I21">
            <v>239.2</v>
          </cell>
        </row>
        <row r="22">
          <cell r="I22">
            <v>268.7</v>
          </cell>
        </row>
        <row r="23">
          <cell r="I23">
            <v>278.8</v>
          </cell>
        </row>
        <row r="24">
          <cell r="I24">
            <v>311.39999999999998</v>
          </cell>
        </row>
        <row r="25">
          <cell r="I25">
            <v>401.6</v>
          </cell>
        </row>
        <row r="26">
          <cell r="I26">
            <v>303.3</v>
          </cell>
        </row>
        <row r="27">
          <cell r="I27">
            <v>234.8</v>
          </cell>
        </row>
        <row r="28">
          <cell r="I28">
            <v>325.7</v>
          </cell>
        </row>
      </sheetData>
      <sheetData sheetId="6">
        <row r="13">
          <cell r="I13">
            <v>292.3</v>
          </cell>
        </row>
        <row r="14">
          <cell r="I14">
            <v>284.5</v>
          </cell>
        </row>
        <row r="15">
          <cell r="I15">
            <v>321.89999999999998</v>
          </cell>
        </row>
        <row r="16">
          <cell r="I16">
            <v>228.9</v>
          </cell>
        </row>
        <row r="17">
          <cell r="I17">
            <v>284.8</v>
          </cell>
        </row>
        <row r="18">
          <cell r="I18">
            <v>266.5</v>
          </cell>
        </row>
        <row r="19">
          <cell r="I19">
            <v>313.2</v>
          </cell>
        </row>
        <row r="20">
          <cell r="I20">
            <v>356.1</v>
          </cell>
        </row>
        <row r="21">
          <cell r="I21">
            <v>212.2</v>
          </cell>
        </row>
        <row r="22">
          <cell r="I22">
            <v>183.8</v>
          </cell>
        </row>
        <row r="23">
          <cell r="I23">
            <v>335.2</v>
          </cell>
        </row>
        <row r="24">
          <cell r="I24">
            <v>295.39999999999998</v>
          </cell>
        </row>
        <row r="25">
          <cell r="I25">
            <v>348.5</v>
          </cell>
        </row>
        <row r="26">
          <cell r="I26">
            <v>271.89999999999998</v>
          </cell>
        </row>
        <row r="27">
          <cell r="I27">
            <v>238.4</v>
          </cell>
        </row>
        <row r="28">
          <cell r="I28">
            <v>229.5</v>
          </cell>
        </row>
      </sheetData>
      <sheetData sheetId="7">
        <row r="13">
          <cell r="I13">
            <v>302.3</v>
          </cell>
        </row>
        <row r="14">
          <cell r="I14">
            <v>291.10000000000002</v>
          </cell>
        </row>
        <row r="15">
          <cell r="I15">
            <v>380.9</v>
          </cell>
        </row>
        <row r="16">
          <cell r="I16">
            <v>236.7</v>
          </cell>
        </row>
        <row r="17">
          <cell r="I17">
            <v>286.60000000000002</v>
          </cell>
        </row>
        <row r="18">
          <cell r="I18">
            <v>266.39999999999998</v>
          </cell>
        </row>
        <row r="19">
          <cell r="I19">
            <v>305.10000000000002</v>
          </cell>
        </row>
        <row r="20">
          <cell r="I20">
            <v>332.4</v>
          </cell>
        </row>
        <row r="21">
          <cell r="I21">
            <v>255.1</v>
          </cell>
        </row>
        <row r="22">
          <cell r="I22">
            <v>249.8</v>
          </cell>
        </row>
        <row r="23">
          <cell r="I23">
            <v>319.10000000000002</v>
          </cell>
        </row>
        <row r="24">
          <cell r="I24">
            <v>266.3</v>
          </cell>
        </row>
        <row r="25">
          <cell r="I25">
            <v>384.6</v>
          </cell>
        </row>
        <row r="26">
          <cell r="I26">
            <v>330</v>
          </cell>
        </row>
        <row r="27">
          <cell r="I27">
            <v>278.39999999999998</v>
          </cell>
        </row>
        <row r="28">
          <cell r="I28">
            <v>335.4</v>
          </cell>
        </row>
      </sheetData>
      <sheetData sheetId="8">
        <row r="13">
          <cell r="I13">
            <v>327.2</v>
          </cell>
        </row>
        <row r="14">
          <cell r="I14">
            <v>305.10000000000002</v>
          </cell>
        </row>
        <row r="15">
          <cell r="I15">
            <v>484.9</v>
          </cell>
        </row>
        <row r="16">
          <cell r="I16">
            <v>319.8</v>
          </cell>
        </row>
        <row r="17">
          <cell r="I17">
            <v>319.60000000000002</v>
          </cell>
        </row>
        <row r="18">
          <cell r="I18">
            <v>331.7</v>
          </cell>
        </row>
        <row r="19">
          <cell r="I19">
            <v>299.8</v>
          </cell>
        </row>
        <row r="20">
          <cell r="I20">
            <v>430.5</v>
          </cell>
        </row>
        <row r="21">
          <cell r="I21">
            <v>321.2</v>
          </cell>
        </row>
        <row r="22">
          <cell r="I22">
            <v>389.5</v>
          </cell>
        </row>
        <row r="23">
          <cell r="I23">
            <v>338</v>
          </cell>
        </row>
        <row r="24">
          <cell r="I24">
            <v>367.2</v>
          </cell>
        </row>
        <row r="25">
          <cell r="I25">
            <v>466.8</v>
          </cell>
        </row>
        <row r="26">
          <cell r="I26">
            <v>397.3</v>
          </cell>
        </row>
        <row r="27">
          <cell r="I27">
            <v>300.39999999999998</v>
          </cell>
        </row>
        <row r="28">
          <cell r="I28">
            <v>427.7</v>
          </cell>
        </row>
      </sheetData>
      <sheetData sheetId="9">
        <row r="13">
          <cell r="I13">
            <v>206.7</v>
          </cell>
        </row>
        <row r="14">
          <cell r="I14">
            <v>159.9</v>
          </cell>
        </row>
        <row r="15">
          <cell r="I15">
            <v>264.5</v>
          </cell>
        </row>
        <row r="16">
          <cell r="I16">
            <v>156.30000000000001</v>
          </cell>
        </row>
        <row r="17">
          <cell r="I17">
            <v>143.4</v>
          </cell>
        </row>
        <row r="18">
          <cell r="I18">
            <v>199.2</v>
          </cell>
        </row>
        <row r="19">
          <cell r="I19">
            <v>156.69999999999999</v>
          </cell>
        </row>
        <row r="20">
          <cell r="I20">
            <v>303.7</v>
          </cell>
        </row>
        <row r="21">
          <cell r="I21">
            <v>209.6</v>
          </cell>
        </row>
        <row r="22">
          <cell r="I22">
            <v>237.8</v>
          </cell>
        </row>
        <row r="23">
          <cell r="I23">
            <v>207.9</v>
          </cell>
        </row>
        <row r="24">
          <cell r="I24">
            <v>220.6</v>
          </cell>
        </row>
        <row r="25">
          <cell r="I25">
            <v>238.8</v>
          </cell>
        </row>
        <row r="26">
          <cell r="I26">
            <v>278.7</v>
          </cell>
        </row>
        <row r="27">
          <cell r="I27">
            <v>209.9</v>
          </cell>
        </row>
        <row r="28">
          <cell r="I28">
            <v>290.3</v>
          </cell>
        </row>
      </sheetData>
      <sheetData sheetId="10">
        <row r="13">
          <cell r="I13">
            <v>63.4</v>
          </cell>
        </row>
        <row r="14">
          <cell r="I14">
            <v>42.9</v>
          </cell>
        </row>
        <row r="15">
          <cell r="I15">
            <v>49.5</v>
          </cell>
        </row>
        <row r="16">
          <cell r="I16">
            <v>28.2</v>
          </cell>
        </row>
        <row r="17">
          <cell r="I17">
            <v>36</v>
          </cell>
        </row>
        <row r="18">
          <cell r="I18">
            <v>57.1</v>
          </cell>
        </row>
        <row r="19">
          <cell r="I19">
            <v>42.6</v>
          </cell>
        </row>
        <row r="20">
          <cell r="I20">
            <v>82.5</v>
          </cell>
        </row>
        <row r="21">
          <cell r="I21">
            <v>59.4</v>
          </cell>
        </row>
        <row r="22">
          <cell r="I22">
            <v>54.3</v>
          </cell>
        </row>
        <row r="23">
          <cell r="I23">
            <v>52.8</v>
          </cell>
        </row>
        <row r="24">
          <cell r="I24">
            <v>63.7</v>
          </cell>
        </row>
        <row r="25">
          <cell r="I25">
            <v>64.3</v>
          </cell>
        </row>
        <row r="26">
          <cell r="I26">
            <v>98</v>
          </cell>
        </row>
        <row r="27">
          <cell r="I27">
            <v>63.8</v>
          </cell>
        </row>
        <row r="28">
          <cell r="I28">
            <v>60.6</v>
          </cell>
        </row>
      </sheetData>
      <sheetData sheetId="11">
        <row r="13">
          <cell r="I13">
            <v>9.3000000000000007</v>
          </cell>
        </row>
        <row r="14">
          <cell r="I14">
            <v>4.7</v>
          </cell>
        </row>
        <row r="15">
          <cell r="I15">
            <v>6.3</v>
          </cell>
        </row>
        <row r="16">
          <cell r="I16">
            <v>5.8</v>
          </cell>
        </row>
        <row r="17">
          <cell r="I17">
            <v>5.2</v>
          </cell>
        </row>
        <row r="18">
          <cell r="I18">
            <v>2</v>
          </cell>
        </row>
        <row r="19">
          <cell r="I19">
            <v>9.5</v>
          </cell>
        </row>
        <row r="20">
          <cell r="I20">
            <v>9.8000000000000007</v>
          </cell>
        </row>
        <row r="21">
          <cell r="I21">
            <v>7.3</v>
          </cell>
        </row>
        <row r="22">
          <cell r="I22">
            <v>6</v>
          </cell>
        </row>
        <row r="23">
          <cell r="I23">
            <v>8.6999999999999993</v>
          </cell>
        </row>
        <row r="24">
          <cell r="I24">
            <v>6.7</v>
          </cell>
        </row>
        <row r="25">
          <cell r="I25">
            <v>15.5</v>
          </cell>
        </row>
        <row r="26">
          <cell r="I26">
            <v>10.1</v>
          </cell>
        </row>
        <row r="27">
          <cell r="I27">
            <v>7.1</v>
          </cell>
        </row>
        <row r="28">
          <cell r="I28">
            <v>11.4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opLeftCell="A10" workbookViewId="0">
      <selection activeCell="B38" sqref="B38:J39"/>
    </sheetView>
  </sheetViews>
  <sheetFormatPr baseColWidth="10" defaultRowHeight="15" x14ac:dyDescent="0.25"/>
  <cols>
    <col min="2" max="2" width="29.7109375" customWidth="1"/>
    <col min="15" max="15" width="18.28515625" customWidth="1"/>
  </cols>
  <sheetData>
    <row r="1" spans="1:15" x14ac:dyDescent="0.25">
      <c r="D1" s="1" t="s">
        <v>71</v>
      </c>
      <c r="E1" s="1"/>
      <c r="F1" s="1"/>
      <c r="G1" s="1"/>
      <c r="H1" s="1"/>
      <c r="I1" s="1"/>
    </row>
    <row r="2" spans="1:15" x14ac:dyDescent="0.25">
      <c r="D2" s="1" t="s">
        <v>70</v>
      </c>
      <c r="E2" s="1"/>
      <c r="F2" s="1"/>
      <c r="G2" s="1"/>
      <c r="H2" s="1"/>
      <c r="I2" s="1"/>
    </row>
    <row r="3" spans="1:15" x14ac:dyDescent="0.25">
      <c r="D3" s="1" t="s">
        <v>72</v>
      </c>
      <c r="E3" s="1"/>
      <c r="F3" s="1"/>
      <c r="G3" s="1"/>
      <c r="H3" s="1"/>
      <c r="I3" s="1"/>
    </row>
    <row r="4" spans="1:15" x14ac:dyDescent="0.25">
      <c r="B4" s="1"/>
      <c r="C4" s="1"/>
      <c r="D4" s="1" t="s">
        <v>73</v>
      </c>
      <c r="E4" s="1"/>
      <c r="F4" s="1"/>
      <c r="G4" s="1"/>
    </row>
    <row r="6" spans="1:15" ht="18" x14ac:dyDescent="0.25">
      <c r="C6" s="2" t="s">
        <v>69</v>
      </c>
      <c r="D6" s="2"/>
      <c r="E6" s="2"/>
      <c r="F6" s="2"/>
      <c r="G6" s="2"/>
    </row>
    <row r="9" spans="1:15" x14ac:dyDescent="0.25">
      <c r="A9" t="s">
        <v>0</v>
      </c>
    </row>
    <row r="10" spans="1:15" ht="15.75" thickBot="1" x14ac:dyDescent="0.3"/>
    <row r="11" spans="1:15" ht="15.75" thickTop="1" x14ac:dyDescent="0.25">
      <c r="A11" s="3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  <c r="N11" s="4" t="s">
        <v>14</v>
      </c>
      <c r="O11" s="5" t="s">
        <v>15</v>
      </c>
    </row>
    <row r="12" spans="1:15" x14ac:dyDescent="0.25">
      <c r="A12" s="7" t="s">
        <v>16</v>
      </c>
      <c r="B12" s="12" t="s">
        <v>17</v>
      </c>
      <c r="C12" s="8">
        <v>33.700000000000003</v>
      </c>
      <c r="D12" s="8">
        <v>34.9</v>
      </c>
      <c r="E12" s="8">
        <v>36.200000000000003</v>
      </c>
      <c r="F12" s="8">
        <v>36.5</v>
      </c>
      <c r="G12" s="8">
        <v>34.700000000000003</v>
      </c>
      <c r="H12" s="8">
        <v>32.799999999999997</v>
      </c>
      <c r="I12" s="8">
        <v>32.9</v>
      </c>
      <c r="J12" s="8">
        <v>33.1</v>
      </c>
      <c r="K12" s="8">
        <v>32.299999999999997</v>
      </c>
      <c r="L12" s="8">
        <v>32.200000000000003</v>
      </c>
      <c r="M12" s="8">
        <v>32.799999999999997</v>
      </c>
      <c r="N12" s="8">
        <v>33.299999999999997</v>
      </c>
      <c r="O12" s="6">
        <v>33.783333333333339</v>
      </c>
    </row>
    <row r="13" spans="1:15" x14ac:dyDescent="0.25">
      <c r="A13" s="7" t="s">
        <v>18</v>
      </c>
      <c r="B13" s="12" t="s">
        <v>19</v>
      </c>
      <c r="C13" s="8">
        <v>19.3</v>
      </c>
      <c r="D13" s="8">
        <v>21</v>
      </c>
      <c r="E13" s="8">
        <v>22.7</v>
      </c>
      <c r="F13" s="8">
        <v>23.6</v>
      </c>
      <c r="G13" s="8">
        <v>23</v>
      </c>
      <c r="H13" s="8">
        <v>22.1</v>
      </c>
      <c r="I13" s="8">
        <v>22.2</v>
      </c>
      <c r="J13" s="8">
        <v>22.2</v>
      </c>
      <c r="K13" s="8">
        <v>21.5</v>
      </c>
      <c r="L13" s="8">
        <v>20.3</v>
      </c>
      <c r="M13" s="8">
        <v>19.3</v>
      </c>
      <c r="N13" s="8">
        <v>19</v>
      </c>
      <c r="O13" s="6">
        <v>21.349999999999998</v>
      </c>
    </row>
    <row r="14" spans="1:15" x14ac:dyDescent="0.25">
      <c r="A14" s="7" t="s">
        <v>20</v>
      </c>
      <c r="B14" s="12" t="s">
        <v>21</v>
      </c>
      <c r="C14" s="8">
        <v>30.5</v>
      </c>
      <c r="D14" s="8">
        <v>32</v>
      </c>
      <c r="E14" s="8">
        <v>33.5</v>
      </c>
      <c r="F14" s="8">
        <v>34.299999999999997</v>
      </c>
      <c r="G14" s="8">
        <v>33.1</v>
      </c>
      <c r="H14" s="8">
        <v>31.3</v>
      </c>
      <c r="I14" s="8">
        <v>31.1</v>
      </c>
      <c r="J14" s="8">
        <v>31.5</v>
      </c>
      <c r="K14" s="8">
        <v>31.1</v>
      </c>
      <c r="L14" s="8">
        <v>30.4</v>
      </c>
      <c r="M14" s="8">
        <v>30.2</v>
      </c>
      <c r="N14" s="8">
        <v>30.2</v>
      </c>
      <c r="O14" s="6">
        <v>31.599999999999998</v>
      </c>
    </row>
    <row r="15" spans="1:15" x14ac:dyDescent="0.25">
      <c r="A15" s="7" t="s">
        <v>22</v>
      </c>
      <c r="B15" s="12" t="s">
        <v>23</v>
      </c>
      <c r="C15" s="8">
        <v>19.899999999999999</v>
      </c>
      <c r="D15" s="8">
        <v>21.2</v>
      </c>
      <c r="E15" s="8">
        <v>22.6</v>
      </c>
      <c r="F15" s="8">
        <v>23.1</v>
      </c>
      <c r="G15" s="8">
        <v>22.2</v>
      </c>
      <c r="H15" s="8">
        <v>21.6</v>
      </c>
      <c r="I15" s="8">
        <v>21.8</v>
      </c>
      <c r="J15" s="8">
        <v>21.9</v>
      </c>
      <c r="K15" s="8">
        <v>21.3</v>
      </c>
      <c r="L15" s="8">
        <v>20.6</v>
      </c>
      <c r="M15" s="8">
        <v>19.899999999999999</v>
      </c>
      <c r="N15" s="8">
        <v>19.7</v>
      </c>
      <c r="O15" s="6">
        <v>21.316666666666666</v>
      </c>
    </row>
    <row r="16" spans="1:15" x14ac:dyDescent="0.25">
      <c r="A16" s="7" t="s">
        <v>24</v>
      </c>
      <c r="B16" s="12" t="s">
        <v>25</v>
      </c>
      <c r="C16" s="8">
        <v>30.8</v>
      </c>
      <c r="D16" s="8">
        <v>32.299999999999997</v>
      </c>
      <c r="E16" s="8">
        <v>33.6</v>
      </c>
      <c r="F16" s="8">
        <v>34.1</v>
      </c>
      <c r="G16" s="8">
        <v>32.299999999999997</v>
      </c>
      <c r="H16" s="8">
        <v>30.9</v>
      </c>
      <c r="I16" s="8">
        <v>31</v>
      </c>
      <c r="J16" s="8">
        <v>31.1</v>
      </c>
      <c r="K16" s="8">
        <v>30.3</v>
      </c>
      <c r="L16" s="8">
        <v>30</v>
      </c>
      <c r="M16" s="8">
        <v>30</v>
      </c>
      <c r="N16" s="8">
        <v>30.3</v>
      </c>
      <c r="O16" s="6">
        <v>31.391666666666666</v>
      </c>
    </row>
    <row r="17" spans="1:15" x14ac:dyDescent="0.25">
      <c r="A17" s="7" t="s">
        <v>26</v>
      </c>
      <c r="B17" s="12" t="s">
        <v>27</v>
      </c>
      <c r="C17" s="8">
        <v>34.200000000000003</v>
      </c>
      <c r="D17" s="8">
        <v>35.700000000000003</v>
      </c>
      <c r="E17" s="8">
        <v>36.799999999999997</v>
      </c>
      <c r="F17" s="8">
        <v>37.200000000000003</v>
      </c>
      <c r="G17" s="8">
        <v>34.9</v>
      </c>
      <c r="H17" s="8">
        <v>33.200000000000003</v>
      </c>
      <c r="I17" s="8">
        <v>33.200000000000003</v>
      </c>
      <c r="J17" s="8">
        <v>33.299999999999997</v>
      </c>
      <c r="K17" s="8">
        <v>32.6</v>
      </c>
      <c r="L17" s="8">
        <v>32.4</v>
      </c>
      <c r="M17" s="8">
        <v>32.6</v>
      </c>
      <c r="N17" s="8">
        <v>33.4</v>
      </c>
      <c r="O17" s="6">
        <v>34.125</v>
      </c>
    </row>
    <row r="18" spans="1:15" x14ac:dyDescent="0.25">
      <c r="A18" s="7" t="s">
        <v>28</v>
      </c>
      <c r="B18" s="12" t="s">
        <v>29</v>
      </c>
      <c r="C18" s="8">
        <v>31</v>
      </c>
      <c r="D18" s="8">
        <v>32.4</v>
      </c>
      <c r="E18" s="8">
        <v>33.4</v>
      </c>
      <c r="F18" s="8">
        <v>33.6</v>
      </c>
      <c r="G18" s="8">
        <v>31.7</v>
      </c>
      <c r="H18" s="8">
        <v>30.6</v>
      </c>
      <c r="I18" s="8">
        <v>30.8</v>
      </c>
      <c r="J18" s="8">
        <v>30.9</v>
      </c>
      <c r="K18" s="8">
        <v>30.1</v>
      </c>
      <c r="L18" s="8">
        <v>29.8</v>
      </c>
      <c r="M18" s="8">
        <v>30</v>
      </c>
      <c r="N18" s="8">
        <v>30.4</v>
      </c>
      <c r="O18" s="6">
        <v>31.224999999999998</v>
      </c>
    </row>
    <row r="19" spans="1:15" x14ac:dyDescent="0.25">
      <c r="A19" s="7" t="s">
        <v>30</v>
      </c>
      <c r="B19" s="12" t="s">
        <v>31</v>
      </c>
      <c r="C19" s="8">
        <v>35.299999999999997</v>
      </c>
      <c r="D19" s="8">
        <v>36.799999999999997</v>
      </c>
      <c r="E19" s="8">
        <v>37.799999999999997</v>
      </c>
      <c r="F19" s="8">
        <v>38.1</v>
      </c>
      <c r="G19" s="8">
        <v>35.6</v>
      </c>
      <c r="H19" s="8">
        <v>34</v>
      </c>
      <c r="I19" s="8">
        <v>33.9</v>
      </c>
      <c r="J19" s="8">
        <v>34.1</v>
      </c>
      <c r="K19" s="8">
        <v>33.200000000000003</v>
      </c>
      <c r="L19" s="8">
        <v>33.1</v>
      </c>
      <c r="M19" s="8">
        <v>33.700000000000003</v>
      </c>
      <c r="N19" s="8">
        <v>34.5</v>
      </c>
      <c r="O19" s="6">
        <v>35.008333333333333</v>
      </c>
    </row>
    <row r="20" spans="1:15" x14ac:dyDescent="0.25">
      <c r="A20" s="7" t="s">
        <v>32</v>
      </c>
      <c r="B20" s="12" t="s">
        <v>33</v>
      </c>
      <c r="C20" s="8">
        <v>30.2</v>
      </c>
      <c r="D20" s="8">
        <v>31.6</v>
      </c>
      <c r="E20" s="8">
        <v>32.200000000000003</v>
      </c>
      <c r="F20" s="8">
        <v>31.9</v>
      </c>
      <c r="G20" s="8">
        <v>30.4</v>
      </c>
      <c r="H20" s="8">
        <v>29.4</v>
      </c>
      <c r="I20" s="8">
        <v>30.2</v>
      </c>
      <c r="J20" s="8">
        <v>30.1</v>
      </c>
      <c r="K20" s="8">
        <v>28.8</v>
      </c>
      <c r="L20" s="8">
        <v>28.7</v>
      </c>
      <c r="M20" s="8">
        <v>28.8</v>
      </c>
      <c r="N20" s="8">
        <v>29.3</v>
      </c>
      <c r="O20" s="6">
        <v>30.133333333333336</v>
      </c>
    </row>
    <row r="21" spans="1:15" x14ac:dyDescent="0.25">
      <c r="A21" s="7" t="s">
        <v>34</v>
      </c>
      <c r="B21" s="12" t="s">
        <v>35</v>
      </c>
      <c r="C21" s="8">
        <v>34.1</v>
      </c>
      <c r="D21" s="8">
        <v>35.6</v>
      </c>
      <c r="E21" s="8">
        <v>36.799999999999997</v>
      </c>
      <c r="F21" s="8">
        <v>37.200000000000003</v>
      </c>
      <c r="G21" s="8">
        <v>34.799999999999997</v>
      </c>
      <c r="H21" s="8">
        <v>33</v>
      </c>
      <c r="I21" s="8">
        <v>33.299999999999997</v>
      </c>
      <c r="J21" s="8">
        <v>33.4</v>
      </c>
      <c r="K21" s="8">
        <v>32.6</v>
      </c>
      <c r="L21" s="8">
        <v>32.700000000000003</v>
      </c>
      <c r="M21" s="8">
        <v>33.200000000000003</v>
      </c>
      <c r="N21" s="8">
        <v>33.6</v>
      </c>
      <c r="O21" s="6">
        <v>34.19166666666667</v>
      </c>
    </row>
    <row r="22" spans="1:15" x14ac:dyDescent="0.25">
      <c r="A22" s="7" t="s">
        <v>36</v>
      </c>
      <c r="B22" s="12" t="s">
        <v>37</v>
      </c>
      <c r="C22" s="8">
        <v>26.4</v>
      </c>
      <c r="D22" s="8">
        <v>28.2</v>
      </c>
      <c r="E22" s="8">
        <v>29.6</v>
      </c>
      <c r="F22" s="8">
        <v>30.1</v>
      </c>
      <c r="G22" s="8">
        <v>28.4</v>
      </c>
      <c r="H22" s="8">
        <v>27</v>
      </c>
      <c r="I22" s="8">
        <v>27.5</v>
      </c>
      <c r="J22" s="8">
        <v>27.4</v>
      </c>
      <c r="K22" s="8">
        <v>26.6</v>
      </c>
      <c r="L22" s="8">
        <v>26.2</v>
      </c>
      <c r="M22" s="8">
        <v>25.9</v>
      </c>
      <c r="N22" s="8">
        <v>26</v>
      </c>
      <c r="O22" s="6">
        <v>27.441666666666663</v>
      </c>
    </row>
    <row r="23" spans="1:15" x14ac:dyDescent="0.25">
      <c r="A23" s="7" t="s">
        <v>38</v>
      </c>
      <c r="B23" s="12" t="s">
        <v>39</v>
      </c>
      <c r="C23" s="8">
        <v>20.6</v>
      </c>
      <c r="D23" s="8">
        <v>21.9</v>
      </c>
      <c r="E23" s="8">
        <v>23.2</v>
      </c>
      <c r="F23" s="8">
        <v>23.8</v>
      </c>
      <c r="G23" s="8">
        <v>23.3</v>
      </c>
      <c r="H23" s="8">
        <v>22.8</v>
      </c>
      <c r="I23" s="8">
        <v>23.1</v>
      </c>
      <c r="J23" s="8">
        <v>23.3</v>
      </c>
      <c r="K23" s="8">
        <v>22.9</v>
      </c>
      <c r="L23" s="8">
        <v>21.9</v>
      </c>
      <c r="M23" s="8">
        <v>20.6</v>
      </c>
      <c r="N23" s="8">
        <v>21.2</v>
      </c>
      <c r="O23" s="6">
        <v>22.383333333333336</v>
      </c>
    </row>
    <row r="24" spans="1:15" x14ac:dyDescent="0.25">
      <c r="A24" s="7" t="s">
        <v>40</v>
      </c>
      <c r="B24" s="12" t="s">
        <v>41</v>
      </c>
      <c r="C24" s="8">
        <v>30.2</v>
      </c>
      <c r="D24" s="8">
        <v>31.5</v>
      </c>
      <c r="E24" s="8">
        <v>32.9</v>
      </c>
      <c r="F24" s="8">
        <v>33.4</v>
      </c>
      <c r="G24" s="8">
        <v>31.9</v>
      </c>
      <c r="H24" s="8">
        <v>30</v>
      </c>
      <c r="I24" s="8">
        <v>30</v>
      </c>
      <c r="J24" s="8">
        <v>30</v>
      </c>
      <c r="K24" s="8">
        <v>29.4</v>
      </c>
      <c r="L24" s="8">
        <v>29.4</v>
      </c>
      <c r="M24" s="8">
        <v>29.5</v>
      </c>
      <c r="N24" s="8">
        <v>29.8</v>
      </c>
      <c r="O24" s="6">
        <v>30.666666666666668</v>
      </c>
    </row>
    <row r="25" spans="1:15" x14ac:dyDescent="0.25">
      <c r="A25" s="7" t="s">
        <v>42</v>
      </c>
      <c r="B25" s="12" t="s">
        <v>43</v>
      </c>
      <c r="C25" s="8">
        <v>35.1</v>
      </c>
      <c r="D25" s="8">
        <v>35.6</v>
      </c>
      <c r="E25" s="8">
        <v>36.200000000000003</v>
      </c>
      <c r="F25" s="8">
        <v>36.6</v>
      </c>
      <c r="G25" s="8">
        <v>35.1</v>
      </c>
      <c r="H25" s="8">
        <v>34.1</v>
      </c>
      <c r="I25" s="8">
        <v>34.4</v>
      </c>
      <c r="J25" s="8">
        <v>34.4</v>
      </c>
      <c r="K25" s="8">
        <v>33.4</v>
      </c>
      <c r="L25" s="8">
        <v>33.799999999999997</v>
      </c>
      <c r="M25" s="8">
        <v>34.5</v>
      </c>
      <c r="N25" s="8">
        <v>34.9</v>
      </c>
      <c r="O25" s="6">
        <v>34.841666666666661</v>
      </c>
    </row>
    <row r="26" spans="1:15" x14ac:dyDescent="0.25">
      <c r="A26" s="7" t="s">
        <v>44</v>
      </c>
      <c r="B26" s="12" t="s">
        <v>45</v>
      </c>
      <c r="C26" s="8">
        <v>32.200000000000003</v>
      </c>
      <c r="D26" s="8">
        <v>33.799999999999997</v>
      </c>
      <c r="E26" s="8">
        <v>35.1</v>
      </c>
      <c r="F26" s="8">
        <v>35.299999999999997</v>
      </c>
      <c r="G26" s="8">
        <v>33.299999999999997</v>
      </c>
      <c r="H26" s="8">
        <v>31.8</v>
      </c>
      <c r="I26" s="8">
        <v>31.7</v>
      </c>
      <c r="J26" s="8">
        <v>31.9</v>
      </c>
      <c r="K26" s="8">
        <v>31.1</v>
      </c>
      <c r="L26" s="8">
        <v>31</v>
      </c>
      <c r="M26" s="8">
        <v>31</v>
      </c>
      <c r="N26" s="8">
        <v>31.5</v>
      </c>
      <c r="O26" s="6">
        <v>32.475000000000001</v>
      </c>
    </row>
    <row r="27" spans="1:15" x14ac:dyDescent="0.25">
      <c r="A27" s="7" t="s">
        <v>46</v>
      </c>
      <c r="B27" s="12" t="s">
        <v>47</v>
      </c>
      <c r="C27" s="8">
        <v>31.1</v>
      </c>
      <c r="D27" s="8">
        <v>31.6</v>
      </c>
      <c r="E27" s="8">
        <v>32</v>
      </c>
      <c r="F27" s="8">
        <v>31.9</v>
      </c>
      <c r="G27" s="8">
        <v>30.3</v>
      </c>
      <c r="H27" s="8">
        <v>29.3</v>
      </c>
      <c r="I27" s="8">
        <v>29.9</v>
      </c>
      <c r="J27" s="8">
        <v>30</v>
      </c>
      <c r="K27" s="8">
        <v>29.1</v>
      </c>
      <c r="L27" s="8">
        <v>29.3</v>
      </c>
      <c r="M27" s="8">
        <v>30.2</v>
      </c>
      <c r="N27" s="8">
        <v>30.6</v>
      </c>
      <c r="O27" s="6">
        <v>30.441666666666674</v>
      </c>
    </row>
    <row r="28" spans="1:15" x14ac:dyDescent="0.25">
      <c r="A28" s="7" t="s">
        <v>48</v>
      </c>
      <c r="B28" s="12" t="s">
        <v>49</v>
      </c>
      <c r="C28" s="8">
        <v>37</v>
      </c>
      <c r="D28" s="8">
        <v>38.1</v>
      </c>
      <c r="E28" s="8">
        <v>38.6</v>
      </c>
      <c r="F28" s="8">
        <v>38.6</v>
      </c>
      <c r="G28" s="8">
        <v>36.299999999999997</v>
      </c>
      <c r="H28" s="8">
        <v>34.4</v>
      </c>
      <c r="I28" s="8">
        <v>35</v>
      </c>
      <c r="J28" s="8">
        <v>34.9</v>
      </c>
      <c r="K28" s="8">
        <v>33.6</v>
      </c>
      <c r="L28" s="8">
        <v>33.4</v>
      </c>
      <c r="M28" s="8">
        <v>34.200000000000003</v>
      </c>
      <c r="N28" s="8">
        <v>35.700000000000003</v>
      </c>
      <c r="O28" s="6">
        <v>35.816666666666663</v>
      </c>
    </row>
    <row r="29" spans="1:15" x14ac:dyDescent="0.25">
      <c r="A29" s="7" t="s">
        <v>50</v>
      </c>
      <c r="B29" s="12" t="s">
        <v>51</v>
      </c>
      <c r="C29" s="8">
        <v>34.6</v>
      </c>
      <c r="D29" s="8">
        <v>35.5</v>
      </c>
      <c r="E29" s="8">
        <v>36</v>
      </c>
      <c r="F29" s="8">
        <v>36.4</v>
      </c>
      <c r="G29" s="8">
        <v>34.9</v>
      </c>
      <c r="H29" s="8">
        <v>33.799999999999997</v>
      </c>
      <c r="I29" s="8">
        <v>34.4</v>
      </c>
      <c r="J29" s="8">
        <v>34.5</v>
      </c>
      <c r="K29" s="8">
        <v>33.1</v>
      </c>
      <c r="L29" s="8">
        <v>33.1</v>
      </c>
      <c r="M29" s="8">
        <v>33.9</v>
      </c>
      <c r="N29" s="8">
        <v>34.4</v>
      </c>
      <c r="O29" s="6">
        <v>34.550000000000004</v>
      </c>
    </row>
    <row r="30" spans="1:15" x14ac:dyDescent="0.25">
      <c r="A30" s="7" t="s">
        <v>52</v>
      </c>
      <c r="B30" s="12" t="s">
        <v>53</v>
      </c>
      <c r="C30" s="8">
        <v>30.8</v>
      </c>
      <c r="D30" s="8">
        <v>32</v>
      </c>
      <c r="E30" s="8">
        <v>32.700000000000003</v>
      </c>
      <c r="F30" s="8">
        <v>32.700000000000003</v>
      </c>
      <c r="G30" s="8">
        <v>31.1</v>
      </c>
      <c r="H30" s="8">
        <v>30</v>
      </c>
      <c r="I30" s="8">
        <v>30.3</v>
      </c>
      <c r="J30" s="8">
        <v>30.4</v>
      </c>
      <c r="K30" s="8">
        <v>29.6</v>
      </c>
      <c r="L30" s="8">
        <v>29.5</v>
      </c>
      <c r="M30" s="8">
        <v>29.8</v>
      </c>
      <c r="N30" s="8">
        <v>30.3</v>
      </c>
      <c r="O30" s="6">
        <v>30.766666666666669</v>
      </c>
    </row>
    <row r="31" spans="1:15" x14ac:dyDescent="0.25">
      <c r="A31" s="7" t="s">
        <v>54</v>
      </c>
      <c r="B31" s="12" t="s">
        <v>55</v>
      </c>
      <c r="C31" s="8">
        <v>32.700000000000003</v>
      </c>
      <c r="D31" s="8">
        <v>24.7</v>
      </c>
      <c r="E31" s="8">
        <v>33.5</v>
      </c>
      <c r="F31" s="8">
        <v>33.799999999999997</v>
      </c>
      <c r="G31" s="8">
        <v>33.1</v>
      </c>
      <c r="H31" s="8">
        <v>32.799999999999997</v>
      </c>
      <c r="I31" s="8">
        <v>33.1</v>
      </c>
      <c r="J31" s="8">
        <v>33</v>
      </c>
      <c r="K31" s="8">
        <v>32.200000000000003</v>
      </c>
      <c r="L31" s="8">
        <v>32.299999999999997</v>
      </c>
      <c r="M31" s="8">
        <v>32.799999999999997</v>
      </c>
      <c r="N31" s="8">
        <v>32.799999999999997</v>
      </c>
      <c r="O31" s="6">
        <v>32.233333333333341</v>
      </c>
    </row>
    <row r="32" spans="1:15" x14ac:dyDescent="0.25">
      <c r="A32" s="7" t="s">
        <v>56</v>
      </c>
      <c r="B32" s="12" t="s">
        <v>57</v>
      </c>
      <c r="C32" s="8">
        <v>23.6</v>
      </c>
      <c r="D32" s="8">
        <v>25</v>
      </c>
      <c r="E32" s="8">
        <v>25.5</v>
      </c>
      <c r="F32" s="8">
        <v>25.9</v>
      </c>
      <c r="G32" s="8">
        <v>25.2</v>
      </c>
      <c r="H32" s="8">
        <v>24.4</v>
      </c>
      <c r="I32" s="8">
        <v>24.7</v>
      </c>
      <c r="J32" s="8">
        <v>24.8</v>
      </c>
      <c r="K32" s="8">
        <v>24</v>
      </c>
      <c r="L32" s="8">
        <v>23.7</v>
      </c>
      <c r="M32" s="8">
        <v>23.5</v>
      </c>
      <c r="N32" s="8">
        <v>23.5</v>
      </c>
      <c r="O32" s="6">
        <v>24.483333333333331</v>
      </c>
    </row>
    <row r="33" spans="1:15" x14ac:dyDescent="0.25">
      <c r="A33" s="7" t="s">
        <v>58</v>
      </c>
      <c r="B33" s="12" t="s">
        <v>59</v>
      </c>
      <c r="C33" s="8">
        <v>28.3</v>
      </c>
      <c r="D33" s="8">
        <v>29.6</v>
      </c>
      <c r="E33" s="8">
        <v>30.4</v>
      </c>
      <c r="F33" s="8">
        <v>30.4</v>
      </c>
      <c r="G33" s="8">
        <v>29</v>
      </c>
      <c r="H33" s="8">
        <v>28.1</v>
      </c>
      <c r="I33" s="8">
        <v>28.6</v>
      </c>
      <c r="J33" s="8">
        <v>28.6</v>
      </c>
      <c r="K33" s="8">
        <v>27.4</v>
      </c>
      <c r="L33" s="8">
        <v>27.3</v>
      </c>
      <c r="M33" s="8">
        <v>27.4</v>
      </c>
      <c r="N33" s="8">
        <v>27.6</v>
      </c>
      <c r="O33" s="6">
        <v>28.558333333333334</v>
      </c>
    </row>
    <row r="34" spans="1:15" x14ac:dyDescent="0.25">
      <c r="A34" s="7" t="s">
        <v>60</v>
      </c>
      <c r="B34" s="12" t="s">
        <v>61</v>
      </c>
      <c r="C34" s="8">
        <v>36.200000000000003</v>
      </c>
      <c r="D34" s="8">
        <v>37.5</v>
      </c>
      <c r="E34" s="8">
        <v>38.5</v>
      </c>
      <c r="F34" s="8">
        <v>38.6</v>
      </c>
      <c r="G34" s="8">
        <v>36.5</v>
      </c>
      <c r="H34" s="8">
        <v>34.9</v>
      </c>
      <c r="I34" s="8">
        <v>35.200000000000003</v>
      </c>
      <c r="J34" s="8">
        <v>35.200000000000003</v>
      </c>
      <c r="K34" s="8">
        <v>34.1</v>
      </c>
      <c r="L34" s="8">
        <v>34.299999999999997</v>
      </c>
      <c r="M34" s="8">
        <v>34.799999999999997</v>
      </c>
      <c r="N34" s="8">
        <v>35.5</v>
      </c>
      <c r="O34" s="6">
        <v>35.94166666666667</v>
      </c>
    </row>
    <row r="35" spans="1:15" x14ac:dyDescent="0.25">
      <c r="A35" s="7" t="s">
        <v>62</v>
      </c>
      <c r="B35" s="12" t="s">
        <v>63</v>
      </c>
      <c r="C35" s="8">
        <v>35.5</v>
      </c>
      <c r="D35" s="8">
        <v>36.5</v>
      </c>
      <c r="E35" s="8">
        <v>37.200000000000003</v>
      </c>
      <c r="F35" s="8">
        <v>37.4</v>
      </c>
      <c r="G35" s="8">
        <v>34.9</v>
      </c>
      <c r="H35" s="8">
        <v>32.9</v>
      </c>
      <c r="I35" s="8">
        <v>33.4</v>
      </c>
      <c r="J35" s="8">
        <v>33.5</v>
      </c>
      <c r="K35" s="8">
        <v>32.200000000000003</v>
      </c>
      <c r="L35" s="8">
        <v>32.299999999999997</v>
      </c>
      <c r="M35" s="8">
        <v>33.299999999999997</v>
      </c>
      <c r="N35" s="8">
        <v>34.6</v>
      </c>
      <c r="O35" s="6">
        <v>34.475000000000001</v>
      </c>
    </row>
    <row r="36" spans="1:15" ht="15.75" thickBot="1" x14ac:dyDescent="0.3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>
        <v>30.799999999999997</v>
      </c>
    </row>
    <row r="37" spans="1:15" ht="15.75" thickTop="1" x14ac:dyDescent="0.25"/>
    <row r="38" spans="1:15" x14ac:dyDescent="0.25">
      <c r="B38" s="13" t="s">
        <v>74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13" workbookViewId="0">
      <selection activeCell="B34" sqref="B34"/>
    </sheetView>
  </sheetViews>
  <sheetFormatPr baseColWidth="10" defaultRowHeight="15" x14ac:dyDescent="0.25"/>
  <cols>
    <col min="2" max="2" width="39.5703125" customWidth="1"/>
  </cols>
  <sheetData>
    <row r="1" spans="1:16" x14ac:dyDescent="0.25">
      <c r="D1" s="1" t="s">
        <v>71</v>
      </c>
      <c r="E1" s="1"/>
      <c r="F1" s="1"/>
      <c r="G1" s="1"/>
      <c r="H1" s="1"/>
      <c r="I1" s="1"/>
    </row>
    <row r="2" spans="1:16" x14ac:dyDescent="0.25">
      <c r="D2" s="1" t="s">
        <v>70</v>
      </c>
      <c r="E2" s="1"/>
      <c r="F2" s="1"/>
      <c r="G2" s="1"/>
      <c r="H2" s="1"/>
      <c r="I2" s="1"/>
    </row>
    <row r="3" spans="1:16" x14ac:dyDescent="0.25">
      <c r="D3" s="1" t="s">
        <v>72</v>
      </c>
      <c r="E3" s="1"/>
      <c r="F3" s="1"/>
      <c r="G3" s="1"/>
      <c r="H3" s="1"/>
      <c r="I3" s="1"/>
    </row>
    <row r="4" spans="1:16" x14ac:dyDescent="0.25">
      <c r="B4" s="1"/>
      <c r="C4" s="1"/>
      <c r="D4" s="1" t="s">
        <v>73</v>
      </c>
      <c r="E4" s="1"/>
      <c r="F4" s="1"/>
      <c r="G4" s="1"/>
    </row>
    <row r="10" spans="1:16" x14ac:dyDescent="0.25">
      <c r="A10" s="30" t="s">
        <v>64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6" ht="15.75" thickBot="1" x14ac:dyDescent="0.3"/>
    <row r="12" spans="1:16" ht="15.75" thickTop="1" x14ac:dyDescent="0.25">
      <c r="A12" s="14" t="s">
        <v>1</v>
      </c>
      <c r="B12" s="15" t="s">
        <v>2</v>
      </c>
      <c r="C12" s="15" t="s">
        <v>3</v>
      </c>
      <c r="D12" s="15" t="s">
        <v>4</v>
      </c>
      <c r="E12" s="15" t="s">
        <v>5</v>
      </c>
      <c r="F12" s="15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5" t="s">
        <v>11</v>
      </c>
      <c r="L12" s="15" t="s">
        <v>12</v>
      </c>
      <c r="M12" s="15" t="s">
        <v>13</v>
      </c>
      <c r="N12" s="15" t="s">
        <v>14</v>
      </c>
      <c r="O12" s="16" t="s">
        <v>65</v>
      </c>
      <c r="P12" s="17" t="s">
        <v>66</v>
      </c>
    </row>
    <row r="13" spans="1:16" x14ac:dyDescent="0.25">
      <c r="A13" s="7" t="str">
        <f>+[1]ENE!A13</f>
        <v>C-09</v>
      </c>
      <c r="B13" s="12" t="str">
        <f>+[1]ENE!B13</f>
        <v>COJUTEPEQUE SM</v>
      </c>
      <c r="C13" s="18">
        <f>+[1]ENE!I13</f>
        <v>3.3</v>
      </c>
      <c r="D13" s="18">
        <f>+[1]FEB!I13</f>
        <v>3.1</v>
      </c>
      <c r="E13" s="18">
        <f>+[1]MAR!I13</f>
        <v>10.8</v>
      </c>
      <c r="F13" s="18">
        <f>+[1]ABR!I13</f>
        <v>50.5</v>
      </c>
      <c r="G13" s="18">
        <f>+[1]MAY!I13</f>
        <v>190.7</v>
      </c>
      <c r="H13" s="18">
        <f>+[1]JUN!I13</f>
        <v>259.7</v>
      </c>
      <c r="I13" s="18">
        <f>+[1]JUL!I13</f>
        <v>292.3</v>
      </c>
      <c r="J13" s="18">
        <f>+[1]AGO!I13</f>
        <v>302.3</v>
      </c>
      <c r="K13" s="18">
        <f>+[1]SEP!I13</f>
        <v>327.2</v>
      </c>
      <c r="L13" s="18">
        <f>+[1]OCT!I13</f>
        <v>206.7</v>
      </c>
      <c r="M13" s="18">
        <f>+[1]NOV!I13</f>
        <v>63.4</v>
      </c>
      <c r="N13" s="18">
        <f>+[1]DIC!I13</f>
        <v>9.3000000000000007</v>
      </c>
      <c r="O13" s="18">
        <f>SUM(C13:N13)</f>
        <v>1719.3</v>
      </c>
      <c r="P13" s="6">
        <f>AVERAGE(C13:N13)</f>
        <v>143.27500000000001</v>
      </c>
    </row>
    <row r="14" spans="1:16" x14ac:dyDescent="0.25">
      <c r="A14" s="7" t="str">
        <f>+[1]ENE!A14</f>
        <v>G-03</v>
      </c>
      <c r="B14" s="12" t="str">
        <f>+[1]ENE!B14</f>
        <v>NUEVA CONCEPCION</v>
      </c>
      <c r="C14" s="18">
        <f>+[1]ENE!I14</f>
        <v>2.2000000000000002</v>
      </c>
      <c r="D14" s="18">
        <f>+[1]FEB!I14</f>
        <v>3.5</v>
      </c>
      <c r="E14" s="18">
        <f>+[1]MAR!I14</f>
        <v>12.4</v>
      </c>
      <c r="F14" s="18">
        <f>+[1]ABR!I14</f>
        <v>52.3</v>
      </c>
      <c r="G14" s="18">
        <f>+[1]MAY!I14</f>
        <v>182</v>
      </c>
      <c r="H14" s="18">
        <f>+[1]JUN!I14</f>
        <v>333.2</v>
      </c>
      <c r="I14" s="18">
        <f>+[1]JUL!I14</f>
        <v>284.5</v>
      </c>
      <c r="J14" s="18">
        <f>+[1]AGO!I14</f>
        <v>291.10000000000002</v>
      </c>
      <c r="K14" s="18">
        <f>+[1]SEP!I14</f>
        <v>305.10000000000002</v>
      </c>
      <c r="L14" s="18">
        <f>+[1]OCT!I14</f>
        <v>159.9</v>
      </c>
      <c r="M14" s="18">
        <f>+[1]NOV!I14</f>
        <v>42.9</v>
      </c>
      <c r="N14" s="18">
        <f>+[1]DIC!I14</f>
        <v>4.7</v>
      </c>
      <c r="O14" s="18">
        <f t="shared" ref="O14:O28" si="0">SUM(C14:N14)</f>
        <v>1673.8000000000004</v>
      </c>
      <c r="P14" s="6">
        <f t="shared" ref="P14:P29" si="1">AVERAGE(C14:N14)</f>
        <v>139.48333333333338</v>
      </c>
    </row>
    <row r="15" spans="1:16" x14ac:dyDescent="0.25">
      <c r="A15" s="19" t="str">
        <f>+[1]ENE!A15</f>
        <v>G-04</v>
      </c>
      <c r="B15" s="27" t="str">
        <f>+[1]ENE!B15</f>
        <v>LA PALMA</v>
      </c>
      <c r="C15" s="20">
        <f>+[1]ENE!I15</f>
        <v>2.2999999999999998</v>
      </c>
      <c r="D15" s="20">
        <f>+[1]FEB!I15</f>
        <v>7.8</v>
      </c>
      <c r="E15" s="20">
        <f>+[1]MAR!I15</f>
        <v>19.899999999999999</v>
      </c>
      <c r="F15" s="20">
        <f>+[1]ABR!I15</f>
        <v>71</v>
      </c>
      <c r="G15" s="20">
        <f>+[1]MAY!I15</f>
        <v>266.89999999999998</v>
      </c>
      <c r="H15" s="20">
        <f>+[1]JUN!I15</f>
        <v>463.7</v>
      </c>
      <c r="I15" s="20">
        <f>+[1]JUL!I15</f>
        <v>321.89999999999998</v>
      </c>
      <c r="J15" s="20">
        <f>+[1]AGO!I15</f>
        <v>380.9</v>
      </c>
      <c r="K15" s="20">
        <f>+[1]SEP!I15</f>
        <v>484.9</v>
      </c>
      <c r="L15" s="20">
        <f>+[1]OCT!I15</f>
        <v>264.5</v>
      </c>
      <c r="M15" s="20">
        <f>+[1]NOV!I15</f>
        <v>49.5</v>
      </c>
      <c r="N15" s="20">
        <f>+[1]DIC!I15</f>
        <v>6.3</v>
      </c>
      <c r="O15" s="20">
        <f t="shared" si="0"/>
        <v>2339.6000000000004</v>
      </c>
      <c r="P15" s="6">
        <f t="shared" si="1"/>
        <v>194.9666666666667</v>
      </c>
    </row>
    <row r="16" spans="1:16" x14ac:dyDescent="0.25">
      <c r="A16" s="19" t="str">
        <f>+[1]ENE!A16</f>
        <v>G-13</v>
      </c>
      <c r="B16" s="27" t="str">
        <f>+[1]ENE!B16</f>
        <v>LAS PILAS</v>
      </c>
      <c r="C16" s="20">
        <f>+[1]ENE!I16</f>
        <v>5</v>
      </c>
      <c r="D16" s="20">
        <f>+[1]FEB!I16</f>
        <v>4.7</v>
      </c>
      <c r="E16" s="20">
        <f>+[1]MAR!I16</f>
        <v>15.6</v>
      </c>
      <c r="F16" s="20">
        <f>+[1]ABR!I16</f>
        <v>42.8</v>
      </c>
      <c r="G16" s="20">
        <f>+[1]MAY!I16</f>
        <v>161.4</v>
      </c>
      <c r="H16" s="20">
        <f>+[1]JUN!I16</f>
        <v>289.7</v>
      </c>
      <c r="I16" s="20">
        <f>+[1]JUL!I16</f>
        <v>228.9</v>
      </c>
      <c r="J16" s="20">
        <f>+[1]AGO!I16</f>
        <v>236.7</v>
      </c>
      <c r="K16" s="20">
        <f>+[1]SEP!I16</f>
        <v>319.8</v>
      </c>
      <c r="L16" s="20">
        <f>+[1]OCT!I16</f>
        <v>156.30000000000001</v>
      </c>
      <c r="M16" s="20">
        <f>+[1]NOV!I16</f>
        <v>28.2</v>
      </c>
      <c r="N16" s="20">
        <f>+[1]DIC!I16</f>
        <v>5.8</v>
      </c>
      <c r="O16" s="21">
        <f t="shared" si="0"/>
        <v>1494.8999999999999</v>
      </c>
      <c r="P16" s="6">
        <f t="shared" si="1"/>
        <v>124.57499999999999</v>
      </c>
    </row>
    <row r="17" spans="1:16" x14ac:dyDescent="0.25">
      <c r="A17" s="19" t="str">
        <f>+[1]ENE!A17</f>
        <v>H-08</v>
      </c>
      <c r="B17" s="27" t="str">
        <f>+[1]ENE!B17</f>
        <v>AHUACHAPAN SM</v>
      </c>
      <c r="C17" s="20">
        <f>+[1]ENE!I17</f>
        <v>1.1000000000000001</v>
      </c>
      <c r="D17" s="20">
        <f>+[1]FEB!I17</f>
        <v>2.2999999999999998</v>
      </c>
      <c r="E17" s="20">
        <f>+[1]MAR!I17</f>
        <v>7.8</v>
      </c>
      <c r="F17" s="20">
        <f>+[1]ABR!I17</f>
        <v>33.200000000000003</v>
      </c>
      <c r="G17" s="20">
        <f>+[1]MAY!I17</f>
        <v>151.1</v>
      </c>
      <c r="H17" s="20">
        <f>+[1]JUN!I17</f>
        <v>302.89999999999998</v>
      </c>
      <c r="I17" s="20">
        <f>+[1]JUL!I17</f>
        <v>284.8</v>
      </c>
      <c r="J17" s="20">
        <f>+[1]AGO!I17</f>
        <v>286.60000000000002</v>
      </c>
      <c r="K17" s="20">
        <f>+[1]SEP!I17</f>
        <v>319.60000000000002</v>
      </c>
      <c r="L17" s="20">
        <f>+[1]OCT!I17</f>
        <v>143.4</v>
      </c>
      <c r="M17" s="20">
        <f>+[1]NOV!I17</f>
        <v>36</v>
      </c>
      <c r="N17" s="20">
        <f>+[1]DIC!I17</f>
        <v>5.2</v>
      </c>
      <c r="O17" s="20">
        <f t="shared" si="0"/>
        <v>1574.0000000000002</v>
      </c>
      <c r="P17" s="6">
        <f t="shared" si="1"/>
        <v>131.16666666666669</v>
      </c>
    </row>
    <row r="18" spans="1:16" x14ac:dyDescent="0.25">
      <c r="A18" s="19" t="str">
        <f>+[1]ENE!A18</f>
        <v>H-14</v>
      </c>
      <c r="B18" s="27" t="str">
        <f>+[1]ENE!B18</f>
        <v>LA HACHADURA</v>
      </c>
      <c r="C18" s="20">
        <f>+[1]ENE!I18</f>
        <v>0.5</v>
      </c>
      <c r="D18" s="20">
        <f>+[1]FEB!I18</f>
        <v>3.4</v>
      </c>
      <c r="E18" s="20">
        <f>+[1]MAR!I18</f>
        <v>6.9</v>
      </c>
      <c r="F18" s="20">
        <f>+[1]ABR!I18</f>
        <v>33.5</v>
      </c>
      <c r="G18" s="20">
        <f>+[1]MAY!I18</f>
        <v>169.9</v>
      </c>
      <c r="H18" s="20">
        <f>+[1]JUN!I18</f>
        <v>315.5</v>
      </c>
      <c r="I18" s="20">
        <f>+[1]JUL!I18</f>
        <v>266.5</v>
      </c>
      <c r="J18" s="20">
        <f>+[1]AGO!I18</f>
        <v>266.39999999999998</v>
      </c>
      <c r="K18" s="20">
        <f>+[1]SEP!I18</f>
        <v>331.7</v>
      </c>
      <c r="L18" s="20">
        <f>+[1]OCT!I18</f>
        <v>199.2</v>
      </c>
      <c r="M18" s="20">
        <f>+[1]NOV!I18</f>
        <v>57.1</v>
      </c>
      <c r="N18" s="20">
        <f>+[1]DIC!I18</f>
        <v>2</v>
      </c>
      <c r="O18" s="20">
        <f t="shared" si="0"/>
        <v>1652.6</v>
      </c>
      <c r="P18" s="6">
        <f t="shared" si="1"/>
        <v>137.71666666666667</v>
      </c>
    </row>
    <row r="19" spans="1:16" x14ac:dyDescent="0.25">
      <c r="A19" s="19" t="str">
        <f>+[1]ENE!A19</f>
        <v>L-04</v>
      </c>
      <c r="B19" s="27" t="str">
        <f>+[1]ENE!B19</f>
        <v>SAN ANDRES</v>
      </c>
      <c r="C19" s="20">
        <f>+[1]ENE!I19</f>
        <v>0.7</v>
      </c>
      <c r="D19" s="20">
        <f>+[1]FEB!I19</f>
        <v>5</v>
      </c>
      <c r="E19" s="20">
        <f>+[1]MAR!I19</f>
        <v>13.1</v>
      </c>
      <c r="F19" s="20">
        <f>+[1]ABR!I19</f>
        <v>55.3</v>
      </c>
      <c r="G19" s="20">
        <f>+[1]MAY!I19</f>
        <v>184.2</v>
      </c>
      <c r="H19" s="20">
        <f>+[1]JUN!I19</f>
        <v>259</v>
      </c>
      <c r="I19" s="20">
        <f>+[1]JUL!I19</f>
        <v>313.2</v>
      </c>
      <c r="J19" s="20">
        <f>+[1]AGO!I19</f>
        <v>305.10000000000002</v>
      </c>
      <c r="K19" s="20">
        <f>+[1]SEP!I19</f>
        <v>299.8</v>
      </c>
      <c r="L19" s="20">
        <f>+[1]OCT!I19</f>
        <v>156.69999999999999</v>
      </c>
      <c r="M19" s="20">
        <f>+[1]NOV!I19</f>
        <v>42.6</v>
      </c>
      <c r="N19" s="20">
        <f>+[1]DIC!I19</f>
        <v>9.5</v>
      </c>
      <c r="O19" s="20">
        <f t="shared" si="0"/>
        <v>1644.1999999999998</v>
      </c>
      <c r="P19" s="6">
        <f t="shared" si="1"/>
        <v>137.01666666666665</v>
      </c>
    </row>
    <row r="20" spans="1:16" x14ac:dyDescent="0.25">
      <c r="A20" s="19" t="str">
        <f>+[1]ENE!A20</f>
        <v>L-27</v>
      </c>
      <c r="B20" s="27" t="str">
        <f>+[1]ENE!B20</f>
        <v>CHILTIUPAN</v>
      </c>
      <c r="C20" s="20">
        <f>+[1]ENE!I20</f>
        <v>1.1000000000000001</v>
      </c>
      <c r="D20" s="20">
        <f>+[1]FEB!I20</f>
        <v>2</v>
      </c>
      <c r="E20" s="20">
        <f>+[1]MAR!I20</f>
        <v>7.7</v>
      </c>
      <c r="F20" s="20">
        <f>+[1]ABR!I20</f>
        <v>40.4</v>
      </c>
      <c r="G20" s="20">
        <f>+[1]MAY!I20</f>
        <v>207.8</v>
      </c>
      <c r="H20" s="20">
        <f>+[1]JUN!I20</f>
        <v>364.9</v>
      </c>
      <c r="I20" s="20">
        <f>+[1]JUL!I20</f>
        <v>356.1</v>
      </c>
      <c r="J20" s="20">
        <f>+[1]AGO!I20</f>
        <v>332.4</v>
      </c>
      <c r="K20" s="20">
        <f>+[1]SEP!I20</f>
        <v>430.5</v>
      </c>
      <c r="L20" s="20">
        <f>+[1]OCT!I20</f>
        <v>303.7</v>
      </c>
      <c r="M20" s="20">
        <f>+[1]NOV!I20</f>
        <v>82.5</v>
      </c>
      <c r="N20" s="20">
        <f>+[1]DIC!I20</f>
        <v>9.8000000000000007</v>
      </c>
      <c r="O20" s="20">
        <f t="shared" si="0"/>
        <v>2138.9000000000005</v>
      </c>
      <c r="P20" s="6">
        <f t="shared" si="1"/>
        <v>178.2416666666667</v>
      </c>
    </row>
    <row r="21" spans="1:16" x14ac:dyDescent="0.25">
      <c r="A21" s="19" t="str">
        <f>+[1]ENE!A21</f>
        <v>M-24</v>
      </c>
      <c r="B21" s="27" t="str">
        <f>+[1]ENE!B21</f>
        <v>SAN MIGUEL - UES</v>
      </c>
      <c r="C21" s="20">
        <f>+[1]ENE!I21</f>
        <v>1</v>
      </c>
      <c r="D21" s="20">
        <f>+[1]FEB!I21</f>
        <v>0.8</v>
      </c>
      <c r="E21" s="20">
        <f>+[1]MAR!I21</f>
        <v>6.1</v>
      </c>
      <c r="F21" s="20">
        <f>+[1]ABR!I21</f>
        <v>24.5</v>
      </c>
      <c r="G21" s="20">
        <f>+[1]MAY!I21</f>
        <v>207.3</v>
      </c>
      <c r="H21" s="20">
        <f>+[1]JUN!I21</f>
        <v>239.2</v>
      </c>
      <c r="I21" s="20">
        <f>+[1]JUL!I21</f>
        <v>212.2</v>
      </c>
      <c r="J21" s="20">
        <f>+[1]AGO!I21</f>
        <v>255.1</v>
      </c>
      <c r="K21" s="20">
        <f>+[1]SEP!I21</f>
        <v>321.2</v>
      </c>
      <c r="L21" s="20">
        <f>+[1]OCT!I21</f>
        <v>209.6</v>
      </c>
      <c r="M21" s="20">
        <f>+[1]NOV!I21</f>
        <v>59.4</v>
      </c>
      <c r="N21" s="20">
        <f>+[1]DIC!I21</f>
        <v>7.3</v>
      </c>
      <c r="O21" s="20">
        <f t="shared" si="0"/>
        <v>1543.6999999999998</v>
      </c>
      <c r="P21" s="6">
        <f t="shared" si="1"/>
        <v>128.64166666666665</v>
      </c>
    </row>
    <row r="22" spans="1:16" x14ac:dyDescent="0.25">
      <c r="A22" s="19" t="str">
        <f>+[1]ENE!A22</f>
        <v>N-02</v>
      </c>
      <c r="B22" s="27" t="str">
        <f>+[1]ENE!B22</f>
        <v>LA UNION</v>
      </c>
      <c r="C22" s="20">
        <f>+[1]ENE!I22</f>
        <v>0.8</v>
      </c>
      <c r="D22" s="20">
        <f>+[1]FEB!I22</f>
        <v>0.9</v>
      </c>
      <c r="E22" s="20">
        <f>+[1]MAR!I22</f>
        <v>7.8</v>
      </c>
      <c r="F22" s="20">
        <f>+[1]ABR!I22</f>
        <v>22.6</v>
      </c>
      <c r="G22" s="20">
        <f>+[1]MAY!I22</f>
        <v>243.6</v>
      </c>
      <c r="H22" s="20">
        <f>+[1]JUN!I22</f>
        <v>268.7</v>
      </c>
      <c r="I22" s="20">
        <f>+[1]JUL!I22</f>
        <v>183.8</v>
      </c>
      <c r="J22" s="20">
        <f>+[1]AGO!I22</f>
        <v>249.8</v>
      </c>
      <c r="K22" s="20">
        <f>+[1]SEP!I22</f>
        <v>389.5</v>
      </c>
      <c r="L22" s="20">
        <f>+[1]OCT!I22</f>
        <v>237.8</v>
      </c>
      <c r="M22" s="20">
        <f>+[1]NOV!I22</f>
        <v>54.3</v>
      </c>
      <c r="N22" s="20">
        <f>+[1]DIC!I22</f>
        <v>6</v>
      </c>
      <c r="O22" s="20">
        <f t="shared" si="0"/>
        <v>1665.6</v>
      </c>
      <c r="P22" s="6">
        <f t="shared" si="1"/>
        <v>138.79999999999998</v>
      </c>
    </row>
    <row r="23" spans="1:16" x14ac:dyDescent="0.25">
      <c r="A23" s="19" t="str">
        <f>+[1]ENE!A23</f>
        <v>S-10</v>
      </c>
      <c r="B23" s="27" t="str">
        <f>+[1]ENE!B23</f>
        <v>AEROPUERTO ILOPANGO</v>
      </c>
      <c r="C23" s="20">
        <f>+[1]ENE!I23</f>
        <v>1.4</v>
      </c>
      <c r="D23" s="20">
        <f>+[1]FEB!I23</f>
        <v>1.7</v>
      </c>
      <c r="E23" s="20">
        <f>+[1]MAR!I23</f>
        <v>10.199999999999999</v>
      </c>
      <c r="F23" s="20">
        <f>+[1]ABR!I23</f>
        <v>35.6</v>
      </c>
      <c r="G23" s="20">
        <f>+[1]MAY!I23</f>
        <v>175.7</v>
      </c>
      <c r="H23" s="20">
        <f>+[1]JUN!I23</f>
        <v>278.8</v>
      </c>
      <c r="I23" s="20">
        <f>+[1]JUL!I23</f>
        <v>335.2</v>
      </c>
      <c r="J23" s="20">
        <f>+[1]AGO!I23</f>
        <v>319.10000000000002</v>
      </c>
      <c r="K23" s="20">
        <f>+[1]SEP!I23</f>
        <v>338</v>
      </c>
      <c r="L23" s="20">
        <f>+[1]OCT!I23</f>
        <v>207.9</v>
      </c>
      <c r="M23" s="20">
        <f>+[1]NOV!I23</f>
        <v>52.8</v>
      </c>
      <c r="N23" s="20">
        <f>+[1]DIC!I23</f>
        <v>8.6999999999999993</v>
      </c>
      <c r="O23" s="20">
        <f t="shared" si="0"/>
        <v>1765.1</v>
      </c>
      <c r="P23" s="6">
        <f t="shared" si="1"/>
        <v>147.09166666666667</v>
      </c>
    </row>
    <row r="24" spans="1:16" x14ac:dyDescent="0.25">
      <c r="A24" s="19" t="str">
        <f>+[1]ENE!A24</f>
        <v>T-06</v>
      </c>
      <c r="B24" s="27" t="str">
        <f>+[1]ENE!B24</f>
        <v>ACAJUTLA, PUERTO NUEVO</v>
      </c>
      <c r="C24" s="20">
        <f>+[1]ENE!I24</f>
        <v>0.6</v>
      </c>
      <c r="D24" s="20">
        <f>+[1]FEB!I24</f>
        <v>6.7</v>
      </c>
      <c r="E24" s="20">
        <f>+[1]MAR!I24</f>
        <v>11.2</v>
      </c>
      <c r="F24" s="20">
        <f>+[1]ABR!I24</f>
        <v>48.2</v>
      </c>
      <c r="G24" s="20">
        <f>+[1]MAY!I24</f>
        <v>177.3</v>
      </c>
      <c r="H24" s="20">
        <f>+[1]JUN!I24</f>
        <v>311.39999999999998</v>
      </c>
      <c r="I24" s="20">
        <f>+[1]JUL!I24</f>
        <v>295.39999999999998</v>
      </c>
      <c r="J24" s="20">
        <f>+[1]AGO!I24</f>
        <v>266.3</v>
      </c>
      <c r="K24" s="20">
        <f>+[1]SEP!I24</f>
        <v>367.2</v>
      </c>
      <c r="L24" s="20">
        <f>+[1]OCT!I24</f>
        <v>220.6</v>
      </c>
      <c r="M24" s="20">
        <f>+[1]NOV!I24</f>
        <v>63.7</v>
      </c>
      <c r="N24" s="20">
        <f>+[1]DIC!I24</f>
        <v>6.7</v>
      </c>
      <c r="O24" s="20">
        <f t="shared" si="0"/>
        <v>1775.3</v>
      </c>
      <c r="P24" s="6">
        <f t="shared" si="1"/>
        <v>147.94166666666666</v>
      </c>
    </row>
    <row r="25" spans="1:16" x14ac:dyDescent="0.25">
      <c r="A25" s="19" t="str">
        <f>+[1]ENE!A25</f>
        <v>T-24</v>
      </c>
      <c r="B25" s="27" t="str">
        <f>+[1]ENE!B25</f>
        <v>LOS NARANJOS</v>
      </c>
      <c r="C25" s="20">
        <f>+[1]ENE!I25</f>
        <v>2.6</v>
      </c>
      <c r="D25" s="20">
        <f>+[1]FEB!I25</f>
        <v>5</v>
      </c>
      <c r="E25" s="20">
        <f>+[1]MAR!I25</f>
        <v>17.5</v>
      </c>
      <c r="F25" s="20">
        <f>+[1]ABR!I25</f>
        <v>62.8</v>
      </c>
      <c r="G25" s="20">
        <f>+[1]MAY!I25</f>
        <v>241.8</v>
      </c>
      <c r="H25" s="20">
        <f>+[1]JUN!I25</f>
        <v>401.6</v>
      </c>
      <c r="I25" s="20">
        <f>+[1]JUL!I25</f>
        <v>348.5</v>
      </c>
      <c r="J25" s="20">
        <f>+[1]AGO!I25</f>
        <v>384.6</v>
      </c>
      <c r="K25" s="20">
        <f>+[1]SEP!I25</f>
        <v>466.8</v>
      </c>
      <c r="L25" s="20">
        <f>+[1]OCT!I25</f>
        <v>238.8</v>
      </c>
      <c r="M25" s="20">
        <f>+[1]NOV!I25</f>
        <v>64.3</v>
      </c>
      <c r="N25" s="20">
        <f>+[1]DIC!I25</f>
        <v>15.5</v>
      </c>
      <c r="O25" s="20">
        <f t="shared" si="0"/>
        <v>2249.8000000000002</v>
      </c>
      <c r="P25" s="6">
        <f t="shared" si="1"/>
        <v>187.48333333333335</v>
      </c>
    </row>
    <row r="26" spans="1:16" x14ac:dyDescent="0.25">
      <c r="A26" s="19" t="str">
        <f>+[1]ENE!A26</f>
        <v>U-06</v>
      </c>
      <c r="B26" s="27" t="str">
        <f>+[1]ENE!B26</f>
        <v>SANTIAGO DE MARIA</v>
      </c>
      <c r="C26" s="20">
        <f>+[1]ENE!I26</f>
        <v>2.8</v>
      </c>
      <c r="D26" s="20">
        <f>+[1]FEB!I26</f>
        <v>3.3</v>
      </c>
      <c r="E26" s="20">
        <f>+[1]MAR!I26</f>
        <v>9.4</v>
      </c>
      <c r="F26" s="20">
        <f>+[1]ABR!I26</f>
        <v>44.9</v>
      </c>
      <c r="G26" s="20">
        <f>+[1]MAY!I26</f>
        <v>249.5</v>
      </c>
      <c r="H26" s="20">
        <f>+[1]JUN!I26</f>
        <v>303.3</v>
      </c>
      <c r="I26" s="20">
        <f>+[1]JUL!I26</f>
        <v>271.89999999999998</v>
      </c>
      <c r="J26" s="20">
        <f>+[1]AGO!I26</f>
        <v>330</v>
      </c>
      <c r="K26" s="20">
        <f>+[1]SEP!I26</f>
        <v>397.3</v>
      </c>
      <c r="L26" s="20">
        <f>+[1]OCT!I26</f>
        <v>278.7</v>
      </c>
      <c r="M26" s="20">
        <f>+[1]NOV!I26</f>
        <v>98</v>
      </c>
      <c r="N26" s="20">
        <f>+[1]DIC!I26</f>
        <v>10.1</v>
      </c>
      <c r="O26" s="20">
        <f t="shared" si="0"/>
        <v>1999.1999999999998</v>
      </c>
      <c r="P26" s="6">
        <f t="shared" si="1"/>
        <v>166.6</v>
      </c>
    </row>
    <row r="27" spans="1:16" x14ac:dyDescent="0.25">
      <c r="A27" s="19" t="str">
        <f>+[1]ENE!A27</f>
        <v>V-09</v>
      </c>
      <c r="B27" s="27" t="str">
        <f>+[1]ENE!B27</f>
        <v>PUENTE CUSCATLAN</v>
      </c>
      <c r="C27" s="20">
        <f>+[1]ENE!I27</f>
        <v>1.5</v>
      </c>
      <c r="D27" s="20">
        <f>+[1]FEB!I27</f>
        <v>1.3</v>
      </c>
      <c r="E27" s="20">
        <f>+[1]MAR!I27</f>
        <v>9.6</v>
      </c>
      <c r="F27" s="20">
        <f>+[1]ABR!I27</f>
        <v>35.700000000000003</v>
      </c>
      <c r="G27" s="20">
        <f>+[1]MAY!I27</f>
        <v>220.6</v>
      </c>
      <c r="H27" s="20">
        <f>+[1]JUN!I27</f>
        <v>234.8</v>
      </c>
      <c r="I27" s="20">
        <f>+[1]JUL!I27</f>
        <v>238.4</v>
      </c>
      <c r="J27" s="20">
        <f>+[1]AGO!I27</f>
        <v>278.39999999999998</v>
      </c>
      <c r="K27" s="20">
        <f>+[1]SEP!I27</f>
        <v>300.39999999999998</v>
      </c>
      <c r="L27" s="20">
        <f>+[1]OCT!I27</f>
        <v>209.9</v>
      </c>
      <c r="M27" s="20">
        <f>+[1]NOV!I27</f>
        <v>63.8</v>
      </c>
      <c r="N27" s="20">
        <f>+[1]DIC!I27</f>
        <v>7.1</v>
      </c>
      <c r="O27" s="20">
        <f t="shared" si="0"/>
        <v>1601.4999999999998</v>
      </c>
      <c r="P27" s="6">
        <f t="shared" si="1"/>
        <v>133.45833333333331</v>
      </c>
    </row>
    <row r="28" spans="1:16" x14ac:dyDescent="0.25">
      <c r="A28" s="19" t="str">
        <f>+[1]ENE!A28</f>
        <v>Z-02</v>
      </c>
      <c r="B28" s="27" t="str">
        <f>+[1]ENE!B28</f>
        <v>SAN FRANCISCO GOTERA</v>
      </c>
      <c r="C28" s="20">
        <f>+[1]ENE!I28</f>
        <v>1.3</v>
      </c>
      <c r="D28" s="20">
        <f>+[1]FEB!I28</f>
        <v>3</v>
      </c>
      <c r="E28" s="20">
        <f>+[1]MAR!I28</f>
        <v>14.6</v>
      </c>
      <c r="F28" s="20">
        <f>+[1]ABR!I28</f>
        <v>50.9</v>
      </c>
      <c r="G28" s="20">
        <f>+[1]MAY!I28</f>
        <v>264.5</v>
      </c>
      <c r="H28" s="20">
        <f>+[1]JUN!I28</f>
        <v>325.7</v>
      </c>
      <c r="I28" s="20">
        <f>+[1]JUL!I28</f>
        <v>229.5</v>
      </c>
      <c r="J28" s="20">
        <f>+[1]AGO!I28</f>
        <v>335.4</v>
      </c>
      <c r="K28" s="20">
        <f>+[1]SEP!I28</f>
        <v>427.7</v>
      </c>
      <c r="L28" s="20">
        <f>+[1]OCT!I28</f>
        <v>290.3</v>
      </c>
      <c r="M28" s="20">
        <f>+[1]NOV!I28</f>
        <v>60.6</v>
      </c>
      <c r="N28" s="20">
        <f>+[1]DIC!I28</f>
        <v>11.4</v>
      </c>
      <c r="O28" s="20">
        <f t="shared" si="0"/>
        <v>2014.9</v>
      </c>
      <c r="P28" s="6">
        <f t="shared" si="1"/>
        <v>167.90833333333333</v>
      </c>
    </row>
    <row r="29" spans="1:16" x14ac:dyDescent="0.25">
      <c r="A29" s="7"/>
      <c r="B29" s="28" t="s">
        <v>67</v>
      </c>
      <c r="C29" s="22">
        <f t="shared" ref="C29:O29" si="2">AVERAGE(C13:C28)</f>
        <v>1.7625000000000002</v>
      </c>
      <c r="D29" s="22">
        <f t="shared" si="2"/>
        <v>3.4062499999999996</v>
      </c>
      <c r="E29" s="22">
        <f t="shared" si="2"/>
        <v>11.2875</v>
      </c>
      <c r="F29" s="22">
        <f t="shared" si="2"/>
        <v>44.012500000000003</v>
      </c>
      <c r="G29" s="22">
        <f t="shared" si="2"/>
        <v>205.89375000000001</v>
      </c>
      <c r="H29" s="22">
        <f t="shared" si="2"/>
        <v>309.50624999999997</v>
      </c>
      <c r="I29" s="22">
        <f t="shared" si="2"/>
        <v>278.94374999999997</v>
      </c>
      <c r="J29" s="22">
        <f t="shared" si="2"/>
        <v>301.26249999999993</v>
      </c>
      <c r="K29" s="22">
        <f t="shared" si="2"/>
        <v>364.16874999999999</v>
      </c>
      <c r="L29" s="22">
        <f t="shared" si="2"/>
        <v>217.75</v>
      </c>
      <c r="M29" s="22">
        <f t="shared" si="2"/>
        <v>57.443749999999994</v>
      </c>
      <c r="N29" s="22">
        <f t="shared" si="2"/>
        <v>7.8374999999999995</v>
      </c>
      <c r="O29" s="23">
        <f t="shared" si="2"/>
        <v>1803.2750000000001</v>
      </c>
      <c r="P29" s="24">
        <f t="shared" si="1"/>
        <v>150.27291666666665</v>
      </c>
    </row>
    <row r="30" spans="1:16" ht="15.75" thickBot="1" x14ac:dyDescent="0.3">
      <c r="A30" s="9"/>
      <c r="B30" s="29" t="s">
        <v>68</v>
      </c>
      <c r="C30" s="25">
        <f t="shared" ref="C30:P30" si="3">STDEV(C13:C28)</f>
        <v>1.2104406910983561</v>
      </c>
      <c r="D30" s="25">
        <f t="shared" si="3"/>
        <v>2.0134443953914727</v>
      </c>
      <c r="E30" s="25">
        <f t="shared" si="3"/>
        <v>3.9837796123781719</v>
      </c>
      <c r="F30" s="25">
        <f t="shared" si="3"/>
        <v>13.181495868577771</v>
      </c>
      <c r="G30" s="25">
        <f t="shared" si="3"/>
        <v>37.656437585978033</v>
      </c>
      <c r="H30" s="25">
        <f t="shared" si="3"/>
        <v>60.457472311810619</v>
      </c>
      <c r="I30" s="25">
        <f t="shared" si="3"/>
        <v>50.195218480781129</v>
      </c>
      <c r="J30" s="25">
        <f t="shared" si="3"/>
        <v>43.824207541799453</v>
      </c>
      <c r="K30" s="25">
        <f t="shared" si="3"/>
        <v>61.046263535671571</v>
      </c>
      <c r="L30" s="25">
        <f t="shared" si="3"/>
        <v>49.310999449074757</v>
      </c>
      <c r="M30" s="25">
        <f t="shared" si="3"/>
        <v>16.911533293386906</v>
      </c>
      <c r="N30" s="25">
        <f t="shared" si="3"/>
        <v>3.1508464471207325</v>
      </c>
      <c r="O30" s="25">
        <f t="shared" si="3"/>
        <v>262.24888814508381</v>
      </c>
      <c r="P30" s="26">
        <f t="shared" si="3"/>
        <v>21.854074012090503</v>
      </c>
    </row>
    <row r="31" spans="1:16" ht="15.75" thickTop="1" x14ac:dyDescent="0.25"/>
    <row r="32" spans="1:16" x14ac:dyDescent="0.25">
      <c r="B32" s="13" t="s">
        <v>74</v>
      </c>
    </row>
    <row r="33" spans="2:2" x14ac:dyDescent="0.25">
      <c r="B33" t="s">
        <v>75</v>
      </c>
    </row>
  </sheetData>
  <mergeCells count="1">
    <mergeCell ref="A10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Temperatura</vt:lpstr>
      <vt:lpstr>Precipitación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Araujo</dc:creator>
  <cp:lastModifiedBy>Rosa Maria Araujo</cp:lastModifiedBy>
  <dcterms:created xsi:type="dcterms:W3CDTF">2020-07-08T15:28:55Z</dcterms:created>
  <dcterms:modified xsi:type="dcterms:W3CDTF">2020-07-08T15:46:16Z</dcterms:modified>
</cp:coreProperties>
</file>