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guilar\Desktop\ANEXO RESOLUCIONES FEBRERO 2020\ANEXOS RESPUESTA SOLICITUD MARN-2020-038\"/>
    </mc:Choice>
  </mc:AlternateContent>
  <bookViews>
    <workbookView xWindow="0" yWindow="0" windowWidth="25200" windowHeight="11685"/>
  </bookViews>
  <sheets>
    <sheet name="Datos" sheetId="10" r:id="rId1"/>
  </sheets>
  <definedNames>
    <definedName name="_xlnm.Print_Area" localSheetId="0">Datos!$A$1:$AB$63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0" l="1"/>
  <c r="Q27" i="10"/>
  <c r="Q26" i="10"/>
  <c r="AB28" i="10"/>
  <c r="AA28" i="10"/>
  <c r="Z28" i="10"/>
  <c r="Y28" i="10"/>
  <c r="X28" i="10"/>
  <c r="W28" i="10"/>
  <c r="V28" i="10"/>
  <c r="U28" i="10"/>
  <c r="T28" i="10"/>
  <c r="S28" i="10"/>
  <c r="R28" i="10"/>
  <c r="AB27" i="10"/>
  <c r="AA27" i="10"/>
  <c r="Z27" i="10"/>
  <c r="Y27" i="10"/>
  <c r="X27" i="10"/>
  <c r="W27" i="10"/>
  <c r="V27" i="10"/>
  <c r="U27" i="10"/>
  <c r="T27" i="10"/>
  <c r="S27" i="10"/>
  <c r="R27" i="10"/>
  <c r="AB26" i="10"/>
  <c r="AA26" i="10"/>
  <c r="Z26" i="10"/>
  <c r="Y26" i="10"/>
  <c r="X26" i="10"/>
  <c r="W26" i="10"/>
  <c r="V26" i="10"/>
  <c r="U26" i="10"/>
  <c r="T26" i="10"/>
  <c r="S26" i="10"/>
  <c r="R26" i="10"/>
  <c r="C40" i="10"/>
  <c r="D40" i="10"/>
  <c r="E40" i="10"/>
  <c r="F40" i="10"/>
  <c r="G40" i="10"/>
  <c r="H40" i="10"/>
  <c r="I40" i="10"/>
  <c r="J40" i="10"/>
  <c r="K40" i="10"/>
  <c r="L40" i="10"/>
  <c r="M40" i="10"/>
  <c r="B40" i="10"/>
  <c r="N40" i="10"/>
  <c r="B22" i="10"/>
  <c r="R10" i="10"/>
  <c r="S10" i="10"/>
  <c r="T10" i="10"/>
  <c r="U10" i="10"/>
  <c r="V10" i="10"/>
  <c r="W10" i="10"/>
  <c r="X10" i="10"/>
  <c r="Y10" i="10"/>
  <c r="Z10" i="10"/>
  <c r="AA10" i="10"/>
  <c r="AB10" i="10"/>
  <c r="R9" i="10"/>
  <c r="S9" i="10"/>
  <c r="T9" i="10"/>
  <c r="U9" i="10"/>
  <c r="V9" i="10"/>
  <c r="W9" i="10"/>
  <c r="X9" i="10"/>
  <c r="Y9" i="10"/>
  <c r="Z9" i="10"/>
  <c r="AA9" i="10"/>
  <c r="AB9" i="10"/>
  <c r="Q9" i="10"/>
  <c r="Q10" i="10"/>
  <c r="S8" i="10"/>
  <c r="T8" i="10"/>
  <c r="U8" i="10"/>
  <c r="V8" i="10"/>
  <c r="W8" i="10"/>
  <c r="X8" i="10"/>
  <c r="Y8" i="10"/>
  <c r="Z8" i="10"/>
  <c r="AA8" i="10"/>
  <c r="AB8" i="10"/>
  <c r="R8" i="10"/>
  <c r="Q8" i="10"/>
  <c r="C22" i="10"/>
  <c r="D22" i="10"/>
  <c r="E22" i="10"/>
  <c r="F22" i="10"/>
  <c r="G22" i="10"/>
  <c r="H22" i="10"/>
  <c r="I22" i="10"/>
  <c r="J22" i="10"/>
  <c r="K22" i="10"/>
  <c r="L22" i="10"/>
  <c r="M22" i="10"/>
</calcChain>
</file>

<file path=xl/sharedStrings.xml><?xml version="1.0" encoding="utf-8"?>
<sst xmlns="http://schemas.openxmlformats.org/spreadsheetml/2006/main" count="155" uniqueCount="61">
  <si>
    <t>Santa Ana</t>
  </si>
  <si>
    <t>Cabañas</t>
  </si>
  <si>
    <t>Cuscatlán</t>
  </si>
  <si>
    <t>Chalatenango</t>
  </si>
  <si>
    <t>Ahuachapán</t>
  </si>
  <si>
    <t>La Libertad</t>
  </si>
  <si>
    <t>San Miguel</t>
  </si>
  <si>
    <t>La Unión</t>
  </si>
  <si>
    <t>San Salvador</t>
  </si>
  <si>
    <t>Sonsonate</t>
  </si>
  <si>
    <t>Usulután</t>
  </si>
  <si>
    <t>San Vicente</t>
  </si>
  <si>
    <t>Morazán</t>
  </si>
  <si>
    <t>La Paz</t>
  </si>
  <si>
    <t>-</t>
  </si>
  <si>
    <t>Deptos/Mes</t>
  </si>
  <si>
    <t>Nacional</t>
  </si>
  <si>
    <t>Lluvia acumulada promedio por mes y nacional para el año 2019</t>
  </si>
  <si>
    <t>Zonas/Mes</t>
  </si>
  <si>
    <t>Occidental</t>
  </si>
  <si>
    <t>Central</t>
  </si>
  <si>
    <t>Oriental</t>
  </si>
  <si>
    <t>Temperatura media por mes y nacional para el año 2019</t>
  </si>
  <si>
    <t>Temperatura media mes y zona para el año 2019</t>
  </si>
  <si>
    <t xml:space="preserve">Lluvia acumulada promedio por mes y zona para el año 2019 </t>
  </si>
  <si>
    <t>MINISTERIO DE MEDIO AMBIENTE Y RECURSOS NATURALES</t>
  </si>
  <si>
    <t xml:space="preserve">   DIRECCION GENERAL DEL OBSERVATORIO AMBIENTAL</t>
  </si>
  <si>
    <t xml:space="preserve">               GERENCIA DE METEOROLOGIA</t>
  </si>
  <si>
    <t xml:space="preserve">      CENTRO DE CLIMA Y AGROMETEOROLOGIA</t>
  </si>
  <si>
    <t>Datos de precipitación expresada en milimetros.</t>
  </si>
  <si>
    <t>Número de estaciones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</si>
  <si>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</si>
  <si>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</si>
  <si>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</si>
  <si>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</si>
  <si>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</si>
  <si>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</si>
  <si>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</si>
  <si>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</si>
  <si>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</si>
  <si>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</si>
  <si>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</si>
  <si>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</si>
  <si>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Número de Estaciones utilizadas</t>
  </si>
  <si>
    <t>Acumulado anual por departamento</t>
  </si>
  <si>
    <t>Departamento id</t>
  </si>
  <si>
    <t xml:space="preserve">Departamento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</si>
  <si>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</si>
  <si>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</si>
  <si>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</si>
  <si>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</si>
  <si>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</si>
  <si>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</si>
  <si>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</si>
  <si>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</si>
  <si>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</si>
  <si>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</si>
  <si>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</si>
  <si>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</si>
  <si>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 nacional por mes</t>
  </si>
  <si>
    <t>Nota: Celdas en blanco significa que hubieron fallas en el instrumento.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</si>
</sst>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4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2F75B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0" fillId="0" borderId="0" xfId="0" applyBorder="1"/>
    <xf numFmtId="0" fontId="1" fillId="0" borderId="0" xfId="0" applyFont="1" applyBorder="1" applyAlignment="1"/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3" fillId="3" borderId="1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0" xfId="0" applyFont="1"/>
    <xf numFmtId="0" fontId="1" fillId="2" borderId="23" xfId="0" applyFont="1" applyFill="1" applyBorder="1" applyAlignment="1">
      <alignment wrapText="1"/>
    </xf>
    <xf numFmtId="0" fontId="1" fillId="0" borderId="23" xfId="0" applyFont="1" applyBorder="1" applyAlignment="1">
      <alignment wrapText="1"/>
    </xf>
    <xf numFmtId="0" fontId="2" fillId="0" borderId="23" xfId="0" applyFont="1" applyFill="1" applyBorder="1" applyAlignment="1">
      <alignment horizontal="left" wrapText="1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1" fontId="1" fillId="0" borderId="14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" fontId="9" fillId="0" borderId="24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12" xfId="0" applyFont="1" applyBorder="1" applyAlignment="1">
      <alignment horizontal="left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10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Border="1"/>
    <xf numFmtId="0" fontId="10" fillId="0" borderId="0" xfId="0" applyFont="1" applyBorder="1"/>
    <xf numFmtId="0" fontId="6" fillId="0" borderId="11" xfId="0" applyFont="1" applyBorder="1"/>
    <xf numFmtId="0" fontId="11" fillId="0" borderId="0" xfId="0" applyFont="1" applyBorder="1"/>
    <xf numFmtId="0" fontId="2" fillId="0" borderId="0" xfId="0" applyFont="1" applyFill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171450</xdr:rowOff>
    </xdr:from>
    <xdr:to>
      <xdr:col>2</xdr:col>
      <xdr:colOff>308909</xdr:colOff>
      <xdr:row>3</xdr:row>
      <xdr:rowOff>123824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800" b="21926"/>
        <a:stretch/>
      </xdr:blipFill>
      <xdr:spPr bwMode="auto">
        <a:xfrm>
          <a:off x="76200" y="171450"/>
          <a:ext cx="1204259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abSelected="1" workbookViewId="0">
      <selection activeCell="T11" sqref="S11:T11"/>
    </sheetView>
  </sheetViews>
  <sheetFormatPr baseColWidth="10" defaultRowHeight="15" x14ac:dyDescent="0.25"/>
  <cols>
    <col min="1" max="1" width="9.5703125" customWidth="1"/>
    <col min="2" max="2" width="5" customWidth="1"/>
    <col min="3" max="3" width="5.7109375" customWidth="1"/>
    <col min="4" max="4" width="5.140625" customWidth="1"/>
    <col min="5" max="5" width="5.7109375" customWidth="1"/>
    <col min="6" max="6" width="6" customWidth="1"/>
    <col min="7" max="10" width="5.7109375" customWidth="1"/>
    <col min="11" max="11" width="5.28515625" customWidth="1"/>
    <col min="12" max="12" width="5.140625" customWidth="1"/>
    <col min="13" max="14" width="5.7109375" customWidth="1"/>
    <col min="15" max="15" width="4.7109375" customWidth="1"/>
    <col min="16" max="16" width="7" customWidth="1"/>
    <col min="17" max="17" width="4.7109375" customWidth="1"/>
    <col min="18" max="18" width="4.5703125" customWidth="1"/>
    <col min="19" max="22" width="5.7109375" customWidth="1"/>
    <col min="23" max="23" width="5.85546875" customWidth="1"/>
    <col min="24" max="28" width="5.7109375" customWidth="1"/>
  </cols>
  <sheetData>
    <row r="1" spans="1:29" ht="17.25" thickTop="1" x14ac:dyDescent="0.3">
      <c r="A1" s="42"/>
      <c r="B1" s="43"/>
      <c r="C1" s="43"/>
      <c r="D1" s="44" t="s">
        <v>25</v>
      </c>
      <c r="E1" s="44"/>
      <c r="F1" s="44"/>
      <c r="G1" s="44"/>
      <c r="H1" s="44"/>
      <c r="I1" s="44"/>
      <c r="J1" s="43"/>
      <c r="K1" s="43"/>
      <c r="L1" s="43"/>
      <c r="M1" s="43"/>
      <c r="N1" s="45"/>
    </row>
    <row r="2" spans="1:29" ht="16.5" x14ac:dyDescent="0.3">
      <c r="A2" s="46"/>
      <c r="B2" s="47"/>
      <c r="C2" s="47"/>
      <c r="D2" s="48" t="s">
        <v>26</v>
      </c>
      <c r="E2" s="48"/>
      <c r="F2" s="48"/>
      <c r="G2" s="48"/>
      <c r="H2" s="48"/>
      <c r="I2" s="48"/>
      <c r="J2" s="47"/>
      <c r="K2" s="47"/>
      <c r="L2" s="47"/>
      <c r="M2" s="47"/>
      <c r="N2" s="49"/>
    </row>
    <row r="3" spans="1:29" ht="16.5" x14ac:dyDescent="0.3">
      <c r="A3" s="46"/>
      <c r="B3" s="47"/>
      <c r="C3" s="47"/>
      <c r="D3" s="48" t="s">
        <v>27</v>
      </c>
      <c r="E3" s="48"/>
      <c r="F3" s="48"/>
      <c r="G3" s="48"/>
      <c r="H3" s="48"/>
      <c r="I3" s="48"/>
      <c r="J3" s="47"/>
      <c r="K3" s="47"/>
      <c r="L3" s="47"/>
      <c r="M3" s="47"/>
      <c r="N3" s="49"/>
    </row>
    <row r="4" spans="1:29" ht="16.5" x14ac:dyDescent="0.3">
      <c r="A4" s="46"/>
      <c r="B4" s="48"/>
      <c r="C4" s="48"/>
      <c r="D4" s="48" t="s">
        <v>28</v>
      </c>
      <c r="E4" s="48"/>
      <c r="F4" s="48"/>
      <c r="G4" s="48"/>
      <c r="H4" s="47"/>
      <c r="I4" s="47"/>
      <c r="J4" s="47"/>
      <c r="K4" s="47"/>
      <c r="L4" s="47"/>
      <c r="M4" s="47"/>
      <c r="N4" s="49"/>
    </row>
    <row r="5" spans="1:29" ht="19.5" thickBot="1" x14ac:dyDescent="0.35">
      <c r="A5" s="46"/>
      <c r="B5" s="47"/>
      <c r="C5" s="50" t="s">
        <v>29</v>
      </c>
      <c r="D5" s="50"/>
      <c r="E5" s="50"/>
      <c r="F5" s="50"/>
      <c r="G5" s="50"/>
      <c r="H5" s="47"/>
      <c r="I5" s="47"/>
      <c r="J5" s="47"/>
      <c r="K5" s="47"/>
      <c r="L5" s="47"/>
      <c r="M5" s="47"/>
      <c r="N5" s="49"/>
    </row>
    <row r="6" spans="1:29" ht="18" thickTop="1" thickBot="1" x14ac:dyDescent="0.35">
      <c r="A6" s="59" t="s">
        <v>17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  <c r="P6" s="65" t="s">
        <v>24</v>
      </c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7"/>
      <c r="AC6" s="5"/>
    </row>
    <row r="7" spans="1:29" ht="51.75" thickTop="1" x14ac:dyDescent="0.25">
      <c r="A7" s="39" t="s">
        <v>15</v>
      </c>
      <c r="B7" s="40" t="s">
        <v>31</v>
      </c>
      <c r="C7" s="40" t="s">
        <v>32</v>
      </c>
      <c r="D7" s="40" t="s">
        <v>33</v>
      </c>
      <c r="E7" s="40" t="s">
        <v>34</v>
      </c>
      <c r="F7" s="40" t="s">
        <v>35</v>
      </c>
      <c r="G7" s="40" t="s">
        <v>36</v>
      </c>
      <c r="H7" s="40" t="s">
        <v>37</v>
      </c>
      <c r="I7" s="40" t="s">
        <v>38</v>
      </c>
      <c r="J7" s="40" t="s">
        <v>39</v>
      </c>
      <c r="K7" s="40" t="s">
        <v>40</v>
      </c>
      <c r="L7" s="40" t="s">
        <v>41</v>
      </c>
      <c r="M7" s="40" t="s">
        <v>42</v>
      </c>
      <c r="N7" s="41" t="s">
        <v>30</v>
      </c>
      <c r="O7" s="4"/>
      <c r="P7" s="54" t="s">
        <v>18</v>
      </c>
      <c r="Q7" s="34" t="s">
        <v>31</v>
      </c>
      <c r="R7" s="34" t="s">
        <v>32</v>
      </c>
      <c r="S7" s="34" t="s">
        <v>33</v>
      </c>
      <c r="T7" s="34" t="s">
        <v>34</v>
      </c>
      <c r="U7" s="34" t="s">
        <v>35</v>
      </c>
      <c r="V7" s="34" t="s">
        <v>36</v>
      </c>
      <c r="W7" s="34" t="s">
        <v>37</v>
      </c>
      <c r="X7" s="34" t="s">
        <v>38</v>
      </c>
      <c r="Y7" s="34" t="s">
        <v>39</v>
      </c>
      <c r="Z7" s="34" t="s">
        <v>40</v>
      </c>
      <c r="AA7" s="34" t="s">
        <v>41</v>
      </c>
      <c r="AB7" s="35" t="s">
        <v>42</v>
      </c>
    </row>
    <row r="8" spans="1:29" ht="30" x14ac:dyDescent="0.25">
      <c r="A8" s="17" t="s">
        <v>0</v>
      </c>
      <c r="B8" s="24">
        <v>0.8214285714285714</v>
      </c>
      <c r="C8" s="24">
        <v>26.907142857142862</v>
      </c>
      <c r="D8" s="24">
        <v>2.2928571428571423</v>
      </c>
      <c r="E8" s="24">
        <v>68.257142857142867</v>
      </c>
      <c r="F8" s="24">
        <v>244.43571428571428</v>
      </c>
      <c r="G8" s="24">
        <v>227.45714285714288</v>
      </c>
      <c r="H8" s="24">
        <v>248.96428571428572</v>
      </c>
      <c r="I8" s="24">
        <v>230.04285714285717</v>
      </c>
      <c r="J8" s="24">
        <v>335.62142857142857</v>
      </c>
      <c r="K8" s="24">
        <v>336.62857142857149</v>
      </c>
      <c r="L8" s="24">
        <v>22.071428571428573</v>
      </c>
      <c r="M8" s="24">
        <v>2.023076923076923</v>
      </c>
      <c r="N8" s="25">
        <v>14</v>
      </c>
      <c r="O8" s="3"/>
      <c r="P8" s="55" t="s">
        <v>19</v>
      </c>
      <c r="Q8" s="1">
        <f t="shared" ref="Q8:AB8" si="0">+AVERAGE(B12,B8,B18)</f>
        <v>1.0904761904761904</v>
      </c>
      <c r="R8" s="1">
        <f t="shared" si="0"/>
        <v>12.392380952380954</v>
      </c>
      <c r="S8" s="1">
        <f t="shared" si="0"/>
        <v>0.76428571428571412</v>
      </c>
      <c r="T8" s="1">
        <f t="shared" si="0"/>
        <v>39.764880952380956</v>
      </c>
      <c r="U8" s="1">
        <f t="shared" si="0"/>
        <v>253.01523809523806</v>
      </c>
      <c r="V8" s="1">
        <f t="shared" si="0"/>
        <v>214.40321428571428</v>
      </c>
      <c r="W8" s="1">
        <f t="shared" si="0"/>
        <v>234.00892857142858</v>
      </c>
      <c r="X8" s="1">
        <f t="shared" si="0"/>
        <v>249.15178571428575</v>
      </c>
      <c r="Y8" s="1">
        <f t="shared" si="0"/>
        <v>350.43714285714287</v>
      </c>
      <c r="Z8" s="1">
        <f t="shared" si="0"/>
        <v>328.71785714285716</v>
      </c>
      <c r="AA8" s="1">
        <f t="shared" si="0"/>
        <v>25.414642857142855</v>
      </c>
      <c r="AB8" s="29">
        <f t="shared" si="0"/>
        <v>2.016025641025641</v>
      </c>
    </row>
    <row r="9" spans="1:29" x14ac:dyDescent="0.25">
      <c r="A9" s="18" t="s">
        <v>1</v>
      </c>
      <c r="B9" s="24">
        <v>8.7000000000000011</v>
      </c>
      <c r="C9" s="24">
        <v>6.9333333333333336</v>
      </c>
      <c r="D9" s="24">
        <v>0.3666666666666667</v>
      </c>
      <c r="E9" s="24">
        <v>69.033333333333331</v>
      </c>
      <c r="F9" s="24">
        <v>449.23333333333329</v>
      </c>
      <c r="G9" s="24">
        <v>268.83333333333331</v>
      </c>
      <c r="H9" s="24">
        <v>200.76666666666665</v>
      </c>
      <c r="I9" s="24">
        <v>213.13333333333333</v>
      </c>
      <c r="J9" s="24">
        <v>333.93333333333334</v>
      </c>
      <c r="K9" s="24">
        <v>330.23333333333335</v>
      </c>
      <c r="L9" s="24">
        <v>19.166666666666668</v>
      </c>
      <c r="M9" s="24">
        <v>0.70000000000000007</v>
      </c>
      <c r="N9" s="26">
        <v>3</v>
      </c>
      <c r="P9" s="55" t="s">
        <v>20</v>
      </c>
      <c r="Q9" s="1">
        <f t="shared" ref="Q9:AB9" si="1">+AVERAGE(B13,B16,B17,B10,B9,B11,B20)</f>
        <v>3.4814285714285718</v>
      </c>
      <c r="R9" s="1">
        <f t="shared" si="1"/>
        <v>11.163333333333332</v>
      </c>
      <c r="S9" s="1">
        <f t="shared" si="1"/>
        <v>1.4771428571428571</v>
      </c>
      <c r="T9" s="1">
        <f t="shared" si="1"/>
        <v>62.497142857142862</v>
      </c>
      <c r="U9" s="1">
        <f t="shared" si="1"/>
        <v>306.84380952380951</v>
      </c>
      <c r="V9" s="1">
        <f t="shared" si="1"/>
        <v>188.65357142857144</v>
      </c>
      <c r="W9" s="1">
        <f t="shared" si="1"/>
        <v>196.46119047619047</v>
      </c>
      <c r="X9" s="1">
        <f t="shared" si="1"/>
        <v>236.75476190476192</v>
      </c>
      <c r="Y9" s="1">
        <f t="shared" si="1"/>
        <v>325.79285714285714</v>
      </c>
      <c r="Z9" s="1">
        <f t="shared" si="1"/>
        <v>362.26904761904763</v>
      </c>
      <c r="AA9" s="1">
        <f t="shared" si="1"/>
        <v>22.469047619047618</v>
      </c>
      <c r="AB9" s="29">
        <f t="shared" si="1"/>
        <v>4.4550000000000001</v>
      </c>
    </row>
    <row r="10" spans="1:29" ht="15.75" thickBot="1" x14ac:dyDescent="0.3">
      <c r="A10" s="18" t="s">
        <v>2</v>
      </c>
      <c r="B10" s="24">
        <v>0.3</v>
      </c>
      <c r="C10" s="24">
        <v>14.9</v>
      </c>
      <c r="D10" s="24">
        <v>1.2</v>
      </c>
      <c r="E10" s="24">
        <v>65.3</v>
      </c>
      <c r="F10" s="24">
        <v>224.1</v>
      </c>
      <c r="G10" s="24">
        <v>137.43333333333331</v>
      </c>
      <c r="H10" s="24">
        <v>264.59999999999997</v>
      </c>
      <c r="I10" s="24">
        <v>277.73333333333335</v>
      </c>
      <c r="J10" s="24">
        <v>300.70000000000005</v>
      </c>
      <c r="K10" s="24">
        <v>294.23333333333329</v>
      </c>
      <c r="L10" s="24">
        <v>19.566666666666666</v>
      </c>
      <c r="M10" s="24">
        <v>7.85</v>
      </c>
      <c r="N10" s="25">
        <v>3</v>
      </c>
      <c r="P10" s="56" t="s">
        <v>21</v>
      </c>
      <c r="Q10" s="31">
        <f t="shared" ref="Q10:AB10" si="2">+AVERAGE(B19,B14,B21,B15)</f>
        <v>8.3249999999999993</v>
      </c>
      <c r="R10" s="31">
        <f t="shared" si="2"/>
        <v>0.52500000000000002</v>
      </c>
      <c r="S10" s="31">
        <f t="shared" si="2"/>
        <v>3.3333333333333333E-2</v>
      </c>
      <c r="T10" s="31">
        <f t="shared" si="2"/>
        <v>26.658333333333328</v>
      </c>
      <c r="U10" s="31">
        <f t="shared" si="2"/>
        <v>324.11666666666667</v>
      </c>
      <c r="V10" s="31">
        <f t="shared" si="2"/>
        <v>187.96666666666664</v>
      </c>
      <c r="W10" s="31">
        <f t="shared" si="2"/>
        <v>139.54916666666665</v>
      </c>
      <c r="X10" s="31">
        <f t="shared" si="2"/>
        <v>200.95416666666671</v>
      </c>
      <c r="Y10" s="31">
        <f t="shared" si="2"/>
        <v>401.28333333333336</v>
      </c>
      <c r="Z10" s="31">
        <f t="shared" si="2"/>
        <v>425.82499999999999</v>
      </c>
      <c r="AA10" s="31">
        <f t="shared" si="2"/>
        <v>42.066666666666663</v>
      </c>
      <c r="AB10" s="32">
        <f t="shared" si="2"/>
        <v>5.6624999999999996</v>
      </c>
    </row>
    <row r="11" spans="1:29" ht="31.5" customHeight="1" thickTop="1" x14ac:dyDescent="0.25">
      <c r="A11" s="18" t="s">
        <v>3</v>
      </c>
      <c r="B11" s="24">
        <v>0.42000000000000004</v>
      </c>
      <c r="C11" s="24">
        <v>38.959999999999994</v>
      </c>
      <c r="D11" s="24">
        <v>8.24</v>
      </c>
      <c r="E11" s="24">
        <v>81.58</v>
      </c>
      <c r="F11" s="24">
        <v>317.54000000000002</v>
      </c>
      <c r="G11" s="24">
        <v>282.2</v>
      </c>
      <c r="H11" s="24">
        <v>244.9</v>
      </c>
      <c r="I11" s="24">
        <v>208.7</v>
      </c>
      <c r="J11" s="24">
        <v>377.6</v>
      </c>
      <c r="K11" s="24">
        <v>395.2999999999999</v>
      </c>
      <c r="L11" s="24">
        <v>12.8</v>
      </c>
      <c r="M11" s="24">
        <v>4.9249999999999998</v>
      </c>
      <c r="N11" s="25">
        <v>5</v>
      </c>
    </row>
    <row r="12" spans="1:29" ht="30" x14ac:dyDescent="0.25">
      <c r="A12" s="17" t="s">
        <v>4</v>
      </c>
      <c r="B12" s="24">
        <v>0</v>
      </c>
      <c r="C12" s="24">
        <v>7.62</v>
      </c>
      <c r="D12" s="24">
        <v>0</v>
      </c>
      <c r="E12" s="24">
        <v>10.199999999999999</v>
      </c>
      <c r="F12" s="24">
        <v>200.56</v>
      </c>
      <c r="G12" s="24">
        <v>223.14000000000001</v>
      </c>
      <c r="H12" s="24">
        <v>257.5</v>
      </c>
      <c r="I12" s="24">
        <v>281.10000000000002</v>
      </c>
      <c r="J12" s="24">
        <v>375.24</v>
      </c>
      <c r="K12" s="24">
        <v>295.2</v>
      </c>
      <c r="L12" s="24">
        <v>27.759999999999998</v>
      </c>
      <c r="M12" s="24">
        <v>3.1</v>
      </c>
      <c r="N12" s="25">
        <v>5</v>
      </c>
    </row>
    <row r="13" spans="1:29" ht="30" x14ac:dyDescent="0.25">
      <c r="A13" s="18" t="s">
        <v>5</v>
      </c>
      <c r="B13" s="24">
        <v>0</v>
      </c>
      <c r="C13" s="24">
        <v>11.700000000000001</v>
      </c>
      <c r="D13" s="24">
        <v>0.53333333333333333</v>
      </c>
      <c r="E13" s="24">
        <v>53.816666666666663</v>
      </c>
      <c r="F13" s="24">
        <v>296.83333333333331</v>
      </c>
      <c r="G13" s="24">
        <v>169.00833333333335</v>
      </c>
      <c r="H13" s="24">
        <v>195.96166666666667</v>
      </c>
      <c r="I13" s="24">
        <v>340.96666666666664</v>
      </c>
      <c r="J13" s="24">
        <v>291.4666666666667</v>
      </c>
      <c r="K13" s="24">
        <v>405.76666666666665</v>
      </c>
      <c r="L13" s="24">
        <v>12.100000000000001</v>
      </c>
      <c r="M13" s="24">
        <v>2.66</v>
      </c>
      <c r="N13" s="25">
        <v>6</v>
      </c>
    </row>
    <row r="14" spans="1:29" ht="30" x14ac:dyDescent="0.25">
      <c r="A14" s="18" t="s">
        <v>6</v>
      </c>
      <c r="B14" s="24">
        <v>1.7</v>
      </c>
      <c r="C14" s="24">
        <v>1.3</v>
      </c>
      <c r="D14" s="24">
        <v>0</v>
      </c>
      <c r="E14" s="24">
        <v>28.5</v>
      </c>
      <c r="F14" s="24">
        <v>263.2</v>
      </c>
      <c r="G14" s="24">
        <v>204.23333333333332</v>
      </c>
      <c r="H14" s="24">
        <v>111.5</v>
      </c>
      <c r="I14" s="24">
        <v>162.75</v>
      </c>
      <c r="J14" s="24">
        <v>273.56666666666666</v>
      </c>
      <c r="K14" s="24">
        <v>364.76666666666671</v>
      </c>
      <c r="L14" s="24">
        <v>23.533333333333331</v>
      </c>
      <c r="M14" s="24">
        <v>0.4</v>
      </c>
      <c r="N14" s="25">
        <v>3</v>
      </c>
    </row>
    <row r="15" spans="1:29" x14ac:dyDescent="0.25">
      <c r="A15" s="18" t="s">
        <v>7</v>
      </c>
      <c r="B15" s="24">
        <v>2.1333333333333333</v>
      </c>
      <c r="C15" s="24">
        <v>0</v>
      </c>
      <c r="D15" s="24">
        <v>0</v>
      </c>
      <c r="E15" s="24">
        <v>9.3333333333333339</v>
      </c>
      <c r="F15" s="24">
        <v>338.06666666666666</v>
      </c>
      <c r="G15" s="24">
        <v>103.5</v>
      </c>
      <c r="H15" s="24">
        <v>94.833333333333329</v>
      </c>
      <c r="I15" s="24">
        <v>200.46666666666667</v>
      </c>
      <c r="J15" s="24">
        <v>353.16666666666669</v>
      </c>
      <c r="K15" s="24">
        <v>306.06666666666666</v>
      </c>
      <c r="L15" s="24">
        <v>63.066666666666663</v>
      </c>
      <c r="M15" s="24">
        <v>0</v>
      </c>
      <c r="N15" s="25">
        <v>3</v>
      </c>
    </row>
    <row r="16" spans="1:29" x14ac:dyDescent="0.25">
      <c r="A16" s="18" t="s">
        <v>13</v>
      </c>
      <c r="B16" s="24">
        <v>0</v>
      </c>
      <c r="C16" s="24">
        <v>1.85</v>
      </c>
      <c r="D16" s="24">
        <v>0</v>
      </c>
      <c r="E16" s="24">
        <v>57.350000000000009</v>
      </c>
      <c r="F16" s="24">
        <v>303.25</v>
      </c>
      <c r="G16" s="24">
        <v>164.9</v>
      </c>
      <c r="H16" s="24">
        <v>94.799999999999983</v>
      </c>
      <c r="I16" s="24">
        <v>242.20000000000002</v>
      </c>
      <c r="J16" s="24">
        <v>290.25</v>
      </c>
      <c r="K16" s="24">
        <v>424.35</v>
      </c>
      <c r="L16" s="24">
        <v>15.75</v>
      </c>
      <c r="M16" s="24">
        <v>11.5</v>
      </c>
      <c r="N16" s="25">
        <v>2</v>
      </c>
    </row>
    <row r="17" spans="1:29" ht="30" x14ac:dyDescent="0.25">
      <c r="A17" s="18" t="s">
        <v>8</v>
      </c>
      <c r="B17" s="24">
        <v>0</v>
      </c>
      <c r="C17" s="24">
        <v>0</v>
      </c>
      <c r="D17" s="24">
        <v>0</v>
      </c>
      <c r="E17" s="24">
        <v>60.5</v>
      </c>
      <c r="F17" s="24">
        <v>131.19999999999999</v>
      </c>
      <c r="G17" s="24">
        <v>160.69999999999999</v>
      </c>
      <c r="H17" s="24">
        <v>178.90000000000003</v>
      </c>
      <c r="I17" s="24">
        <v>164.9</v>
      </c>
      <c r="J17" s="24">
        <v>365.30000000000007</v>
      </c>
      <c r="K17" s="24">
        <v>288.20000000000005</v>
      </c>
      <c r="L17" s="24">
        <v>40.5</v>
      </c>
      <c r="M17" s="24">
        <v>0.2</v>
      </c>
      <c r="N17" s="25">
        <v>1</v>
      </c>
    </row>
    <row r="18" spans="1:29" ht="30" x14ac:dyDescent="0.25">
      <c r="A18" s="17" t="s">
        <v>9</v>
      </c>
      <c r="B18" s="24">
        <v>2.4500000000000002</v>
      </c>
      <c r="C18" s="24">
        <v>2.6500000000000004</v>
      </c>
      <c r="D18" s="24">
        <v>0</v>
      </c>
      <c r="E18" s="24">
        <v>40.837499999999999</v>
      </c>
      <c r="F18" s="24">
        <v>314.05</v>
      </c>
      <c r="G18" s="24">
        <v>192.61250000000001</v>
      </c>
      <c r="H18" s="24">
        <v>195.5625</v>
      </c>
      <c r="I18" s="24">
        <v>236.3125</v>
      </c>
      <c r="J18" s="24">
        <v>340.45000000000005</v>
      </c>
      <c r="K18" s="24">
        <v>354.32499999999999</v>
      </c>
      <c r="L18" s="24">
        <v>26.412500000000001</v>
      </c>
      <c r="M18" s="24">
        <v>0.92500000000000004</v>
      </c>
      <c r="N18" s="25">
        <v>8</v>
      </c>
    </row>
    <row r="19" spans="1:29" x14ac:dyDescent="0.25">
      <c r="A19" s="18" t="s">
        <v>10</v>
      </c>
      <c r="B19" s="24">
        <v>14.766666666666667</v>
      </c>
      <c r="C19" s="24">
        <v>0.23333333333333331</v>
      </c>
      <c r="D19" s="24">
        <v>0</v>
      </c>
      <c r="E19" s="24">
        <v>28.366666666666664</v>
      </c>
      <c r="F19" s="24">
        <v>289.13333333333327</v>
      </c>
      <c r="G19" s="24">
        <v>149.76666666666665</v>
      </c>
      <c r="H19" s="24">
        <v>184.69999999999996</v>
      </c>
      <c r="I19" s="24">
        <v>211.06666666666669</v>
      </c>
      <c r="J19" s="24">
        <v>431.33333333333331</v>
      </c>
      <c r="K19" s="24">
        <v>553.4666666666667</v>
      </c>
      <c r="L19" s="24">
        <v>25.666666666666668</v>
      </c>
      <c r="M19" s="24">
        <v>16</v>
      </c>
      <c r="N19" s="25">
        <v>3</v>
      </c>
    </row>
    <row r="20" spans="1:29" ht="32.25" customHeight="1" x14ac:dyDescent="0.25">
      <c r="A20" s="18" t="s">
        <v>11</v>
      </c>
      <c r="B20" s="24">
        <v>14.95</v>
      </c>
      <c r="C20" s="24">
        <v>3.8</v>
      </c>
      <c r="D20" s="24">
        <v>0</v>
      </c>
      <c r="E20" s="24">
        <v>49.900000000000006</v>
      </c>
      <c r="F20" s="24">
        <v>425.75</v>
      </c>
      <c r="G20" s="24">
        <v>137.5</v>
      </c>
      <c r="H20" s="24">
        <v>195.3</v>
      </c>
      <c r="I20" s="24">
        <v>209.65</v>
      </c>
      <c r="J20" s="24">
        <v>321.30000000000007</v>
      </c>
      <c r="K20" s="24">
        <v>397.8</v>
      </c>
      <c r="L20" s="24">
        <v>37.4</v>
      </c>
      <c r="M20" s="24">
        <v>3.35</v>
      </c>
      <c r="N20" s="25">
        <v>2</v>
      </c>
    </row>
    <row r="21" spans="1:29" x14ac:dyDescent="0.25">
      <c r="A21" s="18" t="s">
        <v>12</v>
      </c>
      <c r="B21" s="24">
        <v>14.699999999999998</v>
      </c>
      <c r="C21" s="24">
        <v>0.56666666666666665</v>
      </c>
      <c r="D21" s="24">
        <v>0.13333333333333333</v>
      </c>
      <c r="E21" s="24">
        <v>40.43333333333333</v>
      </c>
      <c r="F21" s="24">
        <v>406.06666666666678</v>
      </c>
      <c r="G21" s="24">
        <v>294.36666666666662</v>
      </c>
      <c r="H21" s="24">
        <v>167.16333333333336</v>
      </c>
      <c r="I21" s="24">
        <v>229.53333333333339</v>
      </c>
      <c r="J21" s="24">
        <v>547.06666666666672</v>
      </c>
      <c r="K21" s="24">
        <v>479</v>
      </c>
      <c r="L21" s="24">
        <v>56</v>
      </c>
      <c r="M21" s="24">
        <v>6.25</v>
      </c>
      <c r="N21" s="25">
        <v>3</v>
      </c>
      <c r="O21" s="2"/>
    </row>
    <row r="22" spans="1:29" x14ac:dyDescent="0.25">
      <c r="A22" s="19" t="s">
        <v>16</v>
      </c>
      <c r="B22" s="27">
        <f>+AVERAGE(B8:B21)</f>
        <v>4.3529591836734687</v>
      </c>
      <c r="C22" s="27">
        <f t="shared" ref="C22:M22" si="3">+AVERAGE(C8:C21)</f>
        <v>8.3871768707483003</v>
      </c>
      <c r="D22" s="27">
        <f t="shared" si="3"/>
        <v>0.91187074829931969</v>
      </c>
      <c r="E22" s="27">
        <f t="shared" si="3"/>
        <v>47.38628401360544</v>
      </c>
      <c r="F22" s="27">
        <f t="shared" si="3"/>
        <v>300.24421768707487</v>
      </c>
      <c r="G22" s="27">
        <f t="shared" si="3"/>
        <v>193.97509353741498</v>
      </c>
      <c r="H22" s="27">
        <f t="shared" si="3"/>
        <v>188.24655612244896</v>
      </c>
      <c r="I22" s="27">
        <f t="shared" si="3"/>
        <v>229.1825255102041</v>
      </c>
      <c r="J22" s="27">
        <f t="shared" si="3"/>
        <v>352.64248299319723</v>
      </c>
      <c r="K22" s="27">
        <f t="shared" si="3"/>
        <v>373.23835034013604</v>
      </c>
      <c r="L22" s="27">
        <f t="shared" si="3"/>
        <v>28.699566326530611</v>
      </c>
      <c r="M22" s="27">
        <f t="shared" si="3"/>
        <v>4.2773626373626374</v>
      </c>
      <c r="N22" s="25">
        <v>61</v>
      </c>
    </row>
    <row r="23" spans="1:29" ht="15.75" thickBot="1" x14ac:dyDescent="0.3">
      <c r="A23" s="1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2"/>
    </row>
    <row r="24" spans="1:29" ht="15.75" thickTop="1" x14ac:dyDescent="0.25">
      <c r="A24" s="62" t="s">
        <v>22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4"/>
      <c r="P24" s="65" t="s">
        <v>23</v>
      </c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7"/>
      <c r="AC24" s="5"/>
    </row>
    <row r="25" spans="1:29" ht="51.75" x14ac:dyDescent="0.25">
      <c r="A25" s="37" t="s">
        <v>15</v>
      </c>
      <c r="B25" s="38" t="s">
        <v>31</v>
      </c>
      <c r="C25" s="38" t="s">
        <v>32</v>
      </c>
      <c r="D25" s="38" t="s">
        <v>33</v>
      </c>
      <c r="E25" s="38" t="s">
        <v>34</v>
      </c>
      <c r="F25" s="38" t="s">
        <v>35</v>
      </c>
      <c r="G25" s="38" t="s">
        <v>36</v>
      </c>
      <c r="H25" s="38" t="s">
        <v>37</v>
      </c>
      <c r="I25" s="38" t="s">
        <v>38</v>
      </c>
      <c r="J25" s="38" t="s">
        <v>39</v>
      </c>
      <c r="K25" s="38" t="s">
        <v>40</v>
      </c>
      <c r="L25" s="38" t="s">
        <v>41</v>
      </c>
      <c r="M25" s="38" t="s">
        <v>42</v>
      </c>
      <c r="N25" s="36" t="s">
        <v>30</v>
      </c>
      <c r="P25" s="33" t="s">
        <v>18</v>
      </c>
      <c r="Q25" s="34" t="s">
        <v>31</v>
      </c>
      <c r="R25" s="34" t="s">
        <v>32</v>
      </c>
      <c r="S25" s="34" t="s">
        <v>33</v>
      </c>
      <c r="T25" s="34" t="s">
        <v>34</v>
      </c>
      <c r="U25" s="34" t="s">
        <v>35</v>
      </c>
      <c r="V25" s="34" t="s">
        <v>36</v>
      </c>
      <c r="W25" s="34" t="s">
        <v>37</v>
      </c>
      <c r="X25" s="34" t="s">
        <v>38</v>
      </c>
      <c r="Y25" s="34" t="s">
        <v>39</v>
      </c>
      <c r="Z25" s="34" t="s">
        <v>40</v>
      </c>
      <c r="AA25" s="34" t="s">
        <v>41</v>
      </c>
      <c r="AB25" s="35" t="s">
        <v>42</v>
      </c>
    </row>
    <row r="26" spans="1:29" ht="30" x14ac:dyDescent="0.25">
      <c r="A26" s="17" t="s">
        <v>0</v>
      </c>
      <c r="B26" s="24">
        <v>20.038064516129033</v>
      </c>
      <c r="C26" s="24">
        <v>21.653042328042332</v>
      </c>
      <c r="D26" s="24">
        <v>22.171935483870964</v>
      </c>
      <c r="E26" s="24">
        <v>23.14855</v>
      </c>
      <c r="F26" s="24">
        <v>22.764333333333333</v>
      </c>
      <c r="G26" s="24">
        <v>22.839833333333331</v>
      </c>
      <c r="H26" s="24">
        <v>22.575064516129032</v>
      </c>
      <c r="I26" s="24">
        <v>23.679195402298852</v>
      </c>
      <c r="J26" s="24">
        <v>23.292333333333328</v>
      </c>
      <c r="K26" s="24">
        <v>22.55935483870968</v>
      </c>
      <c r="L26" s="24">
        <v>22.083747126436784</v>
      </c>
      <c r="M26" s="24">
        <v>21.805806451612902</v>
      </c>
      <c r="N26" s="21">
        <v>5</v>
      </c>
      <c r="P26" s="20" t="s">
        <v>19</v>
      </c>
      <c r="Q26" s="1">
        <f t="shared" ref="Q26:AB26" si="4">+AVERAGE(B30,B26,B36)</f>
        <v>22.713158602150532</v>
      </c>
      <c r="R26" s="1">
        <f t="shared" si="4"/>
        <v>23.705478395061728</v>
      </c>
      <c r="S26" s="1">
        <f t="shared" si="4"/>
        <v>24.558252688172047</v>
      </c>
      <c r="T26" s="1">
        <f t="shared" si="4"/>
        <v>25.21285</v>
      </c>
      <c r="U26" s="1">
        <f t="shared" si="4"/>
        <v>24.6154229390681</v>
      </c>
      <c r="V26" s="1">
        <f t="shared" si="4"/>
        <v>24.770777777777777</v>
      </c>
      <c r="W26" s="1">
        <f t="shared" si="4"/>
        <v>24.700827956989247</v>
      </c>
      <c r="X26" s="1">
        <f t="shared" si="4"/>
        <v>25.011882338400692</v>
      </c>
      <c r="Y26" s="1">
        <f t="shared" si="4"/>
        <v>24.688833333333335</v>
      </c>
      <c r="Z26" s="1">
        <f t="shared" si="4"/>
        <v>23.911451612903225</v>
      </c>
      <c r="AA26" s="1">
        <f t="shared" si="4"/>
        <v>23.952360153256706</v>
      </c>
      <c r="AB26" s="29">
        <f t="shared" si="4"/>
        <v>23.569946236559144</v>
      </c>
    </row>
    <row r="27" spans="1:29" x14ac:dyDescent="0.25">
      <c r="A27" s="18" t="s">
        <v>1</v>
      </c>
      <c r="B27" s="24">
        <v>25.011827956989247</v>
      </c>
      <c r="C27" s="24">
        <v>27.041666666666671</v>
      </c>
      <c r="D27" s="24">
        <v>27.959677419354843</v>
      </c>
      <c r="E27" s="24">
        <v>28.277222222222225</v>
      </c>
      <c r="F27" s="24">
        <v>26.52338709677419</v>
      </c>
      <c r="G27" s="24">
        <v>26.868055555555554</v>
      </c>
      <c r="H27" s="24">
        <v>26.372311827956988</v>
      </c>
      <c r="I27" s="24">
        <v>27.779802249412924</v>
      </c>
      <c r="J27" s="24">
        <v>27.562777777777779</v>
      </c>
      <c r="K27" s="24">
        <v>27.095161290322579</v>
      </c>
      <c r="L27" s="24">
        <v>26.773888888888887</v>
      </c>
      <c r="M27" s="24">
        <v>26.017741935483869</v>
      </c>
      <c r="N27" s="21">
        <v>3</v>
      </c>
      <c r="P27" s="20" t="s">
        <v>20</v>
      </c>
      <c r="Q27" s="1">
        <f t="shared" ref="Q27:AB27" si="5">+AVERAGE(B31,B34,B35,B28,B27,B29,B38)</f>
        <v>23.559543010752691</v>
      </c>
      <c r="R27" s="1">
        <f t="shared" si="5"/>
        <v>24.835243055555555</v>
      </c>
      <c r="S27" s="1">
        <f t="shared" si="5"/>
        <v>25.776276881720431</v>
      </c>
      <c r="T27" s="1">
        <f t="shared" si="5"/>
        <v>25.943298611111114</v>
      </c>
      <c r="U27" s="1">
        <f t="shared" si="5"/>
        <v>25.018525985663079</v>
      </c>
      <c r="V27" s="1">
        <f t="shared" si="5"/>
        <v>25.290782407407409</v>
      </c>
      <c r="W27" s="1">
        <f t="shared" si="5"/>
        <v>25.017037890424984</v>
      </c>
      <c r="X27" s="1">
        <f t="shared" si="5"/>
        <v>26.537435216083718</v>
      </c>
      <c r="Y27" s="1">
        <f t="shared" si="5"/>
        <v>26.029952107279687</v>
      </c>
      <c r="Z27" s="1">
        <f t="shared" si="5"/>
        <v>25.452240143369178</v>
      </c>
      <c r="AA27" s="1">
        <f t="shared" si="5"/>
        <v>25.681064814814818</v>
      </c>
      <c r="AB27" s="29">
        <f t="shared" si="5"/>
        <v>25.205247909199525</v>
      </c>
    </row>
    <row r="28" spans="1:29" ht="15.75" thickBot="1" x14ac:dyDescent="0.3">
      <c r="A28" s="18" t="s">
        <v>2</v>
      </c>
      <c r="B28" s="24">
        <v>22.325806451612905</v>
      </c>
      <c r="C28" s="24">
        <v>23.46517857142857</v>
      </c>
      <c r="D28" s="24">
        <v>24.553225806451607</v>
      </c>
      <c r="E28" s="24">
        <v>23.868333333333336</v>
      </c>
      <c r="F28" s="24">
        <v>22.985483870967748</v>
      </c>
      <c r="G28" s="24">
        <v>23.698333333333334</v>
      </c>
      <c r="H28" s="24">
        <v>23.762096774193541</v>
      </c>
      <c r="I28" s="24">
        <v>25.306451612903224</v>
      </c>
      <c r="J28" s="24">
        <v>24.618333333333332</v>
      </c>
      <c r="K28" s="24">
        <v>23.848387096774193</v>
      </c>
      <c r="L28" s="24">
        <v>24.688333333333336</v>
      </c>
      <c r="M28" s="24">
        <v>24.046774193548391</v>
      </c>
      <c r="N28" s="21">
        <v>1</v>
      </c>
      <c r="P28" s="30" t="s">
        <v>21</v>
      </c>
      <c r="Q28" s="31">
        <f t="shared" ref="Q28:AB28" si="6">+AVERAGE(B37,B32,B39,B33)</f>
        <v>24.234607897664066</v>
      </c>
      <c r="R28" s="31">
        <f t="shared" si="6"/>
        <v>25.320075757575751</v>
      </c>
      <c r="S28" s="31">
        <f t="shared" si="6"/>
        <v>26.55618279569892</v>
      </c>
      <c r="T28" s="31">
        <f t="shared" si="6"/>
        <v>26.366249999999997</v>
      </c>
      <c r="U28" s="31">
        <f t="shared" si="6"/>
        <v>25.291017025089605</v>
      </c>
      <c r="V28" s="31">
        <f t="shared" si="6"/>
        <v>25.736111111111114</v>
      </c>
      <c r="W28" s="31">
        <f t="shared" si="6"/>
        <v>25.569220430107531</v>
      </c>
      <c r="X28" s="31">
        <f t="shared" si="6"/>
        <v>26.6418977876653</v>
      </c>
      <c r="Y28" s="31">
        <f t="shared" si="6"/>
        <v>25.826944444444447</v>
      </c>
      <c r="Z28" s="31">
        <f t="shared" si="6"/>
        <v>24.842473118279571</v>
      </c>
      <c r="AA28" s="31">
        <f t="shared" si="6"/>
        <v>25.760569391230309</v>
      </c>
      <c r="AB28" s="32">
        <f t="shared" si="6"/>
        <v>25.664540566959918</v>
      </c>
    </row>
    <row r="29" spans="1:29" ht="30.75" thickTop="1" x14ac:dyDescent="0.25">
      <c r="A29" s="18" t="s">
        <v>3</v>
      </c>
      <c r="B29" s="24">
        <v>19.828494623655917</v>
      </c>
      <c r="C29" s="24">
        <v>21.490773809523816</v>
      </c>
      <c r="D29" s="24">
        <v>21.969623655913981</v>
      </c>
      <c r="E29" s="24">
        <v>23.051277777777781</v>
      </c>
      <c r="F29" s="24">
        <v>22.581720430107527</v>
      </c>
      <c r="G29" s="24">
        <v>22.724472222222222</v>
      </c>
      <c r="H29" s="24">
        <v>22.055913978494619</v>
      </c>
      <c r="I29" s="24">
        <v>23.499703374119395</v>
      </c>
      <c r="J29" s="24">
        <v>23.191245210727971</v>
      </c>
      <c r="K29" s="24">
        <v>22.787634408602145</v>
      </c>
      <c r="L29" s="24">
        <v>22.038333333333338</v>
      </c>
      <c r="M29" s="24">
        <v>21.517777777777781</v>
      </c>
      <c r="N29" s="21">
        <v>3</v>
      </c>
    </row>
    <row r="30" spans="1:29" ht="30" x14ac:dyDescent="0.25">
      <c r="A30" s="17" t="s">
        <v>4</v>
      </c>
      <c r="B30" s="24">
        <v>25.47782258064516</v>
      </c>
      <c r="C30" s="24">
        <v>26.10580357142857</v>
      </c>
      <c r="D30" s="24">
        <v>27.155645161290323</v>
      </c>
      <c r="E30" s="24">
        <v>27.556666666666665</v>
      </c>
      <c r="F30" s="24">
        <v>26.475483870967743</v>
      </c>
      <c r="G30" s="24">
        <v>26.431666666666665</v>
      </c>
      <c r="H30" s="24">
        <v>26.30725806451613</v>
      </c>
      <c r="I30" s="24">
        <v>26.393548387096772</v>
      </c>
      <c r="J30" s="24">
        <v>26.323333333333341</v>
      </c>
      <c r="K30" s="24">
        <v>25.603225806451611</v>
      </c>
      <c r="L30" s="24">
        <v>25.521666666666668</v>
      </c>
      <c r="M30" s="24">
        <v>25.170161290322582</v>
      </c>
      <c r="N30" s="21">
        <v>2</v>
      </c>
    </row>
    <row r="31" spans="1:29" ht="30" x14ac:dyDescent="0.25">
      <c r="A31" s="18" t="s">
        <v>5</v>
      </c>
      <c r="B31" s="24">
        <v>23.600806451612904</v>
      </c>
      <c r="C31" s="24">
        <v>24.742410714285711</v>
      </c>
      <c r="D31" s="24">
        <v>25.731854838709676</v>
      </c>
      <c r="E31" s="24">
        <v>25.731625000000005</v>
      </c>
      <c r="F31" s="24">
        <v>25.033467741935482</v>
      </c>
      <c r="G31" s="24">
        <v>25.463333333333338</v>
      </c>
      <c r="H31" s="24">
        <v>25.233870967741936</v>
      </c>
      <c r="I31" s="24">
        <v>27.748275862068965</v>
      </c>
      <c r="J31" s="24">
        <v>27.049022988505747</v>
      </c>
      <c r="K31" s="24">
        <v>26.319354838709675</v>
      </c>
      <c r="L31" s="24">
        <v>27.312499999999996</v>
      </c>
      <c r="M31" s="24">
        <v>27.40564516129032</v>
      </c>
      <c r="N31" s="21">
        <v>2</v>
      </c>
    </row>
    <row r="32" spans="1:29" ht="30" x14ac:dyDescent="0.25">
      <c r="A32" s="18" t="s">
        <v>6</v>
      </c>
      <c r="B32" s="24">
        <v>26.890517241379307</v>
      </c>
      <c r="C32" s="24">
        <v>27.947727272727267</v>
      </c>
      <c r="D32" s="24">
        <v>29.291935483870958</v>
      </c>
      <c r="E32" s="24">
        <v>29.404999999999998</v>
      </c>
      <c r="F32" s="24">
        <v>28.180833333333336</v>
      </c>
      <c r="G32" s="24">
        <v>28.205000000000002</v>
      </c>
      <c r="H32" s="24">
        <v>27.784677419354836</v>
      </c>
      <c r="I32" s="24">
        <v>29.822413793103443</v>
      </c>
      <c r="J32" s="24">
        <v>28.861666666666668</v>
      </c>
      <c r="K32" s="24">
        <v>27.653225806451601</v>
      </c>
      <c r="L32" s="24">
        <v>29.035185185185188</v>
      </c>
      <c r="M32" s="24">
        <v>29.13636363636363</v>
      </c>
      <c r="N32" s="21">
        <v>1</v>
      </c>
    </row>
    <row r="33" spans="1:15" x14ac:dyDescent="0.25">
      <c r="A33" s="18" t="s">
        <v>7</v>
      </c>
      <c r="B33" s="24" t="s">
        <v>14</v>
      </c>
      <c r="C33" s="24" t="s">
        <v>14</v>
      </c>
      <c r="D33" s="24" t="s">
        <v>14</v>
      </c>
      <c r="E33" s="24" t="s">
        <v>14</v>
      </c>
      <c r="F33" s="24" t="s">
        <v>14</v>
      </c>
      <c r="G33" s="24" t="s">
        <v>14</v>
      </c>
      <c r="H33" s="24" t="s">
        <v>14</v>
      </c>
      <c r="I33" s="24" t="s">
        <v>14</v>
      </c>
      <c r="J33" s="24" t="s">
        <v>14</v>
      </c>
      <c r="K33" s="24" t="s">
        <v>14</v>
      </c>
      <c r="L33" s="24" t="s">
        <v>14</v>
      </c>
      <c r="M33" s="24" t="s">
        <v>14</v>
      </c>
      <c r="N33" s="21">
        <v>1</v>
      </c>
    </row>
    <row r="34" spans="1:15" x14ac:dyDescent="0.25">
      <c r="A34" s="18" t="s">
        <v>13</v>
      </c>
      <c r="B34" s="24" t="s">
        <v>14</v>
      </c>
      <c r="C34" s="24" t="s">
        <v>14</v>
      </c>
      <c r="D34" s="24" t="s">
        <v>14</v>
      </c>
      <c r="E34" s="24" t="s">
        <v>14</v>
      </c>
      <c r="F34" s="24" t="s">
        <v>14</v>
      </c>
      <c r="G34" s="24" t="s">
        <v>14</v>
      </c>
      <c r="H34" s="24" t="s">
        <v>14</v>
      </c>
      <c r="I34" s="24" t="s">
        <v>14</v>
      </c>
      <c r="J34" s="24" t="s">
        <v>14</v>
      </c>
      <c r="K34" s="24" t="s">
        <v>14</v>
      </c>
      <c r="L34" s="24" t="s">
        <v>14</v>
      </c>
      <c r="M34" s="24" t="s">
        <v>14</v>
      </c>
      <c r="N34" s="21">
        <v>0</v>
      </c>
    </row>
    <row r="35" spans="1:15" ht="30" x14ac:dyDescent="0.25">
      <c r="A35" s="18" t="s">
        <v>8</v>
      </c>
      <c r="B35" s="24">
        <v>23.318548387096776</v>
      </c>
      <c r="C35" s="24">
        <v>24.395535714285717</v>
      </c>
      <c r="D35" s="24">
        <v>25.666666666666668</v>
      </c>
      <c r="E35" s="24">
        <v>25.681666666666665</v>
      </c>
      <c r="F35" s="24">
        <v>24.858870967741939</v>
      </c>
      <c r="G35" s="24">
        <v>25.312166666666666</v>
      </c>
      <c r="H35" s="24">
        <v>25.016129032258061</v>
      </c>
      <c r="I35" s="24">
        <v>25.964516129032265</v>
      </c>
      <c r="J35" s="24">
        <v>25.588333333333335</v>
      </c>
      <c r="K35" s="24">
        <v>24.912903225806453</v>
      </c>
      <c r="L35" s="24">
        <v>25.343333333333337</v>
      </c>
      <c r="M35" s="24">
        <v>24.937096774193545</v>
      </c>
      <c r="N35" s="21">
        <v>1</v>
      </c>
    </row>
    <row r="36" spans="1:15" ht="30" x14ac:dyDescent="0.25">
      <c r="A36" s="17" t="s">
        <v>9</v>
      </c>
      <c r="B36" s="24">
        <v>22.623588709677414</v>
      </c>
      <c r="C36" s="24">
        <v>23.357589285714287</v>
      </c>
      <c r="D36" s="24">
        <v>24.347177419354843</v>
      </c>
      <c r="E36" s="24">
        <v>24.933333333333334</v>
      </c>
      <c r="F36" s="24">
        <v>24.606451612903221</v>
      </c>
      <c r="G36" s="24">
        <v>25.040833333333335</v>
      </c>
      <c r="H36" s="24">
        <v>25.220161290322586</v>
      </c>
      <c r="I36" s="24">
        <v>24.96290322580645</v>
      </c>
      <c r="J36" s="24">
        <v>24.450833333333335</v>
      </c>
      <c r="K36" s="24">
        <v>23.571774193548386</v>
      </c>
      <c r="L36" s="24">
        <v>24.251666666666672</v>
      </c>
      <c r="M36" s="24">
        <v>23.733870967741939</v>
      </c>
      <c r="N36" s="21">
        <v>2</v>
      </c>
    </row>
    <row r="37" spans="1:15" x14ac:dyDescent="0.25">
      <c r="A37" s="18" t="s">
        <v>10</v>
      </c>
      <c r="B37" s="24">
        <v>21.937096774193545</v>
      </c>
      <c r="C37" s="24">
        <v>22.664285714285711</v>
      </c>
      <c r="D37" s="24">
        <v>24.101612903225806</v>
      </c>
      <c r="E37" s="24">
        <v>23.307500000000008</v>
      </c>
      <c r="F37" s="24">
        <v>22.85806451612903</v>
      </c>
      <c r="G37" s="24">
        <v>23.766666666666669</v>
      </c>
      <c r="H37" s="24">
        <v>23.612903225806456</v>
      </c>
      <c r="I37" s="24">
        <v>24.245161290322581</v>
      </c>
      <c r="J37" s="24">
        <v>23.478333333333332</v>
      </c>
      <c r="K37" s="24">
        <v>22.629032258064527</v>
      </c>
      <c r="L37" s="24">
        <v>23.495000000000005</v>
      </c>
      <c r="M37" s="24">
        <v>23.041935483870972</v>
      </c>
      <c r="N37" s="21">
        <v>1</v>
      </c>
    </row>
    <row r="38" spans="1:15" ht="30" x14ac:dyDescent="0.25">
      <c r="A38" s="18" t="s">
        <v>11</v>
      </c>
      <c r="B38" s="24">
        <v>27.271774193548389</v>
      </c>
      <c r="C38" s="24">
        <v>27.875892857142855</v>
      </c>
      <c r="D38" s="24">
        <v>28.776612903225804</v>
      </c>
      <c r="E38" s="24">
        <v>29.049666666666667</v>
      </c>
      <c r="F38" s="24">
        <v>28.128225806451617</v>
      </c>
      <c r="G38" s="24">
        <v>27.678333333333338</v>
      </c>
      <c r="H38" s="24">
        <v>27.661904761904761</v>
      </c>
      <c r="I38" s="24">
        <v>28.925862068965518</v>
      </c>
      <c r="J38" s="24">
        <v>28.169999999999998</v>
      </c>
      <c r="K38" s="24">
        <v>27.750000000000007</v>
      </c>
      <c r="L38" s="24">
        <v>27.93</v>
      </c>
      <c r="M38" s="24">
        <v>27.306451612903224</v>
      </c>
      <c r="N38" s="21">
        <v>1</v>
      </c>
    </row>
    <row r="39" spans="1:15" x14ac:dyDescent="0.25">
      <c r="A39" s="18" t="s">
        <v>12</v>
      </c>
      <c r="B39" s="24">
        <v>23.876209677419354</v>
      </c>
      <c r="C39" s="24">
        <v>25.348214285714285</v>
      </c>
      <c r="D39" s="24">
        <v>26.274999999999999</v>
      </c>
      <c r="E39" s="24">
        <v>26.386249999999997</v>
      </c>
      <c r="F39" s="24">
        <v>24.834153225806453</v>
      </c>
      <c r="G39" s="24">
        <v>25.236666666666672</v>
      </c>
      <c r="H39" s="24">
        <v>25.310080645161293</v>
      </c>
      <c r="I39" s="24">
        <v>25.858118279569887</v>
      </c>
      <c r="J39" s="24">
        <v>25.140833333333333</v>
      </c>
      <c r="K39" s="24">
        <v>24.245161290322585</v>
      </c>
      <c r="L39" s="24">
        <v>24.751522988505748</v>
      </c>
      <c r="M39" s="24">
        <v>24.815322580645162</v>
      </c>
      <c r="N39" s="21">
        <v>2</v>
      </c>
    </row>
    <row r="40" spans="1:15" ht="15.75" thickBot="1" x14ac:dyDescent="0.3">
      <c r="A40" s="22" t="s">
        <v>16</v>
      </c>
      <c r="B40" s="28">
        <f>+AVERAGE(B26:B39)</f>
        <v>23.516713130329993</v>
      </c>
      <c r="C40" s="28">
        <f t="shared" ref="C40:M40" si="7">+AVERAGE(C26:C39)</f>
        <v>24.67401006593715</v>
      </c>
      <c r="D40" s="28">
        <f t="shared" si="7"/>
        <v>25.666747311827951</v>
      </c>
      <c r="E40" s="28">
        <f t="shared" si="7"/>
        <v>25.866424305555558</v>
      </c>
      <c r="F40" s="28">
        <f t="shared" si="7"/>
        <v>24.985872983870973</v>
      </c>
      <c r="G40" s="28">
        <f t="shared" si="7"/>
        <v>25.272113425925927</v>
      </c>
      <c r="H40" s="28">
        <f t="shared" si="7"/>
        <v>25.076031041986685</v>
      </c>
      <c r="I40" s="28">
        <f t="shared" si="7"/>
        <v>26.182162639558356</v>
      </c>
      <c r="J40" s="28">
        <f t="shared" si="7"/>
        <v>25.643920498084288</v>
      </c>
      <c r="K40" s="28">
        <f t="shared" si="7"/>
        <v>24.914601254480285</v>
      </c>
      <c r="L40" s="28">
        <f t="shared" si="7"/>
        <v>25.268764793529161</v>
      </c>
      <c r="M40" s="28">
        <f t="shared" si="7"/>
        <v>24.911245655479529</v>
      </c>
      <c r="N40" s="23">
        <f>+SUM(N26:N39)</f>
        <v>25</v>
      </c>
    </row>
    <row r="41" spans="1:15" ht="15.75" thickTop="1" x14ac:dyDescent="0.25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</row>
    <row r="42" spans="1:15" x14ac:dyDescent="0.25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3"/>
    </row>
    <row r="43" spans="1:15" x14ac:dyDescent="0.2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3"/>
    </row>
    <row r="44" spans="1:15" ht="15.75" thickBot="1" x14ac:dyDescent="0.3"/>
    <row r="45" spans="1:15" ht="29.25" customHeight="1" thickTop="1" thickBot="1" x14ac:dyDescent="0.3">
      <c r="A45" s="68" t="s">
        <v>43</v>
      </c>
      <c r="B45" s="69"/>
      <c r="C45" s="13">
        <v>112</v>
      </c>
      <c r="D45" s="13">
        <v>114</v>
      </c>
      <c r="E45" s="13">
        <v>103</v>
      </c>
      <c r="F45" s="13">
        <v>123</v>
      </c>
      <c r="G45" s="13">
        <v>127</v>
      </c>
      <c r="H45" s="13">
        <v>128</v>
      </c>
      <c r="I45" s="13">
        <v>125</v>
      </c>
      <c r="J45" s="13">
        <v>128</v>
      </c>
      <c r="K45" s="13">
        <v>129</v>
      </c>
      <c r="L45" s="13">
        <v>127</v>
      </c>
      <c r="M45" s="13">
        <v>128</v>
      </c>
      <c r="N45" s="13">
        <v>127</v>
      </c>
      <c r="O45" s="70" t="s">
        <v>44</v>
      </c>
    </row>
    <row r="46" spans="1:15" ht="39" thickBot="1" x14ac:dyDescent="0.3">
      <c r="A46" s="14" t="s">
        <v>45</v>
      </c>
      <c r="B46" s="15" t="s">
        <v>46</v>
      </c>
      <c r="C46" s="15" t="s">
        <v>47</v>
      </c>
      <c r="D46" s="15" t="s">
        <v>48</v>
      </c>
      <c r="E46" s="15" t="s">
        <v>49</v>
      </c>
      <c r="F46" s="15" t="s">
        <v>50</v>
      </c>
      <c r="G46" s="15" t="s">
        <v>51</v>
      </c>
      <c r="H46" s="15" t="s">
        <v>52</v>
      </c>
      <c r="I46" s="15" t="s">
        <v>53</v>
      </c>
      <c r="J46" s="15" t="s">
        <v>54</v>
      </c>
      <c r="K46" s="15" t="s">
        <v>55</v>
      </c>
      <c r="L46" s="15" t="s">
        <v>56</v>
      </c>
      <c r="M46" s="15" t="s">
        <v>57</v>
      </c>
      <c r="N46" s="15" t="s">
        <v>58</v>
      </c>
      <c r="O46" s="71"/>
    </row>
    <row r="47" spans="1:15" ht="46.5" thickTop="1" thickBot="1" x14ac:dyDescent="0.3">
      <c r="A47" s="6">
        <v>1</v>
      </c>
      <c r="B47" s="10" t="s">
        <v>4</v>
      </c>
      <c r="C47" s="7">
        <v>7.4</v>
      </c>
      <c r="D47" s="7">
        <v>111.7</v>
      </c>
      <c r="E47" s="7">
        <v>0.2</v>
      </c>
      <c r="F47" s="7">
        <v>253</v>
      </c>
      <c r="G47" s="7">
        <v>2388.1</v>
      </c>
      <c r="H47" s="7">
        <v>2027.6</v>
      </c>
      <c r="I47" s="7">
        <v>1947</v>
      </c>
      <c r="J47" s="7">
        <v>2517</v>
      </c>
      <c r="K47" s="7">
        <v>3338.2</v>
      </c>
      <c r="L47" s="7">
        <v>2380</v>
      </c>
      <c r="M47" s="7">
        <v>301</v>
      </c>
      <c r="N47" s="7">
        <v>49.6</v>
      </c>
      <c r="O47" s="8">
        <v>15320.8</v>
      </c>
    </row>
    <row r="48" spans="1:15" ht="45.75" thickBot="1" x14ac:dyDescent="0.3">
      <c r="A48" s="6">
        <v>2</v>
      </c>
      <c r="B48" s="10" t="s">
        <v>0</v>
      </c>
      <c r="C48" s="7">
        <v>11.5</v>
      </c>
      <c r="D48" s="7">
        <v>360.4</v>
      </c>
      <c r="E48" s="7">
        <v>3.8</v>
      </c>
      <c r="F48" s="7">
        <v>618</v>
      </c>
      <c r="G48" s="7">
        <v>2602.9</v>
      </c>
      <c r="H48" s="7">
        <v>2596</v>
      </c>
      <c r="I48" s="7">
        <v>2599.6</v>
      </c>
      <c r="J48" s="7">
        <v>2265.6999999999998</v>
      </c>
      <c r="K48" s="7">
        <v>3890.4</v>
      </c>
      <c r="L48" s="7">
        <v>3768.3</v>
      </c>
      <c r="M48" s="7">
        <v>269.39999999999998</v>
      </c>
      <c r="N48" s="7">
        <v>49.1</v>
      </c>
      <c r="O48" s="8">
        <v>19035.099999999999</v>
      </c>
    </row>
    <row r="49" spans="1:15" ht="45.75" thickBot="1" x14ac:dyDescent="0.3">
      <c r="A49" s="6">
        <v>3</v>
      </c>
      <c r="B49" s="10" t="s">
        <v>9</v>
      </c>
      <c r="C49" s="7">
        <v>0</v>
      </c>
      <c r="D49" s="7">
        <v>18.600000000000001</v>
      </c>
      <c r="E49" s="7">
        <v>0</v>
      </c>
      <c r="F49" s="7">
        <v>359.8</v>
      </c>
      <c r="G49" s="7">
        <v>2531</v>
      </c>
      <c r="H49" s="7">
        <v>1238.2</v>
      </c>
      <c r="I49" s="7">
        <v>1760</v>
      </c>
      <c r="J49" s="7">
        <v>2018.9</v>
      </c>
      <c r="K49" s="7">
        <v>2752.3</v>
      </c>
      <c r="L49" s="7">
        <v>2756.9</v>
      </c>
      <c r="M49" s="7">
        <v>289.8</v>
      </c>
      <c r="N49" s="7">
        <v>15.5</v>
      </c>
      <c r="O49" s="8">
        <v>13741</v>
      </c>
    </row>
    <row r="50" spans="1:15" ht="60.75" thickBot="1" x14ac:dyDescent="0.3">
      <c r="A50" s="6">
        <v>4</v>
      </c>
      <c r="B50" s="10" t="s">
        <v>3</v>
      </c>
      <c r="C50" s="7">
        <v>36.799999999999997</v>
      </c>
      <c r="D50" s="7">
        <v>446.3</v>
      </c>
      <c r="E50" s="7">
        <v>25.1</v>
      </c>
      <c r="F50" s="7">
        <v>1235.5999999999999</v>
      </c>
      <c r="G50" s="7">
        <v>3601.6</v>
      </c>
      <c r="H50" s="7">
        <v>3480.3</v>
      </c>
      <c r="I50" s="7">
        <v>2775.6</v>
      </c>
      <c r="J50" s="7">
        <v>2711</v>
      </c>
      <c r="K50" s="7">
        <v>3994.1</v>
      </c>
      <c r="L50" s="7">
        <v>4210.3999999999996</v>
      </c>
      <c r="M50" s="7">
        <v>265.60000000000002</v>
      </c>
      <c r="N50" s="7">
        <v>90.7</v>
      </c>
      <c r="O50" s="8">
        <v>22873.1</v>
      </c>
    </row>
    <row r="51" spans="1:15" ht="45.75" thickBot="1" x14ac:dyDescent="0.3">
      <c r="A51" s="6">
        <v>5</v>
      </c>
      <c r="B51" s="10" t="s">
        <v>5</v>
      </c>
      <c r="C51" s="7">
        <v>2.2000000000000002</v>
      </c>
      <c r="D51" s="7">
        <v>57.7</v>
      </c>
      <c r="E51" s="7">
        <v>5.4</v>
      </c>
      <c r="F51" s="7">
        <v>675.9</v>
      </c>
      <c r="G51" s="7">
        <v>3474</v>
      </c>
      <c r="H51" s="7">
        <v>1795.5</v>
      </c>
      <c r="I51" s="7">
        <v>2378.1</v>
      </c>
      <c r="J51" s="7">
        <v>3083.3</v>
      </c>
      <c r="K51" s="7">
        <v>3209.9</v>
      </c>
      <c r="L51" s="7">
        <v>4607.8</v>
      </c>
      <c r="M51" s="7">
        <v>316.2</v>
      </c>
      <c r="N51" s="7">
        <v>22.9</v>
      </c>
      <c r="O51" s="8">
        <v>19628.900000000001</v>
      </c>
    </row>
    <row r="52" spans="1:15" ht="45.75" thickBot="1" x14ac:dyDescent="0.3">
      <c r="A52" s="6">
        <v>6</v>
      </c>
      <c r="B52" s="10" t="s">
        <v>8</v>
      </c>
      <c r="C52" s="7">
        <v>1.4</v>
      </c>
      <c r="D52" s="7">
        <v>100.4</v>
      </c>
      <c r="E52" s="7">
        <v>7</v>
      </c>
      <c r="F52" s="7">
        <v>511.5</v>
      </c>
      <c r="G52" s="7">
        <v>2331</v>
      </c>
      <c r="H52" s="7">
        <v>1516.3</v>
      </c>
      <c r="I52" s="7">
        <v>2273.1999999999998</v>
      </c>
      <c r="J52" s="7">
        <v>2381.6999999999998</v>
      </c>
      <c r="K52" s="7">
        <v>3593.8</v>
      </c>
      <c r="L52" s="7">
        <v>4112.3999999999996</v>
      </c>
      <c r="M52" s="7">
        <v>479.2</v>
      </c>
      <c r="N52" s="7">
        <v>34.200000000000003</v>
      </c>
      <c r="O52" s="8">
        <v>17342.099999999999</v>
      </c>
    </row>
    <row r="53" spans="1:15" ht="45.75" thickBot="1" x14ac:dyDescent="0.3">
      <c r="A53" s="6">
        <v>7</v>
      </c>
      <c r="B53" s="10" t="s">
        <v>2</v>
      </c>
      <c r="C53" s="7">
        <v>1</v>
      </c>
      <c r="D53" s="7">
        <v>1</v>
      </c>
      <c r="E53" s="7">
        <v>1</v>
      </c>
      <c r="F53" s="7">
        <v>55.3</v>
      </c>
      <c r="G53" s="7">
        <v>531.79999999999995</v>
      </c>
      <c r="H53" s="7">
        <v>160.19999999999999</v>
      </c>
      <c r="I53" s="7">
        <v>500.5</v>
      </c>
      <c r="J53" s="7">
        <v>402.9</v>
      </c>
      <c r="K53" s="7">
        <v>497.6</v>
      </c>
      <c r="L53" s="7">
        <v>634.9</v>
      </c>
      <c r="M53" s="7">
        <v>83.7</v>
      </c>
      <c r="N53" s="7">
        <v>16.5</v>
      </c>
      <c r="O53" s="8">
        <v>2886.4</v>
      </c>
    </row>
    <row r="54" spans="1:15" ht="30.75" thickBot="1" x14ac:dyDescent="0.3">
      <c r="A54" s="6">
        <v>8</v>
      </c>
      <c r="B54" s="10" t="s">
        <v>13</v>
      </c>
      <c r="C54" s="7">
        <v>5.4</v>
      </c>
      <c r="D54" s="7">
        <v>33.4</v>
      </c>
      <c r="E54" s="7">
        <v>0</v>
      </c>
      <c r="F54" s="7">
        <v>233.3</v>
      </c>
      <c r="G54" s="7">
        <v>3083.3</v>
      </c>
      <c r="H54" s="7">
        <v>960.2</v>
      </c>
      <c r="I54" s="7">
        <v>1555.6</v>
      </c>
      <c r="J54" s="7">
        <v>1793.4</v>
      </c>
      <c r="K54" s="7">
        <v>2527.4</v>
      </c>
      <c r="L54" s="7">
        <v>2863.4</v>
      </c>
      <c r="M54" s="7">
        <v>273.60000000000002</v>
      </c>
      <c r="N54" s="7">
        <v>86</v>
      </c>
      <c r="O54" s="8">
        <v>13415</v>
      </c>
    </row>
    <row r="55" spans="1:15" ht="30.75" thickBot="1" x14ac:dyDescent="0.3">
      <c r="A55" s="6">
        <v>9</v>
      </c>
      <c r="B55" s="10" t="s">
        <v>1</v>
      </c>
      <c r="C55" s="7">
        <v>38.299999999999997</v>
      </c>
      <c r="D55" s="7">
        <v>59.8</v>
      </c>
      <c r="E55" s="7">
        <v>1.7</v>
      </c>
      <c r="F55" s="7">
        <v>272.60000000000002</v>
      </c>
      <c r="G55" s="7">
        <v>2308.6999999999998</v>
      </c>
      <c r="H55" s="7">
        <v>1389.7</v>
      </c>
      <c r="I55" s="7">
        <v>1177.7</v>
      </c>
      <c r="J55" s="7">
        <v>1297.8</v>
      </c>
      <c r="K55" s="7">
        <v>1934.6</v>
      </c>
      <c r="L55" s="7">
        <v>2091.5</v>
      </c>
      <c r="M55" s="7">
        <v>136.9</v>
      </c>
      <c r="N55" s="7">
        <v>28.1</v>
      </c>
      <c r="O55" s="8">
        <v>10737.4</v>
      </c>
    </row>
    <row r="56" spans="1:15" ht="45.75" thickBot="1" x14ac:dyDescent="0.3">
      <c r="A56" s="6">
        <v>10</v>
      </c>
      <c r="B56" s="10" t="s">
        <v>11</v>
      </c>
      <c r="C56" s="7">
        <v>54.1</v>
      </c>
      <c r="D56" s="7">
        <v>22.9</v>
      </c>
      <c r="E56" s="7">
        <v>0</v>
      </c>
      <c r="F56" s="7">
        <v>357.4</v>
      </c>
      <c r="G56" s="7">
        <v>2822.1</v>
      </c>
      <c r="H56" s="7">
        <v>1143.0999999999999</v>
      </c>
      <c r="I56" s="7">
        <v>1519.5</v>
      </c>
      <c r="J56" s="7">
        <v>1852.9</v>
      </c>
      <c r="K56" s="7">
        <v>2819.3</v>
      </c>
      <c r="L56" s="7">
        <v>3709.2</v>
      </c>
      <c r="M56" s="7">
        <v>435.6</v>
      </c>
      <c r="N56" s="7">
        <v>37.4</v>
      </c>
      <c r="O56" s="8">
        <v>14773.5</v>
      </c>
    </row>
    <row r="57" spans="1:15" ht="30.75" thickBot="1" x14ac:dyDescent="0.3">
      <c r="A57" s="6">
        <v>11</v>
      </c>
      <c r="B57" s="10" t="s">
        <v>10</v>
      </c>
      <c r="C57" s="7">
        <v>36.299999999999997</v>
      </c>
      <c r="D57" s="7">
        <v>12.7</v>
      </c>
      <c r="E57" s="7">
        <v>1.2</v>
      </c>
      <c r="F57" s="7">
        <v>302.2</v>
      </c>
      <c r="G57" s="7">
        <v>3200.4</v>
      </c>
      <c r="H57" s="7">
        <v>1502.1</v>
      </c>
      <c r="I57" s="7">
        <v>1876.2</v>
      </c>
      <c r="J57" s="7">
        <v>2155.9</v>
      </c>
      <c r="K57" s="7">
        <v>3510.2</v>
      </c>
      <c r="L57" s="7">
        <v>4466.3999999999996</v>
      </c>
      <c r="M57" s="7">
        <v>280.60000000000002</v>
      </c>
      <c r="N57" s="7">
        <v>39.6</v>
      </c>
      <c r="O57" s="8">
        <v>17383.8</v>
      </c>
    </row>
    <row r="58" spans="1:15" ht="45.75" thickBot="1" x14ac:dyDescent="0.3">
      <c r="A58" s="6">
        <v>12</v>
      </c>
      <c r="B58" s="10" t="s">
        <v>6</v>
      </c>
      <c r="C58" s="7">
        <v>43.6</v>
      </c>
      <c r="D58" s="7">
        <v>38.799999999999997</v>
      </c>
      <c r="E58" s="7">
        <v>0.6</v>
      </c>
      <c r="F58" s="7">
        <v>233.6</v>
      </c>
      <c r="G58" s="7">
        <v>4755.6000000000004</v>
      </c>
      <c r="H58" s="7">
        <v>1218.8</v>
      </c>
      <c r="I58" s="7">
        <v>1928.2</v>
      </c>
      <c r="J58" s="7">
        <v>3035.3</v>
      </c>
      <c r="K58" s="7">
        <v>4050</v>
      </c>
      <c r="L58" s="7">
        <v>5079.5</v>
      </c>
      <c r="M58" s="7">
        <v>503.8</v>
      </c>
      <c r="N58" s="7">
        <v>44.2</v>
      </c>
      <c r="O58" s="8">
        <v>20932</v>
      </c>
    </row>
    <row r="59" spans="1:15" ht="30.75" thickBot="1" x14ac:dyDescent="0.3">
      <c r="A59" s="6">
        <v>13</v>
      </c>
      <c r="B59" s="10" t="s">
        <v>12</v>
      </c>
      <c r="C59" s="7">
        <v>52.7</v>
      </c>
      <c r="D59" s="7">
        <v>5.9</v>
      </c>
      <c r="E59" s="7">
        <v>0.4</v>
      </c>
      <c r="F59" s="7">
        <v>215.4</v>
      </c>
      <c r="G59" s="7">
        <v>2372.1999999999998</v>
      </c>
      <c r="H59" s="7">
        <v>1518.6</v>
      </c>
      <c r="I59" s="7">
        <v>904.7</v>
      </c>
      <c r="J59" s="7">
        <v>915.8</v>
      </c>
      <c r="K59" s="7">
        <v>2490.1999999999998</v>
      </c>
      <c r="L59" s="7">
        <v>2354.8000000000002</v>
      </c>
      <c r="M59" s="7">
        <v>281.7</v>
      </c>
      <c r="N59" s="7">
        <v>32.1</v>
      </c>
      <c r="O59" s="8">
        <v>11144.5</v>
      </c>
    </row>
    <row r="60" spans="1:15" ht="45.75" thickBot="1" x14ac:dyDescent="0.3">
      <c r="A60" s="6">
        <v>14</v>
      </c>
      <c r="B60" s="10" t="s">
        <v>7</v>
      </c>
      <c r="C60" s="7">
        <v>26.2</v>
      </c>
      <c r="D60" s="7">
        <v>0</v>
      </c>
      <c r="E60" s="7">
        <v>6.4</v>
      </c>
      <c r="F60" s="7">
        <v>195.1</v>
      </c>
      <c r="G60" s="7">
        <v>2963</v>
      </c>
      <c r="H60" s="7">
        <v>1130.2</v>
      </c>
      <c r="I60" s="7">
        <v>579.4</v>
      </c>
      <c r="J60" s="7">
        <v>1329.7</v>
      </c>
      <c r="K60" s="7">
        <v>2470.1999999999998</v>
      </c>
      <c r="L60" s="7">
        <v>3026.2</v>
      </c>
      <c r="M60" s="7">
        <v>279.7</v>
      </c>
      <c r="N60" s="7">
        <v>26.6</v>
      </c>
      <c r="O60" s="8">
        <v>12032.7</v>
      </c>
    </row>
    <row r="61" spans="1:15" ht="15.75" thickBot="1" x14ac:dyDescent="0.3">
      <c r="A61" s="57" t="s">
        <v>59</v>
      </c>
      <c r="B61" s="58"/>
      <c r="C61" s="8">
        <v>316.89999999999998</v>
      </c>
      <c r="D61" s="8">
        <v>1269.5999999999999</v>
      </c>
      <c r="E61" s="8">
        <v>52.8</v>
      </c>
      <c r="F61" s="8">
        <v>5518.7</v>
      </c>
      <c r="G61" s="8">
        <v>38965.699999999997</v>
      </c>
      <c r="H61" s="8">
        <v>21676.799999999999</v>
      </c>
      <c r="I61" s="8">
        <v>23775.3</v>
      </c>
      <c r="J61" s="8">
        <v>27761.3</v>
      </c>
      <c r="K61" s="8">
        <v>41078.199999999997</v>
      </c>
      <c r="L61" s="8">
        <v>46061.7</v>
      </c>
      <c r="M61" s="8">
        <v>4196.8</v>
      </c>
      <c r="N61" s="8">
        <v>572.5</v>
      </c>
      <c r="O61" s="9">
        <v>211246.3</v>
      </c>
    </row>
    <row r="63" spans="1:15" x14ac:dyDescent="0.25">
      <c r="A63" s="16" t="s">
        <v>60</v>
      </c>
    </row>
  </sheetData>
  <mergeCells count="7">
    <mergeCell ref="A61:B61"/>
    <mergeCell ref="A6:N6"/>
    <mergeCell ref="A24:N24"/>
    <mergeCell ref="P6:AB6"/>
    <mergeCell ref="P24:AB24"/>
    <mergeCell ref="A45:B45"/>
    <mergeCell ref="O45:O46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Jose Palacios Parada</dc:creator>
  <cp:lastModifiedBy>Sonia del Carmen Miranda de Aguilar</cp:lastModifiedBy>
  <cp:lastPrinted>2020-02-28T17:45:45Z</cp:lastPrinted>
  <dcterms:created xsi:type="dcterms:W3CDTF">2020-02-27T13:33:56Z</dcterms:created>
  <dcterms:modified xsi:type="dcterms:W3CDTF">2020-02-28T17:45:51Z</dcterms:modified>
</cp:coreProperties>
</file>