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30" yWindow="4335" windowWidth="11595" windowHeight="8370"/>
  </bookViews>
  <sheets>
    <sheet name="Hoja1" sheetId="1" r:id="rId1"/>
    <sheet name="Hoja2" sheetId="2" r:id="rId2"/>
    <sheet name="Hoja3" sheetId="3" r:id="rId3"/>
    <sheet name="Sheet1" sheetId="4" r:id="rId4"/>
    <sheet name="Sheet2" sheetId="5" r:id="rId5"/>
    <sheet name="Sheet3" sheetId="6" r:id="rId6"/>
    <sheet name="Sheet4" sheetId="7" r:id="rId7"/>
    <sheet name="Sheet5" sheetId="8" r:id="rId8"/>
  </sheets>
  <calcPr calcId="125725"/>
</workbook>
</file>

<file path=xl/calcChain.xml><?xml version="1.0" encoding="utf-8"?>
<calcChain xmlns="http://schemas.openxmlformats.org/spreadsheetml/2006/main">
  <c r="G31" i="1"/>
  <c r="L30"/>
  <c r="L31" s="1"/>
  <c r="E37" s="1"/>
  <c r="J31"/>
  <c r="E35" s="1"/>
  <c r="H30"/>
  <c r="H31" s="1"/>
  <c r="F31"/>
  <c r="K29"/>
  <c r="K30" s="1"/>
  <c r="K31" s="1"/>
  <c r="E36" s="1"/>
  <c r="C39"/>
  <c r="M31"/>
  <c r="E38" s="1"/>
  <c r="I31"/>
  <c r="F2" i="7"/>
  <c r="F4"/>
  <c r="F2" i="6"/>
  <c r="F3"/>
  <c r="B8" i="3"/>
  <c r="B3" i="2"/>
  <c r="E39" i="1" l="1"/>
</calcChain>
</file>

<file path=xl/sharedStrings.xml><?xml version="1.0" encoding="utf-8"?>
<sst xmlns="http://schemas.openxmlformats.org/spreadsheetml/2006/main" count="288" uniqueCount="190">
  <si>
    <t>Departamento</t>
  </si>
  <si>
    <t>Ahuachapán</t>
  </si>
  <si>
    <t>Sonsonate</t>
  </si>
  <si>
    <t>La Libertad</t>
  </si>
  <si>
    <t>La Paz</t>
  </si>
  <si>
    <t>Asociación Mangle</t>
  </si>
  <si>
    <t>Número de huevos sembrado de cada especie</t>
  </si>
  <si>
    <t>L.o</t>
  </si>
  <si>
    <t>E.i.</t>
  </si>
  <si>
    <t>C.m.</t>
  </si>
  <si>
    <t>D.c.</t>
  </si>
  <si>
    <t>Número de neonatos de cada especie introducidos al mar</t>
  </si>
  <si>
    <t xml:space="preserve">playas </t>
  </si>
  <si>
    <t>Financiamiento</t>
  </si>
  <si>
    <t>persona natural o juridica responsable</t>
  </si>
  <si>
    <t>Bola De Monte</t>
  </si>
  <si>
    <t>USAID</t>
  </si>
  <si>
    <t>DAI-USAID</t>
  </si>
  <si>
    <t>PNUD- DAI-USAID</t>
  </si>
  <si>
    <t>(Asociación de Desarrollo Comunal Brisas del Mar, ADESCOBDELM)</t>
  </si>
  <si>
    <t>Area Natural Protegida Barra de Santiago, sector El Zapote</t>
  </si>
  <si>
    <t>La Cocotera</t>
  </si>
  <si>
    <t>Empresa Dos Amigos</t>
  </si>
  <si>
    <t>Area Natural Protegida Barra de Santiago, sector Centro</t>
  </si>
  <si>
    <t>FIAES</t>
  </si>
  <si>
    <t>(Asociación de Mujeres de Barra de Santiago, AMBAS)</t>
  </si>
  <si>
    <t>FIAES- National Fish and Wildlife Foundation</t>
  </si>
  <si>
    <t>FUNZEL</t>
  </si>
  <si>
    <t>Barra Ciega</t>
  </si>
  <si>
    <t>AECID</t>
  </si>
  <si>
    <t>FUNDARRECIFE</t>
  </si>
  <si>
    <t xml:space="preserve">Playa Dorada </t>
  </si>
  <si>
    <t>El Zonte</t>
  </si>
  <si>
    <t>British Tobacco,  DAI-USAID</t>
  </si>
  <si>
    <t>ASPAGUA</t>
  </si>
  <si>
    <t>El Majahual</t>
  </si>
  <si>
    <t>San Blas</t>
  </si>
  <si>
    <t>San Diego</t>
  </si>
  <si>
    <t>Los Pinos ( caserío La Cangrejera)</t>
  </si>
  <si>
    <t>FUTECMA</t>
  </si>
  <si>
    <t>La Bocanitas</t>
  </si>
  <si>
    <t>Empresa Arenas del Pacifico (incubación in situ)</t>
  </si>
  <si>
    <t>Empresa Arenas del Pacifico</t>
  </si>
  <si>
    <t>Alcaldía de San Luis Talpa y DAI-USAID</t>
  </si>
  <si>
    <t>Costa del Sol</t>
  </si>
  <si>
    <t>donantes anónimos</t>
  </si>
  <si>
    <t>Isla Tasajera</t>
  </si>
  <si>
    <t>Fundacion para la Cooperacion y el Desarrollo Comunal de El Salvador (CORDES)</t>
  </si>
  <si>
    <t xml:space="preserve">Montecristo </t>
  </si>
  <si>
    <t>Movimiento Salvadoreño de Mujeres (MSM)</t>
  </si>
  <si>
    <t>El Icaco (Pla San Juan del Gozo)</t>
  </si>
  <si>
    <t>Asociación Mangle,  Fundación Zoológica de El Salvador (FUNZEL)</t>
  </si>
  <si>
    <t>Isla De Mendez (Pla San Juan del Gozo)</t>
  </si>
  <si>
    <t>Isla San Sebastian</t>
  </si>
  <si>
    <t>Asociación de Desarrollo comunal del Caserío de la punta de la Isla Pirrayita (ADESCOPIP) y Fundación zoológica de El Salvador (FUNZEL)</t>
  </si>
  <si>
    <t>El Espino</t>
  </si>
  <si>
    <t>PROMESA</t>
  </si>
  <si>
    <t>Salamar</t>
  </si>
  <si>
    <t>ACTISA S.A. de C.V.</t>
  </si>
  <si>
    <t>El Icacal</t>
  </si>
  <si>
    <t>DEICE S. A. de C .V</t>
  </si>
  <si>
    <t>El Maculiz</t>
  </si>
  <si>
    <t>National Fish and Wildlife Foundation</t>
  </si>
  <si>
    <t xml:space="preserve"> Fundación Zoológica de El Salvador (FUNZEL)</t>
  </si>
  <si>
    <t>Joaquín Batres</t>
  </si>
  <si>
    <t>Corral de Mulas</t>
  </si>
  <si>
    <t xml:space="preserve">Asociación Mangle, </t>
  </si>
  <si>
    <t>La Zunganera</t>
  </si>
  <si>
    <t>El Pimental</t>
  </si>
  <si>
    <t>Toluca</t>
  </si>
  <si>
    <t>Boca Poza</t>
  </si>
  <si>
    <t>Amatecampo</t>
  </si>
  <si>
    <t>El Amor (Area Natural Protegida Complejo Los Cobanos)</t>
  </si>
  <si>
    <t>Octubre</t>
  </si>
  <si>
    <t>San Juan (Peninsula San Juan del Gozo)</t>
  </si>
  <si>
    <t>Playa Majahual de Meanguera del Golfo</t>
  </si>
  <si>
    <t>El Tamarindo</t>
  </si>
  <si>
    <t>Especie no determinada</t>
  </si>
  <si>
    <t>ADESCOIM</t>
  </si>
  <si>
    <t>FUNDATAMARINDO</t>
  </si>
  <si>
    <t>SalvaNATURA</t>
  </si>
  <si>
    <t>Fundación Domenech</t>
  </si>
  <si>
    <t>Diciembre</t>
  </si>
  <si>
    <t>El Amatal</t>
  </si>
  <si>
    <t>Septiembre - Diciembre</t>
  </si>
  <si>
    <t>donantes anonimos</t>
  </si>
  <si>
    <t>Total de km de playas sin proyectos</t>
  </si>
  <si>
    <t>Total de km de playas con proyectos</t>
  </si>
  <si>
    <t>Usulután</t>
  </si>
  <si>
    <t>La Union</t>
  </si>
  <si>
    <t>San Vicente</t>
  </si>
  <si>
    <t>Total de proyectos</t>
  </si>
  <si>
    <t xml:space="preserve">Garita Palmera, El Porvenir </t>
  </si>
  <si>
    <t>FIAES, DAI-USAID</t>
  </si>
  <si>
    <t>Fundacion para la Cooperacion y el Desarrollo Comunal de El Salvador (CORDES), DAI-USAID</t>
  </si>
  <si>
    <t>golfina</t>
  </si>
  <si>
    <t>carey</t>
  </si>
  <si>
    <t>prieta</t>
  </si>
  <si>
    <t>baule</t>
  </si>
  <si>
    <t>no determinada</t>
  </si>
  <si>
    <t>total</t>
  </si>
  <si>
    <t>golfina 93.36 %</t>
  </si>
  <si>
    <t>carey 2.45 %</t>
  </si>
  <si>
    <t>prieta 2.45 %</t>
  </si>
  <si>
    <t>baule 0.06 %</t>
  </si>
  <si>
    <t>no determinada 3.9 %</t>
  </si>
  <si>
    <t>golfina 93.91%</t>
  </si>
  <si>
    <t>carey 2.06</t>
  </si>
  <si>
    <t>Especie no determinada 3.78 %</t>
  </si>
  <si>
    <t>baule  0.025 %</t>
  </si>
  <si>
    <t>prieta 0.22 %</t>
  </si>
  <si>
    <t>Baule</t>
  </si>
  <si>
    <t>Los Pinos</t>
  </si>
  <si>
    <t>I. de Mendez</t>
  </si>
  <si>
    <t>San Sebastian</t>
  </si>
  <si>
    <t>Prieta</t>
  </si>
  <si>
    <t>El Icaco</t>
  </si>
  <si>
    <t>Meanguera</t>
  </si>
  <si>
    <t>Julio - Octubre</t>
  </si>
  <si>
    <t>Julio - Noviembre</t>
  </si>
  <si>
    <t>Numero de anidaciones</t>
  </si>
  <si>
    <t>meses que anida</t>
  </si>
  <si>
    <t>Los Pinos (caserío La Cangrejera)</t>
  </si>
  <si>
    <t>Instituto Salvadoreño de Bienestar Magisterial</t>
  </si>
  <si>
    <t>Ceiba Doblada</t>
  </si>
  <si>
    <t>Metalio ISBM</t>
  </si>
  <si>
    <t>ICAPO</t>
  </si>
  <si>
    <t>Barra de Santiago</t>
  </si>
  <si>
    <t xml:space="preserve">FUNZEL </t>
  </si>
  <si>
    <t>ADESCOPIP</t>
  </si>
  <si>
    <t>Costa del Sol El Zapote (Km 74 ½)</t>
  </si>
  <si>
    <t xml:space="preserve">Comité de Rescate de Cuencas de La Libertad </t>
  </si>
  <si>
    <t>huevos</t>
  </si>
  <si>
    <t>neonatos</t>
  </si>
  <si>
    <t>Costa del Sol Km 66 1/2 SalvaNATURA</t>
  </si>
  <si>
    <t>Totales</t>
  </si>
  <si>
    <t>NEONATOS</t>
  </si>
  <si>
    <t>Numero de proyectos</t>
  </si>
  <si>
    <t xml:space="preserve">Asociación Cooperativa de Producción Agropecuaria y Pesquera Corales Marinos de R.L. </t>
  </si>
  <si>
    <t>Garita Palmera</t>
  </si>
  <si>
    <t>Comité Proturismo y Conservación de la Tortuga Marina S.A. de C.V</t>
  </si>
  <si>
    <t>Bola de Monte</t>
  </si>
  <si>
    <t>Asociación de Desarrollo Comunal Bola de Monte (ADESCOBDEM)</t>
  </si>
  <si>
    <t>AMBAS</t>
  </si>
  <si>
    <t xml:space="preserve">FUNZEL - Asociación para la Conservación de las Tortugas Marinas en Playa San Blas (ACOTOMSAB), </t>
  </si>
  <si>
    <t>FUNZEL y Asociación para la Conservación de las Tortugas marinas de Playa San Diego (ACOTOMSAD)</t>
  </si>
  <si>
    <t>FUNZEL - Asociación para la Conservación de las Tortugas marinas de Playa El Icaco y El Tular (ACOTOMEIT)</t>
  </si>
  <si>
    <t>Asociación para la Conservación de las Tortuga Marinas del cantón Barra de Santiago (ACOTOMBAS)</t>
  </si>
  <si>
    <t>FUNZEL - Asociación para la Conservación de las Tortugas marinas de Ceiba Doblada, El Retiro (ACOTOMCEDEREC)</t>
  </si>
  <si>
    <t>la Isletas</t>
  </si>
  <si>
    <t>ATOPLOPC</t>
  </si>
  <si>
    <t>Informe de temporada 2015</t>
  </si>
  <si>
    <t>Asociacion Local para la Mitigación de Desastres  (MANGLE)</t>
  </si>
  <si>
    <t>Corral de Mulas I I</t>
  </si>
  <si>
    <t>Asociación de Desarrollo Comunal Corral de Mulas I</t>
  </si>
  <si>
    <t>Corral de Mulas I, playa El Capulín</t>
  </si>
  <si>
    <t>Golfo de La Perra</t>
  </si>
  <si>
    <t>Punta San Juan</t>
  </si>
  <si>
    <t> 61,740</t>
  </si>
  <si>
    <t>Area Natural Protegida complejo Los Cobanos, Playa El Amor</t>
  </si>
  <si>
    <t>Fundacion Ayuda en Acción</t>
  </si>
  <si>
    <t xml:space="preserve">El Tular o Corral de Mulas II </t>
  </si>
  <si>
    <t> 8,208</t>
  </si>
  <si>
    <t> 3,647</t>
  </si>
  <si>
    <t> 252</t>
  </si>
  <si>
    <t> 6,527</t>
  </si>
  <si>
    <t> 2,561</t>
  </si>
  <si>
    <t> 215</t>
  </si>
  <si>
    <t xml:space="preserve"> 13°41'42.73"N   90° 1'1.35"O</t>
  </si>
  <si>
    <t xml:space="preserve"> 13°43'12.44"N   90° 4'17.62"O</t>
  </si>
  <si>
    <t>13°29'14.39"N   89°21'34.81"O</t>
  </si>
  <si>
    <t xml:space="preserve"> 13°28'12.82"N   89°15'41.52"O</t>
  </si>
  <si>
    <t xml:space="preserve"> 13°28'2.82"N   89°15'19.02"O</t>
  </si>
  <si>
    <t xml:space="preserve"> 13°25'54.82"N   89°10'59.05"O</t>
  </si>
  <si>
    <t xml:space="preserve"> 13°20'20.87"N   88°59'44.78"O</t>
  </si>
  <si>
    <t xml:space="preserve"> 13°17'49.37"N   88°54'17.57"O</t>
  </si>
  <si>
    <t xml:space="preserve"> 13°16'30.32"N   88°51'47.10"O</t>
  </si>
  <si>
    <t xml:space="preserve"> 13°13'5.86"N   88°40'18.76"O  </t>
  </si>
  <si>
    <t xml:space="preserve"> 13°11'26.88"N   88°32'34.76"O  </t>
  </si>
  <si>
    <t xml:space="preserve">13°10'57.57"N   88°30'32.72"O  </t>
  </si>
  <si>
    <t xml:space="preserve"> 13°37'50.31"N   89°53'21.11"O</t>
  </si>
  <si>
    <t xml:space="preserve"> 13°31'27.63"N   89°48'26.82"O</t>
  </si>
  <si>
    <t xml:space="preserve"> 13°29'22.89"N   89°21'53.38"O</t>
  </si>
  <si>
    <t xml:space="preserve"> 13° 9'21.10"N   87°54'44.17"O </t>
  </si>
  <si>
    <t xml:space="preserve"> 13°11'15.49"N   88°31'44.78"O</t>
  </si>
  <si>
    <t xml:space="preserve"> 13°11'40.75"N   88°26'49.32"O</t>
  </si>
  <si>
    <t xml:space="preserve"> 13°11'21.73"N   87°55'1.55"O</t>
  </si>
  <si>
    <t xml:space="preserve"> 13°23'11.83"N   89° 5'48.30"O</t>
  </si>
  <si>
    <t xml:space="preserve"> 13°41'14.53"N   89°59'55.12"O</t>
  </si>
  <si>
    <t xml:space="preserve"> 13°43'17.70"N   90° 4'20.57"O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</si>
</sst>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3"/>
      <color indexed="8"/>
      <name val="Calibri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</font>
    <font>
      <sz val="14"/>
      <color rgb="FF000000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sz val="14"/>
      <color rgb="FFFF0000"/>
      <name val="Times New Roman"/>
      <family val="1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2" fillId="0" borderId="0"/>
    <xf numFmtId="0" fontId="1" fillId="0" borderId="0"/>
    <xf numFmtId="0" fontId="17" fillId="0" borderId="0"/>
  </cellStyleXfs>
  <cellXfs count="7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0" xfId="0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9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/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9" fontId="0" fillId="0" borderId="1" xfId="0" applyNumberFormat="1" applyBorder="1" applyAlignment="1">
      <alignment horizontal="left" vertical="center"/>
    </xf>
    <xf numFmtId="10" fontId="0" fillId="0" borderId="1" xfId="0" applyNumberFormat="1" applyBorder="1" applyAlignment="1">
      <alignment horizontal="left" vertical="center"/>
    </xf>
    <xf numFmtId="0" fontId="0" fillId="0" borderId="0" xfId="0" applyFill="1"/>
    <xf numFmtId="0" fontId="6" fillId="0" borderId="0" xfId="0" applyFont="1" applyFill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left" vertical="center"/>
    </xf>
    <xf numFmtId="0" fontId="13" fillId="0" borderId="1" xfId="0" applyFont="1" applyBorder="1"/>
    <xf numFmtId="3" fontId="15" fillId="0" borderId="1" xfId="0" applyNumberFormat="1" applyFont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top"/>
    </xf>
    <xf numFmtId="0" fontId="13" fillId="0" borderId="1" xfId="0" applyFont="1" applyFill="1" applyBorder="1"/>
    <xf numFmtId="3" fontId="15" fillId="0" borderId="1" xfId="0" applyNumberFormat="1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left" vertical="center"/>
    </xf>
    <xf numFmtId="3" fontId="15" fillId="0" borderId="1" xfId="4" applyNumberFormat="1" applyFont="1" applyFill="1" applyBorder="1" applyAlignment="1">
      <alignment horizontal="left" vertical="center" wrapText="1"/>
    </xf>
    <xf numFmtId="3" fontId="15" fillId="0" borderId="1" xfId="0" applyNumberFormat="1" applyFont="1" applyFill="1" applyBorder="1"/>
    <xf numFmtId="0" fontId="16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/>
    <xf numFmtId="0" fontId="15" fillId="0" borderId="0" xfId="0" applyFont="1" applyFill="1"/>
    <xf numFmtId="3" fontId="15" fillId="0" borderId="0" xfId="0" applyNumberFormat="1" applyFont="1"/>
    <xf numFmtId="0" fontId="14" fillId="0" borderId="1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left" vertical="top" wrapText="1"/>
    </xf>
    <xf numFmtId="3" fontId="11" fillId="0" borderId="3" xfId="0" applyNumberFormat="1" applyFont="1" applyFill="1" applyBorder="1" applyAlignment="1">
      <alignment horizontal="left" vertical="center"/>
    </xf>
    <xf numFmtId="3" fontId="11" fillId="0" borderId="2" xfId="0" applyNumberFormat="1" applyFont="1" applyFill="1" applyBorder="1" applyAlignment="1">
      <alignment horizontal="left" vertical="center"/>
    </xf>
    <xf numFmtId="3" fontId="15" fillId="0" borderId="1" xfId="0" applyNumberFormat="1" applyFont="1" applyBorder="1"/>
    <xf numFmtId="3" fontId="19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20" fillId="0" borderId="0" xfId="0" applyFont="1"/>
    <xf numFmtId="3" fontId="11" fillId="0" borderId="0" xfId="0" applyNumberFormat="1" applyFont="1" applyFill="1" applyBorder="1" applyAlignment="1">
      <alignment horizontal="left" vertical="center"/>
    </xf>
    <xf numFmtId="0" fontId="0" fillId="0" borderId="1" xfId="0" applyFill="1" applyBorder="1"/>
    <xf numFmtId="3" fontId="15" fillId="0" borderId="4" xfId="0" applyNumberFormat="1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/>
    </xf>
    <xf numFmtId="0" fontId="12" fillId="0" borderId="5" xfId="0" applyFont="1" applyFill="1" applyBorder="1" applyAlignment="1">
      <alignment horizontal="left" vertical="top"/>
    </xf>
    <xf numFmtId="0" fontId="13" fillId="0" borderId="3" xfId="0" applyFont="1" applyFill="1" applyBorder="1" applyAlignment="1">
      <alignment horizontal="center" textRotation="90" wrapText="1"/>
    </xf>
    <xf numFmtId="0" fontId="13" fillId="0" borderId="2" xfId="0" applyFont="1" applyFill="1" applyBorder="1" applyAlignment="1">
      <alignment horizontal="center" textRotation="90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3" fontId="15" fillId="0" borderId="4" xfId="0" applyNumberFormat="1" applyFont="1" applyFill="1" applyBorder="1" applyAlignment="1">
      <alignment horizontal="center" vertical="center"/>
    </xf>
    <xf numFmtId="3" fontId="15" fillId="0" borderId="5" xfId="0" applyNumberFormat="1" applyFont="1" applyFill="1" applyBorder="1" applyAlignment="1">
      <alignment horizontal="center" vertical="center"/>
    </xf>
    <xf numFmtId="3" fontId="15" fillId="0" borderId="6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colors>
    <mruColors>
      <color rgb="FFFF3300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tx>
        <c:rich>
          <a:bodyPr/>
          <a:lstStyle/>
          <a:p>
            <a:pPr>
              <a:defRPr/>
            </a:pPr>
            <a:r>
              <a:rPr lang="en-US"/>
              <a:t>Porcentaje de km de playas arenosas cubiertos</a:t>
            </a:r>
          </a:p>
        </c:rich>
      </c:tx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showCatName val="1"/>
            <c:showPercent val="1"/>
            <c:showLeaderLines val="1"/>
          </c:dLbls>
          <c:cat>
            <c:strRef>
              <c:f>Hoja2!$A$1:$A$2</c:f>
              <c:strCache>
                <c:ptCount val="2"/>
                <c:pt idx="0">
                  <c:v>Total de km de playas con proyectos</c:v>
                </c:pt>
                <c:pt idx="1">
                  <c:v>Total de km de playas sin proyectos</c:v>
                </c:pt>
              </c:strCache>
            </c:strRef>
          </c:cat>
          <c:val>
            <c:numRef>
              <c:f>Hoja2!$B$1:$B$2</c:f>
              <c:numCache>
                <c:formatCode>General</c:formatCode>
                <c:ptCount val="2"/>
                <c:pt idx="0">
                  <c:v>76.34</c:v>
                </c:pt>
                <c:pt idx="1">
                  <c:v>23.66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tx>
        <c:rich>
          <a:bodyPr/>
          <a:lstStyle/>
          <a:p>
            <a:pPr>
              <a:defRPr/>
            </a:pPr>
            <a:r>
              <a:rPr lang="en-US"/>
              <a:t>Porcentaje de km de playas arenosas cubiertos</a:t>
            </a:r>
          </a:p>
        </c:rich>
      </c:tx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showCatName val="1"/>
            <c:showPercent val="1"/>
            <c:showLeaderLines val="1"/>
          </c:dLbls>
          <c:cat>
            <c:strRef>
              <c:f>Hoja2!$A$1:$A$2</c:f>
              <c:strCache>
                <c:ptCount val="2"/>
                <c:pt idx="0">
                  <c:v>Total de km de playas con proyectos</c:v>
                </c:pt>
                <c:pt idx="1">
                  <c:v>Total de km de playas sin proyectos</c:v>
                </c:pt>
              </c:strCache>
            </c:strRef>
          </c:cat>
          <c:val>
            <c:numRef>
              <c:f>Hoja2!$B$1:$B$2</c:f>
              <c:numCache>
                <c:formatCode>General</c:formatCode>
                <c:ptCount val="2"/>
                <c:pt idx="0">
                  <c:v>76.34</c:v>
                </c:pt>
                <c:pt idx="1">
                  <c:v>23.66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bar"/>
        <c:grouping val="clustered"/>
        <c:ser>
          <c:idx val="0"/>
          <c:order val="0"/>
          <c:cat>
            <c:strRef>
              <c:f>Sheet3!$A$1:$E$1</c:f>
              <c:strCache>
                <c:ptCount val="5"/>
                <c:pt idx="0">
                  <c:v>golfina 93.36 %</c:v>
                </c:pt>
                <c:pt idx="1">
                  <c:v>carey 2.45 %</c:v>
                </c:pt>
                <c:pt idx="2">
                  <c:v>prieta 2.45 %</c:v>
                </c:pt>
                <c:pt idx="3">
                  <c:v>baule 0.06 %</c:v>
                </c:pt>
                <c:pt idx="4">
                  <c:v>no determinada 3.9 %</c:v>
                </c:pt>
              </c:strCache>
            </c:strRef>
          </c:cat>
          <c:val>
            <c:numRef>
              <c:f>Sheet3!$A$2:$E$2</c:f>
              <c:numCache>
                <c:formatCode>General</c:formatCode>
                <c:ptCount val="5"/>
                <c:pt idx="0">
                  <c:v>93.36</c:v>
                </c:pt>
                <c:pt idx="1">
                  <c:v>2.4500000000000002</c:v>
                </c:pt>
                <c:pt idx="2">
                  <c:v>0.23</c:v>
                </c:pt>
                <c:pt idx="3">
                  <c:v>0.06</c:v>
                </c:pt>
                <c:pt idx="4">
                  <c:v>3.9</c:v>
                </c:pt>
              </c:numCache>
            </c:numRef>
          </c:val>
        </c:ser>
        <c:axId val="92250112"/>
        <c:axId val="92251648"/>
      </c:barChart>
      <c:catAx>
        <c:axId val="92250112"/>
        <c:scaling>
          <c:orientation val="minMax"/>
        </c:scaling>
        <c:axPos val="l"/>
        <c:numFmt formatCode="General" sourceLinked="1"/>
        <c:tickLblPos val="nextTo"/>
        <c:crossAx val="92251648"/>
        <c:crosses val="autoZero"/>
        <c:auto val="1"/>
        <c:lblAlgn val="ctr"/>
        <c:lblOffset val="100"/>
      </c:catAx>
      <c:valAx>
        <c:axId val="92251648"/>
        <c:scaling>
          <c:orientation val="minMax"/>
        </c:scaling>
        <c:axPos val="b"/>
        <c:majorGridlines/>
        <c:numFmt formatCode="General" sourceLinked="1"/>
        <c:tickLblPos val="nextTo"/>
        <c:crossAx val="92250112"/>
        <c:crosses val="autoZero"/>
        <c:crossBetween val="between"/>
      </c:valAx>
    </c:plotArea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bar"/>
        <c:grouping val="clustered"/>
        <c:ser>
          <c:idx val="0"/>
          <c:order val="0"/>
          <c:cat>
            <c:strRef>
              <c:f>Sheet4!$A$1:$E$1</c:f>
              <c:strCache>
                <c:ptCount val="5"/>
                <c:pt idx="0">
                  <c:v>golfina 93.91%</c:v>
                </c:pt>
                <c:pt idx="1">
                  <c:v>carey 2.06</c:v>
                </c:pt>
                <c:pt idx="2">
                  <c:v>prieta 0.22 %</c:v>
                </c:pt>
                <c:pt idx="3">
                  <c:v>baule  0.025 %</c:v>
                </c:pt>
                <c:pt idx="4">
                  <c:v>Especie no determinada 3.78 %</c:v>
                </c:pt>
              </c:strCache>
            </c:strRef>
          </c:cat>
          <c:val>
            <c:numRef>
              <c:f>Sheet4!$A$2:$E$2</c:f>
              <c:numCache>
                <c:formatCode>General</c:formatCode>
                <c:ptCount val="5"/>
                <c:pt idx="0">
                  <c:v>93.91</c:v>
                </c:pt>
                <c:pt idx="1">
                  <c:v>2.06</c:v>
                </c:pt>
                <c:pt idx="2">
                  <c:v>0.22</c:v>
                </c:pt>
                <c:pt idx="3">
                  <c:v>2.5000000000000001E-2</c:v>
                </c:pt>
                <c:pt idx="4">
                  <c:v>3.78</c:v>
                </c:pt>
              </c:numCache>
            </c:numRef>
          </c:val>
        </c:ser>
        <c:axId val="93369088"/>
        <c:axId val="93370624"/>
      </c:barChart>
      <c:catAx>
        <c:axId val="93369088"/>
        <c:scaling>
          <c:orientation val="minMax"/>
        </c:scaling>
        <c:axPos val="l"/>
        <c:numFmt formatCode="General" sourceLinked="1"/>
        <c:tickLblPos val="nextTo"/>
        <c:crossAx val="93370624"/>
        <c:crosses val="autoZero"/>
        <c:auto val="1"/>
        <c:lblAlgn val="ctr"/>
        <c:lblOffset val="100"/>
      </c:catAx>
      <c:valAx>
        <c:axId val="93370624"/>
        <c:scaling>
          <c:orientation val="minMax"/>
        </c:scaling>
        <c:axPos val="b"/>
        <c:majorGridlines/>
        <c:numFmt formatCode="General" sourceLinked="1"/>
        <c:tickLblPos val="nextTo"/>
        <c:crossAx val="93369088"/>
        <c:crosses val="autoZero"/>
        <c:crossBetween val="between"/>
      </c:valAx>
    </c:plotArea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8</xdr:row>
      <xdr:rowOff>19050</xdr:rowOff>
    </xdr:from>
    <xdr:to>
      <xdr:col>9</xdr:col>
      <xdr:colOff>85725</xdr:colOff>
      <xdr:row>25</xdr:row>
      <xdr:rowOff>9525</xdr:rowOff>
    </xdr:to>
    <xdr:graphicFrame macro="">
      <xdr:nvGraphicFramePr>
        <xdr:cNvPr id="22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238125</xdr:colOff>
      <xdr:row>9</xdr:row>
      <xdr:rowOff>9525</xdr:rowOff>
    </xdr:from>
    <xdr:to>
      <xdr:col>9</xdr:col>
      <xdr:colOff>238125</xdr:colOff>
      <xdr:row>26</xdr:row>
      <xdr:rowOff>0</xdr:rowOff>
    </xdr:to>
    <xdr:graphicFrame macro="">
      <xdr:nvGraphicFramePr>
        <xdr:cNvPr id="220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9</xdr:row>
      <xdr:rowOff>123825</xdr:rowOff>
    </xdr:from>
    <xdr:to>
      <xdr:col>11</xdr:col>
      <xdr:colOff>180975</xdr:colOff>
      <xdr:row>26</xdr:row>
      <xdr:rowOff>114300</xdr:rowOff>
    </xdr:to>
    <xdr:graphicFrame macro="">
      <xdr:nvGraphicFramePr>
        <xdr:cNvPr id="2055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5</xdr:row>
      <xdr:rowOff>133350</xdr:rowOff>
    </xdr:from>
    <xdr:to>
      <xdr:col>13</xdr:col>
      <xdr:colOff>285750</xdr:colOff>
      <xdr:row>22</xdr:row>
      <xdr:rowOff>123825</xdr:rowOff>
    </xdr:to>
    <xdr:graphicFrame macro="">
      <xdr:nvGraphicFramePr>
        <xdr:cNvPr id="3181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"/>
  <sheetViews>
    <sheetView tabSelected="1" zoomScale="80" zoomScaleNormal="80" workbookViewId="0">
      <pane ySplit="1" topLeftCell="A2" activePane="bottomLeft" state="frozen"/>
      <selection activeCell="E1" sqref="E1"/>
      <selection pane="bottomLeft" activeCell="E6" sqref="E6"/>
    </sheetView>
  </sheetViews>
  <sheetFormatPr baseColWidth="10" defaultColWidth="11.42578125" defaultRowHeight="12.75"/>
  <cols>
    <col min="1" max="1" width="4.7109375" customWidth="1"/>
    <col min="2" max="2" width="17" customWidth="1"/>
    <col min="3" max="3" width="34" customWidth="1"/>
    <col min="4" max="4" width="29.7109375" customWidth="1"/>
    <col min="5" max="5" width="32.85546875" customWidth="1"/>
    <col min="7" max="7" width="15.140625" customWidth="1"/>
    <col min="11" max="11" width="13.28515625" customWidth="1"/>
  </cols>
  <sheetData>
    <row r="1" spans="1:14" ht="27" customHeight="1">
      <c r="A1" s="64" t="s">
        <v>151</v>
      </c>
      <c r="B1" s="65"/>
      <c r="C1" s="65"/>
      <c r="D1" s="65"/>
      <c r="E1" s="65"/>
      <c r="F1" s="32"/>
      <c r="G1" s="32"/>
      <c r="H1" s="32"/>
      <c r="I1" s="29"/>
      <c r="J1" s="29"/>
      <c r="K1" s="29"/>
      <c r="L1" s="29"/>
      <c r="M1" s="29"/>
    </row>
    <row r="2" spans="1:14" ht="60.75" customHeight="1">
      <c r="A2" s="66" t="s">
        <v>137</v>
      </c>
      <c r="B2" s="68" t="s">
        <v>0</v>
      </c>
      <c r="C2" s="68" t="s">
        <v>12</v>
      </c>
      <c r="D2" s="49"/>
      <c r="E2" s="62" t="s">
        <v>14</v>
      </c>
      <c r="F2" s="70" t="s">
        <v>132</v>
      </c>
      <c r="G2" s="71"/>
      <c r="H2" s="71"/>
      <c r="I2" s="72"/>
      <c r="J2" s="58" t="s">
        <v>133</v>
      </c>
      <c r="K2" s="59"/>
      <c r="L2" s="59"/>
      <c r="M2" s="60"/>
    </row>
    <row r="3" spans="1:14" ht="26.25" customHeight="1">
      <c r="A3" s="67"/>
      <c r="B3" s="68"/>
      <c r="C3" s="68"/>
      <c r="D3" s="50"/>
      <c r="E3" s="63"/>
      <c r="F3" s="33" t="s">
        <v>95</v>
      </c>
      <c r="G3" s="33" t="s">
        <v>96</v>
      </c>
      <c r="H3" s="33" t="s">
        <v>97</v>
      </c>
      <c r="I3" s="30" t="s">
        <v>98</v>
      </c>
      <c r="J3" s="30" t="s">
        <v>95</v>
      </c>
      <c r="K3" s="30" t="s">
        <v>96</v>
      </c>
      <c r="L3" s="30" t="s">
        <v>97</v>
      </c>
      <c r="M3" s="30" t="s">
        <v>98</v>
      </c>
    </row>
    <row r="4" spans="1:14" ht="56.25" customHeight="1">
      <c r="A4" s="31">
        <v>1</v>
      </c>
      <c r="B4" s="62" t="s">
        <v>1</v>
      </c>
      <c r="C4" s="48" t="s">
        <v>141</v>
      </c>
      <c r="D4" s="54" t="s">
        <v>189</v>
      </c>
      <c r="E4" s="38" t="s">
        <v>142</v>
      </c>
      <c r="F4" s="46">
        <v>64073</v>
      </c>
      <c r="G4" s="33"/>
      <c r="H4" s="33"/>
      <c r="I4" s="33"/>
      <c r="J4" s="46">
        <v>57665</v>
      </c>
      <c r="K4" s="33"/>
      <c r="L4" s="33"/>
      <c r="M4" s="33"/>
      <c r="N4" s="26"/>
    </row>
    <row r="5" spans="1:14" ht="48.75" customHeight="1">
      <c r="A5" s="31">
        <v>2</v>
      </c>
      <c r="B5" s="69"/>
      <c r="C5" s="48" t="s">
        <v>127</v>
      </c>
      <c r="D5" s="48" t="s">
        <v>168</v>
      </c>
      <c r="E5" s="38" t="s">
        <v>147</v>
      </c>
      <c r="F5" s="46">
        <v>53587</v>
      </c>
      <c r="G5" s="34"/>
      <c r="H5" s="35"/>
      <c r="I5" s="35"/>
      <c r="J5" s="46">
        <v>48780</v>
      </c>
      <c r="K5" s="34"/>
      <c r="L5" s="35"/>
      <c r="M5" s="35"/>
      <c r="N5" s="26"/>
    </row>
    <row r="6" spans="1:14" ht="30" customHeight="1">
      <c r="A6" s="31">
        <v>3</v>
      </c>
      <c r="B6" s="69"/>
      <c r="C6" s="48" t="s">
        <v>127</v>
      </c>
      <c r="D6" s="43" t="s">
        <v>188</v>
      </c>
      <c r="E6" s="31" t="s">
        <v>143</v>
      </c>
      <c r="F6" s="46">
        <v>78231</v>
      </c>
      <c r="G6" s="34"/>
      <c r="H6" s="34"/>
      <c r="I6" s="34"/>
      <c r="J6" s="46">
        <v>66013</v>
      </c>
      <c r="K6" s="34"/>
      <c r="L6" s="34"/>
      <c r="M6" s="34"/>
      <c r="N6" s="26"/>
    </row>
    <row r="7" spans="1:14" ht="36.75" customHeight="1">
      <c r="A7" s="31">
        <v>4</v>
      </c>
      <c r="B7" s="63"/>
      <c r="C7" s="48" t="s">
        <v>139</v>
      </c>
      <c r="D7" s="48" t="s">
        <v>169</v>
      </c>
      <c r="E7" s="48" t="s">
        <v>138</v>
      </c>
      <c r="F7" s="46">
        <v>56035</v>
      </c>
      <c r="G7" s="34"/>
      <c r="H7" s="34"/>
      <c r="I7" s="34"/>
      <c r="J7" s="46">
        <v>53621</v>
      </c>
      <c r="K7" s="34"/>
      <c r="L7" s="34"/>
      <c r="M7" s="34"/>
      <c r="N7" s="26"/>
    </row>
    <row r="8" spans="1:14" ht="41.25" customHeight="1">
      <c r="A8" s="31">
        <v>5</v>
      </c>
      <c r="B8" s="61"/>
      <c r="C8" s="37" t="s">
        <v>125</v>
      </c>
      <c r="D8" s="37" t="s">
        <v>180</v>
      </c>
      <c r="E8" s="37" t="s">
        <v>123</v>
      </c>
      <c r="F8" s="46">
        <v>36670</v>
      </c>
      <c r="G8" s="44"/>
      <c r="H8" s="44"/>
      <c r="I8" s="44"/>
      <c r="J8" s="34">
        <v>33307</v>
      </c>
      <c r="K8" s="44"/>
      <c r="L8" s="44"/>
      <c r="M8" s="34"/>
      <c r="N8" s="26"/>
    </row>
    <row r="9" spans="1:14" ht="37.5" customHeight="1">
      <c r="A9" s="31">
        <v>6</v>
      </c>
      <c r="B9" s="61"/>
      <c r="C9" s="48" t="s">
        <v>159</v>
      </c>
      <c r="D9" s="52" t="s">
        <v>181</v>
      </c>
      <c r="E9" s="48" t="s">
        <v>30</v>
      </c>
      <c r="F9" s="46" t="s">
        <v>162</v>
      </c>
      <c r="G9" s="46" t="s">
        <v>163</v>
      </c>
      <c r="H9" s="46" t="s">
        <v>164</v>
      </c>
      <c r="I9" s="46"/>
      <c r="J9" s="46" t="s">
        <v>165</v>
      </c>
      <c r="K9" s="46" t="s">
        <v>166</v>
      </c>
      <c r="L9" s="46" t="s">
        <v>167</v>
      </c>
      <c r="M9" s="34"/>
      <c r="N9" s="26"/>
    </row>
    <row r="10" spans="1:14" ht="37.5" customHeight="1">
      <c r="A10" s="31">
        <v>7</v>
      </c>
      <c r="B10" s="61" t="s">
        <v>3</v>
      </c>
      <c r="C10" s="37" t="s">
        <v>35</v>
      </c>
      <c r="D10" s="37" t="s">
        <v>182</v>
      </c>
      <c r="E10" s="37" t="s">
        <v>131</v>
      </c>
      <c r="F10" s="41">
        <v>16200</v>
      </c>
      <c r="G10" s="45"/>
      <c r="H10" s="45"/>
      <c r="I10" s="45"/>
      <c r="J10" s="45">
        <v>14580</v>
      </c>
      <c r="K10" s="45"/>
      <c r="L10" s="45"/>
      <c r="M10" s="34"/>
      <c r="N10" s="26"/>
    </row>
    <row r="11" spans="1:14" ht="69" customHeight="1">
      <c r="A11" s="31">
        <v>8</v>
      </c>
      <c r="B11" s="61"/>
      <c r="C11" s="48" t="s">
        <v>36</v>
      </c>
      <c r="D11" s="48" t="s">
        <v>170</v>
      </c>
      <c r="E11" s="48" t="s">
        <v>144</v>
      </c>
      <c r="F11" s="36">
        <v>14285</v>
      </c>
      <c r="G11" s="34"/>
      <c r="H11" s="34"/>
      <c r="I11" s="34"/>
      <c r="J11" s="36">
        <v>13570</v>
      </c>
      <c r="K11" s="34"/>
      <c r="L11" s="34"/>
      <c r="M11" s="34"/>
      <c r="N11" s="26"/>
    </row>
    <row r="12" spans="1:14" ht="54.75" customHeight="1">
      <c r="A12" s="31">
        <v>9</v>
      </c>
      <c r="B12" s="61"/>
      <c r="C12" s="48" t="s">
        <v>37</v>
      </c>
      <c r="D12" s="53" t="s">
        <v>171</v>
      </c>
      <c r="E12" s="38" t="s">
        <v>140</v>
      </c>
      <c r="F12" s="36">
        <v>61216</v>
      </c>
      <c r="G12" s="34"/>
      <c r="H12" s="34"/>
      <c r="I12" s="34"/>
      <c r="J12" s="36">
        <v>56514</v>
      </c>
      <c r="K12" s="34"/>
      <c r="L12" s="34"/>
      <c r="M12" s="34"/>
      <c r="N12" s="26"/>
    </row>
    <row r="13" spans="1:14" ht="69" customHeight="1">
      <c r="A13" s="31">
        <v>10</v>
      </c>
      <c r="B13" s="61"/>
      <c r="C13" s="48" t="s">
        <v>37</v>
      </c>
      <c r="D13" s="48" t="s">
        <v>172</v>
      </c>
      <c r="E13" s="48" t="s">
        <v>145</v>
      </c>
      <c r="F13" s="36">
        <v>55723</v>
      </c>
      <c r="G13" s="34"/>
      <c r="H13" s="34"/>
      <c r="I13" s="35"/>
      <c r="J13" s="36">
        <v>52455</v>
      </c>
      <c r="K13" s="34"/>
      <c r="L13" s="34"/>
      <c r="M13" s="34"/>
      <c r="N13" s="26"/>
    </row>
    <row r="14" spans="1:14" ht="30" customHeight="1">
      <c r="A14" s="31">
        <v>11</v>
      </c>
      <c r="B14" s="61"/>
      <c r="C14" s="48" t="s">
        <v>122</v>
      </c>
      <c r="D14" s="48" t="s">
        <v>173</v>
      </c>
      <c r="E14" s="48" t="s">
        <v>150</v>
      </c>
      <c r="F14" s="41">
        <v>38798</v>
      </c>
      <c r="G14" s="47"/>
      <c r="H14" s="47"/>
      <c r="I14" s="47"/>
      <c r="J14" s="41">
        <v>3897</v>
      </c>
      <c r="K14" s="34"/>
      <c r="L14" s="34"/>
      <c r="M14" s="34"/>
      <c r="N14" s="26"/>
    </row>
    <row r="15" spans="1:14" ht="30" customHeight="1">
      <c r="A15" s="31">
        <v>12</v>
      </c>
      <c r="B15" s="61" t="s">
        <v>4</v>
      </c>
      <c r="C15" s="48" t="s">
        <v>68</v>
      </c>
      <c r="D15" s="53" t="s">
        <v>187</v>
      </c>
      <c r="E15" s="48" t="s">
        <v>128</v>
      </c>
      <c r="F15" s="36">
        <v>86980</v>
      </c>
      <c r="G15" s="34"/>
      <c r="H15" s="34"/>
      <c r="I15" s="34"/>
      <c r="J15" s="36">
        <v>80263</v>
      </c>
      <c r="K15" s="34"/>
      <c r="L15" s="34"/>
      <c r="M15" s="34"/>
      <c r="N15" s="26"/>
    </row>
    <row r="16" spans="1:14" ht="30" customHeight="1">
      <c r="A16" s="31">
        <v>13</v>
      </c>
      <c r="B16" s="61"/>
      <c r="C16" s="48" t="s">
        <v>134</v>
      </c>
      <c r="D16" s="48" t="s">
        <v>174</v>
      </c>
      <c r="E16" s="42" t="s">
        <v>80</v>
      </c>
      <c r="F16" s="41">
        <v>40653</v>
      </c>
      <c r="G16" s="41"/>
      <c r="H16" s="34"/>
      <c r="I16" s="34"/>
      <c r="J16" s="41">
        <v>36637</v>
      </c>
      <c r="K16" s="34"/>
      <c r="L16" s="34"/>
      <c r="M16" s="34"/>
      <c r="N16" s="26"/>
    </row>
    <row r="17" spans="1:14" ht="30" customHeight="1">
      <c r="A17" s="31">
        <v>14</v>
      </c>
      <c r="B17" s="61"/>
      <c r="C17" s="48" t="s">
        <v>130</v>
      </c>
      <c r="D17" s="48" t="s">
        <v>175</v>
      </c>
      <c r="E17" s="48" t="s">
        <v>81</v>
      </c>
      <c r="F17" s="36">
        <v>96099</v>
      </c>
      <c r="G17" s="34"/>
      <c r="H17" s="34"/>
      <c r="I17" s="34"/>
      <c r="J17" s="36">
        <v>81784</v>
      </c>
      <c r="K17" s="34"/>
      <c r="L17" s="34"/>
      <c r="M17" s="34"/>
      <c r="N17" s="26"/>
    </row>
    <row r="18" spans="1:14" ht="49.5" customHeight="1">
      <c r="A18" s="31">
        <v>15</v>
      </c>
      <c r="B18" s="61"/>
      <c r="C18" s="48" t="s">
        <v>46</v>
      </c>
      <c r="D18" s="48" t="s">
        <v>176</v>
      </c>
      <c r="E18" s="48" t="s">
        <v>128</v>
      </c>
      <c r="F18" s="39" t="s">
        <v>158</v>
      </c>
      <c r="G18" s="34"/>
      <c r="H18" s="34"/>
      <c r="I18" s="34"/>
      <c r="J18" s="36">
        <v>56246</v>
      </c>
      <c r="K18" s="34"/>
      <c r="L18" s="34"/>
      <c r="M18" s="34"/>
      <c r="N18" s="26"/>
    </row>
    <row r="19" spans="1:14" ht="52.5" customHeight="1">
      <c r="A19" s="31">
        <v>16</v>
      </c>
      <c r="B19" s="61" t="s">
        <v>88</v>
      </c>
      <c r="C19" s="48" t="s">
        <v>124</v>
      </c>
      <c r="D19" s="48" t="s">
        <v>177</v>
      </c>
      <c r="E19" s="48" t="s">
        <v>148</v>
      </c>
      <c r="F19" s="36">
        <v>39284</v>
      </c>
      <c r="G19" s="34"/>
      <c r="H19" s="35"/>
      <c r="I19" s="34"/>
      <c r="J19" s="36">
        <v>37103</v>
      </c>
      <c r="K19" s="34"/>
      <c r="L19" s="35"/>
      <c r="M19" s="34"/>
      <c r="N19" s="26"/>
    </row>
    <row r="20" spans="1:14" ht="72.75" customHeight="1">
      <c r="A20" s="31">
        <v>17</v>
      </c>
      <c r="B20" s="61"/>
      <c r="C20" s="37" t="s">
        <v>153</v>
      </c>
      <c r="D20" t="s">
        <v>179</v>
      </c>
      <c r="E20" s="51" t="s">
        <v>152</v>
      </c>
      <c r="F20" s="36">
        <v>16394</v>
      </c>
      <c r="G20" s="36"/>
      <c r="H20" s="36"/>
      <c r="I20" s="36"/>
      <c r="J20" s="36">
        <v>13328</v>
      </c>
      <c r="K20" s="35"/>
      <c r="L20" s="35"/>
      <c r="M20" s="34"/>
      <c r="N20" s="26"/>
    </row>
    <row r="21" spans="1:14" ht="72.75" customHeight="1">
      <c r="A21" s="31">
        <v>18</v>
      </c>
      <c r="B21" s="61"/>
      <c r="C21" s="37" t="s">
        <v>155</v>
      </c>
      <c r="D21" s="37" t="s">
        <v>178</v>
      </c>
      <c r="E21" s="51" t="s">
        <v>154</v>
      </c>
      <c r="F21" s="35"/>
      <c r="G21" s="34"/>
      <c r="H21" s="35"/>
      <c r="I21" s="34"/>
      <c r="J21" s="35"/>
      <c r="K21" s="35"/>
      <c r="L21" s="35"/>
      <c r="M21" s="34"/>
      <c r="N21" s="26"/>
    </row>
    <row r="22" spans="1:14" ht="72.75" customHeight="1">
      <c r="A22" s="31">
        <v>19</v>
      </c>
      <c r="B22" s="61"/>
      <c r="C22" s="37" t="s">
        <v>161</v>
      </c>
      <c r="D22" s="37"/>
      <c r="E22" s="34" t="s">
        <v>160</v>
      </c>
      <c r="F22" s="36">
        <v>60579</v>
      </c>
      <c r="G22" s="36"/>
      <c r="H22" s="36">
        <v>198</v>
      </c>
      <c r="I22" s="36"/>
      <c r="J22" s="36">
        <v>54037</v>
      </c>
      <c r="K22" s="36"/>
      <c r="L22" s="36">
        <v>177</v>
      </c>
      <c r="M22" s="34"/>
      <c r="N22" s="26"/>
    </row>
    <row r="23" spans="1:14" ht="78.75" customHeight="1">
      <c r="A23" s="31">
        <v>20</v>
      </c>
      <c r="B23" s="61"/>
      <c r="C23" s="48" t="s">
        <v>116</v>
      </c>
      <c r="D23" s="53" t="s">
        <v>184</v>
      </c>
      <c r="E23" s="48" t="s">
        <v>146</v>
      </c>
      <c r="F23" s="36">
        <v>23033</v>
      </c>
      <c r="G23" s="34"/>
      <c r="H23" s="35"/>
      <c r="I23" s="35"/>
      <c r="J23" s="36">
        <v>16465</v>
      </c>
      <c r="K23" s="35"/>
      <c r="L23" s="35"/>
      <c r="M23" s="35"/>
      <c r="N23" s="26"/>
    </row>
    <row r="24" spans="1:14" ht="33.75" customHeight="1">
      <c r="A24" s="31">
        <v>21</v>
      </c>
      <c r="B24" s="61"/>
      <c r="C24" s="48" t="s">
        <v>53</v>
      </c>
      <c r="D24" s="53" t="s">
        <v>185</v>
      </c>
      <c r="E24" s="48" t="s">
        <v>129</v>
      </c>
      <c r="F24" s="35">
        <v>74476</v>
      </c>
      <c r="G24" s="26"/>
      <c r="H24" s="34"/>
      <c r="I24" s="34"/>
      <c r="J24" s="35">
        <v>70481</v>
      </c>
      <c r="K24" s="34"/>
      <c r="L24" s="34"/>
      <c r="M24" s="34"/>
      <c r="N24" s="26"/>
    </row>
    <row r="25" spans="1:14" ht="43.5" customHeight="1">
      <c r="A25" s="31">
        <v>22</v>
      </c>
      <c r="B25" s="61"/>
      <c r="C25" s="37" t="s">
        <v>149</v>
      </c>
      <c r="D25" s="37"/>
      <c r="E25" s="48" t="s">
        <v>126</v>
      </c>
      <c r="F25" s="34"/>
      <c r="G25" s="34">
        <v>10604</v>
      </c>
      <c r="H25" s="34"/>
      <c r="I25" s="34"/>
      <c r="J25" s="34"/>
      <c r="K25" s="34">
        <v>6411</v>
      </c>
      <c r="L25" s="34"/>
      <c r="M25" s="34"/>
      <c r="N25" s="26"/>
    </row>
    <row r="26" spans="1:14" ht="43.5" customHeight="1">
      <c r="A26" s="31">
        <v>23</v>
      </c>
      <c r="B26" s="61"/>
      <c r="C26" s="48" t="s">
        <v>156</v>
      </c>
      <c r="D26" s="48"/>
      <c r="E26" s="48" t="s">
        <v>126</v>
      </c>
      <c r="F26" s="34"/>
      <c r="G26" s="34">
        <v>38989</v>
      </c>
      <c r="H26" s="34"/>
      <c r="I26" s="34"/>
      <c r="J26" s="34"/>
      <c r="K26" s="34">
        <v>19940</v>
      </c>
      <c r="L26" s="34"/>
      <c r="M26" s="34"/>
      <c r="N26" s="26"/>
    </row>
    <row r="27" spans="1:14" ht="43.5" customHeight="1">
      <c r="A27" s="31">
        <v>24</v>
      </c>
      <c r="B27" s="61"/>
      <c r="C27" s="48" t="s">
        <v>157</v>
      </c>
      <c r="D27" s="48"/>
      <c r="E27" s="48" t="s">
        <v>126</v>
      </c>
      <c r="F27" s="34"/>
      <c r="G27" s="34">
        <v>28385</v>
      </c>
      <c r="H27" s="34"/>
      <c r="I27" s="34"/>
      <c r="J27" s="34"/>
      <c r="K27" s="34">
        <v>13529</v>
      </c>
      <c r="L27" s="34"/>
      <c r="M27" s="34"/>
      <c r="N27" s="26"/>
    </row>
    <row r="28" spans="1:14" ht="30" customHeight="1">
      <c r="A28" s="31">
        <v>25</v>
      </c>
      <c r="B28" s="61" t="s">
        <v>89</v>
      </c>
      <c r="C28" s="48" t="s">
        <v>61</v>
      </c>
      <c r="D28" s="48"/>
      <c r="E28" s="48" t="s">
        <v>126</v>
      </c>
      <c r="F28" s="57"/>
      <c r="G28" s="35">
        <v>1883</v>
      </c>
      <c r="H28" s="35"/>
      <c r="I28" s="34"/>
      <c r="J28" s="26"/>
      <c r="K28" s="35">
        <v>1413</v>
      </c>
      <c r="M28" s="34"/>
      <c r="N28" s="26"/>
    </row>
    <row r="29" spans="1:14" ht="30" customHeight="1">
      <c r="A29" s="31">
        <v>26</v>
      </c>
      <c r="B29" s="61"/>
      <c r="C29" s="48" t="s">
        <v>61</v>
      </c>
      <c r="D29" s="52" t="s">
        <v>183</v>
      </c>
      <c r="E29" s="48" t="s">
        <v>128</v>
      </c>
      <c r="F29" s="39">
        <v>7581</v>
      </c>
      <c r="G29" s="57"/>
      <c r="H29" s="35">
        <v>154</v>
      </c>
      <c r="I29" s="34"/>
      <c r="J29" s="40">
        <v>6827</v>
      </c>
      <c r="K29" s="35">
        <f>SUM(K25:K28)</f>
        <v>41293</v>
      </c>
      <c r="L29" s="35">
        <v>139</v>
      </c>
      <c r="M29" s="34"/>
      <c r="N29" s="26"/>
    </row>
    <row r="30" spans="1:14" ht="28.5" customHeight="1">
      <c r="A30" s="31">
        <v>27</v>
      </c>
      <c r="B30" s="61"/>
      <c r="C30" s="48" t="s">
        <v>76</v>
      </c>
      <c r="D30" s="53" t="s">
        <v>186</v>
      </c>
      <c r="E30" s="48" t="s">
        <v>79</v>
      </c>
      <c r="F30" s="34">
        <v>6691</v>
      </c>
      <c r="G30" s="34">
        <v>0</v>
      </c>
      <c r="H30" s="34">
        <f>SUM(H22:H29)</f>
        <v>352</v>
      </c>
      <c r="I30" s="34"/>
      <c r="J30" s="34">
        <v>6141</v>
      </c>
      <c r="K30" s="28">
        <f>SUM(K29)</f>
        <v>41293</v>
      </c>
      <c r="L30" s="28">
        <f>SUM(L22:L29)</f>
        <v>316</v>
      </c>
      <c r="M30" s="28"/>
    </row>
    <row r="31" spans="1:14" ht="27" customHeight="1">
      <c r="B31" s="26"/>
      <c r="C31" s="27"/>
      <c r="D31" s="27"/>
      <c r="E31" s="27"/>
      <c r="F31" s="34">
        <f>SUM(F4:F30)</f>
        <v>926588</v>
      </c>
      <c r="G31" s="34">
        <f>SUM(G25:G30)</f>
        <v>79861</v>
      </c>
      <c r="H31" s="34">
        <f t="shared" ref="H31:M31" si="0">SUM(H5:H30)</f>
        <v>704</v>
      </c>
      <c r="I31" s="34">
        <f t="shared" si="0"/>
        <v>0</v>
      </c>
      <c r="J31" s="34">
        <f>SUM(J4:J30)</f>
        <v>859714</v>
      </c>
      <c r="K31" s="28">
        <f t="shared" si="0"/>
        <v>123879</v>
      </c>
      <c r="L31" s="28">
        <f t="shared" si="0"/>
        <v>632</v>
      </c>
      <c r="M31" s="28">
        <f t="shared" si="0"/>
        <v>0</v>
      </c>
    </row>
    <row r="32" spans="1:14" ht="17.25">
      <c r="C32" s="27"/>
      <c r="D32" s="27"/>
      <c r="E32" s="27" t="s">
        <v>135</v>
      </c>
      <c r="F32" s="27"/>
      <c r="G32" s="26" t="s">
        <v>96</v>
      </c>
      <c r="H32" s="26" t="s">
        <v>97</v>
      </c>
      <c r="I32" s="26"/>
      <c r="J32" s="26"/>
    </row>
    <row r="33" spans="2:8" ht="18.75">
      <c r="F33" s="8"/>
      <c r="G33" s="56"/>
      <c r="H33" s="8"/>
    </row>
    <row r="34" spans="2:8" ht="18.75">
      <c r="B34" s="34"/>
      <c r="C34" s="34" t="s">
        <v>132</v>
      </c>
      <c r="D34" s="34"/>
      <c r="E34" s="34" t="s">
        <v>136</v>
      </c>
      <c r="F34" s="8"/>
      <c r="G34" s="8"/>
      <c r="H34" s="8"/>
    </row>
    <row r="35" spans="2:8" ht="18.75">
      <c r="B35" s="34" t="s">
        <v>95</v>
      </c>
      <c r="C35" s="34">
        <v>926588</v>
      </c>
      <c r="D35" s="34" t="s">
        <v>95</v>
      </c>
      <c r="E35" s="34">
        <f>J31</f>
        <v>859714</v>
      </c>
    </row>
    <row r="36" spans="2:8" ht="18.75">
      <c r="B36" s="34" t="s">
        <v>96</v>
      </c>
      <c r="C36" s="34">
        <v>79861</v>
      </c>
      <c r="D36" s="34" t="s">
        <v>96</v>
      </c>
      <c r="E36" s="34">
        <f>K31</f>
        <v>123879</v>
      </c>
    </row>
    <row r="37" spans="2:8" ht="18.75">
      <c r="B37" s="34" t="s">
        <v>97</v>
      </c>
      <c r="C37" s="34">
        <v>704</v>
      </c>
      <c r="D37" s="34" t="s">
        <v>97</v>
      </c>
      <c r="E37" s="34">
        <f>L31</f>
        <v>632</v>
      </c>
    </row>
    <row r="38" spans="2:8" ht="18.75">
      <c r="B38" s="34" t="s">
        <v>98</v>
      </c>
      <c r="C38" s="34">
        <v>0</v>
      </c>
      <c r="D38" s="34" t="s">
        <v>98</v>
      </c>
      <c r="E38" s="34">
        <f>M31</f>
        <v>0</v>
      </c>
    </row>
    <row r="39" spans="2:8" ht="18.75">
      <c r="B39" s="34" t="s">
        <v>100</v>
      </c>
      <c r="C39" s="34">
        <f>SUM(C35:C38)</f>
        <v>1007153</v>
      </c>
      <c r="D39" s="34" t="s">
        <v>100</v>
      </c>
      <c r="E39" s="34">
        <f>SUM(E35:E38)</f>
        <v>984225</v>
      </c>
    </row>
    <row r="44" spans="2:8" ht="15">
      <c r="C44" s="55"/>
    </row>
  </sheetData>
  <mergeCells count="13">
    <mergeCell ref="J2:M2"/>
    <mergeCell ref="B28:B30"/>
    <mergeCell ref="E2:E3"/>
    <mergeCell ref="A1:E1"/>
    <mergeCell ref="B19:B27"/>
    <mergeCell ref="B8:B9"/>
    <mergeCell ref="B15:B18"/>
    <mergeCell ref="B10:B14"/>
    <mergeCell ref="A2:A3"/>
    <mergeCell ref="C2:C3"/>
    <mergeCell ref="B2:B3"/>
    <mergeCell ref="B4:B7"/>
    <mergeCell ref="F2:I2"/>
  </mergeCells>
  <phoneticPr fontId="3" type="noConversion"/>
  <pageMargins left="0.19685039370078741" right="0.23622047244094491" top="0.19685039370078741" bottom="0.19685039370078741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baseColWidth="10" defaultColWidth="11.42578125" defaultRowHeight="12.75"/>
  <cols>
    <col min="1" max="1" width="31.5703125" customWidth="1"/>
  </cols>
  <sheetData>
    <row r="1" spans="1:2">
      <c r="A1" s="14" t="s">
        <v>87</v>
      </c>
      <c r="B1">
        <v>76.34</v>
      </c>
    </row>
    <row r="2" spans="1:2">
      <c r="A2" s="14" t="s">
        <v>86</v>
      </c>
      <c r="B2">
        <v>23.66</v>
      </c>
    </row>
    <row r="3" spans="1:2">
      <c r="B3">
        <f>SUM(B1:B2)</f>
        <v>100</v>
      </c>
    </row>
  </sheetData>
  <phoneticPr fontId="3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5"/>
  <sheetViews>
    <sheetView workbookViewId="0">
      <selection sqref="A1:B8"/>
    </sheetView>
  </sheetViews>
  <sheetFormatPr baseColWidth="10" defaultColWidth="11.42578125" defaultRowHeight="12.75"/>
  <cols>
    <col min="1" max="1" width="22.7109375" customWidth="1"/>
  </cols>
  <sheetData>
    <row r="1" spans="1:2" ht="20.100000000000001" customHeight="1">
      <c r="A1" s="18" t="s">
        <v>1</v>
      </c>
      <c r="B1" s="19">
        <v>4</v>
      </c>
    </row>
    <row r="2" spans="1:2" ht="20.100000000000001" customHeight="1">
      <c r="A2" s="18" t="s">
        <v>2</v>
      </c>
      <c r="B2" s="19">
        <v>2</v>
      </c>
    </row>
    <row r="3" spans="1:2" ht="20.100000000000001" customHeight="1">
      <c r="A3" s="18" t="s">
        <v>3</v>
      </c>
      <c r="B3" s="19">
        <v>9</v>
      </c>
    </row>
    <row r="4" spans="1:2" ht="20.100000000000001" customHeight="1">
      <c r="A4" s="18" t="s">
        <v>4</v>
      </c>
      <c r="B4" s="19">
        <v>7</v>
      </c>
    </row>
    <row r="5" spans="1:2" ht="20.100000000000001" customHeight="1">
      <c r="A5" s="18" t="s">
        <v>90</v>
      </c>
      <c r="B5" s="19">
        <v>1</v>
      </c>
    </row>
    <row r="6" spans="1:2" ht="20.100000000000001" customHeight="1">
      <c r="A6" s="18" t="s">
        <v>88</v>
      </c>
      <c r="B6" s="19">
        <v>7</v>
      </c>
    </row>
    <row r="7" spans="1:2" ht="20.100000000000001" customHeight="1">
      <c r="A7" s="18" t="s">
        <v>89</v>
      </c>
      <c r="B7" s="19">
        <v>4</v>
      </c>
    </row>
    <row r="8" spans="1:2" ht="21.75" customHeight="1">
      <c r="A8" s="15" t="s">
        <v>91</v>
      </c>
      <c r="B8" s="7">
        <f>SUM(B1:B7)</f>
        <v>34</v>
      </c>
    </row>
    <row r="9" spans="1:2" ht="12.75" customHeight="1">
      <c r="A9" s="16"/>
    </row>
    <row r="10" spans="1:2" ht="12.75" customHeight="1">
      <c r="A10" s="16"/>
    </row>
    <row r="11" spans="1:2" ht="12.75" customHeight="1">
      <c r="A11" s="16"/>
    </row>
    <row r="12" spans="1:2" ht="12.75" customHeight="1">
      <c r="A12" s="16"/>
    </row>
    <row r="13" spans="1:2" ht="12.75" customHeight="1">
      <c r="A13" s="16"/>
    </row>
    <row r="14" spans="1:2" ht="12.75" customHeight="1">
      <c r="A14" s="16"/>
    </row>
    <row r="15" spans="1:2" ht="12.75" customHeight="1">
      <c r="A15" s="16"/>
    </row>
    <row r="16" spans="1:2" ht="12.75" customHeight="1">
      <c r="A16" s="8"/>
    </row>
    <row r="17" spans="1:1" ht="12.75" customHeight="1">
      <c r="A17" s="16"/>
    </row>
    <row r="18" spans="1:1" ht="12.75" customHeight="1">
      <c r="A18" s="16"/>
    </row>
    <row r="19" spans="1:1" ht="12.75" customHeight="1">
      <c r="A19" s="16"/>
    </row>
    <row r="20" spans="1:1" ht="12.75" customHeight="1">
      <c r="A20" s="16"/>
    </row>
    <row r="21" spans="1:1" ht="12.75" customHeight="1">
      <c r="A21" s="16"/>
    </row>
    <row r="22" spans="1:1" ht="12.75" customHeight="1">
      <c r="A22" s="16"/>
    </row>
    <row r="23" spans="1:1" ht="12.75" customHeight="1">
      <c r="A23" s="8"/>
    </row>
    <row r="24" spans="1:1" ht="12.75" customHeight="1">
      <c r="A24" s="17"/>
    </row>
    <row r="25" spans="1:1" ht="12.75" customHeight="1">
      <c r="A25" s="17"/>
    </row>
    <row r="26" spans="1:1" ht="12.75" customHeight="1">
      <c r="A26" s="17"/>
    </row>
    <row r="27" spans="1:1" ht="12.75" customHeight="1">
      <c r="A27" s="17"/>
    </row>
    <row r="28" spans="1:1" ht="12.75" customHeight="1">
      <c r="A28" s="17"/>
    </row>
    <row r="29" spans="1:1" ht="12.75" customHeight="1">
      <c r="A29" s="17"/>
    </row>
    <row r="30" spans="1:1" ht="12.75" customHeight="1">
      <c r="A30" s="17"/>
    </row>
    <row r="31" spans="1:1" ht="12.75" customHeight="1">
      <c r="A31" s="17"/>
    </row>
    <row r="32" spans="1:1" ht="12.75" customHeight="1">
      <c r="A32" s="17"/>
    </row>
    <row r="33" spans="1:1" ht="12.75" customHeight="1">
      <c r="A33" s="17"/>
    </row>
    <row r="34" spans="1:1" ht="12.75" customHeight="1">
      <c r="A34" s="17"/>
    </row>
    <row r="35" spans="1:1">
      <c r="A35" s="8"/>
    </row>
  </sheetData>
  <phoneticPr fontId="3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36"/>
  <sheetViews>
    <sheetView workbookViewId="0">
      <selection sqref="A1:C2"/>
    </sheetView>
  </sheetViews>
  <sheetFormatPr baseColWidth="10" defaultColWidth="9.140625" defaultRowHeight="12.75"/>
  <cols>
    <col min="1" max="1" width="22.28515625" customWidth="1"/>
    <col min="2" max="2" width="27.42578125" customWidth="1"/>
    <col min="3" max="3" width="32.7109375" customWidth="1"/>
  </cols>
  <sheetData>
    <row r="1" spans="1:3" ht="12.75" customHeight="1">
      <c r="A1" s="73" t="s">
        <v>12</v>
      </c>
      <c r="B1" s="74" t="s">
        <v>13</v>
      </c>
      <c r="C1" s="73" t="s">
        <v>14</v>
      </c>
    </row>
    <row r="2" spans="1:3" ht="26.25" customHeight="1">
      <c r="A2" s="73"/>
      <c r="B2" s="75"/>
      <c r="C2" s="73"/>
    </row>
    <row r="3" spans="1:3" ht="21.75" customHeight="1">
      <c r="A3" s="3" t="s">
        <v>15</v>
      </c>
      <c r="B3" s="2" t="s">
        <v>16</v>
      </c>
      <c r="C3" s="2" t="s">
        <v>17</v>
      </c>
    </row>
    <row r="4" spans="1:3" ht="25.5">
      <c r="A4" s="6" t="s">
        <v>92</v>
      </c>
      <c r="B4" s="6" t="s">
        <v>18</v>
      </c>
      <c r="C4" s="4" t="s">
        <v>19</v>
      </c>
    </row>
    <row r="5" spans="1:3" ht="38.25">
      <c r="A5" s="6" t="s">
        <v>20</v>
      </c>
      <c r="B5" s="14" t="s">
        <v>22</v>
      </c>
      <c r="C5" s="6" t="s">
        <v>21</v>
      </c>
    </row>
    <row r="6" spans="1:3" ht="38.25">
      <c r="A6" s="6" t="s">
        <v>23</v>
      </c>
      <c r="B6" s="5" t="s">
        <v>24</v>
      </c>
      <c r="C6" s="4" t="s">
        <v>25</v>
      </c>
    </row>
    <row r="7" spans="1:3" ht="38.25">
      <c r="A7" s="11" t="s">
        <v>72</v>
      </c>
      <c r="B7" s="6" t="s">
        <v>26</v>
      </c>
      <c r="C7" s="11" t="s">
        <v>27</v>
      </c>
    </row>
    <row r="8" spans="1:3" ht="29.25" customHeight="1">
      <c r="A8" s="2" t="s">
        <v>28</v>
      </c>
      <c r="B8" s="2" t="s">
        <v>29</v>
      </c>
      <c r="C8" s="4" t="s">
        <v>30</v>
      </c>
    </row>
    <row r="9" spans="1:3" ht="17.25">
      <c r="A9" s="2" t="s">
        <v>31</v>
      </c>
      <c r="B9" s="2" t="s">
        <v>17</v>
      </c>
      <c r="C9" s="2" t="s">
        <v>17</v>
      </c>
    </row>
    <row r="10" spans="1:3" ht="34.5">
      <c r="A10" s="2" t="s">
        <v>32</v>
      </c>
      <c r="B10" s="2" t="s">
        <v>33</v>
      </c>
      <c r="C10" s="11" t="s">
        <v>34</v>
      </c>
    </row>
    <row r="11" spans="1:3" ht="17.25">
      <c r="A11" s="2" t="s">
        <v>35</v>
      </c>
      <c r="B11" s="2" t="s">
        <v>17</v>
      </c>
      <c r="C11" s="2" t="s">
        <v>17</v>
      </c>
    </row>
    <row r="12" spans="1:3" ht="17.25">
      <c r="A12" s="2" t="s">
        <v>36</v>
      </c>
      <c r="B12" s="2" t="s">
        <v>17</v>
      </c>
      <c r="C12" s="2" t="s">
        <v>17</v>
      </c>
    </row>
    <row r="13" spans="1:3" ht="17.25">
      <c r="A13" s="2" t="s">
        <v>37</v>
      </c>
      <c r="B13" s="2" t="s">
        <v>17</v>
      </c>
      <c r="C13" s="2" t="s">
        <v>17</v>
      </c>
    </row>
    <row r="14" spans="1:3" ht="17.25">
      <c r="A14" s="2" t="s">
        <v>83</v>
      </c>
      <c r="B14" s="2" t="s">
        <v>17</v>
      </c>
      <c r="C14" s="2" t="s">
        <v>17</v>
      </c>
    </row>
    <row r="15" spans="1:3" ht="17.25">
      <c r="A15" s="2" t="s">
        <v>69</v>
      </c>
      <c r="B15" s="2" t="s">
        <v>17</v>
      </c>
      <c r="C15" s="2" t="s">
        <v>17</v>
      </c>
    </row>
    <row r="16" spans="1:3" ht="17.25">
      <c r="A16" s="2" t="s">
        <v>70</v>
      </c>
      <c r="B16" s="2" t="s">
        <v>17</v>
      </c>
      <c r="C16" s="2" t="s">
        <v>17</v>
      </c>
    </row>
    <row r="17" spans="1:3" ht="34.5">
      <c r="A17" s="2" t="s">
        <v>38</v>
      </c>
      <c r="B17" s="2" t="s">
        <v>93</v>
      </c>
      <c r="C17" s="4" t="s">
        <v>39</v>
      </c>
    </row>
    <row r="18" spans="1:3" ht="76.5" customHeight="1">
      <c r="A18" s="2" t="s">
        <v>40</v>
      </c>
      <c r="B18" s="2" t="s">
        <v>41</v>
      </c>
      <c r="C18" s="2" t="s">
        <v>42</v>
      </c>
    </row>
    <row r="19" spans="1:3" ht="37.5" customHeight="1">
      <c r="A19" s="6" t="s">
        <v>71</v>
      </c>
      <c r="B19" s="2" t="s">
        <v>43</v>
      </c>
      <c r="C19" s="2" t="s">
        <v>17</v>
      </c>
    </row>
    <row r="20" spans="1:3" ht="38.25" customHeight="1">
      <c r="A20" s="6" t="s">
        <v>67</v>
      </c>
      <c r="B20" s="2" t="s">
        <v>43</v>
      </c>
      <c r="C20" s="2" t="s">
        <v>17</v>
      </c>
    </row>
    <row r="21" spans="1:3" ht="36" customHeight="1">
      <c r="A21" s="6" t="s">
        <v>68</v>
      </c>
      <c r="B21" s="2" t="s">
        <v>43</v>
      </c>
      <c r="C21" s="2" t="s">
        <v>17</v>
      </c>
    </row>
    <row r="22" spans="1:3" ht="25.5" customHeight="1">
      <c r="A22" s="2" t="s">
        <v>44</v>
      </c>
      <c r="B22" s="2" t="s">
        <v>85</v>
      </c>
      <c r="C22" s="2" t="s">
        <v>80</v>
      </c>
    </row>
    <row r="23" spans="1:3" ht="38.25" customHeight="1">
      <c r="A23" s="2" t="s">
        <v>44</v>
      </c>
      <c r="B23" s="2" t="s">
        <v>81</v>
      </c>
      <c r="C23" s="2" t="s">
        <v>81</v>
      </c>
    </row>
    <row r="24" spans="1:3" ht="90" customHeight="1">
      <c r="A24" s="2" t="s">
        <v>46</v>
      </c>
      <c r="B24" s="2" t="s">
        <v>94</v>
      </c>
      <c r="C24" s="2" t="s">
        <v>47</v>
      </c>
    </row>
    <row r="25" spans="1:3" ht="22.5" customHeight="1">
      <c r="A25" s="2" t="s">
        <v>48</v>
      </c>
      <c r="B25" s="2" t="s">
        <v>24</v>
      </c>
      <c r="C25" s="2" t="s">
        <v>5</v>
      </c>
    </row>
    <row r="26" spans="1:3" ht="34.5">
      <c r="A26" s="2" t="s">
        <v>74</v>
      </c>
      <c r="B26" s="2" t="s">
        <v>24</v>
      </c>
      <c r="C26" s="2" t="s">
        <v>49</v>
      </c>
    </row>
    <row r="27" spans="1:3" ht="17.25">
      <c r="A27" s="2" t="s">
        <v>65</v>
      </c>
      <c r="B27" s="2"/>
      <c r="C27" s="2" t="s">
        <v>66</v>
      </c>
    </row>
    <row r="28" spans="1:3" ht="51.75">
      <c r="A28" s="2" t="s">
        <v>50</v>
      </c>
      <c r="B28" s="2" t="s">
        <v>26</v>
      </c>
      <c r="C28" s="2" t="s">
        <v>51</v>
      </c>
    </row>
    <row r="29" spans="1:3" ht="34.5">
      <c r="A29" s="2" t="s">
        <v>52</v>
      </c>
      <c r="B29" s="2" t="s">
        <v>24</v>
      </c>
      <c r="C29" s="2" t="s">
        <v>78</v>
      </c>
    </row>
    <row r="30" spans="1:3" ht="103.5">
      <c r="A30" s="2" t="s">
        <v>53</v>
      </c>
      <c r="B30" s="2" t="s">
        <v>26</v>
      </c>
      <c r="C30" s="2" t="s">
        <v>54</v>
      </c>
    </row>
    <row r="31" spans="1:3" ht="21" customHeight="1">
      <c r="A31" s="2" t="s">
        <v>55</v>
      </c>
      <c r="B31" s="2" t="s">
        <v>24</v>
      </c>
      <c r="C31" s="2" t="s">
        <v>56</v>
      </c>
    </row>
    <row r="32" spans="1:3" ht="21.75" customHeight="1">
      <c r="A32" s="2" t="s">
        <v>57</v>
      </c>
      <c r="B32" s="2" t="s">
        <v>58</v>
      </c>
      <c r="C32" s="2" t="s">
        <v>58</v>
      </c>
    </row>
    <row r="33" spans="1:3" ht="17.25">
      <c r="A33" s="2" t="s">
        <v>59</v>
      </c>
      <c r="B33" s="2" t="s">
        <v>60</v>
      </c>
      <c r="C33" s="2" t="s">
        <v>60</v>
      </c>
    </row>
    <row r="34" spans="1:3" ht="34.5">
      <c r="A34" s="2" t="s">
        <v>61</v>
      </c>
      <c r="B34" s="2" t="s">
        <v>62</v>
      </c>
      <c r="C34" s="2" t="s">
        <v>63</v>
      </c>
    </row>
    <row r="35" spans="1:3" ht="21" customHeight="1">
      <c r="A35" s="2" t="s">
        <v>76</v>
      </c>
      <c r="B35" s="2" t="s">
        <v>79</v>
      </c>
      <c r="C35" s="2" t="s">
        <v>79</v>
      </c>
    </row>
    <row r="36" spans="1:3" ht="51.75">
      <c r="A36" s="2" t="s">
        <v>75</v>
      </c>
      <c r="B36" s="2" t="s">
        <v>45</v>
      </c>
      <c r="C36" s="2" t="s">
        <v>64</v>
      </c>
    </row>
  </sheetData>
  <mergeCells count="3">
    <mergeCell ref="A1:A2"/>
    <mergeCell ref="B1:B2"/>
    <mergeCell ref="C1:C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"/>
  <sheetViews>
    <sheetView workbookViewId="0">
      <selection activeCell="A3" sqref="A3:J3"/>
    </sheetView>
  </sheetViews>
  <sheetFormatPr baseColWidth="10" defaultColWidth="9.140625" defaultRowHeight="12.75"/>
  <cols>
    <col min="1" max="1" width="9.140625" customWidth="1"/>
  </cols>
  <sheetData>
    <row r="1" spans="1:10">
      <c r="A1" s="76" t="s">
        <v>6</v>
      </c>
      <c r="B1" s="77"/>
      <c r="C1" s="77"/>
      <c r="D1" s="77"/>
      <c r="E1" s="78"/>
      <c r="F1" s="76" t="s">
        <v>11</v>
      </c>
      <c r="G1" s="77"/>
      <c r="H1" s="77"/>
      <c r="I1" s="77"/>
      <c r="J1" s="78"/>
    </row>
    <row r="2" spans="1:10" ht="33.75">
      <c r="A2" s="1" t="s">
        <v>7</v>
      </c>
      <c r="B2" s="1" t="s">
        <v>8</v>
      </c>
      <c r="C2" s="1" t="s">
        <v>9</v>
      </c>
      <c r="D2" s="1" t="s">
        <v>10</v>
      </c>
      <c r="E2" s="13" t="s">
        <v>77</v>
      </c>
      <c r="F2" s="1" t="s">
        <v>7</v>
      </c>
      <c r="G2" s="1" t="s">
        <v>8</v>
      </c>
      <c r="H2" s="1" t="s">
        <v>9</v>
      </c>
      <c r="I2" s="1" t="s">
        <v>10</v>
      </c>
      <c r="J2" s="13" t="s">
        <v>77</v>
      </c>
    </row>
  </sheetData>
  <mergeCells count="2">
    <mergeCell ref="A1:E1"/>
    <mergeCell ref="F1:J1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"/>
  <sheetViews>
    <sheetView workbookViewId="0">
      <selection activeCell="A4" sqref="A4:E5"/>
    </sheetView>
  </sheetViews>
  <sheetFormatPr baseColWidth="10" defaultColWidth="9.140625" defaultRowHeight="12.75"/>
  <cols>
    <col min="5" max="5" width="13.7109375" customWidth="1"/>
  </cols>
  <sheetData>
    <row r="1" spans="1:6">
      <c r="A1" s="14" t="s">
        <v>101</v>
      </c>
      <c r="B1" s="14" t="s">
        <v>102</v>
      </c>
      <c r="C1" s="14" t="s">
        <v>103</v>
      </c>
      <c r="D1" s="14" t="s">
        <v>104</v>
      </c>
      <c r="E1" s="14" t="s">
        <v>105</v>
      </c>
      <c r="F1" s="14" t="s">
        <v>100</v>
      </c>
    </row>
    <row r="2" spans="1:6">
      <c r="A2">
        <v>93.36</v>
      </c>
      <c r="B2">
        <v>2.4500000000000002</v>
      </c>
      <c r="C2">
        <v>0.23</v>
      </c>
      <c r="D2">
        <v>0.06</v>
      </c>
      <c r="E2">
        <v>3.9</v>
      </c>
      <c r="F2">
        <f>SUM(A2:E2)</f>
        <v>100.00000000000001</v>
      </c>
    </row>
    <row r="3" spans="1:6">
      <c r="F3">
        <f>SUM(A5:E5)</f>
        <v>1298757</v>
      </c>
    </row>
    <row r="4" spans="1:6">
      <c r="A4" s="20" t="s">
        <v>95</v>
      </c>
      <c r="B4" s="20" t="s">
        <v>96</v>
      </c>
      <c r="C4" s="20" t="s">
        <v>97</v>
      </c>
      <c r="D4" s="20" t="s">
        <v>98</v>
      </c>
      <c r="E4" s="20" t="s">
        <v>99</v>
      </c>
    </row>
    <row r="5" spans="1:6">
      <c r="A5" s="21">
        <v>1212630</v>
      </c>
      <c r="B5" s="21">
        <v>31780</v>
      </c>
      <c r="C5" s="21">
        <v>2938</v>
      </c>
      <c r="D5" s="22">
        <v>734</v>
      </c>
      <c r="E5" s="21">
        <v>50675</v>
      </c>
    </row>
  </sheetData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A5" sqref="A5:E6"/>
    </sheetView>
  </sheetViews>
  <sheetFormatPr baseColWidth="10" defaultColWidth="9.140625" defaultRowHeight="12.75"/>
  <cols>
    <col min="5" max="5" width="21" customWidth="1"/>
  </cols>
  <sheetData>
    <row r="1" spans="1:6" ht="25.5">
      <c r="A1" s="12" t="s">
        <v>106</v>
      </c>
      <c r="B1" s="12" t="s">
        <v>107</v>
      </c>
      <c r="C1" s="12" t="s">
        <v>110</v>
      </c>
      <c r="D1" s="12" t="s">
        <v>109</v>
      </c>
      <c r="E1" s="13" t="s">
        <v>108</v>
      </c>
    </row>
    <row r="2" spans="1:6">
      <c r="A2">
        <v>93.91</v>
      </c>
      <c r="B2">
        <v>2.06</v>
      </c>
      <c r="C2">
        <v>0.22</v>
      </c>
      <c r="D2">
        <v>2.5000000000000001E-2</v>
      </c>
      <c r="E2">
        <v>3.78</v>
      </c>
      <c r="F2">
        <f>SUM(A2:E2)</f>
        <v>99.995000000000005</v>
      </c>
    </row>
    <row r="4" spans="1:6">
      <c r="A4">
        <v>888070</v>
      </c>
      <c r="B4">
        <v>19448</v>
      </c>
      <c r="C4">
        <v>2081</v>
      </c>
      <c r="D4">
        <v>241</v>
      </c>
      <c r="E4">
        <v>35790</v>
      </c>
      <c r="F4">
        <f>SUM(A4:E4)</f>
        <v>945630</v>
      </c>
    </row>
    <row r="5" spans="1:6" ht="20.25" customHeight="1">
      <c r="A5" s="23" t="s">
        <v>95</v>
      </c>
      <c r="B5" s="23" t="s">
        <v>96</v>
      </c>
      <c r="C5" s="23" t="s">
        <v>97</v>
      </c>
      <c r="D5" s="23" t="s">
        <v>98</v>
      </c>
      <c r="E5" s="23" t="s">
        <v>77</v>
      </c>
    </row>
    <row r="6" spans="1:6" ht="22.5" customHeight="1">
      <c r="A6" s="24">
        <v>0.73</v>
      </c>
      <c r="B6" s="25">
        <v>0.6119</v>
      </c>
      <c r="C6" s="25">
        <v>0.70830000000000004</v>
      </c>
      <c r="D6" s="25">
        <v>0.32829999999999998</v>
      </c>
      <c r="E6" s="25">
        <v>0.70630000000000004</v>
      </c>
    </row>
  </sheetData>
  <phoneticPr fontId="3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6"/>
  <sheetViews>
    <sheetView workbookViewId="0">
      <selection activeCell="A10" sqref="A10:C16"/>
    </sheetView>
  </sheetViews>
  <sheetFormatPr baseColWidth="10" defaultColWidth="9.140625" defaultRowHeight="12.75"/>
  <cols>
    <col min="1" max="1" width="14.7109375" customWidth="1"/>
    <col min="2" max="2" width="18.7109375" customWidth="1"/>
    <col min="3" max="3" width="22.42578125" customWidth="1"/>
  </cols>
  <sheetData>
    <row r="1" spans="1:3" ht="20.100000000000001" customHeight="1">
      <c r="A1" s="9" t="s">
        <v>111</v>
      </c>
      <c r="B1" s="9" t="s">
        <v>120</v>
      </c>
      <c r="C1" s="14" t="s">
        <v>82</v>
      </c>
    </row>
    <row r="2" spans="1:3" ht="20.100000000000001" customHeight="1">
      <c r="A2" s="9" t="s">
        <v>112</v>
      </c>
      <c r="B2" s="7">
        <v>1</v>
      </c>
    </row>
    <row r="3" spans="1:3" ht="20.100000000000001" customHeight="1">
      <c r="A3" s="9" t="s">
        <v>83</v>
      </c>
      <c r="B3" s="7">
        <v>1</v>
      </c>
    </row>
    <row r="4" spans="1:3" ht="20.100000000000001" customHeight="1">
      <c r="A4" s="9" t="s">
        <v>67</v>
      </c>
      <c r="B4" s="7">
        <v>1</v>
      </c>
    </row>
    <row r="5" spans="1:3" ht="20.100000000000001" customHeight="1">
      <c r="A5" s="9" t="s">
        <v>68</v>
      </c>
      <c r="B5" s="7">
        <v>2</v>
      </c>
    </row>
    <row r="6" spans="1:3" ht="20.100000000000001" customHeight="1">
      <c r="A6" s="9" t="s">
        <v>113</v>
      </c>
      <c r="B6" s="7">
        <v>6</v>
      </c>
    </row>
    <row r="7" spans="1:3" ht="20.100000000000001" customHeight="1">
      <c r="A7" s="9" t="s">
        <v>114</v>
      </c>
      <c r="B7" s="7">
        <v>3</v>
      </c>
    </row>
    <row r="10" spans="1:3" ht="20.100000000000001" customHeight="1">
      <c r="A10" s="9" t="s">
        <v>115</v>
      </c>
      <c r="B10" s="9" t="s">
        <v>120</v>
      </c>
      <c r="C10" s="9" t="s">
        <v>121</v>
      </c>
    </row>
    <row r="11" spans="1:3" ht="20.100000000000001" customHeight="1">
      <c r="A11" s="9" t="s">
        <v>68</v>
      </c>
      <c r="B11" s="7">
        <v>3</v>
      </c>
      <c r="C11" s="9" t="s">
        <v>118</v>
      </c>
    </row>
    <row r="12" spans="1:3" ht="20.100000000000001" customHeight="1">
      <c r="A12" s="9" t="s">
        <v>116</v>
      </c>
      <c r="B12" s="7">
        <v>2</v>
      </c>
      <c r="C12" s="9" t="s">
        <v>84</v>
      </c>
    </row>
    <row r="13" spans="1:3" ht="20.100000000000001" customHeight="1">
      <c r="A13" s="9" t="s">
        <v>114</v>
      </c>
      <c r="B13" s="7">
        <v>5</v>
      </c>
      <c r="C13" s="7"/>
    </row>
    <row r="14" spans="1:3" ht="20.100000000000001" customHeight="1">
      <c r="A14" s="9" t="s">
        <v>57</v>
      </c>
      <c r="B14" s="7">
        <v>19</v>
      </c>
      <c r="C14" s="9" t="s">
        <v>118</v>
      </c>
    </row>
    <row r="15" spans="1:3" ht="20.100000000000001" customHeight="1">
      <c r="A15" s="9" t="s">
        <v>117</v>
      </c>
      <c r="B15" s="7">
        <v>1</v>
      </c>
      <c r="C15" s="9" t="s">
        <v>73</v>
      </c>
    </row>
    <row r="16" spans="1:3" ht="20.100000000000001" customHeight="1">
      <c r="A16" s="9" t="s">
        <v>59</v>
      </c>
      <c r="B16" s="7">
        <v>1</v>
      </c>
      <c r="C16" s="10" t="s">
        <v>119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Hoja2</vt:lpstr>
      <vt:lpstr>Hoja3</vt:lpstr>
      <vt:lpstr>Sheet1</vt:lpstr>
      <vt:lpstr>Sheet2</vt:lpstr>
      <vt:lpstr>Sheet3</vt:lpstr>
      <vt:lpstr>Sheet4</vt:lpstr>
      <vt:lpstr>Sheet5</vt:lpstr>
    </vt:vector>
  </TitlesOfParts>
  <Company>The houze!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cduenas</cp:lastModifiedBy>
  <cp:lastPrinted>2010-07-08T19:56:41Z</cp:lastPrinted>
  <dcterms:created xsi:type="dcterms:W3CDTF">2002-01-18T13:46:07Z</dcterms:created>
  <dcterms:modified xsi:type="dcterms:W3CDTF">2020-01-30T19:34:44Z</dcterms:modified>
</cp:coreProperties>
</file>