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guilar\Desktop\ANEXOS RESOLUCIONES NOV-2019\ANEXOS RESPUESTA A SOLICITUD MARN-2019-0378\"/>
    </mc:Choice>
  </mc:AlternateContent>
  <bookViews>
    <workbookView xWindow="0" yWindow="0" windowWidth="20490" windowHeight="6945"/>
  </bookViews>
  <sheets>
    <sheet name="SAN_SALVADOR" sheetId="2" r:id="rId1"/>
  </sheets>
  <definedNames>
    <definedName name="_xlnm._FilterDatabase" localSheetId="0" hidden="1">SAN_SALVADOR!$A$4:$AB$38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" i="2" l="1"/>
  <c r="M11" i="2"/>
  <c r="M10" i="2"/>
  <c r="M8" i="2"/>
  <c r="M36" i="2" l="1"/>
  <c r="M26" i="2"/>
  <c r="M6" i="2"/>
  <c r="M5" i="2"/>
</calcChain>
</file>

<file path=xl/sharedStrings.xml><?xml version="1.0" encoding="utf-8"?>
<sst xmlns="http://schemas.openxmlformats.org/spreadsheetml/2006/main" count="718" uniqueCount="184">
  <si>
    <t>NO DISPONIBLE</t>
  </si>
  <si>
    <t>TONACATEPEQUE</t>
  </si>
  <si>
    <t>COMUNIDAD REGALO DE DIOS</t>
  </si>
  <si>
    <t>ABANDONADA, COLAPSADA</t>
  </si>
  <si>
    <t>SOYAPANGO</t>
  </si>
  <si>
    <t>SALAZAR ROMERO</t>
  </si>
  <si>
    <t>FUNCIONA DEFICIENTEMENTE</t>
  </si>
  <si>
    <t>INVERSIONES ROBLE S.A. de C.V.</t>
  </si>
  <si>
    <t>ANDA</t>
  </si>
  <si>
    <t>EN FUNCIONAMIENTO</t>
  </si>
  <si>
    <t>AVICOLA MONSERRAT S.A. de C.V.</t>
  </si>
  <si>
    <t>P +H CONSULTORES S.A. de C.V.</t>
  </si>
  <si>
    <t>CUIDAD DELGADO</t>
  </si>
  <si>
    <t>CONDOMINIO TAZUMAL Y LAS TERRAZAS</t>
  </si>
  <si>
    <t>APOPA</t>
  </si>
  <si>
    <t>PROASA DE C.V.</t>
  </si>
  <si>
    <t>CIUDAD DELGADO</t>
  </si>
  <si>
    <t>PANCHIMALCO</t>
  </si>
  <si>
    <t>SANTO TOMAS</t>
  </si>
  <si>
    <t>EN FUNCIONAMIENTO, NECESITA REPARACIONES</t>
  </si>
  <si>
    <t>DISTRITO ITALIA</t>
  </si>
  <si>
    <t>FINANCIERA ATLACAT</t>
  </si>
  <si>
    <t>ALTOS DE LAS FLORES</t>
  </si>
  <si>
    <t>CONSTRUCTORA TENZE S.A. de C.V.</t>
  </si>
  <si>
    <t>CIUDAD CORINTO</t>
  </si>
  <si>
    <t>COINSAL S.A. de C.V.</t>
  </si>
  <si>
    <t>CONSORCIO ILOPANGO</t>
  </si>
  <si>
    <t>ILOPANGO</t>
  </si>
  <si>
    <t>SAN SALVADOR</t>
  </si>
  <si>
    <t>AYUTUXTEPEQUE</t>
  </si>
  <si>
    <t>BARAHONA DIVERSOS S.A. de C.V.</t>
  </si>
  <si>
    <t>MEJICANOS</t>
  </si>
  <si>
    <t>ALTOS DEL ESCORIAL</t>
  </si>
  <si>
    <t xml:space="preserve">CHAVEZ GALEANO </t>
  </si>
  <si>
    <t xml:space="preserve">EL CARMEN </t>
  </si>
  <si>
    <t xml:space="preserve">DESARROLLOS URBANISTICOS </t>
  </si>
  <si>
    <t>VALPARAISO</t>
  </si>
  <si>
    <t>COOPERATIVA AGUA FRIA DE R.L. TERRACERIAS PAVIMENTACION,VIVIENDAS E INVERSIONES S.A.</t>
  </si>
  <si>
    <t>CAMPO VERDE</t>
  </si>
  <si>
    <t>RESIDENCIAL SAN LUCAS</t>
  </si>
  <si>
    <t xml:space="preserve">SAN MARTIN </t>
  </si>
  <si>
    <t>URBANIZACION BRISAS DEL NORTE</t>
  </si>
  <si>
    <t>ALCALDIA MUNICIPAL DE SANTO TOMAS</t>
  </si>
  <si>
    <t>EL PAISNAL</t>
  </si>
  <si>
    <t>AVANCE INGENIEROS</t>
  </si>
  <si>
    <t>CUSCATANCINGO</t>
  </si>
  <si>
    <t>INVERSIONES HERRERA S.A DE C.V.</t>
  </si>
  <si>
    <t>FUSAL FUNDACION PARA LA SALUD Y EL DESARROLLO SOCIAL</t>
  </si>
  <si>
    <t>RESIDENCIAL LIBERTAD</t>
  </si>
  <si>
    <t>COMUNIDAD PRIMAVERA</t>
  </si>
  <si>
    <t>SALAZAR ROMERO, S.A DE C.V</t>
  </si>
  <si>
    <t>URBANIZACION SAN GABRIEL</t>
  </si>
  <si>
    <t>FICHA_TECNICA</t>
  </si>
  <si>
    <t>CAUDAL_ENTRADA</t>
  </si>
  <si>
    <t>CAUDAL_DISEÑO</t>
  </si>
  <si>
    <t>RIO_DE_DESCARGA</t>
  </si>
  <si>
    <t>CONDICION</t>
  </si>
  <si>
    <t>TIPO_DE_TRATAMIENTO</t>
  </si>
  <si>
    <t>ADMINISTRACION</t>
  </si>
  <si>
    <t>CODIGO_DE_MUNICIPIO</t>
  </si>
  <si>
    <t>MUNICIPIO</t>
  </si>
  <si>
    <t>PTAR</t>
  </si>
  <si>
    <t>DGA</t>
  </si>
  <si>
    <t>ID</t>
  </si>
  <si>
    <t>UNIDAD_DE_CAUDAL</t>
  </si>
  <si>
    <t>DBO</t>
  </si>
  <si>
    <t>DQO</t>
  </si>
  <si>
    <t>SS</t>
  </si>
  <si>
    <t>UNIDAD_DE_PARAMETROS</t>
  </si>
  <si>
    <t>RIO AMATITAN</t>
  </si>
  <si>
    <t>NR</t>
  </si>
  <si>
    <t>17/11/2017</t>
  </si>
  <si>
    <t>INCOMPLETA</t>
  </si>
  <si>
    <t>NO SE PERMITIO EL ACCESO</t>
  </si>
  <si>
    <t>18/10/2017</t>
  </si>
  <si>
    <t>LODOS ACTIVADOS</t>
  </si>
  <si>
    <t>NEJAPA</t>
  </si>
  <si>
    <t>OPERADOR COMUNITARIO- JUNTA DIRECTIVA</t>
  </si>
  <si>
    <t xml:space="preserve">SEDIMENTACION </t>
  </si>
  <si>
    <t>BUEN ESTADO- OPERACION NORMAL</t>
  </si>
  <si>
    <t>15/11/2017</t>
  </si>
  <si>
    <t>QUEBRADA LAS PILAS</t>
  </si>
  <si>
    <t>FILTRO PERCOLADOR</t>
  </si>
  <si>
    <t>22/11/2017</t>
  </si>
  <si>
    <t>OPERACION EVENTUAL</t>
  </si>
  <si>
    <t>HUMEDALES ARTIFICIALES</t>
  </si>
  <si>
    <t>RIO LAS CAÑAS</t>
  </si>
  <si>
    <t>CIUDAD MUJER SAN MARTIN</t>
  </si>
  <si>
    <t>OPERADOR PRIVADO</t>
  </si>
  <si>
    <t>LODOSACTIVADOS-TANQUE CERRADO</t>
  </si>
  <si>
    <t>M3/DIA</t>
  </si>
  <si>
    <t>24/11/2017</t>
  </si>
  <si>
    <t>08</t>
  </si>
  <si>
    <t>03</t>
  </si>
  <si>
    <t>07</t>
  </si>
  <si>
    <t>02</t>
  </si>
  <si>
    <t>04</t>
  </si>
  <si>
    <t>05</t>
  </si>
  <si>
    <t>CANALETA TRIBUTARIA A QUEBRADA</t>
  </si>
  <si>
    <t>COMPLETA</t>
  </si>
  <si>
    <t>RAFA, FAFA- FILTRO PERCOLADOR</t>
  </si>
  <si>
    <t>13°48'36.34''</t>
  </si>
  <si>
    <t>89°08'35.60''</t>
  </si>
  <si>
    <t>ARCHIVO ANDA</t>
  </si>
  <si>
    <t>RAFA,FAFA , TANQUE IMHOFF</t>
  </si>
  <si>
    <t>QUEBRADA EL CARMEN</t>
  </si>
  <si>
    <t>FILTRO PERCOLADOR, TANQUE DE IMHOFF</t>
  </si>
  <si>
    <t>RAFA,FAFA, FILTRO PERCOLADOR, TANQUE IMHOFF</t>
  </si>
  <si>
    <t>RIO URBINA</t>
  </si>
  <si>
    <t>RIO CHANTECUAN</t>
  </si>
  <si>
    <t>QUEBRADA AFLUENTE AL RIO LAS CAÑAS</t>
  </si>
  <si>
    <t>QUEBRADA AFLUENTE AL LAGO DE ILOPANGO</t>
  </si>
  <si>
    <t>URBANIZACION SAN JOSE VISTA BELLA</t>
  </si>
  <si>
    <t>RIO TOMAYATE</t>
  </si>
  <si>
    <t>RAFA, FAFA</t>
  </si>
  <si>
    <t>RIO MARIONA</t>
  </si>
  <si>
    <t>URBANIZACION SANTA TERESA DE LAS FLORES</t>
  </si>
  <si>
    <t>RAFA, FILTRO PERCOLADOR</t>
  </si>
  <si>
    <t>RIO GUAYCOME</t>
  </si>
  <si>
    <t>QUEBRADA EL SAUCE</t>
  </si>
  <si>
    <t>RIO ACELHUATE</t>
  </si>
  <si>
    <t>RIO CHICAGUASTE</t>
  </si>
  <si>
    <t>RIO EL CHACALAPA</t>
  </si>
  <si>
    <t>RIO LA CAMPANERA</t>
  </si>
  <si>
    <t>URBANIZACION SAN FRANCISCO</t>
  </si>
  <si>
    <t>URBANIZACION ALTA VISTA</t>
  </si>
  <si>
    <t>QUEBRADA AMAYO</t>
  </si>
  <si>
    <t>13°44'50.97''</t>
  </si>
  <si>
    <t>89°11'22.76''</t>
  </si>
  <si>
    <t>LATITUD_ "N"</t>
  </si>
  <si>
    <t>LONGITUD_ "W"</t>
  </si>
  <si>
    <t>13°37'46.9"</t>
  </si>
  <si>
    <t>13°47'57.06''</t>
  </si>
  <si>
    <t>13°44'4.42''</t>
  </si>
  <si>
    <t>13°47'54.94''</t>
  </si>
  <si>
    <t>13°38'33.01''</t>
  </si>
  <si>
    <t>13°44'0.66''</t>
  </si>
  <si>
    <t>89°10'46.56"</t>
  </si>
  <si>
    <t>89°13'05.95''</t>
  </si>
  <si>
    <t>89°11'15.76''</t>
  </si>
  <si>
    <t>89°8'36.61''</t>
  </si>
  <si>
    <t>89°8'4.47''</t>
  </si>
  <si>
    <t>89°4'6.27''</t>
  </si>
  <si>
    <t>0°0'0''</t>
  </si>
  <si>
    <t>QUINTAS DORADAS</t>
  </si>
  <si>
    <t>URBANIZACION CIUDAD DORADA</t>
  </si>
  <si>
    <t>MERCADO MUNICIPAL DE SANTO TOMAS</t>
  </si>
  <si>
    <t xml:space="preserve">REPARTO SAN RAMON </t>
  </si>
  <si>
    <t xml:space="preserve">URBANIZACION SANTA EDUVIGES </t>
  </si>
  <si>
    <t>3280</t>
  </si>
  <si>
    <t>URBANIZACION VISTA AL LAGO</t>
  </si>
  <si>
    <t>URBANIZACION LOS NARANJOS Y LAS JACARANDAS</t>
  </si>
  <si>
    <t>URBANIZACION SANTISIMA TRINIDAD</t>
  </si>
  <si>
    <t>URBANZACION CUIDAD FUTURA</t>
  </si>
  <si>
    <t>URBANIZACION LA CAMPANERA</t>
  </si>
  <si>
    <t>30000</t>
  </si>
  <si>
    <t xml:space="preserve">URBANIZACION LIRIOS DEL NORTE </t>
  </si>
  <si>
    <t>URBANIZACION CUMBRES DE SAN BARTOLO I Y II</t>
  </si>
  <si>
    <t>10885</t>
  </si>
  <si>
    <t>BRISAS DE SANTO TOMAS</t>
  </si>
  <si>
    <t>16</t>
  </si>
  <si>
    <t>ARCHIVO MARN</t>
  </si>
  <si>
    <t>5009</t>
  </si>
  <si>
    <t>14</t>
  </si>
  <si>
    <t>DUEÑAS HERMANOS</t>
  </si>
  <si>
    <t>CONDOMINIO LA RIBIERA DE SAN BENITO</t>
  </si>
  <si>
    <t>N_DE_USUARIOS</t>
  </si>
  <si>
    <t>FECHA_DE_ANALISIS</t>
  </si>
  <si>
    <t>FOTO_1</t>
  </si>
  <si>
    <t>FOTO_2</t>
  </si>
  <si>
    <t>FICHA</t>
  </si>
  <si>
    <t>DEPARTAMENTO</t>
  </si>
  <si>
    <t>13°46'23.2''</t>
  </si>
  <si>
    <t>89°10'13.15''</t>
  </si>
  <si>
    <t>FECHA_DE_REGISTRO</t>
  </si>
  <si>
    <t>13°39'24.83''</t>
  </si>
  <si>
    <t>89°8'49.68''</t>
  </si>
  <si>
    <t xml:space="preserve"> 13°43'37.84"</t>
  </si>
  <si>
    <t xml:space="preserve"> 89° 8'9.49"</t>
  </si>
  <si>
    <t xml:space="preserve"> 13°48'36.30"</t>
  </si>
  <si>
    <t xml:space="preserve"> 89° 9'10.36"</t>
  </si>
  <si>
    <t>Ministerio de Medio Ambiente y Recursos Naturales</t>
  </si>
  <si>
    <t>Dirección General de Seguridad Hídrica</t>
  </si>
  <si>
    <t>Gerencia de Monitoreo y control de Aguas Residuales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</si>
</sst>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sz val="11"/>
      <color rgb="FF201F35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Fill="1"/>
    <xf numFmtId="49" fontId="0" fillId="0" borderId="0" xfId="0" applyNumberFormat="1"/>
    <xf numFmtId="49" fontId="0" fillId="0" borderId="1" xfId="0" applyNumberFormat="1" applyBorder="1"/>
    <xf numFmtId="49" fontId="0" fillId="0" borderId="1" xfId="0" applyNumberFormat="1" applyFill="1" applyBorder="1"/>
    <xf numFmtId="49" fontId="1" fillId="0" borderId="2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0" fillId="0" borderId="1" xfId="0" applyNumberFormat="1" applyFill="1" applyBorder="1" applyAlignment="1">
      <alignment horizontal="center"/>
    </xf>
    <xf numFmtId="1" fontId="0" fillId="0" borderId="2" xfId="0" applyNumberFormat="1" applyFont="1" applyFill="1" applyBorder="1"/>
    <xf numFmtId="1" fontId="0" fillId="0" borderId="1" xfId="0" applyNumberFormat="1" applyFont="1" applyFill="1" applyBorder="1"/>
    <xf numFmtId="1" fontId="0" fillId="0" borderId="0" xfId="0" applyNumberFormat="1"/>
    <xf numFmtId="49" fontId="0" fillId="0" borderId="0" xfId="0" applyNumberFormat="1" applyAlignment="1">
      <alignment horizontal="center"/>
    </xf>
    <xf numFmtId="49" fontId="1" fillId="0" borderId="2" xfId="0" applyNumberFormat="1" applyFont="1" applyFill="1" applyBorder="1"/>
    <xf numFmtId="49" fontId="1" fillId="0" borderId="1" xfId="0" applyNumberFormat="1" applyFont="1" applyFill="1" applyBorder="1"/>
    <xf numFmtId="49" fontId="0" fillId="0" borderId="2" xfId="0" applyNumberFormat="1" applyFill="1" applyBorder="1" applyAlignment="1">
      <alignment horizontal="center"/>
    </xf>
    <xf numFmtId="49" fontId="1" fillId="0" borderId="1" xfId="0" applyNumberFormat="1" applyFont="1" applyBorder="1"/>
    <xf numFmtId="49" fontId="0" fillId="0" borderId="1" xfId="0" applyNumberFormat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2" xfId="0" applyNumberFormat="1" applyFill="1" applyBorder="1" applyAlignment="1">
      <alignment horizontal="center"/>
    </xf>
    <xf numFmtId="49" fontId="0" fillId="0" borderId="2" xfId="0" applyNumberFormat="1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49" fontId="0" fillId="0" borderId="0" xfId="0" applyNumberFormat="1" applyFill="1" applyAlignment="1">
      <alignment horizontal="center"/>
    </xf>
    <xf numFmtId="1" fontId="0" fillId="0" borderId="1" xfId="0" applyNumberFormat="1" applyBorder="1"/>
    <xf numFmtId="1" fontId="0" fillId="0" borderId="1" xfId="0" applyNumberFormat="1" applyFill="1" applyBorder="1"/>
    <xf numFmtId="0" fontId="0" fillId="0" borderId="1" xfId="0" applyBorder="1"/>
    <xf numFmtId="0" fontId="0" fillId="0" borderId="1" xfId="0" applyFill="1" applyBorder="1"/>
    <xf numFmtId="49" fontId="1" fillId="0" borderId="3" xfId="0" applyNumberFormat="1" applyFont="1" applyFill="1" applyBorder="1" applyAlignment="1">
      <alignment horizontal="center"/>
    </xf>
    <xf numFmtId="0" fontId="0" fillId="0" borderId="2" xfId="0" applyFill="1" applyBorder="1"/>
    <xf numFmtId="49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wrapText="1"/>
    </xf>
    <xf numFmtId="49" fontId="1" fillId="0" borderId="1" xfId="0" applyNumberFormat="1" applyFont="1" applyFill="1" applyBorder="1" applyAlignment="1">
      <alignment wrapText="1"/>
    </xf>
    <xf numFmtId="49" fontId="0" fillId="0" borderId="1" xfId="0" applyNumberFormat="1" applyFill="1" applyBorder="1" applyAlignment="1">
      <alignment wrapText="1"/>
    </xf>
    <xf numFmtId="49" fontId="0" fillId="0" borderId="1" xfId="0" applyNumberFormat="1" applyBorder="1" applyAlignment="1">
      <alignment wrapText="1"/>
    </xf>
    <xf numFmtId="49" fontId="3" fillId="0" borderId="12" xfId="0" applyNumberFormat="1" applyFont="1" applyBorder="1" applyAlignment="1">
      <alignment horizontal="center" wrapText="1"/>
    </xf>
    <xf numFmtId="49" fontId="3" fillId="0" borderId="13" xfId="0" applyNumberFormat="1" applyFont="1" applyFill="1" applyBorder="1" applyAlignment="1">
      <alignment horizontal="center" wrapText="1"/>
    </xf>
    <xf numFmtId="49" fontId="3" fillId="0" borderId="14" xfId="0" applyNumberFormat="1" applyFont="1" applyBorder="1" applyAlignment="1">
      <alignment horizontal="center" wrapText="1"/>
    </xf>
    <xf numFmtId="49" fontId="3" fillId="0" borderId="13" xfId="0" applyNumberFormat="1" applyFont="1" applyBorder="1" applyAlignment="1">
      <alignment horizontal="center" wrapText="1"/>
    </xf>
    <xf numFmtId="49" fontId="3" fillId="0" borderId="15" xfId="0" applyNumberFormat="1" applyFont="1" applyBorder="1" applyAlignment="1">
      <alignment horizontal="center" wrapText="1"/>
    </xf>
    <xf numFmtId="49" fontId="3" fillId="0" borderId="15" xfId="0" applyNumberFormat="1" applyFont="1" applyFill="1" applyBorder="1" applyAlignment="1">
      <alignment horizontal="center" wrapText="1"/>
    </xf>
    <xf numFmtId="49" fontId="3" fillId="0" borderId="16" xfId="0" applyNumberFormat="1" applyFont="1" applyBorder="1" applyAlignment="1">
      <alignment horizontal="center" wrapText="1"/>
    </xf>
    <xf numFmtId="49" fontId="3" fillId="0" borderId="17" xfId="0" applyNumberFormat="1" applyFont="1" applyBorder="1" applyAlignment="1">
      <alignment horizontal="center" wrapText="1"/>
    </xf>
    <xf numFmtId="1" fontId="2" fillId="0" borderId="5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8"/>
  <sheetViews>
    <sheetView tabSelected="1" zoomScale="65" zoomScaleNormal="65" workbookViewId="0">
      <selection activeCell="G37" sqref="G37"/>
    </sheetView>
  </sheetViews>
  <sheetFormatPr baseColWidth="10" defaultColWidth="8.85546875" defaultRowHeight="15" x14ac:dyDescent="0.25"/>
  <cols>
    <col min="1" max="1" width="6" style="10" customWidth="1"/>
    <col min="2" max="2" width="9.7109375" style="23" bestFit="1" customWidth="1"/>
    <col min="3" max="3" width="44.85546875" style="2" customWidth="1"/>
    <col min="4" max="4" width="23.85546875" style="11" customWidth="1"/>
    <col min="5" max="5" width="16.85546875" style="11" bestFit="1" customWidth="1"/>
    <col min="6" max="6" width="16.140625" style="2" customWidth="1"/>
    <col min="7" max="7" width="44.5703125" style="2" customWidth="1"/>
    <col min="8" max="8" width="47.28515625" style="2" bestFit="1" customWidth="1"/>
    <col min="9" max="9" width="43.42578125" style="2" customWidth="1"/>
    <col min="10" max="10" width="13.140625" style="11" bestFit="1" customWidth="1"/>
    <col min="11" max="11" width="12.85546875" style="19" bestFit="1" customWidth="1"/>
    <col min="12" max="12" width="15.28515625" style="11" bestFit="1" customWidth="1"/>
    <col min="13" max="13" width="15.28515625" style="19" bestFit="1" customWidth="1"/>
    <col min="14" max="14" width="37.28515625" style="2" bestFit="1" customWidth="1"/>
    <col min="15" max="15" width="17.85546875" style="11" bestFit="1" customWidth="1"/>
    <col min="16" max="16" width="18.7109375" style="11" bestFit="1" customWidth="1"/>
    <col min="17" max="17" width="19.85546875" style="11" bestFit="1" customWidth="1"/>
    <col min="18" max="18" width="20.140625" style="11" bestFit="1" customWidth="1"/>
    <col min="19" max="19" width="15.28515625" style="11" bestFit="1" customWidth="1"/>
    <col min="20" max="20" width="15.85546875" style="11" bestFit="1" customWidth="1"/>
    <col min="21" max="21" width="4.85546875" style="11" bestFit="1" customWidth="1"/>
    <col min="22" max="22" width="5.140625" style="11" bestFit="1" customWidth="1"/>
    <col min="23" max="23" width="3.5703125" style="11" bestFit="1" customWidth="1"/>
    <col min="24" max="24" width="18.42578125" style="11" customWidth="1"/>
    <col min="25" max="25" width="12" style="11" customWidth="1"/>
  </cols>
  <sheetData>
    <row r="1" spans="1:28" ht="19.5" thickTop="1" x14ac:dyDescent="0.25">
      <c r="A1" s="45" t="s">
        <v>181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7"/>
    </row>
    <row r="2" spans="1:28" ht="18.75" x14ac:dyDescent="0.3">
      <c r="A2" s="48" t="s">
        <v>182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50"/>
    </row>
    <row r="3" spans="1:28" ht="19.5" thickBot="1" x14ac:dyDescent="0.3">
      <c r="A3" s="51" t="s">
        <v>183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3"/>
    </row>
    <row r="4" spans="1:28" ht="27" thickBot="1" x14ac:dyDescent="0.3">
      <c r="A4" s="37" t="s">
        <v>63</v>
      </c>
      <c r="B4" s="38" t="s">
        <v>62</v>
      </c>
      <c r="C4" s="39" t="s">
        <v>61</v>
      </c>
      <c r="D4" s="40" t="s">
        <v>171</v>
      </c>
      <c r="E4" s="39" t="s">
        <v>60</v>
      </c>
      <c r="F4" s="39" t="s">
        <v>59</v>
      </c>
      <c r="G4" s="40" t="s">
        <v>58</v>
      </c>
      <c r="H4" s="39" t="s">
        <v>57</v>
      </c>
      <c r="I4" s="40" t="s">
        <v>56</v>
      </c>
      <c r="J4" s="39" t="s">
        <v>129</v>
      </c>
      <c r="K4" s="39" t="s">
        <v>129</v>
      </c>
      <c r="L4" s="40" t="s">
        <v>130</v>
      </c>
      <c r="M4" s="40" t="s">
        <v>130</v>
      </c>
      <c r="N4" s="40" t="s">
        <v>55</v>
      </c>
      <c r="O4" s="39" t="s">
        <v>54</v>
      </c>
      <c r="P4" s="40" t="s">
        <v>53</v>
      </c>
      <c r="Q4" s="41" t="s">
        <v>64</v>
      </c>
      <c r="R4" s="42" t="s">
        <v>174</v>
      </c>
      <c r="S4" s="38" t="s">
        <v>52</v>
      </c>
      <c r="T4" s="38" t="s">
        <v>166</v>
      </c>
      <c r="U4" s="38" t="s">
        <v>65</v>
      </c>
      <c r="V4" s="38" t="s">
        <v>66</v>
      </c>
      <c r="W4" s="38" t="s">
        <v>67</v>
      </c>
      <c r="X4" s="38" t="s">
        <v>68</v>
      </c>
      <c r="Y4" s="42" t="s">
        <v>167</v>
      </c>
      <c r="Z4" s="43" t="s">
        <v>168</v>
      </c>
      <c r="AA4" s="43" t="s">
        <v>169</v>
      </c>
      <c r="AB4" s="44" t="s">
        <v>170</v>
      </c>
    </row>
    <row r="5" spans="1:28" ht="15.75" thickTop="1" x14ac:dyDescent="0.25">
      <c r="A5" s="8">
        <v>1</v>
      </c>
      <c r="B5" s="21">
        <v>5815</v>
      </c>
      <c r="C5" s="33" t="s">
        <v>144</v>
      </c>
      <c r="D5" s="14" t="s">
        <v>28</v>
      </c>
      <c r="E5" s="5" t="s">
        <v>17</v>
      </c>
      <c r="F5" s="5">
        <v>10</v>
      </c>
      <c r="G5" s="12" t="s">
        <v>8</v>
      </c>
      <c r="H5" s="12" t="s">
        <v>75</v>
      </c>
      <c r="I5" s="12" t="s">
        <v>79</v>
      </c>
      <c r="J5" s="5" t="s">
        <v>131</v>
      </c>
      <c r="K5" s="20">
        <v>13.6297</v>
      </c>
      <c r="L5" s="5" t="s">
        <v>137</v>
      </c>
      <c r="M5" s="20">
        <f>-89.1788</f>
        <v>-89.178799999999995</v>
      </c>
      <c r="N5" s="12" t="s">
        <v>69</v>
      </c>
      <c r="O5" s="5" t="s">
        <v>70</v>
      </c>
      <c r="P5" s="5" t="s">
        <v>70</v>
      </c>
      <c r="Q5" s="5" t="s">
        <v>70</v>
      </c>
      <c r="R5" s="5" t="s">
        <v>71</v>
      </c>
      <c r="S5" s="5" t="s">
        <v>72</v>
      </c>
      <c r="T5" s="5">
        <v>1860</v>
      </c>
      <c r="U5" s="5" t="s">
        <v>70</v>
      </c>
      <c r="V5" s="5" t="s">
        <v>70</v>
      </c>
      <c r="W5" s="5" t="s">
        <v>70</v>
      </c>
      <c r="X5" s="5" t="s">
        <v>70</v>
      </c>
      <c r="Y5" s="28" t="s">
        <v>70</v>
      </c>
      <c r="Z5" s="29"/>
      <c r="AA5" s="29"/>
      <c r="AB5" s="29"/>
    </row>
    <row r="6" spans="1:28" s="1" customFormat="1" x14ac:dyDescent="0.25">
      <c r="A6" s="9">
        <v>2</v>
      </c>
      <c r="B6" s="22">
        <v>6300</v>
      </c>
      <c r="C6" s="34" t="s">
        <v>51</v>
      </c>
      <c r="D6" s="7" t="s">
        <v>28</v>
      </c>
      <c r="E6" s="6" t="s">
        <v>76</v>
      </c>
      <c r="F6" s="6">
        <v>9</v>
      </c>
      <c r="G6" s="13" t="s">
        <v>50</v>
      </c>
      <c r="H6" s="13" t="s">
        <v>70</v>
      </c>
      <c r="I6" s="13" t="s">
        <v>73</v>
      </c>
      <c r="J6" s="6" t="s">
        <v>132</v>
      </c>
      <c r="K6" s="18">
        <v>13.799200000000001</v>
      </c>
      <c r="L6" s="6" t="s">
        <v>138</v>
      </c>
      <c r="M6" s="18">
        <f>-89.2183</f>
        <v>-89.218299999999999</v>
      </c>
      <c r="N6" s="13" t="s">
        <v>70</v>
      </c>
      <c r="O6" s="16" t="s">
        <v>70</v>
      </c>
      <c r="P6" s="6" t="s">
        <v>70</v>
      </c>
      <c r="Q6" s="16" t="s">
        <v>70</v>
      </c>
      <c r="R6" s="6" t="s">
        <v>74</v>
      </c>
      <c r="S6" s="16" t="s">
        <v>72</v>
      </c>
      <c r="T6" s="6" t="s">
        <v>70</v>
      </c>
      <c r="U6" s="16" t="s">
        <v>70</v>
      </c>
      <c r="V6" s="6" t="s">
        <v>70</v>
      </c>
      <c r="W6" s="16" t="s">
        <v>70</v>
      </c>
      <c r="X6" s="6" t="s">
        <v>70</v>
      </c>
      <c r="Y6" s="16" t="s">
        <v>70</v>
      </c>
      <c r="Z6" s="26"/>
      <c r="AA6" s="26"/>
      <c r="AB6" s="26"/>
    </row>
    <row r="7" spans="1:28" x14ac:dyDescent="0.25">
      <c r="A7" s="9">
        <v>3</v>
      </c>
      <c r="B7" s="22">
        <v>437</v>
      </c>
      <c r="C7" s="34" t="s">
        <v>145</v>
      </c>
      <c r="D7" s="7" t="s">
        <v>28</v>
      </c>
      <c r="E7" s="6" t="s">
        <v>18</v>
      </c>
      <c r="F7" s="6">
        <v>16</v>
      </c>
      <c r="G7" s="13" t="s">
        <v>8</v>
      </c>
      <c r="H7" s="13" t="s">
        <v>75</v>
      </c>
      <c r="I7" s="13" t="s">
        <v>73</v>
      </c>
      <c r="J7" s="32" t="s">
        <v>175</v>
      </c>
      <c r="K7" s="31">
        <v>13.6569</v>
      </c>
      <c r="L7" s="32" t="s">
        <v>176</v>
      </c>
      <c r="M7" s="31">
        <v>-89.146900000000002</v>
      </c>
      <c r="N7" s="3" t="s">
        <v>119</v>
      </c>
      <c r="O7" s="16" t="s">
        <v>70</v>
      </c>
      <c r="P7" s="16" t="s">
        <v>70</v>
      </c>
      <c r="Q7" s="16" t="s">
        <v>70</v>
      </c>
      <c r="R7" s="16" t="s">
        <v>71</v>
      </c>
      <c r="S7" s="16" t="s">
        <v>72</v>
      </c>
      <c r="T7" s="16">
        <v>2916</v>
      </c>
      <c r="U7" s="16" t="s">
        <v>70</v>
      </c>
      <c r="V7" s="16" t="s">
        <v>70</v>
      </c>
      <c r="W7" s="16" t="s">
        <v>70</v>
      </c>
      <c r="X7" s="16" t="s">
        <v>70</v>
      </c>
      <c r="Y7" s="16" t="s">
        <v>70</v>
      </c>
      <c r="Z7" s="26"/>
      <c r="AA7" s="26"/>
      <c r="AB7" s="26"/>
    </row>
    <row r="8" spans="1:28" x14ac:dyDescent="0.25">
      <c r="A8" s="8">
        <v>4</v>
      </c>
      <c r="B8" s="22">
        <v>5676</v>
      </c>
      <c r="C8" s="34" t="s">
        <v>49</v>
      </c>
      <c r="D8" s="7" t="s">
        <v>28</v>
      </c>
      <c r="E8" s="6" t="s">
        <v>31</v>
      </c>
      <c r="F8" s="6" t="s">
        <v>92</v>
      </c>
      <c r="G8" s="13" t="s">
        <v>77</v>
      </c>
      <c r="H8" s="13" t="s">
        <v>78</v>
      </c>
      <c r="I8" s="13" t="s">
        <v>79</v>
      </c>
      <c r="J8" s="32" t="s">
        <v>133</v>
      </c>
      <c r="K8" s="31">
        <v>13.7346</v>
      </c>
      <c r="L8" s="32" t="s">
        <v>139</v>
      </c>
      <c r="M8" s="31">
        <f>-89.1877</f>
        <v>-89.187700000000007</v>
      </c>
      <c r="N8" s="13" t="s">
        <v>81</v>
      </c>
      <c r="O8" s="16" t="s">
        <v>70</v>
      </c>
      <c r="P8" s="6" t="s">
        <v>70</v>
      </c>
      <c r="Q8" s="16" t="s">
        <v>70</v>
      </c>
      <c r="R8" s="16" t="s">
        <v>80</v>
      </c>
      <c r="S8" s="16" t="s">
        <v>72</v>
      </c>
      <c r="T8" s="16">
        <v>170</v>
      </c>
      <c r="U8" s="16" t="s">
        <v>70</v>
      </c>
      <c r="V8" s="16" t="s">
        <v>70</v>
      </c>
      <c r="W8" s="16" t="s">
        <v>70</v>
      </c>
      <c r="X8" s="16" t="s">
        <v>70</v>
      </c>
      <c r="Y8" s="16" t="s">
        <v>70</v>
      </c>
      <c r="Z8" s="26"/>
      <c r="AA8" s="26"/>
      <c r="AB8" s="26"/>
    </row>
    <row r="9" spans="1:28" x14ac:dyDescent="0.25">
      <c r="A9" s="9">
        <v>5</v>
      </c>
      <c r="B9" s="22">
        <v>6798</v>
      </c>
      <c r="C9" s="34" t="s">
        <v>2</v>
      </c>
      <c r="D9" s="7" t="s">
        <v>28</v>
      </c>
      <c r="E9" s="6" t="s">
        <v>4</v>
      </c>
      <c r="F9" s="6">
        <v>17</v>
      </c>
      <c r="G9" s="13" t="s">
        <v>77</v>
      </c>
      <c r="H9" s="13" t="s">
        <v>82</v>
      </c>
      <c r="I9" s="13" t="s">
        <v>3</v>
      </c>
      <c r="J9" s="32" t="s">
        <v>177</v>
      </c>
      <c r="K9" s="31">
        <v>13.7271</v>
      </c>
      <c r="L9" s="32" t="s">
        <v>178</v>
      </c>
      <c r="M9" s="31">
        <v>-89.135900000000007</v>
      </c>
      <c r="N9" s="13" t="s">
        <v>110</v>
      </c>
      <c r="O9" s="16" t="s">
        <v>70</v>
      </c>
      <c r="P9" s="6" t="s">
        <v>70</v>
      </c>
      <c r="Q9" s="16" t="s">
        <v>70</v>
      </c>
      <c r="R9" s="6" t="s">
        <v>80</v>
      </c>
      <c r="S9" s="16" t="s">
        <v>72</v>
      </c>
      <c r="T9" s="6" t="s">
        <v>70</v>
      </c>
      <c r="U9" s="16" t="s">
        <v>70</v>
      </c>
      <c r="V9" s="6" t="s">
        <v>70</v>
      </c>
      <c r="W9" s="16" t="s">
        <v>70</v>
      </c>
      <c r="X9" s="6" t="s">
        <v>70</v>
      </c>
      <c r="Y9" s="16" t="s">
        <v>70</v>
      </c>
      <c r="Z9" s="26"/>
      <c r="AA9" s="26"/>
      <c r="AB9" s="26"/>
    </row>
    <row r="10" spans="1:28" x14ac:dyDescent="0.25">
      <c r="A10" s="8">
        <v>6</v>
      </c>
      <c r="B10" s="22">
        <v>1709</v>
      </c>
      <c r="C10" s="34" t="s">
        <v>48</v>
      </c>
      <c r="D10" s="7" t="s">
        <v>28</v>
      </c>
      <c r="E10" s="6" t="s">
        <v>1</v>
      </c>
      <c r="F10" s="6">
        <v>18</v>
      </c>
      <c r="G10" s="13" t="s">
        <v>47</v>
      </c>
      <c r="H10" s="13" t="s">
        <v>75</v>
      </c>
      <c r="I10" s="13" t="s">
        <v>3</v>
      </c>
      <c r="J10" s="6" t="s">
        <v>134</v>
      </c>
      <c r="K10" s="18">
        <v>13.7986</v>
      </c>
      <c r="L10" s="6" t="s">
        <v>140</v>
      </c>
      <c r="M10" s="18">
        <f>-89.1435</f>
        <v>-89.143500000000003</v>
      </c>
      <c r="N10" s="13" t="s">
        <v>86</v>
      </c>
      <c r="O10" s="16" t="s">
        <v>70</v>
      </c>
      <c r="P10" s="6" t="s">
        <v>70</v>
      </c>
      <c r="Q10" s="16" t="s">
        <v>70</v>
      </c>
      <c r="R10" s="6" t="s">
        <v>83</v>
      </c>
      <c r="S10" s="16" t="s">
        <v>72</v>
      </c>
      <c r="T10" s="6" t="s">
        <v>70</v>
      </c>
      <c r="U10" s="16" t="s">
        <v>70</v>
      </c>
      <c r="V10" s="6" t="s">
        <v>70</v>
      </c>
      <c r="W10" s="16" t="s">
        <v>70</v>
      </c>
      <c r="X10" s="6" t="s">
        <v>70</v>
      </c>
      <c r="Y10" s="16" t="s">
        <v>70</v>
      </c>
      <c r="Z10" s="26"/>
      <c r="AA10" s="26"/>
      <c r="AB10" s="26"/>
    </row>
    <row r="11" spans="1:28" x14ac:dyDescent="0.25">
      <c r="A11" s="9">
        <v>7</v>
      </c>
      <c r="B11" s="22">
        <v>3669</v>
      </c>
      <c r="C11" s="34" t="s">
        <v>146</v>
      </c>
      <c r="D11" s="7" t="s">
        <v>28</v>
      </c>
      <c r="E11" s="6" t="s">
        <v>18</v>
      </c>
      <c r="F11" s="6">
        <v>16</v>
      </c>
      <c r="G11" s="13" t="s">
        <v>42</v>
      </c>
      <c r="H11" s="13" t="s">
        <v>70</v>
      </c>
      <c r="I11" s="13" t="s">
        <v>84</v>
      </c>
      <c r="J11" s="7" t="s">
        <v>135</v>
      </c>
      <c r="K11" s="17">
        <v>13.6425</v>
      </c>
      <c r="L11" s="6" t="s">
        <v>141</v>
      </c>
      <c r="M11" s="17">
        <f>-89.1346</f>
        <v>-89.134600000000006</v>
      </c>
      <c r="N11" s="13" t="s">
        <v>70</v>
      </c>
      <c r="O11" s="16" t="s">
        <v>70</v>
      </c>
      <c r="P11" s="6" t="s">
        <v>70</v>
      </c>
      <c r="Q11" s="16" t="s">
        <v>70</v>
      </c>
      <c r="R11" s="6" t="s">
        <v>71</v>
      </c>
      <c r="S11" s="16" t="s">
        <v>72</v>
      </c>
      <c r="T11" s="6" t="s">
        <v>70</v>
      </c>
      <c r="U11" s="16" t="s">
        <v>70</v>
      </c>
      <c r="V11" s="6" t="s">
        <v>70</v>
      </c>
      <c r="W11" s="16" t="s">
        <v>70</v>
      </c>
      <c r="X11" s="6" t="s">
        <v>70</v>
      </c>
      <c r="Y11" s="16" t="s">
        <v>70</v>
      </c>
      <c r="Z11" s="26"/>
      <c r="AA11" s="26"/>
      <c r="AB11" s="26"/>
    </row>
    <row r="12" spans="1:28" x14ac:dyDescent="0.25">
      <c r="A12" s="9">
        <v>8</v>
      </c>
      <c r="B12" s="22">
        <v>116</v>
      </c>
      <c r="C12" s="34" t="s">
        <v>41</v>
      </c>
      <c r="D12" s="7" t="s">
        <v>28</v>
      </c>
      <c r="E12" s="6" t="s">
        <v>1</v>
      </c>
      <c r="F12" s="6">
        <v>18</v>
      </c>
      <c r="G12" s="13" t="s">
        <v>8</v>
      </c>
      <c r="H12" s="13" t="s">
        <v>85</v>
      </c>
      <c r="I12" s="13" t="s">
        <v>79</v>
      </c>
      <c r="J12" s="32" t="s">
        <v>179</v>
      </c>
      <c r="K12" s="31">
        <v>13.810083300000001</v>
      </c>
      <c r="L12" s="32" t="s">
        <v>180</v>
      </c>
      <c r="M12" s="31">
        <v>-89.152877000000004</v>
      </c>
      <c r="N12" s="13" t="s">
        <v>86</v>
      </c>
      <c r="O12" s="7" t="s">
        <v>70</v>
      </c>
      <c r="P12" s="6" t="s">
        <v>70</v>
      </c>
      <c r="Q12" s="7" t="s">
        <v>70</v>
      </c>
      <c r="R12" s="6" t="s">
        <v>83</v>
      </c>
      <c r="S12" s="7" t="s">
        <v>72</v>
      </c>
      <c r="T12" s="6">
        <v>5785</v>
      </c>
      <c r="U12" s="7" t="s">
        <v>70</v>
      </c>
      <c r="V12" s="6" t="s">
        <v>70</v>
      </c>
      <c r="W12" s="7" t="s">
        <v>70</v>
      </c>
      <c r="X12" s="6" t="s">
        <v>70</v>
      </c>
      <c r="Y12" s="7" t="s">
        <v>70</v>
      </c>
      <c r="Z12" s="27"/>
      <c r="AA12" s="27"/>
      <c r="AB12" s="27"/>
    </row>
    <row r="13" spans="1:28" x14ac:dyDescent="0.25">
      <c r="A13" s="8">
        <v>9</v>
      </c>
      <c r="B13" s="22">
        <v>19081</v>
      </c>
      <c r="C13" s="34" t="s">
        <v>87</v>
      </c>
      <c r="D13" s="7" t="s">
        <v>28</v>
      </c>
      <c r="E13" s="6" t="s">
        <v>40</v>
      </c>
      <c r="F13" s="6">
        <v>13</v>
      </c>
      <c r="G13" s="15" t="s">
        <v>88</v>
      </c>
      <c r="H13" s="13" t="s">
        <v>89</v>
      </c>
      <c r="I13" s="13" t="s">
        <v>79</v>
      </c>
      <c r="J13" s="6" t="s">
        <v>136</v>
      </c>
      <c r="K13" s="18">
        <v>13.733499999999999</v>
      </c>
      <c r="L13" s="6" t="s">
        <v>142</v>
      </c>
      <c r="M13" s="18">
        <f>-89.0684</f>
        <v>-89.068399999999997</v>
      </c>
      <c r="N13" s="13" t="s">
        <v>98</v>
      </c>
      <c r="O13" s="16">
        <v>384</v>
      </c>
      <c r="P13" s="16">
        <v>31.2</v>
      </c>
      <c r="Q13" s="7" t="s">
        <v>90</v>
      </c>
      <c r="R13" s="6" t="s">
        <v>91</v>
      </c>
      <c r="S13" s="7" t="s">
        <v>99</v>
      </c>
      <c r="T13" s="16">
        <v>300</v>
      </c>
      <c r="U13" s="7" t="s">
        <v>70</v>
      </c>
      <c r="V13" s="6" t="s">
        <v>70</v>
      </c>
      <c r="W13" s="7" t="s">
        <v>70</v>
      </c>
      <c r="X13" s="6" t="s">
        <v>70</v>
      </c>
      <c r="Y13" s="7" t="s">
        <v>70</v>
      </c>
      <c r="Z13" s="26"/>
      <c r="AA13" s="26"/>
      <c r="AB13" s="26"/>
    </row>
    <row r="14" spans="1:28" x14ac:dyDescent="0.25">
      <c r="A14" s="9">
        <v>10</v>
      </c>
      <c r="B14" s="7" t="s">
        <v>70</v>
      </c>
      <c r="C14" s="35" t="s">
        <v>39</v>
      </c>
      <c r="D14" s="7" t="s">
        <v>28</v>
      </c>
      <c r="E14" s="7" t="s">
        <v>29</v>
      </c>
      <c r="F14" s="7" t="s">
        <v>93</v>
      </c>
      <c r="G14" s="4" t="s">
        <v>70</v>
      </c>
      <c r="H14" s="4" t="s">
        <v>104</v>
      </c>
      <c r="I14" s="4" t="s">
        <v>3</v>
      </c>
      <c r="J14" s="32" t="s">
        <v>143</v>
      </c>
      <c r="K14" s="31">
        <v>0</v>
      </c>
      <c r="L14" s="32" t="s">
        <v>143</v>
      </c>
      <c r="M14" s="31">
        <v>0</v>
      </c>
      <c r="N14" s="3" t="s">
        <v>105</v>
      </c>
      <c r="O14" s="16" t="s">
        <v>70</v>
      </c>
      <c r="P14" s="16" t="s">
        <v>70</v>
      </c>
      <c r="Q14" s="16" t="s">
        <v>70</v>
      </c>
      <c r="R14" s="16" t="s">
        <v>70</v>
      </c>
      <c r="S14" s="16" t="s">
        <v>103</v>
      </c>
      <c r="T14" s="16">
        <v>714</v>
      </c>
      <c r="U14" s="7" t="s">
        <v>70</v>
      </c>
      <c r="V14" s="6" t="s">
        <v>70</v>
      </c>
      <c r="W14" s="7" t="s">
        <v>70</v>
      </c>
      <c r="X14" s="6" t="s">
        <v>70</v>
      </c>
      <c r="Y14" s="7" t="s">
        <v>70</v>
      </c>
      <c r="Z14" s="26"/>
      <c r="AA14" s="26"/>
      <c r="AB14" s="26"/>
    </row>
    <row r="15" spans="1:28" x14ac:dyDescent="0.25">
      <c r="A15" s="8">
        <v>11</v>
      </c>
      <c r="B15" s="7" t="s">
        <v>70</v>
      </c>
      <c r="C15" s="35" t="s">
        <v>38</v>
      </c>
      <c r="D15" s="7" t="s">
        <v>28</v>
      </c>
      <c r="E15" s="7" t="s">
        <v>31</v>
      </c>
      <c r="F15" s="7" t="s">
        <v>92</v>
      </c>
      <c r="G15" s="4" t="s">
        <v>37</v>
      </c>
      <c r="H15" s="4" t="s">
        <v>114</v>
      </c>
      <c r="I15" s="4" t="s">
        <v>3</v>
      </c>
      <c r="J15" s="32" t="s">
        <v>143</v>
      </c>
      <c r="K15" s="31">
        <v>0</v>
      </c>
      <c r="L15" s="32" t="s">
        <v>143</v>
      </c>
      <c r="M15" s="31">
        <v>0</v>
      </c>
      <c r="N15" s="3" t="s">
        <v>105</v>
      </c>
      <c r="O15" s="16" t="s">
        <v>70</v>
      </c>
      <c r="P15" s="16" t="s">
        <v>70</v>
      </c>
      <c r="Q15" s="16" t="s">
        <v>70</v>
      </c>
      <c r="R15" s="16" t="s">
        <v>70</v>
      </c>
      <c r="S15" s="16" t="s">
        <v>103</v>
      </c>
      <c r="T15" s="16">
        <v>17670</v>
      </c>
      <c r="U15" s="7" t="s">
        <v>70</v>
      </c>
      <c r="V15" s="6" t="s">
        <v>70</v>
      </c>
      <c r="W15" s="7" t="s">
        <v>70</v>
      </c>
      <c r="X15" s="6" t="s">
        <v>70</v>
      </c>
      <c r="Y15" s="7" t="s">
        <v>70</v>
      </c>
      <c r="Z15" s="26"/>
      <c r="AA15" s="26"/>
      <c r="AB15" s="26"/>
    </row>
    <row r="16" spans="1:28" x14ac:dyDescent="0.25">
      <c r="A16" s="9">
        <v>12</v>
      </c>
      <c r="B16" s="7" t="s">
        <v>70</v>
      </c>
      <c r="C16" s="35" t="s">
        <v>36</v>
      </c>
      <c r="D16" s="7" t="s">
        <v>28</v>
      </c>
      <c r="E16" s="7" t="s">
        <v>28</v>
      </c>
      <c r="F16" s="7">
        <v>14</v>
      </c>
      <c r="G16" s="4" t="s">
        <v>35</v>
      </c>
      <c r="H16" s="4" t="s">
        <v>106</v>
      </c>
      <c r="I16" s="4" t="s">
        <v>3</v>
      </c>
      <c r="J16" s="32" t="s">
        <v>143</v>
      </c>
      <c r="K16" s="31">
        <v>0</v>
      </c>
      <c r="L16" s="32" t="s">
        <v>143</v>
      </c>
      <c r="M16" s="31">
        <v>0</v>
      </c>
      <c r="N16" s="3" t="s">
        <v>105</v>
      </c>
      <c r="O16" s="16" t="s">
        <v>70</v>
      </c>
      <c r="P16" s="16" t="s">
        <v>70</v>
      </c>
      <c r="Q16" s="16" t="s">
        <v>70</v>
      </c>
      <c r="R16" s="16" t="s">
        <v>70</v>
      </c>
      <c r="S16" s="16" t="s">
        <v>103</v>
      </c>
      <c r="T16" s="16">
        <v>330</v>
      </c>
      <c r="U16" s="7" t="s">
        <v>70</v>
      </c>
      <c r="V16" s="6" t="s">
        <v>70</v>
      </c>
      <c r="W16" s="7" t="s">
        <v>70</v>
      </c>
      <c r="X16" s="6" t="s">
        <v>70</v>
      </c>
      <c r="Y16" s="7" t="s">
        <v>70</v>
      </c>
      <c r="Z16" s="26"/>
      <c r="AA16" s="26"/>
      <c r="AB16" s="26"/>
    </row>
    <row r="17" spans="1:28" x14ac:dyDescent="0.25">
      <c r="A17" s="9">
        <v>13</v>
      </c>
      <c r="B17" s="7" t="s">
        <v>70</v>
      </c>
      <c r="C17" s="35" t="s">
        <v>34</v>
      </c>
      <c r="D17" s="7" t="s">
        <v>28</v>
      </c>
      <c r="E17" s="7" t="s">
        <v>31</v>
      </c>
      <c r="F17" s="7" t="s">
        <v>92</v>
      </c>
      <c r="G17" s="4" t="s">
        <v>0</v>
      </c>
      <c r="H17" s="4" t="s">
        <v>106</v>
      </c>
      <c r="I17" s="4" t="s">
        <v>3</v>
      </c>
      <c r="J17" s="32" t="s">
        <v>143</v>
      </c>
      <c r="K17" s="31">
        <v>0</v>
      </c>
      <c r="L17" s="32" t="s">
        <v>143</v>
      </c>
      <c r="M17" s="31">
        <v>0</v>
      </c>
      <c r="N17" s="3" t="s">
        <v>105</v>
      </c>
      <c r="O17" s="16" t="s">
        <v>70</v>
      </c>
      <c r="P17" s="16" t="s">
        <v>70</v>
      </c>
      <c r="Q17" s="16" t="s">
        <v>70</v>
      </c>
      <c r="R17" s="16" t="s">
        <v>70</v>
      </c>
      <c r="S17" s="16" t="s">
        <v>103</v>
      </c>
      <c r="T17" s="16">
        <v>324</v>
      </c>
      <c r="U17" s="7" t="s">
        <v>70</v>
      </c>
      <c r="V17" s="6" t="s">
        <v>70</v>
      </c>
      <c r="W17" s="7" t="s">
        <v>70</v>
      </c>
      <c r="X17" s="6" t="s">
        <v>70</v>
      </c>
      <c r="Y17" s="7" t="s">
        <v>70</v>
      </c>
      <c r="Z17" s="26"/>
      <c r="AA17" s="26"/>
      <c r="AB17" s="26"/>
    </row>
    <row r="18" spans="1:28" x14ac:dyDescent="0.25">
      <c r="A18" s="8">
        <v>14</v>
      </c>
      <c r="B18" s="7" t="s">
        <v>70</v>
      </c>
      <c r="C18" s="35" t="s">
        <v>33</v>
      </c>
      <c r="D18" s="7" t="s">
        <v>28</v>
      </c>
      <c r="E18" s="7" t="s">
        <v>31</v>
      </c>
      <c r="F18" s="7" t="s">
        <v>92</v>
      </c>
      <c r="G18" s="4" t="s">
        <v>0</v>
      </c>
      <c r="H18" s="4" t="s">
        <v>107</v>
      </c>
      <c r="I18" s="4" t="s">
        <v>3</v>
      </c>
      <c r="J18" s="32" t="s">
        <v>143</v>
      </c>
      <c r="K18" s="31">
        <v>0</v>
      </c>
      <c r="L18" s="32" t="s">
        <v>143</v>
      </c>
      <c r="M18" s="31">
        <v>0</v>
      </c>
      <c r="N18" s="3" t="s">
        <v>105</v>
      </c>
      <c r="O18" s="16" t="s">
        <v>70</v>
      </c>
      <c r="P18" s="16" t="s">
        <v>70</v>
      </c>
      <c r="Q18" s="16" t="s">
        <v>70</v>
      </c>
      <c r="R18" s="16" t="s">
        <v>70</v>
      </c>
      <c r="S18" s="16" t="s">
        <v>103</v>
      </c>
      <c r="T18" s="16">
        <v>1080</v>
      </c>
      <c r="U18" s="7" t="s">
        <v>70</v>
      </c>
      <c r="V18" s="6" t="s">
        <v>70</v>
      </c>
      <c r="W18" s="7" t="s">
        <v>70</v>
      </c>
      <c r="X18" s="6" t="s">
        <v>70</v>
      </c>
      <c r="Y18" s="7" t="s">
        <v>70</v>
      </c>
      <c r="Z18" s="26"/>
      <c r="AA18" s="26"/>
      <c r="AB18" s="26"/>
    </row>
    <row r="19" spans="1:28" x14ac:dyDescent="0.25">
      <c r="A19" s="9">
        <v>15</v>
      </c>
      <c r="B19" s="7">
        <v>145</v>
      </c>
      <c r="C19" s="35" t="s">
        <v>32</v>
      </c>
      <c r="D19" s="7" t="s">
        <v>28</v>
      </c>
      <c r="E19" s="7" t="s">
        <v>31</v>
      </c>
      <c r="F19" s="7" t="s">
        <v>92</v>
      </c>
      <c r="G19" s="4" t="s">
        <v>30</v>
      </c>
      <c r="H19" s="4" t="s">
        <v>75</v>
      </c>
      <c r="I19" s="4" t="s">
        <v>3</v>
      </c>
      <c r="J19" s="32" t="s">
        <v>143</v>
      </c>
      <c r="K19" s="31">
        <v>0</v>
      </c>
      <c r="L19" s="32" t="s">
        <v>143</v>
      </c>
      <c r="M19" s="31">
        <v>0</v>
      </c>
      <c r="N19" s="3" t="s">
        <v>105</v>
      </c>
      <c r="O19" s="16" t="s">
        <v>70</v>
      </c>
      <c r="P19" s="16" t="s">
        <v>70</v>
      </c>
      <c r="Q19" s="16" t="s">
        <v>70</v>
      </c>
      <c r="R19" s="16" t="s">
        <v>70</v>
      </c>
      <c r="S19" s="16" t="s">
        <v>103</v>
      </c>
      <c r="T19" s="16">
        <v>2520</v>
      </c>
      <c r="U19" s="7" t="s">
        <v>70</v>
      </c>
      <c r="V19" s="6" t="s">
        <v>70</v>
      </c>
      <c r="W19" s="7" t="s">
        <v>70</v>
      </c>
      <c r="X19" s="6" t="s">
        <v>70</v>
      </c>
      <c r="Y19" s="7" t="s">
        <v>70</v>
      </c>
      <c r="Z19" s="26"/>
      <c r="AA19" s="26"/>
      <c r="AB19" s="26"/>
    </row>
    <row r="20" spans="1:28" x14ac:dyDescent="0.25">
      <c r="A20" s="8">
        <v>16</v>
      </c>
      <c r="B20" s="7" t="s">
        <v>70</v>
      </c>
      <c r="C20" s="35" t="s">
        <v>147</v>
      </c>
      <c r="D20" s="7" t="s">
        <v>28</v>
      </c>
      <c r="E20" s="7" t="s">
        <v>16</v>
      </c>
      <c r="F20" s="7">
        <v>19</v>
      </c>
      <c r="G20" s="4" t="s">
        <v>0</v>
      </c>
      <c r="H20" s="4" t="s">
        <v>82</v>
      </c>
      <c r="I20" s="4" t="s">
        <v>3</v>
      </c>
      <c r="J20" s="32" t="s">
        <v>143</v>
      </c>
      <c r="K20" s="31">
        <v>0</v>
      </c>
      <c r="L20" s="32" t="s">
        <v>143</v>
      </c>
      <c r="M20" s="31">
        <v>0</v>
      </c>
      <c r="N20" s="3" t="s">
        <v>109</v>
      </c>
      <c r="O20" s="16" t="s">
        <v>70</v>
      </c>
      <c r="P20" s="16" t="s">
        <v>70</v>
      </c>
      <c r="Q20" s="16" t="s">
        <v>70</v>
      </c>
      <c r="R20" s="16" t="s">
        <v>70</v>
      </c>
      <c r="S20" s="16" t="s">
        <v>103</v>
      </c>
      <c r="T20" s="16">
        <v>3645</v>
      </c>
      <c r="U20" s="7" t="s">
        <v>70</v>
      </c>
      <c r="V20" s="6" t="s">
        <v>70</v>
      </c>
      <c r="W20" s="7" t="s">
        <v>70</v>
      </c>
      <c r="X20" s="6" t="s">
        <v>70</v>
      </c>
      <c r="Y20" s="7" t="s">
        <v>70</v>
      </c>
      <c r="Z20" s="26"/>
      <c r="AA20" s="26"/>
      <c r="AB20" s="26"/>
    </row>
    <row r="21" spans="1:28" x14ac:dyDescent="0.25">
      <c r="A21" s="9">
        <v>17</v>
      </c>
      <c r="B21" s="7">
        <v>858</v>
      </c>
      <c r="C21" s="35" t="s">
        <v>148</v>
      </c>
      <c r="D21" s="7" t="s">
        <v>28</v>
      </c>
      <c r="E21" s="7" t="s">
        <v>28</v>
      </c>
      <c r="F21" s="7">
        <v>14</v>
      </c>
      <c r="G21" s="4" t="s">
        <v>0</v>
      </c>
      <c r="H21" s="4" t="s">
        <v>82</v>
      </c>
      <c r="I21" s="4" t="s">
        <v>3</v>
      </c>
      <c r="J21" s="32" t="s">
        <v>143</v>
      </c>
      <c r="K21" s="31">
        <v>0</v>
      </c>
      <c r="L21" s="32" t="s">
        <v>143</v>
      </c>
      <c r="M21" s="31">
        <v>0</v>
      </c>
      <c r="N21" s="3" t="s">
        <v>110</v>
      </c>
      <c r="O21" s="16" t="s">
        <v>70</v>
      </c>
      <c r="P21" s="16" t="s">
        <v>70</v>
      </c>
      <c r="Q21" s="16" t="s">
        <v>70</v>
      </c>
      <c r="R21" s="16" t="s">
        <v>70</v>
      </c>
      <c r="S21" s="16" t="s">
        <v>103</v>
      </c>
      <c r="T21" s="16">
        <v>2000</v>
      </c>
      <c r="U21" s="7" t="s">
        <v>70</v>
      </c>
      <c r="V21" s="6" t="s">
        <v>70</v>
      </c>
      <c r="W21" s="7" t="s">
        <v>70</v>
      </c>
      <c r="X21" s="6" t="s">
        <v>70</v>
      </c>
      <c r="Y21" s="7" t="s">
        <v>70</v>
      </c>
      <c r="Z21" s="26"/>
      <c r="AA21" s="26"/>
      <c r="AB21" s="26"/>
    </row>
    <row r="22" spans="1:28" x14ac:dyDescent="0.25">
      <c r="A22" s="9">
        <v>18</v>
      </c>
      <c r="B22" s="7" t="s">
        <v>149</v>
      </c>
      <c r="C22" s="35" t="s">
        <v>150</v>
      </c>
      <c r="D22" s="7" t="s">
        <v>28</v>
      </c>
      <c r="E22" s="7" t="s">
        <v>27</v>
      </c>
      <c r="F22" s="7" t="s">
        <v>94</v>
      </c>
      <c r="G22" s="4" t="s">
        <v>26</v>
      </c>
      <c r="H22" s="4" t="s">
        <v>82</v>
      </c>
      <c r="I22" s="4" t="s">
        <v>3</v>
      </c>
      <c r="J22" s="32" t="s">
        <v>143</v>
      </c>
      <c r="K22" s="31">
        <v>0</v>
      </c>
      <c r="L22" s="32" t="s">
        <v>143</v>
      </c>
      <c r="M22" s="31">
        <v>0</v>
      </c>
      <c r="N22" s="3" t="s">
        <v>111</v>
      </c>
      <c r="O22" s="16" t="s">
        <v>70</v>
      </c>
      <c r="P22" s="16" t="s">
        <v>70</v>
      </c>
      <c r="Q22" s="16" t="s">
        <v>70</v>
      </c>
      <c r="R22" s="16" t="s">
        <v>70</v>
      </c>
      <c r="S22" s="16" t="s">
        <v>103</v>
      </c>
      <c r="T22" s="16">
        <v>21336</v>
      </c>
      <c r="U22" s="7" t="s">
        <v>70</v>
      </c>
      <c r="V22" s="6" t="s">
        <v>70</v>
      </c>
      <c r="W22" s="7" t="s">
        <v>70</v>
      </c>
      <c r="X22" s="6" t="s">
        <v>70</v>
      </c>
      <c r="Y22" s="7" t="s">
        <v>70</v>
      </c>
      <c r="Z22" s="26"/>
      <c r="AA22" s="26"/>
      <c r="AB22" s="26"/>
    </row>
    <row r="23" spans="1:28" x14ac:dyDescent="0.25">
      <c r="A23" s="8">
        <v>19</v>
      </c>
      <c r="B23" s="7" t="s">
        <v>70</v>
      </c>
      <c r="C23" s="35" t="s">
        <v>112</v>
      </c>
      <c r="D23" s="7" t="s">
        <v>28</v>
      </c>
      <c r="E23" s="7" t="s">
        <v>14</v>
      </c>
      <c r="F23" s="7" t="s">
        <v>95</v>
      </c>
      <c r="G23" s="4" t="s">
        <v>25</v>
      </c>
      <c r="H23" s="4" t="s">
        <v>82</v>
      </c>
      <c r="I23" s="4" t="s">
        <v>3</v>
      </c>
      <c r="J23" s="32" t="s">
        <v>143</v>
      </c>
      <c r="K23" s="31">
        <v>0</v>
      </c>
      <c r="L23" s="32" t="s">
        <v>143</v>
      </c>
      <c r="M23" s="31">
        <v>0</v>
      </c>
      <c r="N23" s="3" t="s">
        <v>113</v>
      </c>
      <c r="O23" s="16" t="s">
        <v>70</v>
      </c>
      <c r="P23" s="16" t="s">
        <v>70</v>
      </c>
      <c r="Q23" s="16" t="s">
        <v>70</v>
      </c>
      <c r="R23" s="16" t="s">
        <v>70</v>
      </c>
      <c r="S23" s="16" t="s">
        <v>103</v>
      </c>
      <c r="T23" s="16">
        <v>540</v>
      </c>
      <c r="U23" s="7" t="s">
        <v>70</v>
      </c>
      <c r="V23" s="6" t="s">
        <v>70</v>
      </c>
      <c r="W23" s="7" t="s">
        <v>70</v>
      </c>
      <c r="X23" s="6" t="s">
        <v>70</v>
      </c>
      <c r="Y23" s="7" t="s">
        <v>70</v>
      </c>
      <c r="Z23" s="26"/>
      <c r="AA23" s="26"/>
      <c r="AB23" s="26"/>
    </row>
    <row r="24" spans="1:28" x14ac:dyDescent="0.25">
      <c r="A24" s="9">
        <v>20</v>
      </c>
      <c r="B24" s="7">
        <v>170</v>
      </c>
      <c r="C24" s="35" t="s">
        <v>116</v>
      </c>
      <c r="D24" s="7" t="s">
        <v>28</v>
      </c>
      <c r="E24" s="7" t="s">
        <v>14</v>
      </c>
      <c r="F24" s="7" t="s">
        <v>95</v>
      </c>
      <c r="G24" s="4" t="s">
        <v>23</v>
      </c>
      <c r="H24" s="4" t="s">
        <v>117</v>
      </c>
      <c r="I24" s="4" t="s">
        <v>3</v>
      </c>
      <c r="J24" s="32" t="s">
        <v>143</v>
      </c>
      <c r="K24" s="31">
        <v>0</v>
      </c>
      <c r="L24" s="32" t="s">
        <v>143</v>
      </c>
      <c r="M24" s="31">
        <v>0</v>
      </c>
      <c r="N24" s="3" t="s">
        <v>86</v>
      </c>
      <c r="O24" s="16" t="s">
        <v>70</v>
      </c>
      <c r="P24" s="16" t="s">
        <v>70</v>
      </c>
      <c r="Q24" s="16" t="s">
        <v>70</v>
      </c>
      <c r="R24" s="16" t="s">
        <v>70</v>
      </c>
      <c r="S24" s="16" t="s">
        <v>103</v>
      </c>
      <c r="T24" s="16">
        <v>7866</v>
      </c>
      <c r="U24" s="7" t="s">
        <v>70</v>
      </c>
      <c r="V24" s="6" t="s">
        <v>70</v>
      </c>
      <c r="W24" s="7" t="s">
        <v>70</v>
      </c>
      <c r="X24" s="6" t="s">
        <v>70</v>
      </c>
      <c r="Y24" s="7" t="s">
        <v>70</v>
      </c>
      <c r="Z24" s="26"/>
      <c r="AA24" s="26"/>
      <c r="AB24" s="26"/>
    </row>
    <row r="25" spans="1:28" x14ac:dyDescent="0.25">
      <c r="A25" s="8">
        <v>21</v>
      </c>
      <c r="B25" s="7" t="s">
        <v>70</v>
      </c>
      <c r="C25" s="35" t="s">
        <v>22</v>
      </c>
      <c r="D25" s="7" t="s">
        <v>28</v>
      </c>
      <c r="E25" s="7" t="s">
        <v>14</v>
      </c>
      <c r="F25" s="7" t="s">
        <v>95</v>
      </c>
      <c r="G25" s="4" t="s">
        <v>21</v>
      </c>
      <c r="H25" s="4" t="s">
        <v>75</v>
      </c>
      <c r="I25" s="4" t="s">
        <v>9</v>
      </c>
      <c r="J25" s="32" t="s">
        <v>143</v>
      </c>
      <c r="K25" s="31">
        <v>0</v>
      </c>
      <c r="L25" s="32" t="s">
        <v>143</v>
      </c>
      <c r="M25" s="31">
        <v>0</v>
      </c>
      <c r="N25" s="3" t="s">
        <v>118</v>
      </c>
      <c r="O25" s="16" t="s">
        <v>70</v>
      </c>
      <c r="P25" s="16" t="s">
        <v>70</v>
      </c>
      <c r="Q25" s="16" t="s">
        <v>70</v>
      </c>
      <c r="R25" s="16" t="s">
        <v>70</v>
      </c>
      <c r="S25" s="16" t="s">
        <v>103</v>
      </c>
      <c r="T25" s="16">
        <v>10560</v>
      </c>
      <c r="U25" s="7" t="s">
        <v>70</v>
      </c>
      <c r="V25" s="6" t="s">
        <v>70</v>
      </c>
      <c r="W25" s="7" t="s">
        <v>70</v>
      </c>
      <c r="X25" s="6" t="s">
        <v>70</v>
      </c>
      <c r="Y25" s="7" t="s">
        <v>70</v>
      </c>
      <c r="Z25" s="26"/>
      <c r="AA25" s="26"/>
      <c r="AB25" s="26"/>
    </row>
    <row r="26" spans="1:28" x14ac:dyDescent="0.25">
      <c r="A26" s="9">
        <v>22</v>
      </c>
      <c r="B26" s="7" t="s">
        <v>70</v>
      </c>
      <c r="C26" s="35" t="s">
        <v>20</v>
      </c>
      <c r="D26" s="7" t="s">
        <v>28</v>
      </c>
      <c r="E26" s="7" t="s">
        <v>1</v>
      </c>
      <c r="F26" s="7">
        <v>18</v>
      </c>
      <c r="G26" s="4" t="s">
        <v>8</v>
      </c>
      <c r="H26" s="4" t="s">
        <v>100</v>
      </c>
      <c r="I26" s="4" t="s">
        <v>19</v>
      </c>
      <c r="J26" s="7" t="s">
        <v>101</v>
      </c>
      <c r="K26" s="17">
        <v>13.8101</v>
      </c>
      <c r="L26" s="16" t="s">
        <v>102</v>
      </c>
      <c r="M26" s="18">
        <f>-89.1432</f>
        <v>-89.143199999999993</v>
      </c>
      <c r="N26" s="3" t="s">
        <v>118</v>
      </c>
      <c r="O26" s="16" t="s">
        <v>70</v>
      </c>
      <c r="P26" s="16" t="s">
        <v>70</v>
      </c>
      <c r="Q26" s="16" t="s">
        <v>70</v>
      </c>
      <c r="R26" s="16" t="s">
        <v>70</v>
      </c>
      <c r="S26" s="16" t="s">
        <v>103</v>
      </c>
      <c r="T26" s="16">
        <v>7972</v>
      </c>
      <c r="U26" s="7" t="s">
        <v>70</v>
      </c>
      <c r="V26" s="6" t="s">
        <v>70</v>
      </c>
      <c r="W26" s="7" t="s">
        <v>70</v>
      </c>
      <c r="X26" s="6" t="s">
        <v>70</v>
      </c>
      <c r="Y26" s="7" t="s">
        <v>70</v>
      </c>
      <c r="Z26" s="26"/>
      <c r="AA26" s="26"/>
      <c r="AB26" s="26"/>
    </row>
    <row r="27" spans="1:28" ht="30" x14ac:dyDescent="0.25">
      <c r="A27" s="9">
        <v>23</v>
      </c>
      <c r="B27" s="7" t="s">
        <v>70</v>
      </c>
      <c r="C27" s="35" t="s">
        <v>151</v>
      </c>
      <c r="D27" s="7" t="s">
        <v>28</v>
      </c>
      <c r="E27" s="7" t="s">
        <v>14</v>
      </c>
      <c r="F27" s="7" t="s">
        <v>95</v>
      </c>
      <c r="G27" s="4" t="s">
        <v>0</v>
      </c>
      <c r="H27" s="4" t="s">
        <v>75</v>
      </c>
      <c r="I27" s="4" t="s">
        <v>3</v>
      </c>
      <c r="J27" s="32" t="s">
        <v>143</v>
      </c>
      <c r="K27" s="31">
        <v>0</v>
      </c>
      <c r="L27" s="32" t="s">
        <v>143</v>
      </c>
      <c r="M27" s="31">
        <v>0</v>
      </c>
      <c r="N27" s="3" t="s">
        <v>120</v>
      </c>
      <c r="O27" s="16" t="s">
        <v>70</v>
      </c>
      <c r="P27" s="16" t="s">
        <v>70</v>
      </c>
      <c r="Q27" s="16" t="s">
        <v>70</v>
      </c>
      <c r="R27" s="16" t="s">
        <v>70</v>
      </c>
      <c r="S27" s="16" t="s">
        <v>103</v>
      </c>
      <c r="T27" s="16">
        <v>9414</v>
      </c>
      <c r="U27" s="7" t="s">
        <v>70</v>
      </c>
      <c r="V27" s="6" t="s">
        <v>70</v>
      </c>
      <c r="W27" s="7" t="s">
        <v>70</v>
      </c>
      <c r="X27" s="6" t="s">
        <v>70</v>
      </c>
      <c r="Y27" s="7" t="s">
        <v>70</v>
      </c>
      <c r="Z27" s="26"/>
      <c r="AA27" s="26"/>
      <c r="AB27" s="26"/>
    </row>
    <row r="28" spans="1:28" x14ac:dyDescent="0.25">
      <c r="A28" s="8">
        <v>24</v>
      </c>
      <c r="B28" s="7" t="s">
        <v>70</v>
      </c>
      <c r="C28" s="35" t="s">
        <v>152</v>
      </c>
      <c r="D28" s="7" t="s">
        <v>28</v>
      </c>
      <c r="E28" s="7" t="s">
        <v>16</v>
      </c>
      <c r="F28" s="7">
        <v>19</v>
      </c>
      <c r="G28" s="4" t="s">
        <v>15</v>
      </c>
      <c r="H28" s="4" t="s">
        <v>82</v>
      </c>
      <c r="I28" s="4" t="s">
        <v>3</v>
      </c>
      <c r="J28" s="32" t="s">
        <v>143</v>
      </c>
      <c r="K28" s="31">
        <v>0</v>
      </c>
      <c r="L28" s="32" t="s">
        <v>143</v>
      </c>
      <c r="M28" s="31">
        <v>0</v>
      </c>
      <c r="N28" s="3" t="s">
        <v>121</v>
      </c>
      <c r="O28" s="16" t="s">
        <v>70</v>
      </c>
      <c r="P28" s="16" t="s">
        <v>70</v>
      </c>
      <c r="Q28" s="16" t="s">
        <v>70</v>
      </c>
      <c r="R28" s="16" t="s">
        <v>70</v>
      </c>
      <c r="S28" s="16" t="s">
        <v>103</v>
      </c>
      <c r="T28" s="16">
        <v>39600</v>
      </c>
      <c r="U28" s="7" t="s">
        <v>70</v>
      </c>
      <c r="V28" s="6" t="s">
        <v>70</v>
      </c>
      <c r="W28" s="7" t="s">
        <v>70</v>
      </c>
      <c r="X28" s="6" t="s">
        <v>70</v>
      </c>
      <c r="Y28" s="7" t="s">
        <v>70</v>
      </c>
      <c r="Z28" s="26"/>
      <c r="AA28" s="26"/>
      <c r="AB28" s="26"/>
    </row>
    <row r="29" spans="1:28" x14ac:dyDescent="0.25">
      <c r="A29" s="9">
        <v>25</v>
      </c>
      <c r="B29" s="7" t="s">
        <v>70</v>
      </c>
      <c r="C29" s="35" t="s">
        <v>153</v>
      </c>
      <c r="D29" s="7" t="s">
        <v>28</v>
      </c>
      <c r="E29" s="7" t="s">
        <v>45</v>
      </c>
      <c r="F29" s="7" t="s">
        <v>96</v>
      </c>
      <c r="G29" s="4" t="s">
        <v>8</v>
      </c>
      <c r="H29" s="4" t="s">
        <v>82</v>
      </c>
      <c r="I29" s="4" t="s">
        <v>9</v>
      </c>
      <c r="J29" s="32" t="s">
        <v>143</v>
      </c>
      <c r="K29" s="31">
        <v>0</v>
      </c>
      <c r="L29" s="32" t="s">
        <v>143</v>
      </c>
      <c r="M29" s="31">
        <v>0</v>
      </c>
      <c r="N29" s="3" t="s">
        <v>122</v>
      </c>
      <c r="O29" s="16" t="s">
        <v>70</v>
      </c>
      <c r="P29" s="16" t="s">
        <v>70</v>
      </c>
      <c r="Q29" s="16" t="s">
        <v>70</v>
      </c>
      <c r="R29" s="16" t="s">
        <v>70</v>
      </c>
      <c r="S29" s="16" t="s">
        <v>103</v>
      </c>
      <c r="T29" s="16">
        <v>15000</v>
      </c>
      <c r="U29" s="7" t="s">
        <v>70</v>
      </c>
      <c r="V29" s="6" t="s">
        <v>70</v>
      </c>
      <c r="W29" s="7" t="s">
        <v>70</v>
      </c>
      <c r="X29" s="6" t="s">
        <v>70</v>
      </c>
      <c r="Y29" s="7" t="s">
        <v>70</v>
      </c>
      <c r="Z29" s="26"/>
      <c r="AA29" s="26"/>
      <c r="AB29" s="26"/>
    </row>
    <row r="30" spans="1:28" x14ac:dyDescent="0.25">
      <c r="A30" s="8">
        <v>26</v>
      </c>
      <c r="B30" s="7" t="s">
        <v>70</v>
      </c>
      <c r="C30" s="35" t="s">
        <v>13</v>
      </c>
      <c r="D30" s="7" t="s">
        <v>28</v>
      </c>
      <c r="E30" s="7" t="s">
        <v>12</v>
      </c>
      <c r="F30" s="7">
        <v>19</v>
      </c>
      <c r="G30" s="4" t="s">
        <v>11</v>
      </c>
      <c r="H30" s="4" t="s">
        <v>82</v>
      </c>
      <c r="I30" s="4" t="s">
        <v>3</v>
      </c>
      <c r="J30" s="32" t="s">
        <v>143</v>
      </c>
      <c r="K30" s="31">
        <v>0</v>
      </c>
      <c r="L30" s="32" t="s">
        <v>143</v>
      </c>
      <c r="M30" s="31">
        <v>0</v>
      </c>
      <c r="N30" s="3" t="s">
        <v>105</v>
      </c>
      <c r="O30" s="16" t="s">
        <v>70</v>
      </c>
      <c r="P30" s="16" t="s">
        <v>70</v>
      </c>
      <c r="Q30" s="16" t="s">
        <v>70</v>
      </c>
      <c r="R30" s="16" t="s">
        <v>70</v>
      </c>
      <c r="S30" s="16" t="s">
        <v>103</v>
      </c>
      <c r="T30" s="16">
        <v>1122</v>
      </c>
      <c r="U30" s="7" t="s">
        <v>70</v>
      </c>
      <c r="V30" s="6" t="s">
        <v>70</v>
      </c>
      <c r="W30" s="7" t="s">
        <v>70</v>
      </c>
      <c r="X30" s="6" t="s">
        <v>70</v>
      </c>
      <c r="Y30" s="7" t="s">
        <v>70</v>
      </c>
      <c r="Z30" s="26"/>
      <c r="AA30" s="26"/>
      <c r="AB30" s="26"/>
    </row>
    <row r="31" spans="1:28" x14ac:dyDescent="0.25">
      <c r="A31" s="9">
        <v>27</v>
      </c>
      <c r="B31" s="7" t="s">
        <v>70</v>
      </c>
      <c r="C31" s="35" t="s">
        <v>154</v>
      </c>
      <c r="D31" s="7" t="s">
        <v>28</v>
      </c>
      <c r="E31" s="7" t="s">
        <v>1</v>
      </c>
      <c r="F31" s="7">
        <v>18</v>
      </c>
      <c r="G31" s="4" t="s">
        <v>10</v>
      </c>
      <c r="H31" s="4" t="s">
        <v>82</v>
      </c>
      <c r="I31" s="4" t="s">
        <v>3</v>
      </c>
      <c r="J31" s="32" t="s">
        <v>143</v>
      </c>
      <c r="K31" s="31">
        <v>0</v>
      </c>
      <c r="L31" s="32" t="s">
        <v>143</v>
      </c>
      <c r="M31" s="31">
        <v>0</v>
      </c>
      <c r="N31" s="3" t="s">
        <v>109</v>
      </c>
      <c r="O31" s="16" t="s">
        <v>70</v>
      </c>
      <c r="P31" s="16" t="s">
        <v>70</v>
      </c>
      <c r="Q31" s="16" t="s">
        <v>70</v>
      </c>
      <c r="R31" s="16" t="s">
        <v>70</v>
      </c>
      <c r="S31" s="16" t="s">
        <v>103</v>
      </c>
      <c r="T31" s="16">
        <v>9408</v>
      </c>
      <c r="U31" s="7" t="s">
        <v>70</v>
      </c>
      <c r="V31" s="6" t="s">
        <v>70</v>
      </c>
      <c r="W31" s="7" t="s">
        <v>70</v>
      </c>
      <c r="X31" s="6" t="s">
        <v>70</v>
      </c>
      <c r="Y31" s="7" t="s">
        <v>70</v>
      </c>
      <c r="Z31" s="26"/>
      <c r="AA31" s="26"/>
      <c r="AB31" s="26"/>
    </row>
    <row r="32" spans="1:28" x14ac:dyDescent="0.25">
      <c r="A32" s="9">
        <v>28</v>
      </c>
      <c r="B32" s="7" t="s">
        <v>70</v>
      </c>
      <c r="C32" s="35" t="s">
        <v>124</v>
      </c>
      <c r="D32" s="7" t="s">
        <v>28</v>
      </c>
      <c r="E32" s="7" t="s">
        <v>4</v>
      </c>
      <c r="F32" s="7">
        <v>17</v>
      </c>
      <c r="G32" s="4" t="s">
        <v>8</v>
      </c>
      <c r="H32" s="4" t="s">
        <v>82</v>
      </c>
      <c r="I32" s="4" t="s">
        <v>9</v>
      </c>
      <c r="J32" s="32" t="s">
        <v>143</v>
      </c>
      <c r="K32" s="31">
        <v>0</v>
      </c>
      <c r="L32" s="32" t="s">
        <v>143</v>
      </c>
      <c r="M32" s="31">
        <v>0</v>
      </c>
      <c r="N32" s="3" t="s">
        <v>123</v>
      </c>
      <c r="O32" s="16" t="s">
        <v>70</v>
      </c>
      <c r="P32" s="16" t="s">
        <v>70</v>
      </c>
      <c r="Q32" s="16" t="s">
        <v>70</v>
      </c>
      <c r="R32" s="16" t="s">
        <v>70</v>
      </c>
      <c r="S32" s="16" t="s">
        <v>103</v>
      </c>
      <c r="T32" s="16">
        <v>4470</v>
      </c>
      <c r="U32" s="7" t="s">
        <v>70</v>
      </c>
      <c r="V32" s="6" t="s">
        <v>70</v>
      </c>
      <c r="W32" s="7" t="s">
        <v>70</v>
      </c>
      <c r="X32" s="6" t="s">
        <v>70</v>
      </c>
      <c r="Y32" s="7" t="s">
        <v>70</v>
      </c>
      <c r="Z32" s="26"/>
      <c r="AA32" s="26"/>
      <c r="AB32" s="26"/>
    </row>
    <row r="33" spans="1:28" x14ac:dyDescent="0.25">
      <c r="A33" s="8">
        <v>29</v>
      </c>
      <c r="B33" s="7">
        <v>4761</v>
      </c>
      <c r="C33" s="35" t="s">
        <v>125</v>
      </c>
      <c r="D33" s="7" t="s">
        <v>28</v>
      </c>
      <c r="E33" s="7" t="s">
        <v>4</v>
      </c>
      <c r="F33" s="7">
        <v>17</v>
      </c>
      <c r="G33" s="4" t="s">
        <v>7</v>
      </c>
      <c r="H33" s="4" t="s">
        <v>82</v>
      </c>
      <c r="I33" s="4" t="s">
        <v>3</v>
      </c>
      <c r="J33" s="32" t="s">
        <v>143</v>
      </c>
      <c r="K33" s="31">
        <v>0</v>
      </c>
      <c r="L33" s="32" t="s">
        <v>143</v>
      </c>
      <c r="M33" s="31">
        <v>0</v>
      </c>
      <c r="N33" s="3" t="s">
        <v>126</v>
      </c>
      <c r="O33" s="16" t="s">
        <v>70</v>
      </c>
      <c r="P33" s="16" t="s">
        <v>70</v>
      </c>
      <c r="Q33" s="16" t="s">
        <v>70</v>
      </c>
      <c r="R33" s="16" t="s">
        <v>70</v>
      </c>
      <c r="S33" s="16" t="s">
        <v>103</v>
      </c>
      <c r="T33" s="16" t="s">
        <v>155</v>
      </c>
      <c r="U33" s="7" t="s">
        <v>70</v>
      </c>
      <c r="V33" s="6" t="s">
        <v>70</v>
      </c>
      <c r="W33" s="7" t="s">
        <v>70</v>
      </c>
      <c r="X33" s="6" t="s">
        <v>70</v>
      </c>
      <c r="Y33" s="7" t="s">
        <v>70</v>
      </c>
      <c r="Z33" s="26"/>
      <c r="AA33" s="26"/>
      <c r="AB33" s="26"/>
    </row>
    <row r="34" spans="1:28" x14ac:dyDescent="0.25">
      <c r="A34" s="9">
        <v>30</v>
      </c>
      <c r="B34" s="7" t="s">
        <v>70</v>
      </c>
      <c r="C34" s="35" t="s">
        <v>157</v>
      </c>
      <c r="D34" s="7" t="s">
        <v>28</v>
      </c>
      <c r="E34" s="7" t="s">
        <v>4</v>
      </c>
      <c r="F34" s="7">
        <v>17</v>
      </c>
      <c r="G34" s="4" t="s">
        <v>5</v>
      </c>
      <c r="H34" s="4" t="s">
        <v>82</v>
      </c>
      <c r="I34" s="4" t="s">
        <v>6</v>
      </c>
      <c r="J34" s="32" t="s">
        <v>143</v>
      </c>
      <c r="K34" s="31">
        <v>0</v>
      </c>
      <c r="L34" s="32" t="s">
        <v>143</v>
      </c>
      <c r="M34" s="31">
        <v>0</v>
      </c>
      <c r="N34" s="3" t="s">
        <v>126</v>
      </c>
      <c r="O34" s="16" t="s">
        <v>70</v>
      </c>
      <c r="P34" s="16" t="s">
        <v>70</v>
      </c>
      <c r="Q34" s="16" t="s">
        <v>70</v>
      </c>
      <c r="R34" s="16" t="s">
        <v>70</v>
      </c>
      <c r="S34" s="16" t="s">
        <v>103</v>
      </c>
      <c r="T34" s="16">
        <v>16800</v>
      </c>
      <c r="U34" s="7" t="s">
        <v>70</v>
      </c>
      <c r="V34" s="6" t="s">
        <v>70</v>
      </c>
      <c r="W34" s="7" t="s">
        <v>70</v>
      </c>
      <c r="X34" s="6" t="s">
        <v>70</v>
      </c>
      <c r="Y34" s="7" t="s">
        <v>70</v>
      </c>
      <c r="Z34" s="26"/>
      <c r="AA34" s="26"/>
      <c r="AB34" s="26"/>
    </row>
    <row r="35" spans="1:28" x14ac:dyDescent="0.25">
      <c r="A35" s="9">
        <v>31</v>
      </c>
      <c r="B35" s="22">
        <v>3928</v>
      </c>
      <c r="C35" s="34" t="s">
        <v>156</v>
      </c>
      <c r="D35" s="7" t="s">
        <v>28</v>
      </c>
      <c r="E35" s="6" t="s">
        <v>45</v>
      </c>
      <c r="F35" s="6" t="s">
        <v>96</v>
      </c>
      <c r="G35" s="13" t="s">
        <v>46</v>
      </c>
      <c r="H35" s="3" t="s">
        <v>70</v>
      </c>
      <c r="I35" s="3" t="s">
        <v>70</v>
      </c>
      <c r="J35" s="30" t="s">
        <v>172</v>
      </c>
      <c r="K35" s="31">
        <v>13.773099999999999</v>
      </c>
      <c r="L35" s="30" t="s">
        <v>173</v>
      </c>
      <c r="M35" s="31">
        <v>-89.170319399999997</v>
      </c>
      <c r="N35" s="3" t="s">
        <v>108</v>
      </c>
      <c r="O35" s="16" t="s">
        <v>70</v>
      </c>
      <c r="P35" s="16" t="s">
        <v>70</v>
      </c>
      <c r="Q35" s="16" t="s">
        <v>70</v>
      </c>
      <c r="R35" s="16" t="s">
        <v>70</v>
      </c>
      <c r="S35" s="16" t="s">
        <v>103</v>
      </c>
      <c r="T35" s="16" t="s">
        <v>70</v>
      </c>
      <c r="U35" s="7" t="s">
        <v>70</v>
      </c>
      <c r="V35" s="6" t="s">
        <v>70</v>
      </c>
      <c r="W35" s="7" t="s">
        <v>70</v>
      </c>
      <c r="X35" s="6" t="s">
        <v>70</v>
      </c>
      <c r="Y35" s="7" t="s">
        <v>70</v>
      </c>
      <c r="Z35" s="26"/>
      <c r="AA35" s="26"/>
      <c r="AB35" s="26"/>
    </row>
    <row r="36" spans="1:28" x14ac:dyDescent="0.25">
      <c r="A36" s="8">
        <v>32</v>
      </c>
      <c r="B36" s="22">
        <v>304</v>
      </c>
      <c r="C36" s="34" t="s">
        <v>24</v>
      </c>
      <c r="D36" s="7" t="s">
        <v>28</v>
      </c>
      <c r="E36" s="6" t="s">
        <v>43</v>
      </c>
      <c r="F36" s="6" t="s">
        <v>97</v>
      </c>
      <c r="G36" s="13" t="s">
        <v>44</v>
      </c>
      <c r="H36" s="3" t="s">
        <v>114</v>
      </c>
      <c r="I36" s="3" t="s">
        <v>70</v>
      </c>
      <c r="J36" s="16" t="s">
        <v>127</v>
      </c>
      <c r="K36" s="18">
        <v>13.7475</v>
      </c>
      <c r="L36" s="18" t="s">
        <v>128</v>
      </c>
      <c r="M36" s="18">
        <f>-89.1897</f>
        <v>-89.189700000000002</v>
      </c>
      <c r="N36" s="3" t="s">
        <v>115</v>
      </c>
      <c r="O36" s="16" t="s">
        <v>70</v>
      </c>
      <c r="P36" s="16" t="s">
        <v>70</v>
      </c>
      <c r="Q36" s="16" t="s">
        <v>70</v>
      </c>
      <c r="R36" s="16" t="s">
        <v>70</v>
      </c>
      <c r="S36" s="16" t="s">
        <v>103</v>
      </c>
      <c r="T36" s="16">
        <v>7806</v>
      </c>
      <c r="U36" s="7" t="s">
        <v>70</v>
      </c>
      <c r="V36" s="6" t="s">
        <v>70</v>
      </c>
      <c r="W36" s="7" t="s">
        <v>70</v>
      </c>
      <c r="X36" s="6" t="s">
        <v>70</v>
      </c>
      <c r="Y36" s="7" t="s">
        <v>70</v>
      </c>
      <c r="Z36" s="26"/>
      <c r="AA36" s="26"/>
      <c r="AB36" s="26"/>
    </row>
    <row r="37" spans="1:28" x14ac:dyDescent="0.25">
      <c r="A37" s="25">
        <v>33</v>
      </c>
      <c r="B37" s="7" t="s">
        <v>158</v>
      </c>
      <c r="C37" s="36" t="s">
        <v>159</v>
      </c>
      <c r="D37" s="16" t="s">
        <v>28</v>
      </c>
      <c r="E37" s="16" t="s">
        <v>18</v>
      </c>
      <c r="F37" s="6" t="s">
        <v>160</v>
      </c>
      <c r="G37" s="3" t="s">
        <v>7</v>
      </c>
      <c r="H37" s="3" t="s">
        <v>70</v>
      </c>
      <c r="I37" s="3" t="s">
        <v>70</v>
      </c>
      <c r="J37" s="32" t="s">
        <v>143</v>
      </c>
      <c r="K37" s="31">
        <v>0</v>
      </c>
      <c r="L37" s="32" t="s">
        <v>143</v>
      </c>
      <c r="M37" s="31">
        <v>0</v>
      </c>
      <c r="N37" s="3" t="s">
        <v>70</v>
      </c>
      <c r="O37" s="16" t="s">
        <v>70</v>
      </c>
      <c r="P37" s="16" t="s">
        <v>70</v>
      </c>
      <c r="Q37" s="16" t="s">
        <v>70</v>
      </c>
      <c r="R37" s="16" t="s">
        <v>70</v>
      </c>
      <c r="S37" s="16" t="s">
        <v>161</v>
      </c>
      <c r="T37" s="16" t="s">
        <v>70</v>
      </c>
      <c r="U37" s="16" t="s">
        <v>70</v>
      </c>
      <c r="V37" s="16" t="s">
        <v>70</v>
      </c>
      <c r="W37" s="16" t="s">
        <v>70</v>
      </c>
      <c r="X37" s="16" t="s">
        <v>70</v>
      </c>
      <c r="Y37" s="16" t="s">
        <v>70</v>
      </c>
      <c r="Z37" s="26"/>
      <c r="AA37" s="26"/>
      <c r="AB37" s="26"/>
    </row>
    <row r="38" spans="1:28" x14ac:dyDescent="0.25">
      <c r="A38" s="24">
        <v>34</v>
      </c>
      <c r="B38" s="7" t="s">
        <v>162</v>
      </c>
      <c r="C38" s="36" t="s">
        <v>165</v>
      </c>
      <c r="D38" s="16" t="s">
        <v>28</v>
      </c>
      <c r="E38" s="16" t="s">
        <v>28</v>
      </c>
      <c r="F38" s="6" t="s">
        <v>163</v>
      </c>
      <c r="G38" s="3" t="s">
        <v>164</v>
      </c>
      <c r="H38" s="3" t="s">
        <v>70</v>
      </c>
      <c r="I38" s="3" t="s">
        <v>70</v>
      </c>
      <c r="J38" s="32" t="s">
        <v>143</v>
      </c>
      <c r="K38" s="31">
        <v>0</v>
      </c>
      <c r="L38" s="32" t="s">
        <v>143</v>
      </c>
      <c r="M38" s="31">
        <v>0</v>
      </c>
      <c r="N38" s="3" t="s">
        <v>70</v>
      </c>
      <c r="O38" s="16" t="s">
        <v>70</v>
      </c>
      <c r="P38" s="16" t="s">
        <v>70</v>
      </c>
      <c r="Q38" s="16" t="s">
        <v>70</v>
      </c>
      <c r="R38" s="16" t="s">
        <v>70</v>
      </c>
      <c r="S38" s="16" t="s">
        <v>161</v>
      </c>
      <c r="T38" s="16" t="s">
        <v>70</v>
      </c>
      <c r="U38" s="16" t="s">
        <v>70</v>
      </c>
      <c r="V38" s="16" t="s">
        <v>70</v>
      </c>
      <c r="W38" s="16" t="s">
        <v>70</v>
      </c>
      <c r="X38" s="16" t="s">
        <v>70</v>
      </c>
      <c r="Y38" s="16" t="s">
        <v>70</v>
      </c>
      <c r="Z38" s="26"/>
      <c r="AA38" s="26"/>
      <c r="AB38" s="26"/>
    </row>
  </sheetData>
  <autoFilter ref="A4:AB38"/>
  <mergeCells count="3">
    <mergeCell ref="A1:AB1"/>
    <mergeCell ref="A2:AB2"/>
    <mergeCell ref="A3:AB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SAN_SALVADOR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Madaí Calderón</dc:creator>
  <cp:lastModifiedBy>Sonia del Carmen Miranda de Aguilar</cp:lastModifiedBy>
  <dcterms:created xsi:type="dcterms:W3CDTF">2017-12-14T23:20:39Z</dcterms:created>
  <dcterms:modified xsi:type="dcterms:W3CDTF">2019-11-20T15:49:52Z</dcterms:modified>
</cp:coreProperties>
</file>