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8" windowWidth="17496" windowHeight="11016"/>
  </bookViews>
  <sheets>
    <sheet name="Ahuachapan" sheetId="1" r:id="rId1"/>
    <sheet name="Santa Ana" sheetId="2" r:id="rId2"/>
    <sheet name="Sonsonate" sheetId="3" r:id="rId3"/>
    <sheet name="La Libertad" sheetId="4" r:id="rId4"/>
    <sheet name="Chalatenango" sheetId="5" r:id="rId5"/>
    <sheet name="Cuscatlán" sheetId="6" r:id="rId6"/>
    <sheet name="San Salvador" sheetId="15" r:id="rId7"/>
    <sheet name="La Paz" sheetId="7" r:id="rId8"/>
    <sheet name="Cabañas" sheetId="8" r:id="rId9"/>
    <sheet name="San Vicente" sheetId="9" r:id="rId10"/>
    <sheet name="Usulután" sheetId="10" r:id="rId11"/>
    <sheet name="San Miguel" sheetId="11" r:id="rId12"/>
    <sheet name="La Unión" sheetId="12" r:id="rId13"/>
    <sheet name="Morazán" sheetId="13" r:id="rId14"/>
  </sheets>
  <definedNames>
    <definedName name="_GoBack" localSheetId="0">Ahuachapan!#REF!</definedName>
  </definedNames>
  <calcPr calcId="125725"/>
</workbook>
</file>

<file path=xl/calcChain.xml><?xml version="1.0" encoding="utf-8"?>
<calcChain xmlns="http://schemas.openxmlformats.org/spreadsheetml/2006/main">
  <c r="G11" i="3"/>
  <c r="I10"/>
  <c r="C11"/>
  <c r="H10" i="7"/>
  <c r="D10"/>
  <c r="I17" i="1"/>
  <c r="I14"/>
  <c r="I9" i="3"/>
  <c r="J10" i="10"/>
  <c r="H12"/>
  <c r="C7" i="5"/>
  <c r="D12" i="10"/>
  <c r="G7" i="5"/>
  <c r="J8" i="10"/>
  <c r="D7" i="15"/>
  <c r="C6" i="6"/>
  <c r="J7" i="15"/>
  <c r="J6"/>
  <c r="H7"/>
  <c r="D8" i="13"/>
  <c r="H8"/>
  <c r="J8" i="12"/>
  <c r="J6"/>
  <c r="H9"/>
  <c r="D9"/>
  <c r="J10" i="11"/>
  <c r="J8"/>
  <c r="J6"/>
  <c r="D12"/>
  <c r="H12"/>
  <c r="J7" i="10"/>
  <c r="J6"/>
  <c r="G7" i="9"/>
  <c r="C7"/>
  <c r="C13" i="8"/>
  <c r="I12"/>
  <c r="I7"/>
  <c r="I6"/>
  <c r="G13"/>
  <c r="J12" i="10"/>
  <c r="J9" i="12"/>
  <c r="J12" i="11"/>
  <c r="I13" i="8"/>
  <c r="G6" i="6"/>
  <c r="I5" i="4"/>
  <c r="C6"/>
  <c r="G6"/>
  <c r="I6"/>
  <c r="I8" i="3"/>
  <c r="I7"/>
  <c r="I6"/>
  <c r="C11" i="2"/>
  <c r="I9"/>
  <c r="I8"/>
  <c r="I7"/>
  <c r="I6"/>
  <c r="G11"/>
  <c r="I13" i="1"/>
  <c r="I10"/>
  <c r="I6"/>
  <c r="C21"/>
  <c r="G21"/>
  <c r="I11" i="3"/>
  <c r="I11" i="2"/>
  <c r="I21" i="1"/>
</calcChain>
</file>

<file path=xl/sharedStrings.xml><?xml version="1.0" encoding="utf-8"?>
<sst xmlns="http://schemas.openxmlformats.org/spreadsheetml/2006/main" count="306" uniqueCount="128">
  <si>
    <t>Áreas Naturales Protegidas Declaradas en el Departamento de Ahuachapán</t>
  </si>
  <si>
    <t>Año de la Declaratoria</t>
  </si>
  <si>
    <t>ANP/Año</t>
  </si>
  <si>
    <t>Nº</t>
  </si>
  <si>
    <t>Nombre del ANP</t>
  </si>
  <si>
    <t>Municipio</t>
  </si>
  <si>
    <t>Origen</t>
  </si>
  <si>
    <t>Estatal</t>
  </si>
  <si>
    <t>Jujutla</t>
  </si>
  <si>
    <t>San Francisco  Menéndez</t>
  </si>
  <si>
    <t>San Benito I</t>
  </si>
  <si>
    <t>San Francisco Menéndez y Tacuba</t>
  </si>
  <si>
    <t>San Benito II</t>
  </si>
  <si>
    <t>Cara Sucia</t>
  </si>
  <si>
    <t>San Francisco Menéndez</t>
  </si>
  <si>
    <t>El Imposible</t>
  </si>
  <si>
    <t>Hoja de Sal</t>
  </si>
  <si>
    <t>Tahuapa</t>
  </si>
  <si>
    <t>Ahuachapán</t>
  </si>
  <si>
    <t>El Chino Porción Uno</t>
  </si>
  <si>
    <t>Los Laureles</t>
  </si>
  <si>
    <t>Tacuba</t>
  </si>
  <si>
    <t> 59.407324</t>
  </si>
  <si>
    <t>Las Mercedes</t>
  </si>
  <si>
    <t>San Antonio y El Golondrinal</t>
  </si>
  <si>
    <t>El Escondido</t>
  </si>
  <si>
    <t>Lote 9 Zona Dos</t>
  </si>
  <si>
    <t>Los Encuentros</t>
  </si>
  <si>
    <t>Áreas Naturales Protegidas Declaradas en el Departamento de Santa Ana</t>
  </si>
  <si>
    <t xml:space="preserve">Nombre del ANP </t>
  </si>
  <si>
    <t>Santa Ana</t>
  </si>
  <si>
    <t>Candelaria de La Frontera</t>
  </si>
  <si>
    <t>Metapán</t>
  </si>
  <si>
    <t>La Montañita</t>
  </si>
  <si>
    <t>San Jerónimo</t>
  </si>
  <si>
    <t>La Magdalena</t>
  </si>
  <si>
    <t>Chalchuapa</t>
  </si>
  <si>
    <t>La Criba</t>
  </si>
  <si>
    <t>Candelaria de la Frontera</t>
  </si>
  <si>
    <t>Chaparrón o San Cayetano</t>
  </si>
  <si>
    <t>Áreas Naturales Protegidas Declaradas en el Departamento de Sonsonate</t>
  </si>
  <si>
    <t>Caluco</t>
  </si>
  <si>
    <t>Izalco</t>
  </si>
  <si>
    <t>Chiquileca</t>
  </si>
  <si>
    <t>Santa Isabel Ishuatán</t>
  </si>
  <si>
    <t>El Carmen Bosque Nueve</t>
  </si>
  <si>
    <t>Bosque San Eugenio y La Concordia</t>
  </si>
  <si>
    <t>Armenia</t>
  </si>
  <si>
    <t>Municipal</t>
  </si>
  <si>
    <t>Áreas Naturales Protegidas Declaradas en el Departamento de La Libertad</t>
  </si>
  <si>
    <t>Talcualhuya</t>
  </si>
  <si>
    <t>San Juan Opico y San Matías</t>
  </si>
  <si>
    <t>Áreas Naturales Protegidas Declaradas en el Departamento de Chalatenango (propiedades privadas)</t>
  </si>
  <si>
    <t>Privada</t>
  </si>
  <si>
    <t>Áreas Naturales Protegidas Declaradas en el Departamento de Cuscatlán</t>
  </si>
  <si>
    <t>Suchitoto</t>
  </si>
  <si>
    <t>Colimita</t>
  </si>
  <si>
    <t>Totales</t>
  </si>
  <si>
    <t>Extensión en hectáreas</t>
  </si>
  <si>
    <t>Hectareaje/año</t>
  </si>
  <si>
    <t>Extensión en Hectáreas</t>
  </si>
  <si>
    <t>Nombre del ANP y propietario</t>
  </si>
  <si>
    <t>Áreas Naturales Protegidas Declaradas en el Departamento de La Paz</t>
  </si>
  <si>
    <t>Nº Correlativo</t>
  </si>
  <si>
    <t>San Cristóbal Bosque Dulce</t>
  </si>
  <si>
    <t>Santiago Nonualco</t>
  </si>
  <si>
    <t>Extensión (Ha)</t>
  </si>
  <si>
    <t>Áreas Naturales Protegidas Declaradas en el Departamento de Cabañas</t>
  </si>
  <si>
    <t>Copinolapa</t>
  </si>
  <si>
    <t>Victoria</t>
  </si>
  <si>
    <t>Cinquera</t>
  </si>
  <si>
    <t>Tanchecuan</t>
  </si>
  <si>
    <t xml:space="preserve">Mango Niño de Cinquera </t>
  </si>
  <si>
    <t xml:space="preserve">El Mirador </t>
  </si>
  <si>
    <t xml:space="preserve">El Polvorín </t>
  </si>
  <si>
    <t xml:space="preserve">Entre Punto Cincuenta y Torre de Control </t>
  </si>
  <si>
    <t xml:space="preserve">Peñón del Zapote </t>
  </si>
  <si>
    <t>Áreas Naturales Protegidas Declaradas en el Departamento de San Vicente</t>
  </si>
  <si>
    <t>San Francisco Block 8</t>
  </si>
  <si>
    <t>San Vicente</t>
  </si>
  <si>
    <t>Áreas Naturales Protegidas Declaradas en el Departamento de Usulután</t>
  </si>
  <si>
    <t>Jiquilisco</t>
  </si>
  <si>
    <t>El Caballito</t>
  </si>
  <si>
    <t>Jucuarán</t>
  </si>
  <si>
    <t>Las Nieves Porción 2-1</t>
  </si>
  <si>
    <t>Ozatlán</t>
  </si>
  <si>
    <t>El Tecomatal</t>
  </si>
  <si>
    <t>Estanzuelas</t>
  </si>
  <si>
    <t>Áreas Naturales Protegidas Declaradas en el Departamento de San Miguel</t>
  </si>
  <si>
    <t>San Miguel</t>
  </si>
  <si>
    <t xml:space="preserve">El Triunfo Paso Las Iguanas </t>
  </si>
  <si>
    <t>Chirilagua</t>
  </si>
  <si>
    <t xml:space="preserve">San Antonio Porción La Pupusa   </t>
  </si>
  <si>
    <t>Hacienda Casamota y La Pezota</t>
  </si>
  <si>
    <t>San Antonio Silva</t>
  </si>
  <si>
    <t>La Ortega.</t>
  </si>
  <si>
    <t>Chinameca</t>
  </si>
  <si>
    <t>San Juan Mercedes Silva</t>
  </si>
  <si>
    <t>Áreas Naturales Protegidas Declaradas en el Departamento de La Unión</t>
  </si>
  <si>
    <t>Conchagua</t>
  </si>
  <si>
    <t>El Retiro</t>
  </si>
  <si>
    <t>San Lucas o Palo Galán</t>
  </si>
  <si>
    <t>Yucuaiquín</t>
  </si>
  <si>
    <t>El Socorro</t>
  </si>
  <si>
    <t>Yayantique</t>
  </si>
  <si>
    <t>Áreas Naturales Protegidas Declaradas en el Departamento de Morazán</t>
  </si>
  <si>
    <t>La Ermita</t>
  </si>
  <si>
    <t>Joateca/Arambala</t>
  </si>
  <si>
    <t>San Carlos</t>
  </si>
  <si>
    <t>Osicala/Yamabal/Chilanga</t>
  </si>
  <si>
    <t>Áreas Naturales Protegidas Declaradas en el Departamento de San Salvador</t>
  </si>
  <si>
    <t>San Francisco Dos Cerros</t>
  </si>
  <si>
    <t>El Paisnal</t>
  </si>
  <si>
    <t>El Tamarindo</t>
  </si>
  <si>
    <t>Amayo y Santa Barbara</t>
  </si>
  <si>
    <t>El Paraiso</t>
  </si>
  <si>
    <t>Nancuchiname Área de Reserva 1 y 2</t>
  </si>
  <si>
    <t>Nancuchiname porción Mata de Piña Lote 2b</t>
  </si>
  <si>
    <t>El Saucito</t>
  </si>
  <si>
    <t>Mashtapula</t>
  </si>
  <si>
    <t>Tauba</t>
  </si>
  <si>
    <t>La Esperanza</t>
  </si>
  <si>
    <t>Nahualapa</t>
  </si>
  <si>
    <t>Rosario de La Paz</t>
  </si>
  <si>
    <t>La Chapina o Cerro Las Obejas</t>
  </si>
  <si>
    <t xml:space="preserve"> </t>
  </si>
  <si>
    <t xml:space="preserve">MINISTERIO DE MEDIO AMBIENTE Y RECURSOS NATURALES
DIRECCION GENERAL DE ECOSISTEMAS Y VIDA SILVESTRE
</t>
  </si>
  <si>
    <t xml:space="preserve">MINISTERIO DE MEDIO AMBIENTE Y RECURSOS NATURALES
DIRECCION GENERAL DE ECOSISTEMAS Y VIDA SILVESTRE
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</si>
</sst>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0.00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/>
    <xf numFmtId="164" fontId="2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6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Font="1" applyBorder="1"/>
    <xf numFmtId="0" fontId="0" fillId="3" borderId="1" xfId="0" applyFont="1" applyFill="1" applyBorder="1"/>
    <xf numFmtId="164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4" borderId="4" xfId="0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</c:ser>
        <c:axId val="70642304"/>
        <c:axId val="89653632"/>
      </c:barChart>
      <c:catAx>
        <c:axId val="70642304"/>
        <c:scaling>
          <c:orientation val="minMax"/>
        </c:scaling>
        <c:axPos val="b"/>
        <c:numFmt formatCode="General" sourceLinked="0"/>
        <c:tickLblPos val="nextTo"/>
        <c:crossAx val="89653632"/>
        <c:crosses val="autoZero"/>
        <c:auto val="1"/>
        <c:lblAlgn val="ctr"/>
        <c:lblOffset val="100"/>
      </c:catAx>
      <c:valAx>
        <c:axId val="89653632"/>
        <c:scaling>
          <c:orientation val="minMax"/>
        </c:scaling>
        <c:axPos val="l"/>
        <c:majorGridlines/>
        <c:numFmt formatCode="General" sourceLinked="1"/>
        <c:tickLblPos val="nextTo"/>
        <c:crossAx val="70642304"/>
        <c:crosses val="autoZero"/>
        <c:crossBetween val="between"/>
      </c:valAx>
    </c:plotArea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358140</xdr:colOff>
      <xdr:row>0</xdr:row>
      <xdr:rowOff>106680</xdr:rowOff>
    </xdr:from>
    <xdr:to>
      <xdr:col>3</xdr:col>
      <xdr:colOff>167640</xdr:colOff>
      <xdr:row>1</xdr:row>
      <xdr:rowOff>967740</xdr:rowOff>
    </xdr:to>
    <xdr:pic>
      <xdr:nvPicPr>
        <xdr:cNvPr id="2049" name="2 Imagen" descr="banner h-03-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34" r="84061" b="13924"/>
        <a:stretch>
          <a:fillRect/>
        </a:stretch>
      </xdr:blipFill>
      <xdr:spPr bwMode="auto">
        <a:xfrm>
          <a:off x="1150620" y="106680"/>
          <a:ext cx="13030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5</xdr:row>
      <xdr:rowOff>0</xdr:rowOff>
    </xdr:from>
    <xdr:to>
      <xdr:col>11</xdr:col>
      <xdr:colOff>0</xdr:colOff>
      <xdr:row>17</xdr:row>
      <xdr:rowOff>152400</xdr:rowOff>
    </xdr:to>
    <xdr:graphicFrame macro="">
      <xdr:nvGraphicFramePr>
        <xdr:cNvPr id="307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9"/>
  <sheetViews>
    <sheetView tabSelected="1" zoomScale="80" zoomScaleNormal="80" workbookViewId="0">
      <selection activeCell="C23" sqref="C23"/>
    </sheetView>
  </sheetViews>
  <sheetFormatPr baseColWidth="10" defaultRowHeight="14.4"/>
  <cols>
    <col min="2" max="2" width="12.33203125" customWidth="1"/>
    <col min="3" max="3" width="9.44140625" customWidth="1"/>
    <col min="4" max="4" width="13" customWidth="1"/>
    <col min="5" max="5" width="27.88671875" customWidth="1"/>
    <col min="6" max="6" width="28.44140625" customWidth="1"/>
    <col min="7" max="7" width="21.109375" customWidth="1"/>
    <col min="8" max="8" width="17" customWidth="1"/>
    <col min="9" max="9" width="16.5546875" customWidth="1"/>
  </cols>
  <sheetData>
    <row r="1" spans="2:9">
      <c r="B1" s="74" t="s">
        <v>126</v>
      </c>
      <c r="C1" s="74"/>
      <c r="D1" s="74"/>
      <c r="E1" s="74"/>
      <c r="F1" s="74"/>
      <c r="G1" s="74"/>
      <c r="H1" s="74"/>
      <c r="I1" s="74"/>
    </row>
    <row r="2" spans="2:9" ht="79.5" customHeight="1">
      <c r="B2" s="75"/>
      <c r="C2" s="75"/>
      <c r="D2" s="75"/>
      <c r="E2" s="75"/>
      <c r="F2" s="75"/>
      <c r="G2" s="75"/>
      <c r="H2" s="75"/>
      <c r="I2" s="75"/>
    </row>
    <row r="3" spans="2:9">
      <c r="B3" s="76" t="s">
        <v>0</v>
      </c>
      <c r="C3" s="76"/>
      <c r="D3" s="76"/>
      <c r="E3" s="76"/>
      <c r="F3" s="76"/>
      <c r="G3" s="76"/>
      <c r="H3" s="76"/>
      <c r="I3" s="76"/>
    </row>
    <row r="4" spans="2:9">
      <c r="B4" s="76" t="s">
        <v>1</v>
      </c>
      <c r="C4" s="76" t="s">
        <v>2</v>
      </c>
      <c r="D4" s="76" t="s">
        <v>3</v>
      </c>
      <c r="E4" s="76" t="s">
        <v>4</v>
      </c>
      <c r="F4" s="76" t="s">
        <v>5</v>
      </c>
      <c r="G4" s="67" t="s">
        <v>58</v>
      </c>
      <c r="H4" s="76" t="s">
        <v>6</v>
      </c>
      <c r="I4" s="67" t="s">
        <v>59</v>
      </c>
    </row>
    <row r="5" spans="2:9" ht="13.5" customHeight="1">
      <c r="B5" s="76"/>
      <c r="C5" s="76"/>
      <c r="D5" s="76"/>
      <c r="E5" s="76"/>
      <c r="F5" s="76"/>
      <c r="G5" s="68"/>
      <c r="H5" s="76"/>
      <c r="I5" s="77"/>
    </row>
    <row r="6" spans="2:9" ht="13.5" customHeight="1">
      <c r="B6" s="63">
        <v>2010</v>
      </c>
      <c r="C6" s="63">
        <v>4</v>
      </c>
      <c r="D6" s="58">
        <v>5</v>
      </c>
      <c r="E6" s="59" t="s">
        <v>10</v>
      </c>
      <c r="F6" s="59" t="s">
        <v>11</v>
      </c>
      <c r="G6" s="60">
        <v>1142.11635</v>
      </c>
      <c r="H6" s="59" t="s">
        <v>7</v>
      </c>
      <c r="I6" s="64">
        <f>G6+G7+G8+G9</f>
        <v>2719.7689730000002</v>
      </c>
    </row>
    <row r="7" spans="2:9" ht="15.75" customHeight="1">
      <c r="B7" s="63"/>
      <c r="C7" s="63"/>
      <c r="D7" s="58">
        <v>6</v>
      </c>
      <c r="E7" s="59" t="s">
        <v>12</v>
      </c>
      <c r="F7" s="59" t="s">
        <v>11</v>
      </c>
      <c r="G7" s="60">
        <v>1142.11635</v>
      </c>
      <c r="H7" s="59" t="s">
        <v>7</v>
      </c>
      <c r="I7" s="69"/>
    </row>
    <row r="8" spans="2:9" ht="15" customHeight="1">
      <c r="B8" s="63"/>
      <c r="C8" s="63"/>
      <c r="D8" s="58">
        <v>7</v>
      </c>
      <c r="E8" s="59" t="s">
        <v>13</v>
      </c>
      <c r="F8" s="59" t="s">
        <v>14</v>
      </c>
      <c r="G8" s="60">
        <v>38.968964999999997</v>
      </c>
      <c r="H8" s="59" t="s">
        <v>7</v>
      </c>
      <c r="I8" s="69"/>
    </row>
    <row r="9" spans="2:9" ht="15.75" customHeight="1">
      <c r="B9" s="63"/>
      <c r="C9" s="63"/>
      <c r="D9" s="58">
        <v>8</v>
      </c>
      <c r="E9" s="59" t="s">
        <v>15</v>
      </c>
      <c r="F9" s="59" t="s">
        <v>14</v>
      </c>
      <c r="G9" s="60">
        <v>396.56730800000003</v>
      </c>
      <c r="H9" s="59" t="s">
        <v>7</v>
      </c>
      <c r="I9" s="70"/>
    </row>
    <row r="10" spans="2:9">
      <c r="B10" s="63">
        <v>2011</v>
      </c>
      <c r="C10" s="63">
        <v>3</v>
      </c>
      <c r="D10" s="58">
        <v>9</v>
      </c>
      <c r="E10" s="59" t="s">
        <v>16</v>
      </c>
      <c r="F10" s="59" t="s">
        <v>8</v>
      </c>
      <c r="G10" s="60">
        <v>87.315670999999995</v>
      </c>
      <c r="H10" s="59" t="s">
        <v>7</v>
      </c>
      <c r="I10" s="64">
        <f>G10+G11+G12</f>
        <v>404.42565500000001</v>
      </c>
    </row>
    <row r="11" spans="2:9">
      <c r="B11" s="63"/>
      <c r="C11" s="63"/>
      <c r="D11" s="58">
        <v>10</v>
      </c>
      <c r="E11" s="59" t="s">
        <v>17</v>
      </c>
      <c r="F11" s="59" t="s">
        <v>18</v>
      </c>
      <c r="G11" s="60">
        <v>15.62744</v>
      </c>
      <c r="H11" s="59" t="s">
        <v>7</v>
      </c>
      <c r="I11" s="69"/>
    </row>
    <row r="12" spans="2:9" ht="15" customHeight="1">
      <c r="B12" s="63"/>
      <c r="C12" s="63"/>
      <c r="D12" s="58">
        <v>11</v>
      </c>
      <c r="E12" s="59" t="s">
        <v>19</v>
      </c>
      <c r="F12" s="59" t="s">
        <v>14</v>
      </c>
      <c r="G12" s="60">
        <v>301.48254400000002</v>
      </c>
      <c r="H12" s="59" t="s">
        <v>7</v>
      </c>
      <c r="I12" s="70"/>
    </row>
    <row r="13" spans="2:9">
      <c r="B13" s="61">
        <v>2012</v>
      </c>
      <c r="C13" s="61">
        <v>1</v>
      </c>
      <c r="D13" s="58">
        <v>12</v>
      </c>
      <c r="E13" s="59" t="s">
        <v>20</v>
      </c>
      <c r="F13" s="59" t="s">
        <v>21</v>
      </c>
      <c r="G13" s="60" t="s">
        <v>22</v>
      </c>
      <c r="H13" s="59" t="s">
        <v>7</v>
      </c>
      <c r="I13" s="62" t="str">
        <f>G13</f>
        <v> 59.407324</v>
      </c>
    </row>
    <row r="14" spans="2:9">
      <c r="B14" s="71">
        <v>2015</v>
      </c>
      <c r="C14" s="71">
        <v>3</v>
      </c>
      <c r="D14" s="58">
        <v>13</v>
      </c>
      <c r="E14" s="59" t="s">
        <v>23</v>
      </c>
      <c r="F14" s="59" t="s">
        <v>9</v>
      </c>
      <c r="G14" s="60">
        <v>5.6</v>
      </c>
      <c r="H14" s="59" t="s">
        <v>7</v>
      </c>
      <c r="I14" s="64">
        <f>G14+G15+G16</f>
        <v>16.799999999999997</v>
      </c>
    </row>
    <row r="15" spans="2:9">
      <c r="B15" s="72"/>
      <c r="C15" s="72"/>
      <c r="D15" s="58">
        <v>14</v>
      </c>
      <c r="E15" s="59" t="s">
        <v>119</v>
      </c>
      <c r="F15" s="59" t="s">
        <v>120</v>
      </c>
      <c r="G15" s="60">
        <v>5.6</v>
      </c>
      <c r="H15" s="59"/>
      <c r="I15" s="65"/>
    </row>
    <row r="16" spans="2:9" ht="17.25" customHeight="1">
      <c r="B16" s="73"/>
      <c r="C16" s="73"/>
      <c r="D16" s="58">
        <v>15</v>
      </c>
      <c r="E16" s="59" t="s">
        <v>24</v>
      </c>
      <c r="F16" s="59" t="s">
        <v>21</v>
      </c>
      <c r="G16" s="60">
        <v>5.6</v>
      </c>
      <c r="H16" s="59" t="s">
        <v>7</v>
      </c>
      <c r="I16" s="66"/>
    </row>
    <row r="17" spans="2:9">
      <c r="B17" s="63">
        <v>2016</v>
      </c>
      <c r="C17" s="63">
        <v>4</v>
      </c>
      <c r="D17" s="58">
        <v>16</v>
      </c>
      <c r="E17" s="59" t="s">
        <v>25</v>
      </c>
      <c r="F17" s="59" t="s">
        <v>9</v>
      </c>
      <c r="G17" s="60">
        <v>45.278506999999998</v>
      </c>
      <c r="H17" s="59" t="s">
        <v>7</v>
      </c>
      <c r="I17" s="64">
        <f>G17+G18+G19+G20</f>
        <v>127.83558599999999</v>
      </c>
    </row>
    <row r="18" spans="2:9">
      <c r="B18" s="63"/>
      <c r="C18" s="63"/>
      <c r="D18" s="58">
        <v>17</v>
      </c>
      <c r="E18" s="59" t="s">
        <v>26</v>
      </c>
      <c r="F18" s="59" t="s">
        <v>9</v>
      </c>
      <c r="G18" s="60">
        <v>10.448121</v>
      </c>
      <c r="H18" s="59" t="s">
        <v>7</v>
      </c>
      <c r="I18" s="65"/>
    </row>
    <row r="19" spans="2:9">
      <c r="B19" s="63"/>
      <c r="C19" s="63"/>
      <c r="D19" s="58">
        <v>18</v>
      </c>
      <c r="E19" s="59" t="s">
        <v>121</v>
      </c>
      <c r="F19" s="59" t="s">
        <v>21</v>
      </c>
      <c r="G19" s="60">
        <v>65.120087999999996</v>
      </c>
      <c r="H19" s="59"/>
      <c r="I19" s="65"/>
    </row>
    <row r="20" spans="2:9">
      <c r="B20" s="63"/>
      <c r="C20" s="63"/>
      <c r="D20" s="58">
        <v>19</v>
      </c>
      <c r="E20" s="59" t="s">
        <v>27</v>
      </c>
      <c r="F20" s="59" t="s">
        <v>9</v>
      </c>
      <c r="G20" s="60">
        <v>6.9888700000000004</v>
      </c>
      <c r="H20" s="59" t="s">
        <v>7</v>
      </c>
      <c r="I20" s="66"/>
    </row>
    <row r="21" spans="2:9">
      <c r="B21" s="1" t="s">
        <v>57</v>
      </c>
      <c r="C21" s="12">
        <f>SUM(C6:C20)</f>
        <v>15</v>
      </c>
      <c r="D21" s="1"/>
      <c r="E21" s="1"/>
      <c r="F21" s="1"/>
      <c r="G21" s="3">
        <f>SUM(G6:G20)</f>
        <v>3268.8302140000001</v>
      </c>
      <c r="H21" s="1"/>
      <c r="I21" s="13">
        <f>SUM(I6:I20)</f>
        <v>3268.8302140000005</v>
      </c>
    </row>
    <row r="29" spans="2:9">
      <c r="E29" s="31"/>
    </row>
  </sheetData>
  <mergeCells count="22">
    <mergeCell ref="H4:H5"/>
    <mergeCell ref="I4:I5"/>
    <mergeCell ref="C10:C12"/>
    <mergeCell ref="B14:B16"/>
    <mergeCell ref="C14:C16"/>
    <mergeCell ref="B1:I2"/>
    <mergeCell ref="B3:I3"/>
    <mergeCell ref="B4:B5"/>
    <mergeCell ref="C4:C5"/>
    <mergeCell ref="D4:D5"/>
    <mergeCell ref="E4:E5"/>
    <mergeCell ref="F4:F5"/>
    <mergeCell ref="B17:B20"/>
    <mergeCell ref="C17:C20"/>
    <mergeCell ref="I17:I20"/>
    <mergeCell ref="G4:G5"/>
    <mergeCell ref="I6:I9"/>
    <mergeCell ref="I10:I12"/>
    <mergeCell ref="I14:I16"/>
    <mergeCell ref="B6:B9"/>
    <mergeCell ref="C6:C9"/>
    <mergeCell ref="B10:B1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I12"/>
  <sheetViews>
    <sheetView zoomScale="80" zoomScaleNormal="80" workbookViewId="0">
      <selection activeCell="B3" sqref="B3:I5"/>
    </sheetView>
  </sheetViews>
  <sheetFormatPr baseColWidth="10" defaultRowHeight="14.4"/>
  <cols>
    <col min="4" max="4" width="13.6640625" customWidth="1"/>
    <col min="5" max="5" width="21.5546875" customWidth="1"/>
    <col min="7" max="7" width="13.5546875" customWidth="1"/>
  </cols>
  <sheetData>
    <row r="1" spans="2:9">
      <c r="B1" s="74" t="s">
        <v>126</v>
      </c>
      <c r="C1" s="82"/>
      <c r="D1" s="82"/>
      <c r="E1" s="82"/>
      <c r="F1" s="82"/>
      <c r="G1" s="82"/>
      <c r="H1" s="82"/>
      <c r="I1" s="82"/>
    </row>
    <row r="2" spans="2:9" ht="32.25" customHeight="1">
      <c r="B2" s="83"/>
      <c r="C2" s="83"/>
      <c r="D2" s="83"/>
      <c r="E2" s="83"/>
      <c r="F2" s="83"/>
      <c r="G2" s="83"/>
      <c r="H2" s="83"/>
      <c r="I2" s="83"/>
    </row>
    <row r="3" spans="2:9" ht="18.75" customHeight="1">
      <c r="B3" s="76" t="s">
        <v>77</v>
      </c>
      <c r="C3" s="76"/>
      <c r="D3" s="76"/>
      <c r="E3" s="76"/>
      <c r="F3" s="76"/>
      <c r="G3" s="76"/>
      <c r="H3" s="76"/>
      <c r="I3" s="76"/>
    </row>
    <row r="4" spans="2:9">
      <c r="B4" s="76" t="s">
        <v>1</v>
      </c>
      <c r="C4" s="76" t="s">
        <v>2</v>
      </c>
      <c r="D4" s="76" t="s">
        <v>3</v>
      </c>
      <c r="E4" s="76" t="s">
        <v>29</v>
      </c>
      <c r="F4" s="76" t="s">
        <v>5</v>
      </c>
      <c r="G4" s="76" t="s">
        <v>66</v>
      </c>
      <c r="H4" s="76" t="s">
        <v>6</v>
      </c>
      <c r="I4" s="76" t="s">
        <v>63</v>
      </c>
    </row>
    <row r="5" spans="2:9" ht="19.5" customHeight="1">
      <c r="B5" s="76"/>
      <c r="C5" s="76"/>
      <c r="D5" s="76"/>
      <c r="E5" s="76"/>
      <c r="F5" s="76"/>
      <c r="G5" s="76"/>
      <c r="H5" s="76"/>
      <c r="I5" s="76"/>
    </row>
    <row r="6" spans="2:9" ht="18" customHeight="1">
      <c r="B6" s="9">
        <v>2015</v>
      </c>
      <c r="C6" s="5">
        <v>1</v>
      </c>
      <c r="D6" s="5">
        <v>2</v>
      </c>
      <c r="E6" s="14" t="s">
        <v>78</v>
      </c>
      <c r="F6" s="14" t="s">
        <v>79</v>
      </c>
      <c r="G6" s="8">
        <v>69.867108999999999</v>
      </c>
      <c r="H6" s="14" t="s">
        <v>7</v>
      </c>
      <c r="I6" s="5">
        <v>84</v>
      </c>
    </row>
    <row r="7" spans="2:9">
      <c r="B7" s="36"/>
      <c r="C7" s="40">
        <f>SUM(C6:C6)</f>
        <v>1</v>
      </c>
      <c r="D7" s="36"/>
      <c r="E7" s="36"/>
      <c r="F7" s="36"/>
      <c r="G7" s="37">
        <f>SUM(G6:G6)</f>
        <v>69.867108999999999</v>
      </c>
      <c r="H7" s="36"/>
      <c r="I7" s="36"/>
    </row>
    <row r="12" spans="2:9" ht="18" customHeight="1"/>
  </sheetData>
  <mergeCells count="10">
    <mergeCell ref="B1:I2"/>
    <mergeCell ref="B3:I3"/>
    <mergeCell ref="B4:B5"/>
    <mergeCell ref="C4:C5"/>
    <mergeCell ref="D4:D5"/>
    <mergeCell ref="E4:E5"/>
    <mergeCell ref="F4:F5"/>
    <mergeCell ref="H4:H5"/>
    <mergeCell ref="I4:I5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1:J19"/>
  <sheetViews>
    <sheetView zoomScale="80" zoomScaleNormal="80" workbookViewId="0">
      <selection activeCell="C3" sqref="C3:J5"/>
    </sheetView>
  </sheetViews>
  <sheetFormatPr baseColWidth="10" defaultRowHeight="14.4"/>
  <cols>
    <col min="5" max="5" width="14.109375" customWidth="1"/>
    <col min="6" max="6" width="29.44140625" customWidth="1"/>
    <col min="7" max="7" width="15.109375" customWidth="1"/>
    <col min="8" max="8" width="15.5546875" customWidth="1"/>
    <col min="9" max="9" width="15.6640625" customWidth="1"/>
    <col min="10" max="10" width="20.88671875" customWidth="1"/>
  </cols>
  <sheetData>
    <row r="1" spans="3:10">
      <c r="C1" s="74" t="s">
        <v>126</v>
      </c>
      <c r="D1" s="74"/>
      <c r="E1" s="74"/>
      <c r="F1" s="74"/>
      <c r="G1" s="74"/>
      <c r="H1" s="74"/>
      <c r="I1" s="74"/>
      <c r="J1" s="74"/>
    </row>
    <row r="2" spans="3:10" ht="30" customHeight="1">
      <c r="C2" s="75"/>
      <c r="D2" s="75"/>
      <c r="E2" s="75"/>
      <c r="F2" s="75"/>
      <c r="G2" s="75"/>
      <c r="H2" s="75"/>
      <c r="I2" s="75"/>
      <c r="J2" s="75"/>
    </row>
    <row r="3" spans="3:10" ht="20.25" customHeight="1">
      <c r="C3" s="76" t="s">
        <v>80</v>
      </c>
      <c r="D3" s="76"/>
      <c r="E3" s="76"/>
      <c r="F3" s="76"/>
      <c r="G3" s="76"/>
      <c r="H3" s="76"/>
      <c r="I3" s="76"/>
      <c r="J3" s="76"/>
    </row>
    <row r="4" spans="3:10" ht="15" customHeight="1">
      <c r="C4" s="76" t="s">
        <v>1</v>
      </c>
      <c r="D4" s="76" t="s">
        <v>2</v>
      </c>
      <c r="E4" s="76" t="s">
        <v>3</v>
      </c>
      <c r="F4" s="76" t="s">
        <v>29</v>
      </c>
      <c r="G4" s="76" t="s">
        <v>5</v>
      </c>
      <c r="H4" s="76" t="s">
        <v>66</v>
      </c>
      <c r="I4" s="76" t="s">
        <v>6</v>
      </c>
      <c r="J4" s="76" t="s">
        <v>59</v>
      </c>
    </row>
    <row r="5" spans="3:10" ht="18" customHeight="1">
      <c r="C5" s="76"/>
      <c r="D5" s="76"/>
      <c r="E5" s="76"/>
      <c r="F5" s="76"/>
      <c r="G5" s="76"/>
      <c r="H5" s="76"/>
      <c r="I5" s="76"/>
      <c r="J5" s="76"/>
    </row>
    <row r="6" spans="3:10">
      <c r="C6" s="9">
        <v>2010</v>
      </c>
      <c r="D6" s="9">
        <v>1</v>
      </c>
      <c r="E6" s="5">
        <v>7</v>
      </c>
      <c r="F6" s="14" t="s">
        <v>82</v>
      </c>
      <c r="G6" s="14" t="s">
        <v>83</v>
      </c>
      <c r="H6" s="8">
        <v>205.53188599999999</v>
      </c>
      <c r="I6" s="14" t="s">
        <v>7</v>
      </c>
      <c r="J6" s="11">
        <f>H6</f>
        <v>205.53188599999999</v>
      </c>
    </row>
    <row r="7" spans="3:10" ht="15" customHeight="1">
      <c r="C7" s="9">
        <v>2013</v>
      </c>
      <c r="D7" s="9">
        <v>1</v>
      </c>
      <c r="E7" s="5">
        <v>8</v>
      </c>
      <c r="F7" s="14" t="s">
        <v>84</v>
      </c>
      <c r="G7" s="14" t="s">
        <v>85</v>
      </c>
      <c r="H7" s="8">
        <v>93.082352</v>
      </c>
      <c r="I7" s="14" t="s">
        <v>7</v>
      </c>
      <c r="J7" s="11">
        <f>H7</f>
        <v>93.082352</v>
      </c>
    </row>
    <row r="8" spans="3:10" ht="15" customHeight="1">
      <c r="C8" s="90">
        <v>2014</v>
      </c>
      <c r="D8" s="90">
        <v>2</v>
      </c>
      <c r="E8" s="29">
        <v>9</v>
      </c>
      <c r="F8" s="30" t="s">
        <v>113</v>
      </c>
      <c r="G8" s="30" t="s">
        <v>87</v>
      </c>
      <c r="H8" s="28">
        <v>19.474070000000001</v>
      </c>
      <c r="I8" s="30" t="s">
        <v>7</v>
      </c>
      <c r="J8" s="87">
        <f>H8+H9</f>
        <v>146.79441700000001</v>
      </c>
    </row>
    <row r="9" spans="3:10">
      <c r="C9" s="91"/>
      <c r="D9" s="91"/>
      <c r="E9" s="5">
        <v>10</v>
      </c>
      <c r="F9" s="14" t="s">
        <v>86</v>
      </c>
      <c r="G9" s="14" t="s">
        <v>87</v>
      </c>
      <c r="H9" s="8">
        <v>127.320347</v>
      </c>
      <c r="I9" s="14" t="s">
        <v>7</v>
      </c>
      <c r="J9" s="92"/>
    </row>
    <row r="10" spans="3:10" ht="28.8">
      <c r="C10" s="71">
        <v>2016</v>
      </c>
      <c r="D10" s="71">
        <v>2</v>
      </c>
      <c r="E10" s="58">
        <v>11</v>
      </c>
      <c r="F10" s="59" t="s">
        <v>116</v>
      </c>
      <c r="G10" s="59" t="s">
        <v>81</v>
      </c>
      <c r="H10" s="60">
        <v>42.272709999999996</v>
      </c>
      <c r="I10" s="59" t="s">
        <v>7</v>
      </c>
      <c r="J10" s="64">
        <f>H10+H11</f>
        <v>62.005927999999997</v>
      </c>
    </row>
    <row r="11" spans="3:10" ht="28.8">
      <c r="C11" s="73"/>
      <c r="D11" s="73"/>
      <c r="E11" s="58">
        <v>12</v>
      </c>
      <c r="F11" s="59" t="s">
        <v>117</v>
      </c>
      <c r="G11" s="59" t="s">
        <v>81</v>
      </c>
      <c r="H11" s="60">
        <v>19.733218000000001</v>
      </c>
      <c r="I11" s="59" t="s">
        <v>7</v>
      </c>
      <c r="J11" s="70"/>
    </row>
    <row r="12" spans="3:10">
      <c r="C12" s="10"/>
      <c r="D12" s="12">
        <f>SUM(D6:D11)</f>
        <v>6</v>
      </c>
      <c r="E12" s="10"/>
      <c r="F12" s="10"/>
      <c r="G12" s="10"/>
      <c r="H12" s="3">
        <f>SUM(H6:H11)</f>
        <v>507.41458299999999</v>
      </c>
      <c r="I12" s="10"/>
      <c r="J12" s="42">
        <f>SUM(J6:J11)</f>
        <v>507.41458299999999</v>
      </c>
    </row>
    <row r="13" spans="3:10">
      <c r="C13" s="26"/>
      <c r="D13" s="26"/>
      <c r="E13" s="26"/>
      <c r="F13" s="26"/>
      <c r="G13" s="26"/>
      <c r="H13" s="26"/>
      <c r="I13" s="26"/>
      <c r="J13" s="26"/>
    </row>
    <row r="14" spans="3:10">
      <c r="C14" s="26"/>
      <c r="D14" s="26"/>
      <c r="E14" s="26"/>
      <c r="F14" s="26"/>
      <c r="G14" s="26"/>
      <c r="H14" s="26"/>
      <c r="I14" s="26"/>
      <c r="J14" s="26"/>
    </row>
    <row r="15" spans="3:10">
      <c r="F15" s="26"/>
      <c r="G15" s="26"/>
      <c r="H15" s="26"/>
      <c r="I15" s="26"/>
      <c r="J15" s="26"/>
    </row>
    <row r="16" spans="3:10">
      <c r="F16" s="26"/>
      <c r="G16" s="26"/>
      <c r="H16" s="26"/>
      <c r="I16" s="26"/>
      <c r="J16" s="26"/>
    </row>
    <row r="17" spans="6:10" ht="18.75" customHeight="1">
      <c r="F17" s="26"/>
      <c r="G17" s="26"/>
      <c r="H17" s="26"/>
      <c r="I17" s="26"/>
      <c r="J17" s="26"/>
    </row>
    <row r="18" spans="6:10">
      <c r="F18" s="26"/>
      <c r="G18" s="26"/>
      <c r="H18" s="26"/>
      <c r="I18" s="26"/>
      <c r="J18" s="26"/>
    </row>
    <row r="19" spans="6:10">
      <c r="F19" s="26"/>
      <c r="G19" s="26"/>
      <c r="H19" s="26"/>
      <c r="I19" s="26"/>
      <c r="J19" s="26"/>
    </row>
  </sheetData>
  <mergeCells count="16">
    <mergeCell ref="C1:J2"/>
    <mergeCell ref="C3:J3"/>
    <mergeCell ref="C4:C5"/>
    <mergeCell ref="D4:D5"/>
    <mergeCell ref="E4:E5"/>
    <mergeCell ref="F4:F5"/>
    <mergeCell ref="G4:G5"/>
    <mergeCell ref="I4:I5"/>
    <mergeCell ref="J4:J5"/>
    <mergeCell ref="C10:C11"/>
    <mergeCell ref="D10:D11"/>
    <mergeCell ref="J10:J11"/>
    <mergeCell ref="H4:H5"/>
    <mergeCell ref="C8:C9"/>
    <mergeCell ref="D8:D9"/>
    <mergeCell ref="J8:J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C1:J17"/>
  <sheetViews>
    <sheetView zoomScale="80" zoomScaleNormal="80" workbookViewId="0">
      <selection activeCell="C3" sqref="C3:J5"/>
    </sheetView>
  </sheetViews>
  <sheetFormatPr baseColWidth="10" defaultRowHeight="14.4"/>
  <cols>
    <col min="5" max="5" width="13.5546875" customWidth="1"/>
    <col min="6" max="6" width="40.5546875" customWidth="1"/>
    <col min="7" max="7" width="13.5546875" customWidth="1"/>
    <col min="8" max="8" width="16.109375" customWidth="1"/>
    <col min="10" max="10" width="18.44140625" customWidth="1"/>
  </cols>
  <sheetData>
    <row r="1" spans="3:10">
      <c r="C1" s="74" t="s">
        <v>126</v>
      </c>
      <c r="D1" s="82"/>
      <c r="E1" s="82"/>
      <c r="F1" s="82"/>
      <c r="G1" s="82"/>
      <c r="H1" s="82"/>
      <c r="I1" s="82"/>
      <c r="J1" s="82"/>
    </row>
    <row r="2" spans="3:10" ht="38.25" customHeight="1">
      <c r="C2" s="83"/>
      <c r="D2" s="83"/>
      <c r="E2" s="83"/>
      <c r="F2" s="83"/>
      <c r="G2" s="83"/>
      <c r="H2" s="83"/>
      <c r="I2" s="83"/>
      <c r="J2" s="83"/>
    </row>
    <row r="3" spans="3:10" ht="17.25" customHeight="1">
      <c r="C3" s="76" t="s">
        <v>88</v>
      </c>
      <c r="D3" s="76"/>
      <c r="E3" s="76"/>
      <c r="F3" s="76"/>
      <c r="G3" s="76"/>
      <c r="H3" s="76"/>
      <c r="I3" s="76"/>
      <c r="J3" s="76"/>
    </row>
    <row r="4" spans="3:10" ht="15" customHeight="1">
      <c r="C4" s="76" t="s">
        <v>1</v>
      </c>
      <c r="D4" s="76" t="s">
        <v>2</v>
      </c>
      <c r="E4" s="76" t="s">
        <v>3</v>
      </c>
      <c r="F4" s="76" t="s">
        <v>29</v>
      </c>
      <c r="G4" s="76" t="s">
        <v>5</v>
      </c>
      <c r="H4" s="67" t="s">
        <v>66</v>
      </c>
      <c r="I4" s="76" t="s">
        <v>6</v>
      </c>
      <c r="J4" s="76" t="s">
        <v>59</v>
      </c>
    </row>
    <row r="5" spans="3:10" ht="19.5" customHeight="1">
      <c r="C5" s="76"/>
      <c r="D5" s="76"/>
      <c r="E5" s="76"/>
      <c r="F5" s="76"/>
      <c r="G5" s="76"/>
      <c r="H5" s="77"/>
      <c r="I5" s="76"/>
      <c r="J5" s="76"/>
    </row>
    <row r="6" spans="3:10" ht="16.5" customHeight="1">
      <c r="C6" s="78">
        <v>2010</v>
      </c>
      <c r="D6" s="78">
        <v>2</v>
      </c>
      <c r="E6" s="9">
        <v>2</v>
      </c>
      <c r="F6" s="14" t="s">
        <v>90</v>
      </c>
      <c r="G6" s="14" t="s">
        <v>91</v>
      </c>
      <c r="H6" s="8">
        <v>8.7363719999999994</v>
      </c>
      <c r="I6" s="14" t="s">
        <v>7</v>
      </c>
      <c r="J6" s="87">
        <f>H6+H7</f>
        <v>16.924624999999999</v>
      </c>
    </row>
    <row r="7" spans="3:10" ht="15" customHeight="1">
      <c r="C7" s="78"/>
      <c r="D7" s="78"/>
      <c r="E7" s="9">
        <v>3</v>
      </c>
      <c r="F7" s="14" t="s">
        <v>92</v>
      </c>
      <c r="G7" s="14" t="s">
        <v>89</v>
      </c>
      <c r="H7" s="8">
        <v>8.1882529999999996</v>
      </c>
      <c r="I7" s="14" t="s">
        <v>7</v>
      </c>
      <c r="J7" s="92"/>
    </row>
    <row r="8" spans="3:10" ht="14.25" customHeight="1">
      <c r="C8" s="78">
        <v>2011</v>
      </c>
      <c r="D8" s="78">
        <v>2</v>
      </c>
      <c r="E8" s="9">
        <v>4</v>
      </c>
      <c r="F8" s="14" t="s">
        <v>93</v>
      </c>
      <c r="G8" s="14" t="s">
        <v>89</v>
      </c>
      <c r="H8" s="8">
        <v>195.59733</v>
      </c>
      <c r="I8" s="14" t="s">
        <v>7</v>
      </c>
      <c r="J8" s="87">
        <f>H8+H9</f>
        <v>229.84390500000001</v>
      </c>
    </row>
    <row r="9" spans="3:10">
      <c r="C9" s="78"/>
      <c r="D9" s="78"/>
      <c r="E9" s="9">
        <v>5</v>
      </c>
      <c r="F9" s="14" t="s">
        <v>94</v>
      </c>
      <c r="G9" s="14" t="s">
        <v>89</v>
      </c>
      <c r="H9" s="8">
        <v>34.246575</v>
      </c>
      <c r="I9" s="14" t="s">
        <v>7</v>
      </c>
      <c r="J9" s="92"/>
    </row>
    <row r="10" spans="3:10">
      <c r="C10" s="78">
        <v>2012</v>
      </c>
      <c r="D10" s="78">
        <v>2</v>
      </c>
      <c r="E10" s="9">
        <v>6</v>
      </c>
      <c r="F10" s="14" t="s">
        <v>95</v>
      </c>
      <c r="G10" s="14" t="s">
        <v>96</v>
      </c>
      <c r="H10" s="8">
        <v>21.450538999999999</v>
      </c>
      <c r="I10" s="14" t="s">
        <v>7</v>
      </c>
      <c r="J10" s="87">
        <f>H10+H11</f>
        <v>69.274642</v>
      </c>
    </row>
    <row r="11" spans="3:10" ht="15" customHeight="1">
      <c r="C11" s="78"/>
      <c r="D11" s="78"/>
      <c r="E11" s="9">
        <v>7</v>
      </c>
      <c r="F11" s="14" t="s">
        <v>97</v>
      </c>
      <c r="G11" s="14" t="s">
        <v>89</v>
      </c>
      <c r="H11" s="8">
        <v>47.824103000000001</v>
      </c>
      <c r="I11" s="14" t="s">
        <v>7</v>
      </c>
      <c r="J11" s="93"/>
    </row>
    <row r="12" spans="3:10">
      <c r="C12" s="10"/>
      <c r="D12" s="2">
        <f>SUM(D6:D11)</f>
        <v>6</v>
      </c>
      <c r="E12" s="10"/>
      <c r="F12" s="10"/>
      <c r="G12" s="10"/>
      <c r="H12" s="3">
        <f>SUM(H6:H11)</f>
        <v>316.04317199999997</v>
      </c>
      <c r="I12" s="10"/>
      <c r="J12" s="43">
        <f>SUM(J6:J11)</f>
        <v>316.04317200000003</v>
      </c>
    </row>
    <row r="17" ht="21" customHeight="1"/>
  </sheetData>
  <mergeCells count="19">
    <mergeCell ref="D10:D11"/>
    <mergeCell ref="D8:D9"/>
    <mergeCell ref="J6:J7"/>
    <mergeCell ref="C3:J3"/>
    <mergeCell ref="C4:C5"/>
    <mergeCell ref="D4:D5"/>
    <mergeCell ref="E4:E5"/>
    <mergeCell ref="F4:F5"/>
    <mergeCell ref="G4:G5"/>
    <mergeCell ref="I4:I5"/>
    <mergeCell ref="J4:J5"/>
    <mergeCell ref="H4:H5"/>
    <mergeCell ref="C1:J2"/>
    <mergeCell ref="J8:J9"/>
    <mergeCell ref="J10:J11"/>
    <mergeCell ref="C6:C7"/>
    <mergeCell ref="D6:D7"/>
    <mergeCell ref="C8:C9"/>
    <mergeCell ref="C10:C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C1:J14"/>
  <sheetViews>
    <sheetView zoomScale="80" zoomScaleNormal="80" workbookViewId="0">
      <selection activeCell="C3" sqref="C3:J5"/>
    </sheetView>
  </sheetViews>
  <sheetFormatPr baseColWidth="10" defaultRowHeight="14.4"/>
  <cols>
    <col min="5" max="5" width="14.5546875" customWidth="1"/>
    <col min="6" max="6" width="28.5546875" customWidth="1"/>
    <col min="7" max="7" width="15.33203125" customWidth="1"/>
    <col min="8" max="8" width="17.5546875" customWidth="1"/>
    <col min="9" max="9" width="14.44140625" customWidth="1"/>
    <col min="10" max="10" width="16.6640625" customWidth="1"/>
  </cols>
  <sheetData>
    <row r="1" spans="3:10">
      <c r="C1" s="74" t="s">
        <v>126</v>
      </c>
      <c r="D1" s="82"/>
      <c r="E1" s="82"/>
      <c r="F1" s="82"/>
      <c r="G1" s="82"/>
      <c r="H1" s="82"/>
      <c r="I1" s="82"/>
      <c r="J1" s="82"/>
    </row>
    <row r="2" spans="3:10" ht="32.25" customHeight="1">
      <c r="C2" s="83"/>
      <c r="D2" s="83"/>
      <c r="E2" s="83"/>
      <c r="F2" s="83"/>
      <c r="G2" s="83"/>
      <c r="H2" s="83"/>
      <c r="I2" s="83"/>
      <c r="J2" s="83"/>
    </row>
    <row r="3" spans="3:10" ht="18" customHeight="1">
      <c r="C3" s="76" t="s">
        <v>98</v>
      </c>
      <c r="D3" s="76"/>
      <c r="E3" s="76"/>
      <c r="F3" s="76"/>
      <c r="G3" s="76"/>
      <c r="H3" s="76"/>
      <c r="I3" s="76"/>
      <c r="J3" s="76"/>
    </row>
    <row r="4" spans="3:10">
      <c r="C4" s="76" t="s">
        <v>1</v>
      </c>
      <c r="D4" s="76" t="s">
        <v>2</v>
      </c>
      <c r="E4" s="76" t="s">
        <v>3</v>
      </c>
      <c r="F4" s="76" t="s">
        <v>29</v>
      </c>
      <c r="G4" s="76" t="s">
        <v>5</v>
      </c>
      <c r="H4" s="76" t="s">
        <v>66</v>
      </c>
      <c r="I4" s="76" t="s">
        <v>6</v>
      </c>
      <c r="J4" s="76" t="s">
        <v>59</v>
      </c>
    </row>
    <row r="5" spans="3:10" ht="16.5" customHeight="1">
      <c r="C5" s="76"/>
      <c r="D5" s="76"/>
      <c r="E5" s="76"/>
      <c r="F5" s="76"/>
      <c r="G5" s="76"/>
      <c r="H5" s="76"/>
      <c r="I5" s="76"/>
      <c r="J5" s="76"/>
    </row>
    <row r="6" spans="3:10">
      <c r="C6" s="78">
        <v>2010</v>
      </c>
      <c r="D6" s="78">
        <v>2</v>
      </c>
      <c r="E6" s="24">
        <v>5</v>
      </c>
      <c r="F6" s="25" t="s">
        <v>100</v>
      </c>
      <c r="G6" s="25" t="s">
        <v>99</v>
      </c>
      <c r="H6" s="15">
        <v>72.686609000000004</v>
      </c>
      <c r="I6" s="25" t="s">
        <v>7</v>
      </c>
      <c r="J6" s="87">
        <f>H6+H7</f>
        <v>132.299083</v>
      </c>
    </row>
    <row r="7" spans="3:10" ht="19.5" customHeight="1">
      <c r="C7" s="78"/>
      <c r="D7" s="78"/>
      <c r="E7" s="24">
        <v>6</v>
      </c>
      <c r="F7" s="25" t="s">
        <v>101</v>
      </c>
      <c r="G7" s="25" t="s">
        <v>102</v>
      </c>
      <c r="H7" s="15">
        <v>59.612473999999999</v>
      </c>
      <c r="I7" s="25" t="s">
        <v>7</v>
      </c>
      <c r="J7" s="92"/>
    </row>
    <row r="8" spans="3:10">
      <c r="C8" s="22">
        <v>2011</v>
      </c>
      <c r="D8" s="22">
        <v>1</v>
      </c>
      <c r="E8" s="24">
        <v>7</v>
      </c>
      <c r="F8" s="25" t="s">
        <v>103</v>
      </c>
      <c r="G8" s="25" t="s">
        <v>104</v>
      </c>
      <c r="H8" s="15">
        <v>575.94759199999999</v>
      </c>
      <c r="I8" s="25" t="s">
        <v>7</v>
      </c>
      <c r="J8" s="11">
        <f>H8</f>
        <v>575.94759199999999</v>
      </c>
    </row>
    <row r="9" spans="3:10">
      <c r="C9" s="1"/>
      <c r="D9" s="2">
        <f>SUM(D6:D8)</f>
        <v>3</v>
      </c>
      <c r="E9" s="1"/>
      <c r="F9" s="1"/>
      <c r="G9" s="1"/>
      <c r="H9" s="1">
        <f>SUM(H6:H8)</f>
        <v>708.24667499999998</v>
      </c>
      <c r="I9" s="1"/>
      <c r="J9" s="44">
        <f>SUM(J6:J8)</f>
        <v>708.24667499999998</v>
      </c>
    </row>
    <row r="14" spans="3:10" ht="17.25" customHeight="1"/>
  </sheetData>
  <mergeCells count="13">
    <mergeCell ref="C6:C7"/>
    <mergeCell ref="D6:D7"/>
    <mergeCell ref="H4:H5"/>
    <mergeCell ref="C1:J2"/>
    <mergeCell ref="J6:J7"/>
    <mergeCell ref="C3:J3"/>
    <mergeCell ref="C4:C5"/>
    <mergeCell ref="D4:D5"/>
    <mergeCell ref="E4:E5"/>
    <mergeCell ref="F4:F5"/>
    <mergeCell ref="G4:G5"/>
    <mergeCell ref="I4:I5"/>
    <mergeCell ref="J4:J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C1:I14"/>
  <sheetViews>
    <sheetView zoomScale="80" zoomScaleNormal="80" workbookViewId="0">
      <selection activeCell="D15" sqref="D15"/>
    </sheetView>
  </sheetViews>
  <sheetFormatPr baseColWidth="10" defaultRowHeight="14.4"/>
  <cols>
    <col min="7" max="7" width="24.5546875" customWidth="1"/>
    <col min="8" max="8" width="18.6640625" customWidth="1"/>
  </cols>
  <sheetData>
    <row r="1" spans="3:9">
      <c r="C1" s="74" t="s">
        <v>126</v>
      </c>
      <c r="D1" s="82"/>
      <c r="E1" s="82"/>
      <c r="F1" s="82"/>
      <c r="G1" s="82"/>
      <c r="H1" s="82"/>
      <c r="I1" s="82"/>
    </row>
    <row r="2" spans="3:9" ht="48.75" customHeight="1">
      <c r="C2" s="83"/>
      <c r="D2" s="83"/>
      <c r="E2" s="83"/>
      <c r="F2" s="83"/>
      <c r="G2" s="83"/>
      <c r="H2" s="83"/>
      <c r="I2" s="83"/>
    </row>
    <row r="3" spans="3:9" ht="19.5" customHeight="1">
      <c r="C3" s="76" t="s">
        <v>105</v>
      </c>
      <c r="D3" s="76"/>
      <c r="E3" s="76"/>
      <c r="F3" s="76"/>
      <c r="G3" s="76"/>
      <c r="H3" s="76"/>
      <c r="I3" s="76"/>
    </row>
    <row r="4" spans="3:9">
      <c r="C4" s="76" t="s">
        <v>1</v>
      </c>
      <c r="D4" s="76" t="s">
        <v>2</v>
      </c>
      <c r="E4" s="76" t="s">
        <v>3</v>
      </c>
      <c r="F4" s="76" t="s">
        <v>29</v>
      </c>
      <c r="G4" s="76" t="s">
        <v>5</v>
      </c>
      <c r="H4" s="76" t="s">
        <v>66</v>
      </c>
      <c r="I4" s="76" t="s">
        <v>6</v>
      </c>
    </row>
    <row r="5" spans="3:9" ht="18" customHeight="1">
      <c r="C5" s="76"/>
      <c r="D5" s="76"/>
      <c r="E5" s="76"/>
      <c r="F5" s="76"/>
      <c r="G5" s="76"/>
      <c r="H5" s="76"/>
      <c r="I5" s="76"/>
    </row>
    <row r="6" spans="3:9">
      <c r="C6" s="24">
        <v>2010</v>
      </c>
      <c r="D6" s="24">
        <v>1</v>
      </c>
      <c r="E6" s="24">
        <v>1</v>
      </c>
      <c r="F6" s="25" t="s">
        <v>106</v>
      </c>
      <c r="G6" s="25" t="s">
        <v>107</v>
      </c>
      <c r="H6" s="15">
        <v>169.872928</v>
      </c>
      <c r="I6" s="25" t="s">
        <v>7</v>
      </c>
    </row>
    <row r="7" spans="3:9">
      <c r="C7" s="24">
        <v>2014</v>
      </c>
      <c r="D7" s="24">
        <v>1</v>
      </c>
      <c r="E7" s="24">
        <v>2</v>
      </c>
      <c r="F7" s="25" t="s">
        <v>108</v>
      </c>
      <c r="G7" s="25" t="s">
        <v>109</v>
      </c>
      <c r="H7" s="15">
        <v>120.49440300000001</v>
      </c>
      <c r="I7" s="25" t="s">
        <v>7</v>
      </c>
    </row>
    <row r="8" spans="3:9">
      <c r="C8" s="1"/>
      <c r="D8" s="2">
        <f>SUM(D6:D7)</f>
        <v>2</v>
      </c>
      <c r="E8" s="1"/>
      <c r="F8" s="1"/>
      <c r="G8" s="1"/>
      <c r="H8" s="1">
        <f>SUM(H6:H7)</f>
        <v>290.36733100000004</v>
      </c>
      <c r="I8" s="1"/>
    </row>
    <row r="14" spans="3:9" ht="15.75" customHeight="1"/>
  </sheetData>
  <mergeCells count="9">
    <mergeCell ref="C1:I2"/>
    <mergeCell ref="C3:I3"/>
    <mergeCell ref="C4:C5"/>
    <mergeCell ref="D4:D5"/>
    <mergeCell ref="E4:E5"/>
    <mergeCell ref="F4:F5"/>
    <mergeCell ref="G4:G5"/>
    <mergeCell ref="I4:I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1"/>
  <sheetViews>
    <sheetView zoomScale="80" zoomScaleNormal="80" workbookViewId="0">
      <selection activeCell="B3" sqref="B3:I5"/>
    </sheetView>
  </sheetViews>
  <sheetFormatPr baseColWidth="10" defaultRowHeight="14.4"/>
  <cols>
    <col min="2" max="2" width="12.6640625" customWidth="1"/>
    <col min="3" max="3" width="11.5546875" customWidth="1"/>
    <col min="4" max="4" width="8.88671875" customWidth="1"/>
    <col min="5" max="5" width="29.44140625" customWidth="1"/>
    <col min="6" max="6" width="24.109375" customWidth="1"/>
    <col min="7" max="7" width="19.5546875" customWidth="1"/>
    <col min="8" max="8" width="18.109375" customWidth="1"/>
    <col min="9" max="9" width="20.109375" customWidth="1"/>
  </cols>
  <sheetData>
    <row r="1" spans="2:9">
      <c r="B1" s="74" t="s">
        <v>126</v>
      </c>
      <c r="C1" s="74"/>
      <c r="D1" s="74"/>
      <c r="E1" s="74"/>
      <c r="F1" s="74"/>
      <c r="G1" s="74"/>
      <c r="H1" s="74"/>
      <c r="I1" s="74"/>
    </row>
    <row r="2" spans="2:9" ht="54" customHeight="1">
      <c r="B2" s="75"/>
      <c r="C2" s="75"/>
      <c r="D2" s="75"/>
      <c r="E2" s="75"/>
      <c r="F2" s="75"/>
      <c r="G2" s="75"/>
      <c r="H2" s="75"/>
      <c r="I2" s="75"/>
    </row>
    <row r="3" spans="2:9" ht="22.5" customHeight="1">
      <c r="B3" s="76" t="s">
        <v>28</v>
      </c>
      <c r="C3" s="76"/>
      <c r="D3" s="76"/>
      <c r="E3" s="76"/>
      <c r="F3" s="76"/>
      <c r="G3" s="76"/>
      <c r="H3" s="76"/>
      <c r="I3" s="76"/>
    </row>
    <row r="4" spans="2:9">
      <c r="B4" s="76" t="s">
        <v>1</v>
      </c>
      <c r="C4" s="76" t="s">
        <v>2</v>
      </c>
      <c r="D4" s="76" t="s">
        <v>3</v>
      </c>
      <c r="E4" s="76" t="s">
        <v>29</v>
      </c>
      <c r="F4" s="76" t="s">
        <v>5</v>
      </c>
      <c r="G4" s="67" t="s">
        <v>60</v>
      </c>
      <c r="H4" s="76" t="s">
        <v>6</v>
      </c>
      <c r="I4" s="76" t="s">
        <v>59</v>
      </c>
    </row>
    <row r="5" spans="2:9" ht="20.25" customHeight="1">
      <c r="B5" s="76"/>
      <c r="C5" s="76"/>
      <c r="D5" s="76"/>
      <c r="E5" s="76"/>
      <c r="F5" s="76"/>
      <c r="G5" s="68"/>
      <c r="H5" s="76"/>
      <c r="I5" s="76"/>
    </row>
    <row r="6" spans="2:9">
      <c r="B6" s="5">
        <v>2010</v>
      </c>
      <c r="C6" s="9">
        <v>1</v>
      </c>
      <c r="D6" s="5">
        <v>5</v>
      </c>
      <c r="E6" s="6" t="s">
        <v>33</v>
      </c>
      <c r="F6" s="6" t="s">
        <v>32</v>
      </c>
      <c r="G6" s="7">
        <v>42.246256000000002</v>
      </c>
      <c r="H6" s="6" t="s">
        <v>7</v>
      </c>
      <c r="I6" s="7">
        <f>G6</f>
        <v>42.246256000000002</v>
      </c>
    </row>
    <row r="7" spans="2:9" ht="18" customHeight="1">
      <c r="B7" s="5">
        <v>2013</v>
      </c>
      <c r="C7" s="9">
        <v>1</v>
      </c>
      <c r="D7" s="5">
        <v>6</v>
      </c>
      <c r="E7" s="6" t="s">
        <v>34</v>
      </c>
      <c r="F7" s="6" t="s">
        <v>31</v>
      </c>
      <c r="G7" s="7">
        <v>36.707641000000002</v>
      </c>
      <c r="H7" s="6" t="s">
        <v>7</v>
      </c>
      <c r="I7" s="7">
        <f>G7</f>
        <v>36.707641000000002</v>
      </c>
    </row>
    <row r="8" spans="2:9">
      <c r="B8" s="5">
        <v>2014</v>
      </c>
      <c r="C8" s="9">
        <v>1</v>
      </c>
      <c r="D8" s="5">
        <v>7</v>
      </c>
      <c r="E8" s="6" t="s">
        <v>35</v>
      </c>
      <c r="F8" s="6" t="s">
        <v>36</v>
      </c>
      <c r="G8" s="7">
        <v>812.414222</v>
      </c>
      <c r="H8" s="6" t="s">
        <v>7</v>
      </c>
      <c r="I8" s="7">
        <f>G8</f>
        <v>812.414222</v>
      </c>
    </row>
    <row r="9" spans="2:9" ht="13.5" customHeight="1">
      <c r="B9" s="81">
        <v>2015</v>
      </c>
      <c r="C9" s="78">
        <v>2</v>
      </c>
      <c r="D9" s="5">
        <v>8</v>
      </c>
      <c r="E9" s="6" t="s">
        <v>37</v>
      </c>
      <c r="F9" s="6" t="s">
        <v>38</v>
      </c>
      <c r="G9" s="7">
        <v>25.859659000000001</v>
      </c>
      <c r="H9" s="6" t="s">
        <v>7</v>
      </c>
      <c r="I9" s="80">
        <f>G9+G10</f>
        <v>153.22441000000001</v>
      </c>
    </row>
    <row r="10" spans="2:9" ht="15" customHeight="1">
      <c r="B10" s="81"/>
      <c r="C10" s="79"/>
      <c r="D10" s="5">
        <v>9</v>
      </c>
      <c r="E10" s="6" t="s">
        <v>39</v>
      </c>
      <c r="F10" s="6" t="s">
        <v>30</v>
      </c>
      <c r="G10" s="7">
        <v>127.364751</v>
      </c>
      <c r="H10" s="6" t="s">
        <v>7</v>
      </c>
      <c r="I10" s="80"/>
    </row>
    <row r="11" spans="2:9">
      <c r="B11" s="1" t="s">
        <v>57</v>
      </c>
      <c r="C11" s="2">
        <f>SUM(C6:C10)</f>
        <v>5</v>
      </c>
      <c r="D11" s="10"/>
      <c r="E11" s="10"/>
      <c r="F11" s="10"/>
      <c r="G11" s="3">
        <f>SUM(G6:G10)</f>
        <v>1044.592529</v>
      </c>
      <c r="H11" s="10"/>
      <c r="I11" s="4">
        <f>SUM(I6:I10)</f>
        <v>1044.592529</v>
      </c>
    </row>
  </sheetData>
  <mergeCells count="13">
    <mergeCell ref="H4:H5"/>
    <mergeCell ref="I4:I5"/>
    <mergeCell ref="G4:G5"/>
    <mergeCell ref="C9:C10"/>
    <mergeCell ref="I9:I10"/>
    <mergeCell ref="B9:B10"/>
    <mergeCell ref="B1:I2"/>
    <mergeCell ref="B3:I3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16"/>
  <sheetViews>
    <sheetView zoomScale="80" zoomScaleNormal="80" workbookViewId="0">
      <selection activeCell="B3" sqref="B3:I5"/>
    </sheetView>
  </sheetViews>
  <sheetFormatPr baseColWidth="10" defaultRowHeight="14.4"/>
  <cols>
    <col min="4" max="4" width="16.44140625" customWidth="1"/>
    <col min="5" max="5" width="36" customWidth="1"/>
    <col min="6" max="6" width="20.88671875" customWidth="1"/>
    <col min="7" max="7" width="20.6640625" customWidth="1"/>
    <col min="8" max="8" width="20.5546875" customWidth="1"/>
    <col min="9" max="9" width="22.88671875" customWidth="1"/>
  </cols>
  <sheetData>
    <row r="1" spans="2:9">
      <c r="B1" s="74" t="s">
        <v>126</v>
      </c>
      <c r="C1" s="82"/>
      <c r="D1" s="82"/>
      <c r="E1" s="82"/>
      <c r="F1" s="82"/>
      <c r="G1" s="82"/>
      <c r="H1" s="82"/>
      <c r="I1" s="82"/>
    </row>
    <row r="2" spans="2:9" ht="39.75" customHeight="1">
      <c r="B2" s="83"/>
      <c r="C2" s="83"/>
      <c r="D2" s="83"/>
      <c r="E2" s="83"/>
      <c r="F2" s="83"/>
      <c r="G2" s="83"/>
      <c r="H2" s="83"/>
      <c r="I2" s="83"/>
    </row>
    <row r="3" spans="2:9">
      <c r="B3" s="76" t="s">
        <v>40</v>
      </c>
      <c r="C3" s="76"/>
      <c r="D3" s="76"/>
      <c r="E3" s="76"/>
      <c r="F3" s="76"/>
      <c r="G3" s="76"/>
      <c r="H3" s="76"/>
      <c r="I3" s="76"/>
    </row>
    <row r="4" spans="2:9">
      <c r="B4" s="76" t="s">
        <v>1</v>
      </c>
      <c r="C4" s="76" t="s">
        <v>2</v>
      </c>
      <c r="D4" s="76" t="s">
        <v>3</v>
      </c>
      <c r="E4" s="76" t="s">
        <v>29</v>
      </c>
      <c r="F4" s="76" t="s">
        <v>5</v>
      </c>
      <c r="G4" s="67" t="s">
        <v>60</v>
      </c>
      <c r="H4" s="76" t="s">
        <v>6</v>
      </c>
      <c r="I4" s="76" t="s">
        <v>59</v>
      </c>
    </row>
    <row r="5" spans="2:9" ht="17.25" customHeight="1">
      <c r="B5" s="76"/>
      <c r="C5" s="76"/>
      <c r="D5" s="76"/>
      <c r="E5" s="76"/>
      <c r="F5" s="76"/>
      <c r="G5" s="68"/>
      <c r="H5" s="76"/>
      <c r="I5" s="76"/>
    </row>
    <row r="6" spans="2:9">
      <c r="B6" s="9">
        <v>2010</v>
      </c>
      <c r="C6" s="9">
        <v>1</v>
      </c>
      <c r="D6" s="5">
        <v>10</v>
      </c>
      <c r="E6" s="6" t="s">
        <v>43</v>
      </c>
      <c r="F6" s="6" t="s">
        <v>44</v>
      </c>
      <c r="G6" s="7">
        <v>147.0455</v>
      </c>
      <c r="H6" s="6" t="s">
        <v>7</v>
      </c>
      <c r="I6" s="7">
        <f>G6</f>
        <v>147.0455</v>
      </c>
    </row>
    <row r="7" spans="2:9">
      <c r="B7" s="9">
        <v>2012</v>
      </c>
      <c r="C7" s="9">
        <v>1</v>
      </c>
      <c r="D7" s="5">
        <v>11</v>
      </c>
      <c r="E7" s="6" t="s">
        <v>45</v>
      </c>
      <c r="F7" s="6" t="s">
        <v>41</v>
      </c>
      <c r="G7" s="7">
        <v>7.0994970000000004</v>
      </c>
      <c r="H7" s="6" t="s">
        <v>7</v>
      </c>
      <c r="I7" s="7">
        <f>G7</f>
        <v>7.0994970000000004</v>
      </c>
    </row>
    <row r="8" spans="2:9">
      <c r="B8" s="9">
        <v>2015</v>
      </c>
      <c r="C8" s="9">
        <v>1</v>
      </c>
      <c r="D8" s="5">
        <v>12</v>
      </c>
      <c r="E8" s="6" t="s">
        <v>46</v>
      </c>
      <c r="F8" s="6" t="s">
        <v>47</v>
      </c>
      <c r="G8" s="7">
        <v>73.902171999999993</v>
      </c>
      <c r="H8" s="6" t="s">
        <v>48</v>
      </c>
      <c r="I8" s="7">
        <f>G8</f>
        <v>73.902171999999993</v>
      </c>
    </row>
    <row r="9" spans="2:9">
      <c r="B9" s="50">
        <v>2016</v>
      </c>
      <c r="C9" s="50">
        <v>1</v>
      </c>
      <c r="D9" s="52">
        <v>13</v>
      </c>
      <c r="E9" s="53" t="s">
        <v>118</v>
      </c>
      <c r="F9" s="53" t="s">
        <v>47</v>
      </c>
      <c r="G9" s="51">
        <v>7.2241920000000004</v>
      </c>
      <c r="H9" s="53" t="s">
        <v>7</v>
      </c>
      <c r="I9" s="51">
        <f>G9</f>
        <v>7.2241920000000004</v>
      </c>
    </row>
    <row r="10" spans="2:9">
      <c r="B10" s="54">
        <v>2017</v>
      </c>
      <c r="C10" s="54">
        <v>1</v>
      </c>
      <c r="D10" s="56">
        <v>14</v>
      </c>
      <c r="E10" s="57" t="s">
        <v>124</v>
      </c>
      <c r="F10" s="57" t="s">
        <v>42</v>
      </c>
      <c r="G10" s="55">
        <v>18.876681999999999</v>
      </c>
      <c r="H10" s="57" t="s">
        <v>7</v>
      </c>
      <c r="I10" s="55">
        <f>G10</f>
        <v>18.876681999999999</v>
      </c>
    </row>
    <row r="11" spans="2:9">
      <c r="B11" s="10"/>
      <c r="C11" s="2">
        <f>SUM(C6:C10)</f>
        <v>5</v>
      </c>
      <c r="D11" s="10"/>
      <c r="E11" s="10"/>
      <c r="F11" s="10"/>
      <c r="G11" s="16">
        <f>SUM(G6:G10)</f>
        <v>254.14804299999997</v>
      </c>
      <c r="H11" s="10"/>
      <c r="I11" s="4">
        <f>SUM(I6:I10)</f>
        <v>254.14804299999997</v>
      </c>
    </row>
    <row r="16" spans="2:9" ht="18" customHeight="1"/>
  </sheetData>
  <mergeCells count="10">
    <mergeCell ref="B1:I2"/>
    <mergeCell ref="B3:I3"/>
    <mergeCell ref="B4:B5"/>
    <mergeCell ref="C4:C5"/>
    <mergeCell ref="D4:D5"/>
    <mergeCell ref="E4:E5"/>
    <mergeCell ref="F4:F5"/>
    <mergeCell ref="H4:H5"/>
    <mergeCell ref="I4:I5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11"/>
  <sheetViews>
    <sheetView zoomScale="80" zoomScaleNormal="80" workbookViewId="0">
      <selection activeCell="F14" sqref="F14"/>
    </sheetView>
  </sheetViews>
  <sheetFormatPr baseColWidth="10" defaultRowHeight="14.4"/>
  <cols>
    <col min="2" max="2" width="12.6640625" customWidth="1"/>
    <col min="3" max="3" width="11.88671875" customWidth="1"/>
    <col min="4" max="4" width="16.6640625" customWidth="1"/>
    <col min="5" max="5" width="30.5546875" customWidth="1"/>
    <col min="6" max="6" width="42.44140625" customWidth="1"/>
    <col min="7" max="7" width="22.88671875" customWidth="1"/>
    <col min="8" max="8" width="22.44140625" customWidth="1"/>
    <col min="9" max="9" width="24.33203125" customWidth="1"/>
  </cols>
  <sheetData>
    <row r="1" spans="2:9" ht="62.25" customHeight="1">
      <c r="B1" s="75" t="s">
        <v>126</v>
      </c>
      <c r="C1" s="83"/>
      <c r="D1" s="83"/>
      <c r="E1" s="83"/>
      <c r="F1" s="83"/>
      <c r="G1" s="83"/>
      <c r="H1" s="83"/>
      <c r="I1" s="83"/>
    </row>
    <row r="2" spans="2:9">
      <c r="B2" s="76" t="s">
        <v>49</v>
      </c>
      <c r="C2" s="76"/>
      <c r="D2" s="76"/>
      <c r="E2" s="76"/>
      <c r="F2" s="76"/>
      <c r="G2" s="76"/>
      <c r="H2" s="76"/>
      <c r="I2" s="76"/>
    </row>
    <row r="3" spans="2:9">
      <c r="B3" s="76" t="s">
        <v>1</v>
      </c>
      <c r="C3" s="76" t="s">
        <v>2</v>
      </c>
      <c r="D3" s="76" t="s">
        <v>3</v>
      </c>
      <c r="E3" s="76" t="s">
        <v>29</v>
      </c>
      <c r="F3" s="76" t="s">
        <v>5</v>
      </c>
      <c r="G3" s="67" t="s">
        <v>60</v>
      </c>
      <c r="H3" s="76" t="s">
        <v>6</v>
      </c>
      <c r="I3" s="76" t="s">
        <v>59</v>
      </c>
    </row>
    <row r="4" spans="2:9">
      <c r="B4" s="76"/>
      <c r="C4" s="76"/>
      <c r="D4" s="76"/>
      <c r="E4" s="76"/>
      <c r="F4" s="76"/>
      <c r="G4" s="68"/>
      <c r="H4" s="76"/>
      <c r="I4" s="76"/>
    </row>
    <row r="5" spans="2:9" ht="21.75" customHeight="1">
      <c r="B5" s="9">
        <v>2016</v>
      </c>
      <c r="C5" s="9">
        <v>1</v>
      </c>
      <c r="D5" s="5">
        <v>14</v>
      </c>
      <c r="E5" s="6" t="s">
        <v>50</v>
      </c>
      <c r="F5" s="6" t="s">
        <v>51</v>
      </c>
      <c r="G5" s="7">
        <v>628.95724600000005</v>
      </c>
      <c r="H5" s="6" t="s">
        <v>7</v>
      </c>
      <c r="I5" s="7">
        <f>G5</f>
        <v>628.95724600000005</v>
      </c>
    </row>
    <row r="6" spans="2:9" ht="24" customHeight="1">
      <c r="B6" s="17"/>
      <c r="C6" s="17">
        <f>SUM(C5:C5)</f>
        <v>1</v>
      </c>
      <c r="D6" s="18"/>
      <c r="E6" s="19"/>
      <c r="F6" s="19"/>
      <c r="G6" s="20">
        <f>SUM(G5:G5)</f>
        <v>628.95724600000005</v>
      </c>
      <c r="H6" s="19"/>
      <c r="I6" s="20">
        <f>SUM(I5:I5)</f>
        <v>628.95724600000005</v>
      </c>
    </row>
    <row r="11" spans="2:9" ht="16.5" customHeight="1"/>
  </sheetData>
  <mergeCells count="10">
    <mergeCell ref="B1:I1"/>
    <mergeCell ref="B2:I2"/>
    <mergeCell ref="B3:B4"/>
    <mergeCell ref="C3:C4"/>
    <mergeCell ref="D3:D4"/>
    <mergeCell ref="E3:E4"/>
    <mergeCell ref="F3:F4"/>
    <mergeCell ref="H3:H4"/>
    <mergeCell ref="I3:I4"/>
    <mergeCell ref="G3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H12"/>
  <sheetViews>
    <sheetView zoomScale="80" zoomScaleNormal="80" workbookViewId="0">
      <selection activeCell="B3" sqref="B3:H3"/>
    </sheetView>
  </sheetViews>
  <sheetFormatPr baseColWidth="10" defaultRowHeight="14.4"/>
  <cols>
    <col min="4" max="4" width="13.109375" customWidth="1"/>
    <col min="5" max="5" width="43.5546875" customWidth="1"/>
    <col min="6" max="6" width="15.6640625" customWidth="1"/>
    <col min="7" max="7" width="21.109375" customWidth="1"/>
    <col min="8" max="8" width="13.88671875" customWidth="1"/>
  </cols>
  <sheetData>
    <row r="1" spans="2:8">
      <c r="B1" s="74" t="s">
        <v>126</v>
      </c>
      <c r="C1" s="82"/>
      <c r="D1" s="82"/>
      <c r="E1" s="82"/>
      <c r="F1" s="82"/>
      <c r="G1" s="82"/>
      <c r="H1" s="82"/>
    </row>
    <row r="2" spans="2:8" ht="40.5" customHeight="1">
      <c r="B2" s="83"/>
      <c r="C2" s="83"/>
      <c r="D2" s="83"/>
      <c r="E2" s="83"/>
      <c r="F2" s="83"/>
      <c r="G2" s="83"/>
      <c r="H2" s="83"/>
    </row>
    <row r="3" spans="2:8" ht="22.5" customHeight="1">
      <c r="B3" s="76" t="s">
        <v>52</v>
      </c>
      <c r="C3" s="76"/>
      <c r="D3" s="76"/>
      <c r="E3" s="76"/>
      <c r="F3" s="76"/>
      <c r="G3" s="76"/>
      <c r="H3" s="76"/>
    </row>
    <row r="4" spans="2:8">
      <c r="B4" s="76" t="s">
        <v>1</v>
      </c>
      <c r="C4" s="76" t="s">
        <v>2</v>
      </c>
      <c r="D4" s="76" t="s">
        <v>3</v>
      </c>
      <c r="E4" s="67" t="s">
        <v>61</v>
      </c>
      <c r="F4" s="76" t="s">
        <v>5</v>
      </c>
      <c r="G4" s="67" t="s">
        <v>66</v>
      </c>
      <c r="H4" s="76" t="s">
        <v>6</v>
      </c>
    </row>
    <row r="5" spans="2:8" ht="19.5" customHeight="1">
      <c r="B5" s="76"/>
      <c r="C5" s="76"/>
      <c r="D5" s="76"/>
      <c r="E5" s="77"/>
      <c r="F5" s="76"/>
      <c r="G5" s="84"/>
      <c r="H5" s="76"/>
    </row>
    <row r="6" spans="2:8" ht="23.25" customHeight="1">
      <c r="B6" s="45">
        <v>2016</v>
      </c>
      <c r="C6" s="45">
        <v>1</v>
      </c>
      <c r="D6" s="47">
        <v>8</v>
      </c>
      <c r="E6" s="48" t="s">
        <v>114</v>
      </c>
      <c r="F6" s="48" t="s">
        <v>115</v>
      </c>
      <c r="G6" s="46">
        <v>172.83371</v>
      </c>
      <c r="H6" s="48" t="s">
        <v>7</v>
      </c>
    </row>
    <row r="7" spans="2:8">
      <c r="B7" s="36"/>
      <c r="C7" s="49">
        <f>SUM(C6:C6)</f>
        <v>1</v>
      </c>
      <c r="D7" s="36"/>
      <c r="E7" s="36"/>
      <c r="F7" s="36"/>
      <c r="G7" s="37">
        <f>SUM(G6:G6)</f>
        <v>172.83371</v>
      </c>
      <c r="H7" s="36"/>
    </row>
    <row r="12" spans="2:8" ht="19.5" customHeight="1"/>
  </sheetData>
  <mergeCells count="9">
    <mergeCell ref="B1:H2"/>
    <mergeCell ref="B3:H3"/>
    <mergeCell ref="B4:B5"/>
    <mergeCell ref="C4:C5"/>
    <mergeCell ref="D4:D5"/>
    <mergeCell ref="F4:F5"/>
    <mergeCell ref="H4:H5"/>
    <mergeCell ref="E4:E5"/>
    <mergeCell ref="G4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11"/>
  <sheetViews>
    <sheetView zoomScale="80" zoomScaleNormal="80" workbookViewId="0">
      <selection activeCell="B2" sqref="B2:H4"/>
    </sheetView>
  </sheetViews>
  <sheetFormatPr baseColWidth="10" defaultRowHeight="14.4"/>
  <cols>
    <col min="6" max="6" width="15.33203125" customWidth="1"/>
    <col min="7" max="7" width="22" customWidth="1"/>
    <col min="8" max="8" width="21.44140625" customWidth="1"/>
  </cols>
  <sheetData>
    <row r="1" spans="2:8" ht="48.75" customHeight="1">
      <c r="B1" s="75" t="s">
        <v>126</v>
      </c>
      <c r="C1" s="83"/>
      <c r="D1" s="83"/>
      <c r="E1" s="83"/>
      <c r="F1" s="83"/>
      <c r="G1" s="83"/>
      <c r="H1" s="83"/>
    </row>
    <row r="2" spans="2:8" ht="18" customHeight="1">
      <c r="B2" s="76" t="s">
        <v>54</v>
      </c>
      <c r="C2" s="76"/>
      <c r="D2" s="76"/>
      <c r="E2" s="76"/>
      <c r="F2" s="76"/>
      <c r="G2" s="76"/>
      <c r="H2" s="76"/>
    </row>
    <row r="3" spans="2:8" ht="15" customHeight="1">
      <c r="B3" s="76" t="s">
        <v>1</v>
      </c>
      <c r="C3" s="76" t="s">
        <v>2</v>
      </c>
      <c r="D3" s="76" t="s">
        <v>3</v>
      </c>
      <c r="E3" s="76" t="s">
        <v>29</v>
      </c>
      <c r="F3" s="76" t="s">
        <v>5</v>
      </c>
      <c r="G3" s="67" t="s">
        <v>60</v>
      </c>
      <c r="H3" s="76" t="s">
        <v>6</v>
      </c>
    </row>
    <row r="4" spans="2:8" ht="16.5" customHeight="1">
      <c r="B4" s="76"/>
      <c r="C4" s="76"/>
      <c r="D4" s="76"/>
      <c r="E4" s="76"/>
      <c r="F4" s="76"/>
      <c r="G4" s="68"/>
      <c r="H4" s="76"/>
    </row>
    <row r="5" spans="2:8">
      <c r="B5" s="21">
        <v>2010</v>
      </c>
      <c r="C5" s="5">
        <v>1</v>
      </c>
      <c r="D5" s="5">
        <v>2</v>
      </c>
      <c r="E5" s="6" t="s">
        <v>56</v>
      </c>
      <c r="F5" s="6" t="s">
        <v>55</v>
      </c>
      <c r="G5" s="15">
        <v>1.915529</v>
      </c>
      <c r="H5" s="6" t="s">
        <v>7</v>
      </c>
    </row>
    <row r="6" spans="2:8">
      <c r="B6" s="1"/>
      <c r="C6" s="2">
        <f>SUM(C5:C5)</f>
        <v>1</v>
      </c>
      <c r="D6" s="1"/>
      <c r="E6" s="1"/>
      <c r="F6" s="1"/>
      <c r="G6" s="1">
        <f>SUM(G5:G5)</f>
        <v>1.915529</v>
      </c>
      <c r="H6" s="1"/>
    </row>
    <row r="11" spans="2:8" ht="16.5" customHeight="1"/>
  </sheetData>
  <mergeCells count="9">
    <mergeCell ref="B1:H1"/>
    <mergeCell ref="B2:H2"/>
    <mergeCell ref="B3:B4"/>
    <mergeCell ref="C3:C4"/>
    <mergeCell ref="D3:D4"/>
    <mergeCell ref="E3:E4"/>
    <mergeCell ref="F3:F4"/>
    <mergeCell ref="H3:H4"/>
    <mergeCell ref="G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C1:J12"/>
  <sheetViews>
    <sheetView zoomScale="80" zoomScaleNormal="80" workbookViewId="0">
      <selection activeCell="J14" sqref="J14"/>
    </sheetView>
  </sheetViews>
  <sheetFormatPr baseColWidth="10" defaultRowHeight="14.4"/>
  <cols>
    <col min="2" max="2" width="8.109375" customWidth="1"/>
    <col min="3" max="3" width="15.109375" customWidth="1"/>
    <col min="4" max="4" width="11.44140625" customWidth="1"/>
    <col min="6" max="6" width="24.33203125" customWidth="1"/>
    <col min="8" max="8" width="15.109375" customWidth="1"/>
    <col min="10" max="10" width="13.6640625" customWidth="1"/>
  </cols>
  <sheetData>
    <row r="1" spans="3:10">
      <c r="C1" s="85" t="s">
        <v>127</v>
      </c>
      <c r="D1" s="85"/>
      <c r="E1" s="85"/>
      <c r="F1" s="85"/>
      <c r="G1" s="85"/>
      <c r="H1" s="85"/>
      <c r="I1" s="85"/>
      <c r="J1" s="85"/>
    </row>
    <row r="2" spans="3:10" ht="35.25" customHeight="1">
      <c r="C2" s="86"/>
      <c r="D2" s="86"/>
      <c r="E2" s="86"/>
      <c r="F2" s="86"/>
      <c r="G2" s="86"/>
      <c r="H2" s="86"/>
      <c r="I2" s="86"/>
      <c r="J2" s="86"/>
    </row>
    <row r="3" spans="3:10" ht="23.25" customHeight="1">
      <c r="C3" s="76" t="s">
        <v>110</v>
      </c>
      <c r="D3" s="76"/>
      <c r="E3" s="76"/>
      <c r="F3" s="76"/>
      <c r="G3" s="76"/>
      <c r="H3" s="76"/>
      <c r="I3" s="76"/>
      <c r="J3" s="76"/>
    </row>
    <row r="4" spans="3:10">
      <c r="C4" s="76" t="s">
        <v>1</v>
      </c>
      <c r="D4" s="76" t="s">
        <v>2</v>
      </c>
      <c r="E4" s="76" t="s">
        <v>3</v>
      </c>
      <c r="F4" s="76" t="s">
        <v>29</v>
      </c>
      <c r="G4" s="76" t="s">
        <v>5</v>
      </c>
      <c r="H4" s="76" t="s">
        <v>66</v>
      </c>
      <c r="I4" s="76" t="s">
        <v>6</v>
      </c>
      <c r="J4" s="76" t="s">
        <v>63</v>
      </c>
    </row>
    <row r="5" spans="3:10" ht="18.75" customHeight="1">
      <c r="C5" s="76"/>
      <c r="D5" s="76"/>
      <c r="E5" s="76"/>
      <c r="F5" s="76"/>
      <c r="G5" s="76"/>
      <c r="H5" s="76"/>
      <c r="I5" s="76"/>
      <c r="J5" s="76"/>
    </row>
    <row r="6" spans="3:10" ht="15.75" customHeight="1">
      <c r="C6" s="22">
        <v>2014</v>
      </c>
      <c r="D6" s="27">
        <v>1</v>
      </c>
      <c r="E6" s="24">
        <v>4</v>
      </c>
      <c r="F6" s="25" t="s">
        <v>111</v>
      </c>
      <c r="G6" s="25" t="s">
        <v>112</v>
      </c>
      <c r="H6" s="23">
        <v>65.696273000000005</v>
      </c>
      <c r="I6" s="25" t="s">
        <v>7</v>
      </c>
      <c r="J6" s="11">
        <f>H6</f>
        <v>65.696273000000005</v>
      </c>
    </row>
    <row r="7" spans="3:10">
      <c r="C7" s="38"/>
      <c r="D7" s="40">
        <f>SUM(D6:D6)</f>
        <v>1</v>
      </c>
      <c r="E7" s="38"/>
      <c r="F7" s="38"/>
      <c r="G7" s="38"/>
      <c r="H7" s="37">
        <f>SUM(H6:H6)</f>
        <v>65.696273000000005</v>
      </c>
      <c r="I7" s="38"/>
      <c r="J7" s="39">
        <f>SUM(J6:J6)</f>
        <v>65.696273000000005</v>
      </c>
    </row>
    <row r="12" spans="3:10" ht="17.25" customHeight="1"/>
  </sheetData>
  <mergeCells count="10">
    <mergeCell ref="C1:J2"/>
    <mergeCell ref="H4:H5"/>
    <mergeCell ref="C3:J3"/>
    <mergeCell ref="C4:C5"/>
    <mergeCell ref="D4:D5"/>
    <mergeCell ref="E4:E5"/>
    <mergeCell ref="F4:F5"/>
    <mergeCell ref="G4:G5"/>
    <mergeCell ref="I4:I5"/>
    <mergeCell ref="J4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1:J16"/>
  <sheetViews>
    <sheetView topLeftCell="B1" zoomScale="80" zoomScaleNormal="80" workbookViewId="0">
      <selection activeCell="C1" sqref="C1:I4"/>
    </sheetView>
  </sheetViews>
  <sheetFormatPr baseColWidth="10" defaultRowHeight="14.4"/>
  <cols>
    <col min="4" max="4" width="9.5546875" customWidth="1"/>
    <col min="5" max="5" width="11.44140625" customWidth="1"/>
    <col min="6" max="6" width="35.6640625" customWidth="1"/>
    <col min="7" max="7" width="22.44140625" customWidth="1"/>
    <col min="8" max="8" width="19" customWidth="1"/>
    <col min="9" max="10" width="13.109375" customWidth="1"/>
  </cols>
  <sheetData>
    <row r="1" spans="3:10">
      <c r="C1" s="74" t="s">
        <v>126</v>
      </c>
      <c r="D1" s="82"/>
      <c r="E1" s="82"/>
      <c r="F1" s="82"/>
      <c r="G1" s="82"/>
      <c r="H1" s="82"/>
      <c r="I1" s="82"/>
    </row>
    <row r="2" spans="3:10">
      <c r="C2" s="82"/>
      <c r="D2" s="82"/>
      <c r="E2" s="82"/>
      <c r="F2" s="82"/>
      <c r="G2" s="82"/>
      <c r="H2" s="82"/>
      <c r="I2" s="82"/>
    </row>
    <row r="3" spans="3:10">
      <c r="C3" s="82"/>
      <c r="D3" s="82"/>
      <c r="E3" s="82"/>
      <c r="F3" s="82"/>
      <c r="G3" s="82"/>
      <c r="H3" s="82"/>
      <c r="I3" s="82"/>
    </row>
    <row r="4" spans="3:10" ht="7.5" customHeight="1">
      <c r="C4" s="83"/>
      <c r="D4" s="83"/>
      <c r="E4" s="83"/>
      <c r="F4" s="83"/>
      <c r="G4" s="83"/>
      <c r="H4" s="83"/>
      <c r="I4" s="83"/>
    </row>
    <row r="5" spans="3:10">
      <c r="C5" s="76" t="s">
        <v>62</v>
      </c>
      <c r="D5" s="76"/>
      <c r="E5" s="76"/>
      <c r="F5" s="76"/>
      <c r="G5" s="76"/>
      <c r="H5" s="76"/>
      <c r="I5" s="76"/>
    </row>
    <row r="6" spans="3:10">
      <c r="C6" s="76" t="s">
        <v>1</v>
      </c>
      <c r="D6" s="76" t="s">
        <v>2</v>
      </c>
      <c r="E6" s="76" t="s">
        <v>3</v>
      </c>
      <c r="F6" s="76" t="s">
        <v>29</v>
      </c>
      <c r="G6" s="76" t="s">
        <v>5</v>
      </c>
      <c r="H6" s="67" t="s">
        <v>66</v>
      </c>
      <c r="I6" s="76" t="s">
        <v>6</v>
      </c>
    </row>
    <row r="7" spans="3:10" ht="17.25" customHeight="1">
      <c r="C7" s="76"/>
      <c r="D7" s="76"/>
      <c r="E7" s="76"/>
      <c r="F7" s="76"/>
      <c r="G7" s="76"/>
      <c r="H7" s="77"/>
      <c r="I7" s="76"/>
    </row>
    <row r="8" spans="3:10" ht="18" customHeight="1">
      <c r="C8" s="27">
        <v>2015</v>
      </c>
      <c r="D8" s="27">
        <v>1</v>
      </c>
      <c r="E8" s="27">
        <v>3</v>
      </c>
      <c r="F8" s="32" t="s">
        <v>64</v>
      </c>
      <c r="G8" s="32" t="s">
        <v>65</v>
      </c>
      <c r="H8" s="33">
        <v>8.2245000000000008</v>
      </c>
      <c r="I8" s="30" t="s">
        <v>53</v>
      </c>
      <c r="J8" s="34"/>
    </row>
    <row r="9" spans="3:10" ht="18" customHeight="1">
      <c r="C9" s="54">
        <v>2017</v>
      </c>
      <c r="D9" s="54">
        <v>1</v>
      </c>
      <c r="E9" s="54">
        <v>4</v>
      </c>
      <c r="F9" s="32" t="s">
        <v>122</v>
      </c>
      <c r="G9" s="32" t="s">
        <v>123</v>
      </c>
      <c r="H9" s="33">
        <v>76.205663999999999</v>
      </c>
      <c r="I9" s="57" t="s">
        <v>7</v>
      </c>
      <c r="J9" s="34"/>
    </row>
    <row r="10" spans="3:10">
      <c r="C10" s="10"/>
      <c r="D10" s="2">
        <f>SUM(D8:D9)</f>
        <v>2</v>
      </c>
      <c r="E10" s="10"/>
      <c r="F10" s="10"/>
      <c r="G10" s="10"/>
      <c r="H10" s="41">
        <f>SUM(H8:H9)</f>
        <v>84.430164000000005</v>
      </c>
      <c r="I10" s="10"/>
      <c r="J10" s="35"/>
    </row>
    <row r="11" spans="3:10">
      <c r="C11" s="26"/>
      <c r="D11" s="26"/>
      <c r="E11" s="26"/>
      <c r="F11" t="s">
        <v>125</v>
      </c>
      <c r="G11" s="26"/>
      <c r="H11" s="26"/>
      <c r="I11" s="26"/>
      <c r="J11" s="26"/>
    </row>
    <row r="12" spans="3:10">
      <c r="F12" s="26"/>
      <c r="G12" s="26"/>
      <c r="H12" s="26"/>
      <c r="I12" s="26"/>
      <c r="J12" s="26"/>
    </row>
    <row r="13" spans="3:10">
      <c r="F13" s="26"/>
      <c r="G13" s="26"/>
      <c r="H13" s="26"/>
      <c r="I13" s="26"/>
      <c r="J13" s="26"/>
    </row>
    <row r="14" spans="3:10" ht="17.25" customHeight="1">
      <c r="F14" s="26"/>
      <c r="G14" s="26"/>
      <c r="H14" s="26"/>
      <c r="I14" s="26"/>
      <c r="J14" s="26"/>
    </row>
    <row r="15" spans="3:10">
      <c r="F15" s="26"/>
      <c r="G15" s="26"/>
      <c r="H15" s="26"/>
      <c r="I15" s="26"/>
      <c r="J15" s="26"/>
    </row>
    <row r="16" spans="3:10">
      <c r="F16" s="26"/>
      <c r="G16" s="26"/>
      <c r="H16" s="26"/>
      <c r="I16" s="26"/>
      <c r="J16" s="26"/>
    </row>
  </sheetData>
  <mergeCells count="9">
    <mergeCell ref="C1:I4"/>
    <mergeCell ref="C5:I5"/>
    <mergeCell ref="C6:C7"/>
    <mergeCell ref="D6:D7"/>
    <mergeCell ref="E6:E7"/>
    <mergeCell ref="F6:F7"/>
    <mergeCell ref="G6:G7"/>
    <mergeCell ref="I6:I7"/>
    <mergeCell ref="H6:H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I18"/>
  <sheetViews>
    <sheetView zoomScale="80" zoomScaleNormal="80" workbookViewId="0">
      <selection activeCell="G21" sqref="G21"/>
    </sheetView>
  </sheetViews>
  <sheetFormatPr baseColWidth="10" defaultRowHeight="14.4"/>
  <cols>
    <col min="3" max="3" width="12.6640625" customWidth="1"/>
    <col min="4" max="4" width="14.44140625" customWidth="1"/>
    <col min="5" max="5" width="33.6640625" customWidth="1"/>
    <col min="6" max="6" width="12.5546875" customWidth="1"/>
    <col min="7" max="7" width="17.6640625" customWidth="1"/>
    <col min="8" max="8" width="14.6640625" customWidth="1"/>
    <col min="9" max="9" width="19.44140625" customWidth="1"/>
  </cols>
  <sheetData>
    <row r="1" spans="2:9">
      <c r="B1" s="74" t="s">
        <v>126</v>
      </c>
      <c r="C1" s="82"/>
      <c r="D1" s="82"/>
      <c r="E1" s="82"/>
      <c r="F1" s="82"/>
      <c r="G1" s="82"/>
      <c r="H1" s="82"/>
      <c r="I1" s="82"/>
    </row>
    <row r="2" spans="2:9" ht="36.75" customHeight="1">
      <c r="B2" s="83"/>
      <c r="C2" s="83"/>
      <c r="D2" s="83"/>
      <c r="E2" s="83"/>
      <c r="F2" s="83"/>
      <c r="G2" s="83"/>
      <c r="H2" s="83"/>
      <c r="I2" s="83"/>
    </row>
    <row r="3" spans="2:9">
      <c r="B3" s="76" t="s">
        <v>67</v>
      </c>
      <c r="C3" s="76"/>
      <c r="D3" s="76"/>
      <c r="E3" s="76"/>
      <c r="F3" s="76"/>
      <c r="G3" s="76"/>
      <c r="H3" s="76"/>
      <c r="I3" s="76"/>
    </row>
    <row r="4" spans="2:9">
      <c r="B4" s="76" t="s">
        <v>1</v>
      </c>
      <c r="C4" s="76" t="s">
        <v>2</v>
      </c>
      <c r="D4" s="76" t="s">
        <v>3</v>
      </c>
      <c r="E4" s="76" t="s">
        <v>29</v>
      </c>
      <c r="F4" s="76" t="s">
        <v>5</v>
      </c>
      <c r="G4" s="76" t="s">
        <v>66</v>
      </c>
      <c r="H4" s="76" t="s">
        <v>6</v>
      </c>
      <c r="I4" s="76" t="s">
        <v>59</v>
      </c>
    </row>
    <row r="5" spans="2:9" ht="18.75" customHeight="1">
      <c r="B5" s="76"/>
      <c r="C5" s="76"/>
      <c r="D5" s="76"/>
      <c r="E5" s="76"/>
      <c r="F5" s="76"/>
      <c r="G5" s="76"/>
      <c r="H5" s="76"/>
      <c r="I5" s="76"/>
    </row>
    <row r="6" spans="2:9">
      <c r="B6" s="21">
        <v>2012</v>
      </c>
      <c r="C6" s="5">
        <v>1</v>
      </c>
      <c r="D6" s="9">
        <v>1</v>
      </c>
      <c r="E6" s="14" t="s">
        <v>68</v>
      </c>
      <c r="F6" s="14" t="s">
        <v>69</v>
      </c>
      <c r="G6" s="8">
        <v>44.889443999999997</v>
      </c>
      <c r="H6" s="14" t="s">
        <v>7</v>
      </c>
      <c r="I6" s="8">
        <f>G6</f>
        <v>44.889443999999997</v>
      </c>
    </row>
    <row r="7" spans="2:9" ht="16.5" customHeight="1">
      <c r="B7" s="78">
        <v>2014</v>
      </c>
      <c r="C7" s="78">
        <v>5</v>
      </c>
      <c r="D7" s="9">
        <v>2</v>
      </c>
      <c r="E7" s="14" t="s">
        <v>72</v>
      </c>
      <c r="F7" s="14" t="s">
        <v>70</v>
      </c>
      <c r="G7" s="8">
        <v>3.7752409999999998</v>
      </c>
      <c r="H7" s="14" t="s">
        <v>53</v>
      </c>
      <c r="I7" s="87">
        <f>G7+G8+G9+G10+G11</f>
        <v>18.41057</v>
      </c>
    </row>
    <row r="8" spans="2:9" ht="16.5" customHeight="1">
      <c r="B8" s="78"/>
      <c r="C8" s="78"/>
      <c r="D8" s="9">
        <v>3</v>
      </c>
      <c r="E8" s="14" t="s">
        <v>73</v>
      </c>
      <c r="F8" s="14" t="s">
        <v>70</v>
      </c>
      <c r="G8" s="8">
        <v>3.3559100000000002</v>
      </c>
      <c r="H8" s="14" t="s">
        <v>53</v>
      </c>
      <c r="I8" s="88"/>
    </row>
    <row r="9" spans="2:9" ht="15.75" customHeight="1">
      <c r="B9" s="78"/>
      <c r="C9" s="78"/>
      <c r="D9" s="9">
        <v>4</v>
      </c>
      <c r="E9" s="14" t="s">
        <v>74</v>
      </c>
      <c r="F9" s="14" t="s">
        <v>70</v>
      </c>
      <c r="G9" s="8">
        <v>3.9287019999999999</v>
      </c>
      <c r="H9" s="14" t="s">
        <v>53</v>
      </c>
      <c r="I9" s="88"/>
    </row>
    <row r="10" spans="2:9" ht="15" customHeight="1">
      <c r="B10" s="78"/>
      <c r="C10" s="78"/>
      <c r="D10" s="9">
        <v>5</v>
      </c>
      <c r="E10" s="14" t="s">
        <v>76</v>
      </c>
      <c r="F10" s="14" t="s">
        <v>70</v>
      </c>
      <c r="G10" s="8">
        <v>4.8237019999999999</v>
      </c>
      <c r="H10" s="14" t="s">
        <v>53</v>
      </c>
      <c r="I10" s="88"/>
    </row>
    <row r="11" spans="2:9" ht="16.5" customHeight="1">
      <c r="B11" s="78"/>
      <c r="C11" s="78"/>
      <c r="D11" s="9">
        <v>6</v>
      </c>
      <c r="E11" s="14" t="s">
        <v>75</v>
      </c>
      <c r="F11" s="14" t="s">
        <v>70</v>
      </c>
      <c r="G11" s="8">
        <v>2.527015</v>
      </c>
      <c r="H11" s="14" t="s">
        <v>53</v>
      </c>
      <c r="I11" s="89"/>
    </row>
    <row r="12" spans="2:9">
      <c r="B12" s="21">
        <v>2015</v>
      </c>
      <c r="C12" s="5">
        <v>1</v>
      </c>
      <c r="D12" s="9">
        <v>7</v>
      </c>
      <c r="E12" s="14" t="s">
        <v>71</v>
      </c>
      <c r="F12" s="14" t="s">
        <v>69</v>
      </c>
      <c r="G12" s="8">
        <v>122.8028</v>
      </c>
      <c r="H12" s="14" t="s">
        <v>7</v>
      </c>
      <c r="I12" s="8">
        <f>G12</f>
        <v>122.8028</v>
      </c>
    </row>
    <row r="13" spans="2:9">
      <c r="B13" s="10"/>
      <c r="C13" s="2">
        <f>SUM(C6:C12)</f>
        <v>7</v>
      </c>
      <c r="D13" s="10"/>
      <c r="E13" s="10"/>
      <c r="F13" s="10"/>
      <c r="G13" s="3">
        <f>SUM(G6:G12)</f>
        <v>186.102814</v>
      </c>
      <c r="H13" s="10"/>
      <c r="I13" s="13">
        <f>SUM(I6:I12)</f>
        <v>186.102814</v>
      </c>
    </row>
    <row r="16" spans="2:9" ht="21.75" customHeight="1"/>
    <row r="18" ht="18" customHeight="1"/>
  </sheetData>
  <mergeCells count="13">
    <mergeCell ref="F4:F5"/>
    <mergeCell ref="H4:H5"/>
    <mergeCell ref="I4:I5"/>
    <mergeCell ref="B1:I2"/>
    <mergeCell ref="B7:B11"/>
    <mergeCell ref="C7:C11"/>
    <mergeCell ref="G4:G5"/>
    <mergeCell ref="I7:I11"/>
    <mergeCell ref="B3:I3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Ahuachapan</vt:lpstr>
      <vt:lpstr>Santa Ana</vt:lpstr>
      <vt:lpstr>Sonsonate</vt:lpstr>
      <vt:lpstr>La Libertad</vt:lpstr>
      <vt:lpstr>Chalatenango</vt:lpstr>
      <vt:lpstr>Cuscatlán</vt:lpstr>
      <vt:lpstr>San Salvador</vt:lpstr>
      <vt:lpstr>La Paz</vt:lpstr>
      <vt:lpstr>Cabañas</vt:lpstr>
      <vt:lpstr>San Vicente</vt:lpstr>
      <vt:lpstr>Usulután</vt:lpstr>
      <vt:lpstr>San Miguel</vt:lpstr>
      <vt:lpstr>La Unión</vt:lpstr>
      <vt:lpstr>Morazán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vcuchilla</dc:creator>
  <cp:lastModifiedBy>saguilar</cp:lastModifiedBy>
  <dcterms:created xsi:type="dcterms:W3CDTF">2016-07-22T17:42:42Z</dcterms:created>
  <dcterms:modified xsi:type="dcterms:W3CDTF">2017-06-30T16:36:34Z</dcterms:modified>
</cp:coreProperties>
</file>