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16608" windowHeight="9432"/>
  </bookViews>
  <sheets>
    <sheet name="Registro de incendios 2016" sheetId="4" r:id="rId1"/>
    <sheet name="Hoja1" sheetId="6" r:id="rId2"/>
  </sheets>
  <calcPr calcId="125725"/>
</workbook>
</file>

<file path=xl/calcChain.xml><?xml version="1.0" encoding="utf-8"?>
<calcChain xmlns="http://schemas.openxmlformats.org/spreadsheetml/2006/main">
  <c r="F51" i="4"/>
  <c r="E50"/>
  <c r="F50"/>
  <c r="F39"/>
  <c r="E39"/>
  <c r="E38"/>
  <c r="F41"/>
  <c r="F40"/>
  <c r="E40"/>
  <c r="E42"/>
  <c r="E36"/>
  <c r="E33"/>
  <c r="E15" l="1"/>
  <c r="E16"/>
  <c r="E14"/>
</calcChain>
</file>

<file path=xl/sharedStrings.xml><?xml version="1.0" encoding="utf-8"?>
<sst xmlns="http://schemas.openxmlformats.org/spreadsheetml/2006/main" count="213" uniqueCount="102">
  <si>
    <t>Bosque seco tropical</t>
  </si>
  <si>
    <t>Norma Cerón</t>
  </si>
  <si>
    <t xml:space="preserve">ANP </t>
  </si>
  <si>
    <t xml:space="preserve">Ha afectadas en ANP </t>
  </si>
  <si>
    <t xml:space="preserve">Ha afectas fuera de ANP </t>
  </si>
  <si>
    <t>Fecha inicio</t>
  </si>
  <si>
    <t>Fecha de finalización</t>
  </si>
  <si>
    <t>Enlace técnico</t>
  </si>
  <si>
    <t>Observaciones</t>
  </si>
  <si>
    <t>Origen: extracción de colmenas</t>
  </si>
  <si>
    <t>Carlos Rivera</t>
  </si>
  <si>
    <t>Carolina Avilés</t>
  </si>
  <si>
    <t>Luis Henríquez</t>
  </si>
  <si>
    <t>Andrés Sánchez</t>
  </si>
  <si>
    <t>Jaime Latín</t>
  </si>
  <si>
    <t>Gabriel Cortéz</t>
  </si>
  <si>
    <t>Idalma Aldana</t>
  </si>
  <si>
    <t>Luis Chipagua</t>
  </si>
  <si>
    <t>Origen del incendio: quema en caña</t>
  </si>
  <si>
    <t>Oscar Garza</t>
  </si>
  <si>
    <t>Cerro El Chaparrón (Santa Ana)</t>
  </si>
  <si>
    <t>Complejo Conchagua, La Unión</t>
  </si>
  <si>
    <t>Chanmico, Complejo El Playón (Quezaltepeque)</t>
  </si>
  <si>
    <t>Plan de Amayo, Caluco</t>
  </si>
  <si>
    <t>San Andrés, Ciudad Arce</t>
  </si>
  <si>
    <t>Normandía, Jiquilisco</t>
  </si>
  <si>
    <t>Taquillo, La Libertad</t>
  </si>
  <si>
    <t>San Marcelino, Izalco</t>
  </si>
  <si>
    <t>San Diego La Barra, Metapán</t>
  </si>
  <si>
    <t>Barra de Santiago, Jujutla</t>
  </si>
  <si>
    <t>El Astillero, Zacatecoluca</t>
  </si>
  <si>
    <t>La Magdalena, Chalchuapa</t>
  </si>
  <si>
    <t>Ecosistema afectado</t>
  </si>
  <si>
    <t>Lava volcánica</t>
  </si>
  <si>
    <t>Regeneración de bosque tropical (estado inicial)</t>
  </si>
  <si>
    <t>Vegetació pionera en área de farallones</t>
  </si>
  <si>
    <t>Zona de pastizal ubicada en bosque de Teca y Eucalipto</t>
  </si>
  <si>
    <t>Bosque Tropical</t>
  </si>
  <si>
    <t>Bosque Tropical seco</t>
  </si>
  <si>
    <t>Vegetación herbácea sobre lava volcánica, arboles y arbustos</t>
  </si>
  <si>
    <t>Manglar</t>
  </si>
  <si>
    <t xml:space="preserve">Vegetación herbácea  </t>
  </si>
  <si>
    <t>RESUMEN DEL REGISTRO DE INCENDIOS FORESTALES EN AREAS NATURALES PROTEGIDAS</t>
  </si>
  <si>
    <t>Bosque, sotobosque, vegetación herbácea,rastrojos de cultivos</t>
  </si>
  <si>
    <t>Volcán de San Salvador</t>
  </si>
  <si>
    <t>Rastrojos, vegetación herbácea</t>
  </si>
  <si>
    <t xml:space="preserve">La Joya, San Vicente   </t>
  </si>
  <si>
    <r>
      <t xml:space="preserve">La Joya, San Vicente  </t>
    </r>
    <r>
      <rPr>
        <i/>
        <sz val="14"/>
        <rFont val="Calibri"/>
        <family val="2"/>
        <scheme val="minor"/>
      </rPr>
      <t xml:space="preserve"> </t>
    </r>
  </si>
  <si>
    <t>Vegetación arbustiva de montaña, herbáceas</t>
  </si>
  <si>
    <t>Colima, Suchitoto</t>
  </si>
  <si>
    <t>Tehuacán, Tecoluca</t>
  </si>
  <si>
    <t>Bosque seco tropical, árboles de tihuilote, laurel y caulote y vegetación herbácea</t>
  </si>
  <si>
    <t>Rastrojos, vegetación herbácea, morros y madrecacao</t>
  </si>
  <si>
    <t xml:space="preserve">Origen: extracción de colmenas </t>
  </si>
  <si>
    <t>Origen: Quema de basura</t>
  </si>
  <si>
    <t>Origen: Quema agrícola</t>
  </si>
  <si>
    <t>Origen: quema agrícola</t>
  </si>
  <si>
    <t>Origen del Incendio: quema en caña</t>
  </si>
  <si>
    <t>Origen: quema de matorrales</t>
  </si>
  <si>
    <t>Origen: mala práctica de turístas</t>
  </si>
  <si>
    <t>Origen: Quema de rastrojos</t>
  </si>
  <si>
    <t xml:space="preserve"> Origen del incendio: extracción de colmena.</t>
  </si>
  <si>
    <t>Origen: extracción de colmenas (reincidente)</t>
  </si>
  <si>
    <t>bosque seco tropical y parcelas agricolas</t>
  </si>
  <si>
    <t>Bosque secundario</t>
  </si>
  <si>
    <t>Origen: Quema de basura, apoyo de guardarecursos</t>
  </si>
  <si>
    <t>San Lorenzo, San Matías</t>
  </si>
  <si>
    <t>Quema de rastrojos y pastizales. Apoyo de fredy Franco</t>
  </si>
  <si>
    <t xml:space="preserve">La Argentina, Quezaltepeque </t>
  </si>
  <si>
    <t>Origen: quema de rastrojos, ampliacion frontera agricola</t>
  </si>
  <si>
    <t>Pendiente la verificación del área afectada y el origen</t>
  </si>
  <si>
    <t>Quema en caña de azúcar</t>
  </si>
  <si>
    <t>Origen: quema agrícola,</t>
  </si>
  <si>
    <t>Origen: quema agrícola y quema de basura</t>
  </si>
  <si>
    <t xml:space="preserve">Origen: provocado intencionalmente, </t>
  </si>
  <si>
    <t>Bosque tropical</t>
  </si>
  <si>
    <t>Origen: quema provocada de origen no determinado</t>
  </si>
  <si>
    <t>Bosque tropical seco caducifolio</t>
  </si>
  <si>
    <t>Origen: extracción de fauna silvestre (garrobo)</t>
  </si>
  <si>
    <t>Paraje Galán</t>
  </si>
  <si>
    <t>Bosque de manglar</t>
  </si>
  <si>
    <t>Origen: Queama agrícola de caña de azúcar</t>
  </si>
  <si>
    <t>San Juan Buenavista, La Libertad</t>
  </si>
  <si>
    <t>El Imposible, San Francisco Menéndez</t>
  </si>
  <si>
    <t>Bosque tropical seco</t>
  </si>
  <si>
    <t>Bosque tropical seco caducifolio, sotobosque, gramíneas</t>
  </si>
  <si>
    <t>Bosque tropical seco caducifolio, gramíneas</t>
  </si>
  <si>
    <t>Bosque tropical seco, gramíneas</t>
  </si>
  <si>
    <t>San Marcelino-Las Lajas, El Congo</t>
  </si>
  <si>
    <t>Origen: fuego provocado por turistas</t>
  </si>
  <si>
    <t>Origen: quemas agrícolas</t>
  </si>
  <si>
    <t>Origen: quema de basura y agrícola</t>
  </si>
  <si>
    <t>Origen: desconocido</t>
  </si>
  <si>
    <t>Origen: provocado por actividades agropecuarias</t>
  </si>
  <si>
    <t>Los Abriles</t>
  </si>
  <si>
    <t>La Colombia</t>
  </si>
  <si>
    <t>Colada Volcánica, Bosque Tropical</t>
  </si>
  <si>
    <t>Actualización: 02 de mayo de 2016 (10:00)</t>
  </si>
  <si>
    <t>ANP afectadas</t>
  </si>
  <si>
    <t>N°</t>
  </si>
  <si>
    <t>Total</t>
  </si>
  <si>
    <t>MINISTERIO DE MEDIO AMBIENTE Y RECURSOS NATURALES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</si>
</sst>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6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b/>
      <i/>
      <sz val="12"/>
      <color rgb="FF000000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8E6D8"/>
        <bgColor indexed="64"/>
      </patternFill>
    </fill>
    <fill>
      <patternFill patternType="solid">
        <fgColor rgb="FFDDFFC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 applyAlignment="1">
      <alignment vertical="center" readingOrder="1"/>
    </xf>
    <xf numFmtId="4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/>
    <xf numFmtId="0" fontId="8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 readingOrder="1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1"/>
    </xf>
    <xf numFmtId="2" fontId="12" fillId="0" borderId="1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readingOrder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 readingOrder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wrapText="1" readingOrder="1"/>
    </xf>
    <xf numFmtId="0" fontId="14" fillId="0" borderId="14" xfId="0" applyFont="1" applyFill="1" applyBorder="1" applyAlignment="1">
      <alignment horizontal="center" vertical="center" wrapText="1"/>
    </xf>
    <xf numFmtId="14" fontId="14" fillId="0" borderId="14" xfId="0" applyNumberFormat="1" applyFont="1" applyFill="1" applyBorder="1" applyAlignment="1">
      <alignment horizontal="center" wrapText="1" readingOrder="1"/>
    </xf>
    <xf numFmtId="0" fontId="14" fillId="0" borderId="14" xfId="0" applyFont="1" applyFill="1" applyBorder="1" applyAlignment="1">
      <alignment horizontal="center" vertical="center" wrapText="1" readingOrder="1"/>
    </xf>
    <xf numFmtId="0" fontId="11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wrapText="1" readingOrder="1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 readingOrder="1"/>
    </xf>
    <xf numFmtId="2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 readingOrder="1"/>
    </xf>
    <xf numFmtId="2" fontId="9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readingOrder="1"/>
    </xf>
    <xf numFmtId="0" fontId="14" fillId="3" borderId="18" xfId="0" applyFont="1" applyFill="1" applyBorder="1" applyAlignment="1">
      <alignment horizont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center" wrapText="1" readingOrder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4" fontId="16" fillId="3" borderId="19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zoomScale="90" zoomScaleNormal="90" workbookViewId="0">
      <selection activeCell="E52" sqref="E52"/>
    </sheetView>
  </sheetViews>
  <sheetFormatPr baseColWidth="10" defaultRowHeight="14.4"/>
  <cols>
    <col min="1" max="1" width="4.33203125" customWidth="1"/>
    <col min="2" max="2" width="27.6640625" style="2" customWidth="1"/>
    <col min="3" max="3" width="14.21875" customWidth="1"/>
    <col min="4" max="4" width="12" customWidth="1"/>
    <col min="5" max="5" width="14.33203125" style="2" customWidth="1"/>
    <col min="6" max="6" width="14.6640625" customWidth="1"/>
    <col min="7" max="7" width="16.109375" style="1" customWidth="1"/>
    <col min="8" max="8" width="16.109375" style="2" customWidth="1"/>
    <col min="9" max="9" width="29.33203125" style="3" customWidth="1"/>
  </cols>
  <sheetData>
    <row r="1" spans="1:9" ht="24" thickTop="1">
      <c r="A1" s="9" t="s">
        <v>101</v>
      </c>
      <c r="B1" s="10"/>
      <c r="C1" s="10"/>
      <c r="D1" s="10"/>
      <c r="E1" s="10"/>
      <c r="F1" s="10"/>
      <c r="G1" s="10"/>
      <c r="H1" s="10"/>
      <c r="I1" s="11"/>
    </row>
    <row r="2" spans="1:9" ht="21">
      <c r="A2" s="12" t="s">
        <v>42</v>
      </c>
      <c r="B2" s="13"/>
      <c r="C2" s="13"/>
      <c r="D2" s="13"/>
      <c r="E2" s="13"/>
      <c r="F2" s="13"/>
      <c r="G2" s="13"/>
      <c r="H2" s="13"/>
      <c r="I2" s="14"/>
    </row>
    <row r="3" spans="1:9" ht="15" thickBot="1">
      <c r="A3" s="15"/>
      <c r="B3" s="16" t="s">
        <v>97</v>
      </c>
      <c r="C3" s="17"/>
      <c r="D3" s="17"/>
      <c r="E3" s="18"/>
      <c r="F3" s="17"/>
      <c r="G3" s="19"/>
      <c r="H3" s="18"/>
      <c r="I3" s="20"/>
    </row>
    <row r="4" spans="1:9" ht="28.8" thickTop="1" thickBot="1">
      <c r="A4" s="42"/>
      <c r="B4" s="43" t="s">
        <v>2</v>
      </c>
      <c r="C4" s="44" t="s">
        <v>5</v>
      </c>
      <c r="D4" s="44" t="s">
        <v>6</v>
      </c>
      <c r="E4" s="43" t="s">
        <v>3</v>
      </c>
      <c r="F4" s="44" t="s">
        <v>4</v>
      </c>
      <c r="G4" s="44" t="s">
        <v>32</v>
      </c>
      <c r="H4" s="43" t="s">
        <v>7</v>
      </c>
      <c r="I4" s="45" t="s">
        <v>8</v>
      </c>
    </row>
    <row r="5" spans="1:9" ht="15" thickTop="1">
      <c r="A5" s="46">
        <v>1</v>
      </c>
      <c r="B5" s="47" t="s">
        <v>21</v>
      </c>
      <c r="C5" s="48">
        <v>42372</v>
      </c>
      <c r="D5" s="48">
        <v>42372</v>
      </c>
      <c r="E5" s="47">
        <v>8.0000000000000004E-4</v>
      </c>
      <c r="F5" s="47">
        <v>10.233599999999999</v>
      </c>
      <c r="G5" s="49"/>
      <c r="H5" s="47" t="s">
        <v>17</v>
      </c>
      <c r="I5" s="50" t="s">
        <v>53</v>
      </c>
    </row>
    <row r="6" spans="1:9" ht="30.75" customHeight="1">
      <c r="A6" s="51">
        <v>2</v>
      </c>
      <c r="B6" s="52" t="s">
        <v>22</v>
      </c>
      <c r="C6" s="53">
        <v>42380</v>
      </c>
      <c r="D6" s="53">
        <v>42380</v>
      </c>
      <c r="E6" s="52">
        <v>1.05</v>
      </c>
      <c r="F6" s="54">
        <v>0.7</v>
      </c>
      <c r="G6" s="55" t="s">
        <v>33</v>
      </c>
      <c r="H6" s="52" t="s">
        <v>1</v>
      </c>
      <c r="I6" s="56" t="s">
        <v>65</v>
      </c>
    </row>
    <row r="7" spans="1:9" ht="27.6">
      <c r="A7" s="51">
        <v>3</v>
      </c>
      <c r="B7" s="52" t="s">
        <v>22</v>
      </c>
      <c r="C7" s="53">
        <v>42378</v>
      </c>
      <c r="D7" s="53">
        <v>42378</v>
      </c>
      <c r="E7" s="52">
        <v>4.1900000000000004</v>
      </c>
      <c r="F7" s="52"/>
      <c r="G7" s="55" t="s">
        <v>33</v>
      </c>
      <c r="H7" s="52" t="s">
        <v>1</v>
      </c>
      <c r="I7" s="56"/>
    </row>
    <row r="8" spans="1:9" ht="27.6">
      <c r="A8" s="51">
        <v>4</v>
      </c>
      <c r="B8" s="52" t="s">
        <v>22</v>
      </c>
      <c r="C8" s="53">
        <v>42382</v>
      </c>
      <c r="D8" s="53">
        <v>42382</v>
      </c>
      <c r="E8" s="52">
        <v>5.59</v>
      </c>
      <c r="F8" s="54"/>
      <c r="G8" s="55" t="s">
        <v>33</v>
      </c>
      <c r="H8" s="52" t="s">
        <v>1</v>
      </c>
      <c r="I8" s="56"/>
    </row>
    <row r="9" spans="1:9" ht="41.4">
      <c r="A9" s="51">
        <v>5</v>
      </c>
      <c r="B9" s="52" t="s">
        <v>20</v>
      </c>
      <c r="C9" s="53">
        <v>42382</v>
      </c>
      <c r="D9" s="53">
        <v>42382</v>
      </c>
      <c r="E9" s="52">
        <v>4</v>
      </c>
      <c r="F9" s="54"/>
      <c r="G9" s="55" t="s">
        <v>34</v>
      </c>
      <c r="H9" s="52" t="s">
        <v>16</v>
      </c>
      <c r="I9" s="57" t="s">
        <v>54</v>
      </c>
    </row>
    <row r="10" spans="1:9" ht="46.5" customHeight="1">
      <c r="A10" s="51">
        <v>6</v>
      </c>
      <c r="B10" s="52" t="s">
        <v>22</v>
      </c>
      <c r="C10" s="53">
        <v>42398</v>
      </c>
      <c r="D10" s="53">
        <v>42398</v>
      </c>
      <c r="E10" s="52">
        <v>2.7</v>
      </c>
      <c r="F10" s="54"/>
      <c r="G10" s="55" t="s">
        <v>33</v>
      </c>
      <c r="H10" s="52" t="s">
        <v>1</v>
      </c>
      <c r="I10" s="57" t="s">
        <v>54</v>
      </c>
    </row>
    <row r="11" spans="1:9" ht="41.4">
      <c r="A11" s="51">
        <v>7</v>
      </c>
      <c r="B11" s="52" t="s">
        <v>23</v>
      </c>
      <c r="C11" s="53">
        <v>42405</v>
      </c>
      <c r="D11" s="53">
        <v>42405</v>
      </c>
      <c r="E11" s="52">
        <v>0.25</v>
      </c>
      <c r="F11" s="54"/>
      <c r="G11" s="55" t="s">
        <v>35</v>
      </c>
      <c r="H11" s="52" t="s">
        <v>19</v>
      </c>
      <c r="I11" s="57" t="s">
        <v>55</v>
      </c>
    </row>
    <row r="12" spans="1:9" ht="41.4">
      <c r="A12" s="51">
        <v>8</v>
      </c>
      <c r="B12" s="52" t="s">
        <v>24</v>
      </c>
      <c r="C12" s="53">
        <v>42406</v>
      </c>
      <c r="D12" s="53">
        <v>42406</v>
      </c>
      <c r="E12" s="52">
        <v>9</v>
      </c>
      <c r="F12" s="54"/>
      <c r="G12" s="55" t="s">
        <v>36</v>
      </c>
      <c r="H12" s="52" t="s">
        <v>1</v>
      </c>
      <c r="I12" s="57" t="s">
        <v>72</v>
      </c>
    </row>
    <row r="13" spans="1:9" ht="37.5" customHeight="1">
      <c r="A13" s="58">
        <v>9</v>
      </c>
      <c r="B13" s="59" t="s">
        <v>31</v>
      </c>
      <c r="C13" s="60">
        <v>42409</v>
      </c>
      <c r="D13" s="60">
        <v>42409</v>
      </c>
      <c r="E13" s="59">
        <v>2</v>
      </c>
      <c r="F13" s="61"/>
      <c r="G13" s="81" t="s">
        <v>37</v>
      </c>
      <c r="H13" s="59" t="s">
        <v>14</v>
      </c>
      <c r="I13" s="62" t="s">
        <v>56</v>
      </c>
    </row>
    <row r="14" spans="1:9">
      <c r="A14" s="51">
        <v>10</v>
      </c>
      <c r="B14" s="52" t="s">
        <v>25</v>
      </c>
      <c r="C14" s="63">
        <v>42410</v>
      </c>
      <c r="D14" s="63">
        <v>42410</v>
      </c>
      <c r="E14" s="64">
        <f>10/1.42</f>
        <v>7.042253521126761</v>
      </c>
      <c r="F14" s="52"/>
      <c r="G14" s="55" t="s">
        <v>37</v>
      </c>
      <c r="H14" s="52" t="s">
        <v>10</v>
      </c>
      <c r="I14" s="57" t="s">
        <v>9</v>
      </c>
    </row>
    <row r="15" spans="1:9" ht="27.6">
      <c r="A15" s="51">
        <v>11</v>
      </c>
      <c r="B15" s="65" t="s">
        <v>26</v>
      </c>
      <c r="C15" s="63">
        <v>42410</v>
      </c>
      <c r="D15" s="63">
        <v>42411</v>
      </c>
      <c r="E15" s="66">
        <f>60/1.42</f>
        <v>42.253521126760567</v>
      </c>
      <c r="F15" s="67"/>
      <c r="G15" s="82" t="s">
        <v>38</v>
      </c>
      <c r="H15" s="65" t="s">
        <v>11</v>
      </c>
      <c r="I15" s="68" t="s">
        <v>73</v>
      </c>
    </row>
    <row r="16" spans="1:9" ht="55.2">
      <c r="A16" s="51">
        <v>12</v>
      </c>
      <c r="B16" s="65" t="s">
        <v>27</v>
      </c>
      <c r="C16" s="63">
        <v>42410</v>
      </c>
      <c r="D16" s="63">
        <v>42411</v>
      </c>
      <c r="E16" s="66">
        <f>30/1.42</f>
        <v>21.126760563380284</v>
      </c>
      <c r="F16" s="67"/>
      <c r="G16" s="82" t="s">
        <v>39</v>
      </c>
      <c r="H16" s="65" t="s">
        <v>12</v>
      </c>
      <c r="I16" s="68" t="s">
        <v>57</v>
      </c>
    </row>
    <row r="17" spans="1:9">
      <c r="A17" s="51">
        <v>13</v>
      </c>
      <c r="B17" s="65" t="s">
        <v>28</v>
      </c>
      <c r="C17" s="63">
        <v>42410</v>
      </c>
      <c r="D17" s="63">
        <v>42411</v>
      </c>
      <c r="E17" s="65">
        <v>6</v>
      </c>
      <c r="F17" s="67"/>
      <c r="G17" s="82" t="s">
        <v>0</v>
      </c>
      <c r="H17" s="65" t="s">
        <v>16</v>
      </c>
      <c r="I17" s="68" t="s">
        <v>58</v>
      </c>
    </row>
    <row r="18" spans="1:9">
      <c r="A18" s="51">
        <v>14</v>
      </c>
      <c r="B18" s="65" t="s">
        <v>29</v>
      </c>
      <c r="C18" s="63">
        <v>42410</v>
      </c>
      <c r="D18" s="63">
        <v>42411</v>
      </c>
      <c r="E18" s="65">
        <v>3</v>
      </c>
      <c r="F18" s="67"/>
      <c r="G18" s="82" t="s">
        <v>40</v>
      </c>
      <c r="H18" s="65" t="s">
        <v>15</v>
      </c>
      <c r="I18" s="68" t="s">
        <v>18</v>
      </c>
    </row>
    <row r="19" spans="1:9" ht="27.6">
      <c r="A19" s="51">
        <v>15</v>
      </c>
      <c r="B19" s="65" t="s">
        <v>30</v>
      </c>
      <c r="C19" s="63">
        <v>42410</v>
      </c>
      <c r="D19" s="63">
        <v>42410</v>
      </c>
      <c r="E19" s="65">
        <v>1</v>
      </c>
      <c r="F19" s="67"/>
      <c r="G19" s="82" t="s">
        <v>41</v>
      </c>
      <c r="H19" s="65" t="s">
        <v>13</v>
      </c>
      <c r="I19" s="68" t="s">
        <v>56</v>
      </c>
    </row>
    <row r="20" spans="1:9">
      <c r="A20" s="51">
        <v>16</v>
      </c>
      <c r="B20" s="65" t="s">
        <v>31</v>
      </c>
      <c r="C20" s="63">
        <v>42410</v>
      </c>
      <c r="D20" s="63">
        <v>42410</v>
      </c>
      <c r="E20" s="65">
        <v>2</v>
      </c>
      <c r="F20" s="67"/>
      <c r="G20" s="82" t="s">
        <v>37</v>
      </c>
      <c r="H20" s="65" t="s">
        <v>14</v>
      </c>
      <c r="I20" s="68" t="s">
        <v>56</v>
      </c>
    </row>
    <row r="21" spans="1:9" ht="27.6">
      <c r="A21" s="51">
        <v>17</v>
      </c>
      <c r="B21" s="65" t="s">
        <v>50</v>
      </c>
      <c r="C21" s="63">
        <v>42413</v>
      </c>
      <c r="D21" s="63">
        <v>42414</v>
      </c>
      <c r="E21" s="65">
        <v>17.600000000000001</v>
      </c>
      <c r="F21" s="67"/>
      <c r="G21" s="82" t="s">
        <v>41</v>
      </c>
      <c r="H21" s="65" t="s">
        <v>13</v>
      </c>
      <c r="I21" s="68" t="s">
        <v>74</v>
      </c>
    </row>
    <row r="22" spans="1:9" ht="27.6">
      <c r="A22" s="51">
        <v>18</v>
      </c>
      <c r="B22" s="65" t="s">
        <v>30</v>
      </c>
      <c r="C22" s="63">
        <v>42414</v>
      </c>
      <c r="D22" s="63">
        <v>42414</v>
      </c>
      <c r="E22" s="65">
        <v>2.11</v>
      </c>
      <c r="F22" s="67"/>
      <c r="G22" s="82" t="s">
        <v>41</v>
      </c>
      <c r="H22" s="65" t="s">
        <v>13</v>
      </c>
      <c r="I22" s="68" t="s">
        <v>56</v>
      </c>
    </row>
    <row r="23" spans="1:9" ht="27" customHeight="1">
      <c r="A23" s="51">
        <v>19</v>
      </c>
      <c r="B23" s="69" t="s">
        <v>46</v>
      </c>
      <c r="C23" s="70">
        <v>42423</v>
      </c>
      <c r="D23" s="70">
        <v>42423</v>
      </c>
      <c r="E23" s="69">
        <v>362</v>
      </c>
      <c r="F23" s="71">
        <v>315</v>
      </c>
      <c r="G23" s="83" t="s">
        <v>43</v>
      </c>
      <c r="H23" s="69" t="s">
        <v>13</v>
      </c>
      <c r="I23" s="68" t="s">
        <v>56</v>
      </c>
    </row>
    <row r="24" spans="1:9" ht="41.4">
      <c r="A24" s="51">
        <v>20</v>
      </c>
      <c r="B24" s="65" t="s">
        <v>44</v>
      </c>
      <c r="C24" s="72">
        <v>42425</v>
      </c>
      <c r="D24" s="72">
        <v>42426</v>
      </c>
      <c r="E24" s="65">
        <v>25</v>
      </c>
      <c r="F24" s="67"/>
      <c r="G24" s="82" t="s">
        <v>48</v>
      </c>
      <c r="H24" s="65" t="s">
        <v>1</v>
      </c>
      <c r="I24" s="68" t="s">
        <v>59</v>
      </c>
    </row>
    <row r="25" spans="1:9" ht="27.6">
      <c r="A25" s="51">
        <v>21</v>
      </c>
      <c r="B25" s="65" t="s">
        <v>46</v>
      </c>
      <c r="C25" s="72">
        <v>42425</v>
      </c>
      <c r="D25" s="72">
        <v>42426</v>
      </c>
      <c r="E25" s="65"/>
      <c r="F25" s="67">
        <v>24.5</v>
      </c>
      <c r="G25" s="83" t="s">
        <v>45</v>
      </c>
      <c r="H25" s="65" t="s">
        <v>13</v>
      </c>
      <c r="I25" s="68" t="s">
        <v>60</v>
      </c>
    </row>
    <row r="26" spans="1:9" ht="69">
      <c r="A26" s="51">
        <v>22</v>
      </c>
      <c r="B26" s="52" t="s">
        <v>25</v>
      </c>
      <c r="C26" s="72">
        <v>42426</v>
      </c>
      <c r="D26" s="72">
        <v>42426</v>
      </c>
      <c r="E26" s="65">
        <v>5.0000000000000001E-3</v>
      </c>
      <c r="F26" s="67"/>
      <c r="G26" s="83" t="s">
        <v>51</v>
      </c>
      <c r="H26" s="65" t="s">
        <v>10</v>
      </c>
      <c r="I26" s="68" t="s">
        <v>61</v>
      </c>
    </row>
    <row r="27" spans="1:9" s="6" customFormat="1" ht="27.6">
      <c r="A27" s="51">
        <v>23</v>
      </c>
      <c r="B27" s="21" t="s">
        <v>46</v>
      </c>
      <c r="C27" s="72">
        <v>42427</v>
      </c>
      <c r="D27" s="72">
        <v>42434</v>
      </c>
      <c r="E27" s="22"/>
      <c r="F27" s="23">
        <v>307</v>
      </c>
      <c r="G27" s="83" t="s">
        <v>45</v>
      </c>
      <c r="H27" s="69" t="s">
        <v>13</v>
      </c>
      <c r="I27" s="73" t="s">
        <v>69</v>
      </c>
    </row>
    <row r="28" spans="1:9" ht="55.2">
      <c r="A28" s="51">
        <v>24</v>
      </c>
      <c r="B28" s="24" t="s">
        <v>49</v>
      </c>
      <c r="C28" s="72">
        <v>42427</v>
      </c>
      <c r="D28" s="72">
        <v>42428</v>
      </c>
      <c r="E28" s="24">
        <v>5</v>
      </c>
      <c r="F28" s="25">
        <v>358</v>
      </c>
      <c r="G28" s="83" t="s">
        <v>52</v>
      </c>
      <c r="H28" s="65" t="s">
        <v>12</v>
      </c>
      <c r="I28" s="26" t="s">
        <v>67</v>
      </c>
    </row>
    <row r="29" spans="1:9" ht="41.4">
      <c r="A29" s="51">
        <v>25</v>
      </c>
      <c r="B29" s="24" t="s">
        <v>66</v>
      </c>
      <c r="C29" s="72">
        <v>42428</v>
      </c>
      <c r="D29" s="72">
        <v>42428</v>
      </c>
      <c r="E29" s="24">
        <v>28.5</v>
      </c>
      <c r="F29" s="27">
        <v>31.6</v>
      </c>
      <c r="G29" s="84" t="s">
        <v>63</v>
      </c>
      <c r="H29" s="65" t="s">
        <v>1</v>
      </c>
      <c r="I29" s="26" t="s">
        <v>70</v>
      </c>
    </row>
    <row r="30" spans="1:9" s="7" customFormat="1" ht="39" customHeight="1">
      <c r="A30" s="51">
        <v>26</v>
      </c>
      <c r="B30" s="28" t="s">
        <v>68</v>
      </c>
      <c r="C30" s="72">
        <v>42428</v>
      </c>
      <c r="D30" s="72">
        <v>42430</v>
      </c>
      <c r="E30" s="29">
        <v>4</v>
      </c>
      <c r="F30" s="24">
        <v>10</v>
      </c>
      <c r="G30" s="84" t="s">
        <v>64</v>
      </c>
      <c r="H30" s="74" t="s">
        <v>1</v>
      </c>
      <c r="I30" s="30" t="s">
        <v>70</v>
      </c>
    </row>
    <row r="31" spans="1:9" s="7" customFormat="1" ht="39" customHeight="1">
      <c r="A31" s="51">
        <v>27</v>
      </c>
      <c r="B31" s="65" t="s">
        <v>31</v>
      </c>
      <c r="C31" s="72">
        <v>42428</v>
      </c>
      <c r="D31" s="72">
        <v>42428</v>
      </c>
      <c r="E31" s="65">
        <v>40</v>
      </c>
      <c r="F31" s="67"/>
      <c r="G31" s="82" t="s">
        <v>37</v>
      </c>
      <c r="H31" s="65" t="s">
        <v>14</v>
      </c>
      <c r="I31" s="68" t="s">
        <v>56</v>
      </c>
    </row>
    <row r="32" spans="1:9" s="7" customFormat="1" ht="39" customHeight="1">
      <c r="A32" s="51">
        <v>28</v>
      </c>
      <c r="B32" s="29" t="s">
        <v>25</v>
      </c>
      <c r="C32" s="72">
        <v>42429</v>
      </c>
      <c r="D32" s="72">
        <v>42429</v>
      </c>
      <c r="E32" s="31">
        <v>1.4079999999999999</v>
      </c>
      <c r="F32" s="32"/>
      <c r="G32" s="55" t="s">
        <v>37</v>
      </c>
      <c r="H32" s="52" t="s">
        <v>10</v>
      </c>
      <c r="I32" s="57" t="s">
        <v>62</v>
      </c>
    </row>
    <row r="33" spans="1:9" s="7" customFormat="1" ht="39" customHeight="1">
      <c r="A33" s="51">
        <v>29</v>
      </c>
      <c r="B33" s="33" t="s">
        <v>22</v>
      </c>
      <c r="C33" s="72">
        <v>42430</v>
      </c>
      <c r="D33" s="72">
        <v>42431</v>
      </c>
      <c r="E33" s="31">
        <f>1/1.42</f>
        <v>0.70422535211267612</v>
      </c>
      <c r="F33" s="32"/>
      <c r="G33" s="55" t="s">
        <v>0</v>
      </c>
      <c r="H33" s="52" t="s">
        <v>1</v>
      </c>
      <c r="I33" s="57" t="s">
        <v>71</v>
      </c>
    </row>
    <row r="34" spans="1:9" s="7" customFormat="1" ht="39" customHeight="1">
      <c r="A34" s="51">
        <v>30</v>
      </c>
      <c r="B34" s="33" t="s">
        <v>79</v>
      </c>
      <c r="C34" s="72">
        <v>42436</v>
      </c>
      <c r="D34" s="72">
        <v>42436</v>
      </c>
      <c r="E34" s="31">
        <v>0</v>
      </c>
      <c r="F34" s="32">
        <v>10</v>
      </c>
      <c r="G34" s="55" t="s">
        <v>75</v>
      </c>
      <c r="H34" s="65" t="s">
        <v>14</v>
      </c>
      <c r="I34" s="68" t="s">
        <v>76</v>
      </c>
    </row>
    <row r="35" spans="1:9" s="7" customFormat="1" ht="39" customHeight="1">
      <c r="A35" s="51">
        <v>31</v>
      </c>
      <c r="B35" s="33" t="s">
        <v>49</v>
      </c>
      <c r="C35" s="72">
        <v>42439</v>
      </c>
      <c r="D35" s="72">
        <v>42439</v>
      </c>
      <c r="E35" s="31">
        <v>18.18</v>
      </c>
      <c r="F35" s="32"/>
      <c r="G35" s="55" t="s">
        <v>77</v>
      </c>
      <c r="H35" s="65" t="s">
        <v>12</v>
      </c>
      <c r="I35" s="68" t="s">
        <v>78</v>
      </c>
    </row>
    <row r="36" spans="1:9" s="7" customFormat="1" ht="39" customHeight="1">
      <c r="A36" s="51">
        <v>32</v>
      </c>
      <c r="B36" s="33" t="s">
        <v>29</v>
      </c>
      <c r="C36" s="72">
        <v>42442</v>
      </c>
      <c r="D36" s="72">
        <v>42443</v>
      </c>
      <c r="E36" s="31">
        <f>8/1.42</f>
        <v>5.6338028169014089</v>
      </c>
      <c r="F36" s="32"/>
      <c r="G36" s="55" t="s">
        <v>80</v>
      </c>
      <c r="H36" s="65" t="s">
        <v>15</v>
      </c>
      <c r="I36" s="68" t="s">
        <v>81</v>
      </c>
    </row>
    <row r="37" spans="1:9">
      <c r="A37" s="51">
        <v>33</v>
      </c>
      <c r="B37" s="34" t="s">
        <v>26</v>
      </c>
      <c r="C37" s="72">
        <v>42450</v>
      </c>
      <c r="D37" s="72">
        <v>42451</v>
      </c>
      <c r="E37" s="31">
        <v>2.5</v>
      </c>
      <c r="F37" s="35"/>
      <c r="G37" s="34" t="s">
        <v>84</v>
      </c>
      <c r="H37" s="29" t="s">
        <v>19</v>
      </c>
      <c r="I37" s="36" t="s">
        <v>91</v>
      </c>
    </row>
    <row r="38" spans="1:9" ht="27.6">
      <c r="A38" s="51">
        <v>34</v>
      </c>
      <c r="B38" s="34" t="s">
        <v>83</v>
      </c>
      <c r="C38" s="72">
        <v>42450</v>
      </c>
      <c r="D38" s="72">
        <v>42451</v>
      </c>
      <c r="E38" s="31">
        <f>1/1.43</f>
        <v>0.69930069930069938</v>
      </c>
      <c r="F38" s="35"/>
      <c r="G38" s="34" t="s">
        <v>84</v>
      </c>
      <c r="H38" s="29" t="s">
        <v>15</v>
      </c>
      <c r="I38" s="36" t="s">
        <v>90</v>
      </c>
    </row>
    <row r="39" spans="1:9" ht="55.2">
      <c r="A39" s="51">
        <v>35</v>
      </c>
      <c r="B39" s="34" t="s">
        <v>24</v>
      </c>
      <c r="C39" s="72">
        <v>42451</v>
      </c>
      <c r="D39" s="72">
        <v>42452</v>
      </c>
      <c r="E39" s="31">
        <f>16/1.43</f>
        <v>11.18881118881119</v>
      </c>
      <c r="F39" s="35">
        <f>4/1.43</f>
        <v>2.7972027972027975</v>
      </c>
      <c r="G39" s="55" t="s">
        <v>85</v>
      </c>
      <c r="H39" s="29" t="s">
        <v>19</v>
      </c>
      <c r="I39" s="36" t="s">
        <v>90</v>
      </c>
    </row>
    <row r="40" spans="1:9">
      <c r="A40" s="51">
        <v>36</v>
      </c>
      <c r="B40" s="34" t="s">
        <v>23</v>
      </c>
      <c r="C40" s="72">
        <v>42452</v>
      </c>
      <c r="D40" s="72">
        <v>42453</v>
      </c>
      <c r="E40" s="37">
        <f>9/1.43</f>
        <v>6.2937062937062942</v>
      </c>
      <c r="F40" s="37">
        <f>25/1.43</f>
        <v>17.482517482517483</v>
      </c>
      <c r="G40" s="55"/>
      <c r="H40" s="29" t="s">
        <v>11</v>
      </c>
      <c r="I40" s="36" t="s">
        <v>90</v>
      </c>
    </row>
    <row r="41" spans="1:9" ht="41.4">
      <c r="A41" s="51">
        <v>37</v>
      </c>
      <c r="B41" s="34" t="s">
        <v>49</v>
      </c>
      <c r="C41" s="72">
        <v>42452</v>
      </c>
      <c r="D41" s="72">
        <v>42452</v>
      </c>
      <c r="E41" s="29">
        <v>0.3</v>
      </c>
      <c r="F41" s="35">
        <f>13/1.43</f>
        <v>9.0909090909090917</v>
      </c>
      <c r="G41" s="55" t="s">
        <v>86</v>
      </c>
      <c r="H41" s="29" t="s">
        <v>12</v>
      </c>
      <c r="I41" s="36" t="s">
        <v>90</v>
      </c>
    </row>
    <row r="42" spans="1:9" ht="27.6">
      <c r="A42" s="51">
        <v>38</v>
      </c>
      <c r="B42" s="34" t="s">
        <v>82</v>
      </c>
      <c r="C42" s="72">
        <v>42452</v>
      </c>
      <c r="D42" s="72">
        <v>42453</v>
      </c>
      <c r="E42" s="31">
        <f>50/1.43</f>
        <v>34.965034965034967</v>
      </c>
      <c r="F42" s="32"/>
      <c r="G42" s="34" t="s">
        <v>87</v>
      </c>
      <c r="H42" s="29" t="s">
        <v>13</v>
      </c>
      <c r="I42" s="36" t="s">
        <v>90</v>
      </c>
    </row>
    <row r="43" spans="1:9">
      <c r="A43" s="51">
        <v>39</v>
      </c>
      <c r="B43" s="34" t="s">
        <v>88</v>
      </c>
      <c r="C43" s="72">
        <v>42456</v>
      </c>
      <c r="D43" s="72">
        <v>42456</v>
      </c>
      <c r="E43" s="31">
        <v>0.04</v>
      </c>
      <c r="F43" s="32"/>
      <c r="G43" s="34"/>
      <c r="H43" s="29" t="s">
        <v>19</v>
      </c>
      <c r="I43" s="36" t="s">
        <v>89</v>
      </c>
    </row>
    <row r="44" spans="1:9" ht="27.6">
      <c r="A44" s="51">
        <v>40</v>
      </c>
      <c r="B44" s="34" t="s">
        <v>49</v>
      </c>
      <c r="C44" s="72">
        <v>42461</v>
      </c>
      <c r="D44" s="72">
        <v>42462</v>
      </c>
      <c r="E44" s="31">
        <v>5.5</v>
      </c>
      <c r="F44" s="32">
        <v>65</v>
      </c>
      <c r="G44" s="55" t="s">
        <v>77</v>
      </c>
      <c r="H44" s="65" t="s">
        <v>12</v>
      </c>
      <c r="I44" s="68" t="s">
        <v>76</v>
      </c>
    </row>
    <row r="45" spans="1:9" ht="27.6">
      <c r="A45" s="51">
        <v>41</v>
      </c>
      <c r="B45" s="34" t="s">
        <v>21</v>
      </c>
      <c r="C45" s="72">
        <v>42466</v>
      </c>
      <c r="D45" s="72">
        <v>42472</v>
      </c>
      <c r="E45" s="52">
        <v>100</v>
      </c>
      <c r="F45" s="52"/>
      <c r="G45" s="55" t="s">
        <v>0</v>
      </c>
      <c r="H45" s="52" t="s">
        <v>17</v>
      </c>
      <c r="I45" s="68" t="s">
        <v>93</v>
      </c>
    </row>
    <row r="46" spans="1:9">
      <c r="A46" s="51">
        <v>42</v>
      </c>
      <c r="B46" s="34" t="s">
        <v>31</v>
      </c>
      <c r="C46" s="72">
        <v>42472</v>
      </c>
      <c r="D46" s="72">
        <v>42472</v>
      </c>
      <c r="E46" s="65">
        <v>15</v>
      </c>
      <c r="F46" s="67"/>
      <c r="G46" s="82" t="s">
        <v>37</v>
      </c>
      <c r="H46" s="65" t="s">
        <v>14</v>
      </c>
      <c r="I46" s="68" t="s">
        <v>92</v>
      </c>
    </row>
    <row r="47" spans="1:9" ht="27.6">
      <c r="A47" s="51">
        <v>43</v>
      </c>
      <c r="B47" s="34" t="s">
        <v>44</v>
      </c>
      <c r="C47" s="72">
        <v>42469</v>
      </c>
      <c r="D47" s="72">
        <v>42470</v>
      </c>
      <c r="E47" s="65">
        <v>1.41</v>
      </c>
      <c r="F47" s="67"/>
      <c r="G47" s="82" t="s">
        <v>37</v>
      </c>
      <c r="H47" s="65" t="s">
        <v>1</v>
      </c>
      <c r="I47" s="68" t="s">
        <v>93</v>
      </c>
    </row>
    <row r="48" spans="1:9" ht="27.6">
      <c r="A48" s="51">
        <v>44</v>
      </c>
      <c r="B48" s="34" t="s">
        <v>94</v>
      </c>
      <c r="C48" s="72">
        <v>42471</v>
      </c>
      <c r="D48" s="72">
        <v>42471</v>
      </c>
      <c r="E48" s="65">
        <v>8.4600000000000009</v>
      </c>
      <c r="F48" s="67"/>
      <c r="G48" s="82" t="s">
        <v>96</v>
      </c>
      <c r="H48" s="65" t="s">
        <v>1</v>
      </c>
      <c r="I48" s="68" t="s">
        <v>93</v>
      </c>
    </row>
    <row r="49" spans="1:9" ht="27.6">
      <c r="A49" s="51">
        <v>45</v>
      </c>
      <c r="B49" s="34" t="s">
        <v>95</v>
      </c>
      <c r="C49" s="72">
        <v>42472</v>
      </c>
      <c r="D49" s="72">
        <v>42472</v>
      </c>
      <c r="E49" s="65">
        <v>0.7</v>
      </c>
      <c r="F49" s="67"/>
      <c r="G49" s="82" t="s">
        <v>96</v>
      </c>
      <c r="H49" s="65" t="s">
        <v>1</v>
      </c>
      <c r="I49" s="68" t="s">
        <v>93</v>
      </c>
    </row>
    <row r="50" spans="1:9" ht="16.2" thickBot="1">
      <c r="A50" s="75"/>
      <c r="B50" s="76"/>
      <c r="C50" s="77"/>
      <c r="D50" s="77"/>
      <c r="E50" s="85">
        <f>SUM(E5:E49)</f>
        <v>808.40121652713481</v>
      </c>
      <c r="F50" s="85">
        <f>SUM(F5:F47)</f>
        <v>1161.4042293706293</v>
      </c>
      <c r="G50" s="78"/>
      <c r="H50" s="79"/>
      <c r="I50" s="80"/>
    </row>
    <row r="51" spans="1:9" ht="16.8" thickTop="1" thickBot="1">
      <c r="A51" s="38"/>
      <c r="B51" s="39"/>
      <c r="C51" s="38"/>
      <c r="D51" s="38"/>
      <c r="E51" s="86" t="s">
        <v>100</v>
      </c>
      <c r="F51" s="87">
        <f>E50+F50</f>
        <v>1969.805445897764</v>
      </c>
      <c r="G51" s="40"/>
      <c r="H51" s="39"/>
      <c r="I51" s="41"/>
    </row>
    <row r="52" spans="1:9" ht="15" thickTop="1">
      <c r="E52" s="8"/>
    </row>
  </sheetData>
  <mergeCells count="3">
    <mergeCell ref="I6:I8"/>
    <mergeCell ref="A1:I1"/>
    <mergeCell ref="A2:I2"/>
  </mergeCells>
  <pageMargins left="0.85" right="0.70866141732283472" top="0.53" bottom="0.5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17" sqref="B17"/>
    </sheetView>
  </sheetViews>
  <sheetFormatPr baseColWidth="10" defaultRowHeight="14.4"/>
  <cols>
    <col min="1" max="1" width="3.109375" bestFit="1" customWidth="1"/>
    <col min="2" max="2" width="33.6640625" customWidth="1"/>
  </cols>
  <sheetData>
    <row r="1" spans="1:2">
      <c r="A1" s="4" t="s">
        <v>99</v>
      </c>
      <c r="B1" s="4" t="s">
        <v>98</v>
      </c>
    </row>
    <row r="2" spans="1:2">
      <c r="A2" s="5">
        <v>1</v>
      </c>
      <c r="B2" s="5" t="s">
        <v>21</v>
      </c>
    </row>
    <row r="3" spans="1:2" ht="27.6">
      <c r="A3" s="5">
        <v>2</v>
      </c>
      <c r="B3" s="5" t="s">
        <v>22</v>
      </c>
    </row>
    <row r="4" spans="1:2">
      <c r="A4" s="5">
        <v>3</v>
      </c>
      <c r="B4" s="5" t="s">
        <v>20</v>
      </c>
    </row>
    <row r="5" spans="1:2">
      <c r="A5" s="5">
        <v>4</v>
      </c>
      <c r="B5" s="5" t="s">
        <v>23</v>
      </c>
    </row>
    <row r="6" spans="1:2">
      <c r="A6" s="5">
        <v>5</v>
      </c>
      <c r="B6" s="5" t="s">
        <v>24</v>
      </c>
    </row>
    <row r="7" spans="1:2">
      <c r="A7" s="5">
        <v>6</v>
      </c>
      <c r="B7" s="5" t="s">
        <v>31</v>
      </c>
    </row>
    <row r="8" spans="1:2">
      <c r="A8" s="5">
        <v>7</v>
      </c>
      <c r="B8" s="5" t="s">
        <v>25</v>
      </c>
    </row>
    <row r="9" spans="1:2">
      <c r="A9" s="5">
        <v>8</v>
      </c>
      <c r="B9" s="5" t="s">
        <v>26</v>
      </c>
    </row>
    <row r="10" spans="1:2">
      <c r="A10" s="5">
        <v>9</v>
      </c>
      <c r="B10" s="5" t="s">
        <v>27</v>
      </c>
    </row>
    <row r="11" spans="1:2">
      <c r="A11" s="5">
        <v>10</v>
      </c>
      <c r="B11" s="5" t="s">
        <v>28</v>
      </c>
    </row>
    <row r="12" spans="1:2">
      <c r="A12" s="5">
        <v>11</v>
      </c>
      <c r="B12" s="5" t="s">
        <v>29</v>
      </c>
    </row>
    <row r="13" spans="1:2">
      <c r="A13" s="5">
        <v>12</v>
      </c>
      <c r="B13" s="5" t="s">
        <v>30</v>
      </c>
    </row>
    <row r="14" spans="1:2">
      <c r="A14" s="5">
        <v>13</v>
      </c>
      <c r="B14" s="5" t="s">
        <v>50</v>
      </c>
    </row>
    <row r="15" spans="1:2">
      <c r="A15" s="5">
        <v>14</v>
      </c>
      <c r="B15" s="5" t="s">
        <v>47</v>
      </c>
    </row>
    <row r="16" spans="1:2">
      <c r="A16" s="5">
        <v>15</v>
      </c>
      <c r="B16" s="5" t="s">
        <v>44</v>
      </c>
    </row>
    <row r="17" spans="1:2">
      <c r="A17" s="5">
        <v>16</v>
      </c>
      <c r="B17" s="5" t="s">
        <v>49</v>
      </c>
    </row>
    <row r="18" spans="1:2">
      <c r="A18" s="5">
        <v>17</v>
      </c>
      <c r="B18" s="5" t="s">
        <v>66</v>
      </c>
    </row>
    <row r="19" spans="1:2">
      <c r="A19" s="5">
        <v>18</v>
      </c>
      <c r="B19" s="5" t="s">
        <v>68</v>
      </c>
    </row>
    <row r="20" spans="1:2">
      <c r="A20" s="5">
        <v>19</v>
      </c>
      <c r="B20" s="5" t="s">
        <v>79</v>
      </c>
    </row>
    <row r="21" spans="1:2">
      <c r="A21" s="5">
        <v>20</v>
      </c>
      <c r="B21" s="5" t="s">
        <v>83</v>
      </c>
    </row>
    <row r="22" spans="1:2">
      <c r="A22" s="5">
        <v>21</v>
      </c>
      <c r="B22" s="5" t="s">
        <v>82</v>
      </c>
    </row>
    <row r="23" spans="1:2">
      <c r="A23" s="5">
        <v>22</v>
      </c>
      <c r="B23" s="5" t="s">
        <v>88</v>
      </c>
    </row>
    <row r="24" spans="1:2">
      <c r="A24" s="5">
        <v>23</v>
      </c>
      <c r="B24" s="5" t="s">
        <v>94</v>
      </c>
    </row>
    <row r="25" spans="1:2">
      <c r="A25" s="5">
        <v>24</v>
      </c>
      <c r="B25" s="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incendios 2016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saguilar</cp:lastModifiedBy>
  <cp:lastPrinted>2016-05-16T13:59:11Z</cp:lastPrinted>
  <dcterms:created xsi:type="dcterms:W3CDTF">2016-01-29T02:27:35Z</dcterms:created>
  <dcterms:modified xsi:type="dcterms:W3CDTF">2016-05-16T14:02:57Z</dcterms:modified>
</cp:coreProperties>
</file>