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Estadíst. 2021" sheetId="1" r:id="rId1"/>
  </sheets>
  <definedNames>
    <definedName name="_xlnm.Print_Area" localSheetId="0">'Estadíst. 2021'!$A$1:$W$28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0" i="1" l="1"/>
  <c r="O17" i="1"/>
  <c r="O16" i="1"/>
  <c r="O15" i="1"/>
  <c r="O14" i="1"/>
  <c r="O6" i="1"/>
  <c r="D6" i="1" l="1"/>
  <c r="R7" i="1" l="1"/>
  <c r="R17" i="1" l="1"/>
  <c r="R16" i="1"/>
  <c r="R15" i="1"/>
  <c r="R13" i="1"/>
  <c r="R12" i="1"/>
  <c r="R11" i="1"/>
  <c r="R10" i="1"/>
  <c r="R9" i="1"/>
  <c r="R8" i="1"/>
  <c r="R6" i="1"/>
  <c r="N17" i="1"/>
  <c r="N16" i="1"/>
  <c r="N15" i="1"/>
  <c r="N14" i="1"/>
  <c r="N13" i="1"/>
  <c r="N12" i="1"/>
  <c r="N11" i="1"/>
  <c r="N10" i="1"/>
  <c r="N9" i="1"/>
  <c r="N8" i="1"/>
  <c r="N7" i="1"/>
  <c r="N6" i="1"/>
  <c r="K17" i="1"/>
  <c r="K16" i="1"/>
  <c r="K15" i="1"/>
  <c r="K14" i="1"/>
  <c r="K13" i="1"/>
  <c r="K12" i="1"/>
  <c r="K11" i="1"/>
  <c r="K10" i="1"/>
  <c r="K9" i="1"/>
  <c r="K8" i="1"/>
  <c r="K7" i="1"/>
  <c r="K6" i="1"/>
  <c r="H17" i="1"/>
  <c r="H16" i="1"/>
  <c r="H15" i="1"/>
  <c r="H14" i="1"/>
  <c r="H13" i="1"/>
  <c r="H12" i="1"/>
  <c r="H11" i="1"/>
  <c r="O11" i="1" s="1"/>
  <c r="H10" i="1"/>
  <c r="O10" i="1" s="1"/>
  <c r="H9" i="1"/>
  <c r="O9" i="1" s="1"/>
  <c r="H8" i="1"/>
  <c r="H7" i="1"/>
  <c r="O7" i="1" s="1"/>
  <c r="H6" i="1"/>
  <c r="D17" i="1"/>
  <c r="D16" i="1"/>
  <c r="D15" i="1"/>
  <c r="D14" i="1"/>
  <c r="D13" i="1"/>
  <c r="D12" i="1"/>
  <c r="D11" i="1"/>
  <c r="D10" i="1"/>
  <c r="D9" i="1"/>
  <c r="D8" i="1"/>
  <c r="D7" i="1"/>
  <c r="O13" i="1" l="1"/>
  <c r="O12" i="1"/>
  <c r="O8" i="1"/>
  <c r="D18" i="1"/>
  <c r="I18" i="1"/>
  <c r="O18" i="1" l="1"/>
  <c r="S18" i="1"/>
  <c r="Q18" i="1"/>
  <c r="P18" i="1"/>
  <c r="M18" i="1"/>
  <c r="L18" i="1"/>
  <c r="J18" i="1"/>
  <c r="G18" i="1"/>
  <c r="F18" i="1"/>
  <c r="E18" i="1"/>
  <c r="C18" i="1"/>
  <c r="C26" i="1" s="1"/>
  <c r="B18" i="1"/>
  <c r="C25" i="1" s="1"/>
  <c r="H26" i="1" l="1"/>
  <c r="H25" i="1"/>
  <c r="E25" i="1"/>
  <c r="R18" i="1"/>
  <c r="K18" i="1"/>
  <c r="H18" i="1"/>
  <c r="N18" i="1"/>
  <c r="O24" i="1" l="1"/>
</calcChain>
</file>

<file path=xl/sharedStrings.xml><?xml version="1.0" encoding="utf-8"?>
<sst xmlns="http://schemas.openxmlformats.org/spreadsheetml/2006/main" count="80" uniqueCount="54">
  <si>
    <t>MES</t>
  </si>
  <si>
    <t>N° DE SOLICITUDES DE INFORMACION</t>
  </si>
  <si>
    <t>N° DE CONSULTAS</t>
  </si>
  <si>
    <t>N° DE QUEJAS</t>
  </si>
  <si>
    <t>N° SUGERENCIAS</t>
  </si>
  <si>
    <t>H</t>
  </si>
  <si>
    <t>M</t>
  </si>
  <si>
    <t>T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</si>
  <si>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</si>
  <si>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</si>
  <si>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</si>
  <si>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</si>
  <si>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</si>
  <si>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</si>
  <si>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</si>
  <si>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</si>
  <si>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</si>
  <si>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</si>
  <si>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</si>
  <si>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</si>
  <si>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OBSERVACIONES</t>
  </si>
  <si>
    <t>LUGAR</t>
  </si>
  <si>
    <t>FECHA</t>
  </si>
  <si>
    <t>CAPACITACION LAIP</t>
  </si>
  <si>
    <t>UNIDADES ADVAS CAPACITADAS</t>
  </si>
  <si>
    <t>N° EVENTOS</t>
  </si>
  <si>
    <t>N° ACTUALIZACIONES INFORMACION OFICIOSA E INDICE DE RESERVA</t>
  </si>
  <si>
    <t>SEDE</t>
  </si>
  <si>
    <t>Se actualizó el IIR 29 reservas (15 enero), se inició la actualización de la Inf. Ofi</t>
  </si>
  <si>
    <t>TOTAL CONSUL. QUEJAS y SUG</t>
  </si>
  <si>
    <t>TOTAL CONSULTAS, QUEJAS Y SUGERENCIAS ACUMULADO ANUAL</t>
  </si>
  <si>
    <t>TOTAL SOLICITUDES ACUMULADO ANUAL</t>
  </si>
  <si>
    <t>Total Consultas, quejas y Sugerencias MENSUALES</t>
  </si>
  <si>
    <t>RESUMEN ESTADISTICO DE TODA LA GESTION DE LA OIR 2021</t>
  </si>
  <si>
    <t>DGEA</t>
  </si>
  <si>
    <t>CAMBIA CADA MES</t>
  </si>
  <si>
    <t>=</t>
  </si>
  <si>
    <t>NO CAMBIA, DATO AUTOMATICO</t>
  </si>
  <si>
    <t>Se inició la actualización del Portal Transparencia 4° Trimestre 2020</t>
  </si>
  <si>
    <t>Finalizó actualización del Portal Transparencia 4° Trimestre 2020</t>
  </si>
  <si>
    <t>SEDE y DGSV-DGG MATAZANO</t>
  </si>
  <si>
    <t>18 Y 19 MARZ</t>
  </si>
  <si>
    <t>PERSONAL NUEVO INGRESO-DGSV Y DGG</t>
  </si>
  <si>
    <t>OFICINAS REGIONALES STA ANA</t>
  </si>
  <si>
    <t>PERSONAL TECNICO ADVO DGG DGSV</t>
  </si>
  <si>
    <t>Finalizó actualización del Portal Transparencia 1° Trim 2021</t>
  </si>
  <si>
    <t>Inició actualización del Portal Transparencia 1° Trim 2021</t>
  </si>
  <si>
    <t>OFICINAS SEDE</t>
  </si>
  <si>
    <t>PERSONAL SEDE</t>
  </si>
  <si>
    <t>PERSONAL TECNICO ADVO DGG DGSV DGFCR</t>
  </si>
  <si>
    <t>Inició actualización del Portal Transparencia 2° Trim 2021</t>
  </si>
  <si>
    <t>NA</t>
  </si>
  <si>
    <t>AGOSTO</t>
  </si>
  <si>
    <t>Finalizó actualización del Portal Transparencia 2° Trim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</si>
</sst>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¢ &quot;* #,##0.00_ ;_ &quot;¢ &quot;* \-#,##0.00_ ;_ &quot;¢ &quot;* \-??_ ;_ @_ "/>
  </numFmts>
  <fonts count="32" x14ac:knownFonts="1">
    <font>
      <sz val="11"/>
      <color rgb="FF000000"/>
      <name val="Calibri"/>
      <family val="2"/>
      <charset val="1"/>
    </font>
    <font>
      <b/>
      <sz val="10"/>
      <color rgb="FF000099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C00000"/>
      <name val="Calibri"/>
      <family val="2"/>
      <charset val="1"/>
    </font>
    <font>
      <b/>
      <sz val="11"/>
      <color rgb="FFC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12"/>
      <color rgb="FFFF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99"/>
      <name val="Calibri"/>
      <family val="2"/>
      <charset val="1"/>
    </font>
    <font>
      <b/>
      <sz val="9"/>
      <color rgb="FF000000"/>
      <name val="Calibri"/>
      <family val="2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charset val="1"/>
      <scheme val="minor"/>
    </font>
    <font>
      <sz val="9"/>
      <color rgb="FF000000"/>
      <name val="Calibri"/>
      <family val="2"/>
    </font>
    <font>
      <sz val="11"/>
      <color rgb="FFFF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8"/>
      <color theme="0"/>
      <name val="Calibri"/>
      <family val="2"/>
      <charset val="1"/>
    </font>
    <font>
      <b/>
      <sz val="11"/>
      <color rgb="FF000099"/>
      <name val="Calibri"/>
      <family val="2"/>
      <charset val="1"/>
    </font>
    <font>
      <b/>
      <sz val="12"/>
      <color rgb="FF000099"/>
      <name val="Calibri"/>
      <family val="2"/>
      <charset val="1"/>
    </font>
    <font>
      <b/>
      <sz val="12"/>
      <name val="Calibri"/>
      <family val="2"/>
      <charset val="1"/>
    </font>
    <font>
      <b/>
      <sz val="9"/>
      <name val="Calibri"/>
      <family val="2"/>
      <charset val="1"/>
    </font>
    <font>
      <b/>
      <sz val="10"/>
      <color rgb="FF000000"/>
      <name val="Calibri"/>
      <family val="2"/>
    </font>
    <font>
      <b/>
      <sz val="8"/>
      <name val="Calibri"/>
      <family val="2"/>
      <charset val="1"/>
    </font>
    <font>
      <b/>
      <sz val="14"/>
      <color rgb="FF000000"/>
      <name val="Calibri"/>
      <family val="2"/>
    </font>
    <font>
      <b/>
      <sz val="18"/>
      <color rgb="FF000000"/>
      <name val="Calibri"/>
      <family val="2"/>
    </font>
    <font>
      <b/>
      <sz val="10"/>
      <name val="Calibri"/>
      <family val="2"/>
    </font>
    <font>
      <b/>
      <sz val="16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CCFF"/>
        <bgColor rgb="FFFF99CC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rgb="FF99CCFF"/>
      </patternFill>
    </fill>
    <fill>
      <patternFill patternType="solid">
        <fgColor theme="0"/>
        <bgColor rgb="FFDEEBF7"/>
      </patternFill>
    </fill>
    <fill>
      <patternFill patternType="solid">
        <fgColor rgb="FF002060"/>
        <bgColor rgb="FFE7E6E6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Border="0" applyProtection="0"/>
  </cellStyleXfs>
  <cellXfs count="183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1" fontId="5" fillId="5" borderId="13" xfId="0" applyNumberFormat="1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18" fillId="5" borderId="32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 wrapText="1"/>
    </xf>
    <xf numFmtId="16" fontId="10" fillId="5" borderId="12" xfId="0" applyNumberFormat="1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16" fontId="10" fillId="5" borderId="17" xfId="0" applyNumberFormat="1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horizontal="left" vertical="center"/>
    </xf>
    <xf numFmtId="0" fontId="24" fillId="5" borderId="14" xfId="0" applyFont="1" applyFill="1" applyBorder="1" applyAlignment="1">
      <alignment horizontal="left" vertical="center"/>
    </xf>
    <xf numFmtId="0" fontId="24" fillId="5" borderId="23" xfId="0" applyFont="1" applyFill="1" applyBorder="1" applyAlignment="1">
      <alignment horizontal="left" vertical="center"/>
    </xf>
    <xf numFmtId="0" fontId="23" fillId="5" borderId="14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16" fontId="10" fillId="5" borderId="17" xfId="0" applyNumberFormat="1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/>
    </xf>
    <xf numFmtId="1" fontId="5" fillId="5" borderId="11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16" fontId="10" fillId="5" borderId="7" xfId="0" applyNumberFormat="1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 wrapText="1"/>
    </xf>
    <xf numFmtId="0" fontId="23" fillId="5" borderId="37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1" fontId="5" fillId="5" borderId="38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16" fontId="10" fillId="5" borderId="3" xfId="0" applyNumberFormat="1" applyFont="1" applyFill="1" applyBorder="1" applyAlignment="1">
      <alignment horizontal="center" vertical="center" wrapText="1"/>
    </xf>
    <xf numFmtId="0" fontId="10" fillId="5" borderId="39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1" fontId="5" fillId="5" borderId="42" xfId="0" applyNumberFormat="1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16" fontId="10" fillId="5" borderId="7" xfId="0" applyNumberFormat="1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center" vertical="center" wrapText="1"/>
    </xf>
    <xf numFmtId="0" fontId="24" fillId="5" borderId="37" xfId="0" applyFont="1" applyFill="1" applyBorder="1" applyAlignment="1">
      <alignment horizontal="left" vertical="center"/>
    </xf>
    <xf numFmtId="0" fontId="0" fillId="5" borderId="37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24" fillId="5" borderId="8" xfId="0" applyFont="1" applyFill="1" applyBorder="1" applyAlignment="1">
      <alignment horizontal="left" vertical="center"/>
    </xf>
    <xf numFmtId="0" fontId="2" fillId="3" borderId="41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1" fontId="5" fillId="5" borderId="5" xfId="0" applyNumberFormat="1" applyFont="1" applyFill="1" applyBorder="1" applyAlignment="1">
      <alignment horizontal="center" vertical="center" wrapText="1"/>
    </xf>
    <xf numFmtId="1" fontId="5" fillId="5" borderId="28" xfId="0" applyNumberFormat="1" applyFont="1" applyFill="1" applyBorder="1" applyAlignment="1">
      <alignment horizontal="center" vertical="center" wrapText="1"/>
    </xf>
    <xf numFmtId="1" fontId="5" fillId="5" borderId="48" xfId="0" applyNumberFormat="1" applyFont="1" applyFill="1" applyBorder="1" applyAlignment="1">
      <alignment horizontal="center" vertical="center" wrapText="1"/>
    </xf>
    <xf numFmtId="1" fontId="5" fillId="5" borderId="52" xfId="0" applyNumberFormat="1" applyFont="1" applyFill="1" applyBorder="1" applyAlignment="1">
      <alignment horizontal="center" vertical="center" wrapText="1"/>
    </xf>
    <xf numFmtId="1" fontId="5" fillId="5" borderId="54" xfId="0" applyNumberFormat="1" applyFont="1" applyFill="1" applyBorder="1" applyAlignment="1">
      <alignment horizontal="center" vertical="center" wrapText="1"/>
    </xf>
    <xf numFmtId="1" fontId="5" fillId="5" borderId="53" xfId="0" applyNumberFormat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5" borderId="37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0" fillId="10" borderId="0" xfId="0" applyFill="1" applyAlignment="1">
      <alignment vertical="center"/>
    </xf>
    <xf numFmtId="0" fontId="12" fillId="0" borderId="50" xfId="0" applyFont="1" applyBorder="1" applyAlignment="1">
      <alignment horizontal="center" vertical="center"/>
    </xf>
    <xf numFmtId="0" fontId="17" fillId="5" borderId="55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center" vertical="center" wrapText="1"/>
    </xf>
    <xf numFmtId="0" fontId="18" fillId="5" borderId="35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1" fontId="5" fillId="4" borderId="43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2" fillId="0" borderId="0" xfId="0" applyFont="1"/>
    <xf numFmtId="0" fontId="3" fillId="5" borderId="56" xfId="0" applyFont="1" applyFill="1" applyBorder="1" applyAlignment="1">
      <alignment horizontal="center" vertical="center" wrapText="1"/>
    </xf>
    <xf numFmtId="0" fontId="30" fillId="5" borderId="20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16" fontId="10" fillId="5" borderId="22" xfId="0" applyNumberFormat="1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2" fillId="0" borderId="46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4" fillId="3" borderId="45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29" fillId="3" borderId="49" xfId="0" applyFont="1" applyFill="1" applyBorder="1" applyAlignment="1">
      <alignment horizontal="center" vertical="center"/>
    </xf>
    <xf numFmtId="0" fontId="29" fillId="3" borderId="51" xfId="0" applyFont="1" applyFill="1" applyBorder="1" applyAlignment="1">
      <alignment horizontal="center" vertical="center"/>
    </xf>
    <xf numFmtId="0" fontId="29" fillId="3" borderId="50" xfId="0" applyFont="1" applyFill="1" applyBorder="1" applyAlignment="1">
      <alignment horizontal="center" vertical="center"/>
    </xf>
    <xf numFmtId="1" fontId="12" fillId="0" borderId="45" xfId="0" applyNumberFormat="1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27" fillId="9" borderId="49" xfId="0" applyFont="1" applyFill="1" applyBorder="1" applyAlignment="1">
      <alignment horizontal="center" vertical="center" wrapText="1"/>
    </xf>
    <xf numFmtId="0" fontId="27" fillId="9" borderId="50" xfId="0" applyFont="1" applyFill="1" applyBorder="1" applyAlignment="1">
      <alignment horizontal="center" vertical="center" wrapText="1"/>
    </xf>
    <xf numFmtId="0" fontId="26" fillId="7" borderId="49" xfId="0" applyFont="1" applyFill="1" applyBorder="1" applyAlignment="1">
      <alignment horizontal="center" vertical="center" wrapText="1"/>
    </xf>
    <xf numFmtId="0" fontId="26" fillId="7" borderId="51" xfId="0" applyFont="1" applyFill="1" applyBorder="1" applyAlignment="1">
      <alignment horizontal="center" vertical="center" wrapText="1"/>
    </xf>
    <xf numFmtId="0" fontId="26" fillId="7" borderId="50" xfId="0" applyFont="1" applyFill="1" applyBorder="1" applyAlignment="1">
      <alignment horizontal="center" vertical="center" wrapText="1"/>
    </xf>
    <xf numFmtId="0" fontId="21" fillId="6" borderId="0" xfId="0" applyFont="1" applyFill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center" vertical="center" wrapText="1"/>
    </xf>
    <xf numFmtId="0" fontId="25" fillId="8" borderId="25" xfId="0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6" fillId="7" borderId="45" xfId="0" applyFont="1" applyFill="1" applyBorder="1" applyAlignment="1">
      <alignment horizontal="center" vertical="center" wrapText="1"/>
    </xf>
    <xf numFmtId="0" fontId="26" fillId="7" borderId="43" xfId="0" applyFont="1" applyFill="1" applyBorder="1" applyAlignment="1">
      <alignment horizontal="center" vertical="center" wrapText="1"/>
    </xf>
    <xf numFmtId="0" fontId="26" fillId="7" borderId="30" xfId="0" applyFont="1" applyFill="1" applyBorder="1" applyAlignment="1">
      <alignment horizontal="center" vertical="center" wrapText="1"/>
    </xf>
    <xf numFmtId="0" fontId="26" fillId="7" borderId="27" xfId="0" applyFont="1" applyFill="1" applyBorder="1" applyAlignment="1">
      <alignment horizontal="center" vertical="center" wrapText="1"/>
    </xf>
    <xf numFmtId="0" fontId="26" fillId="7" borderId="28" xfId="0" applyFont="1" applyFill="1" applyBorder="1" applyAlignment="1">
      <alignment horizontal="center" vertical="center" wrapText="1"/>
    </xf>
    <xf numFmtId="0" fontId="26" fillId="7" borderId="29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2" fillId="7" borderId="49" xfId="0" applyFont="1" applyFill="1" applyBorder="1" applyAlignment="1">
      <alignment horizontal="center" vertical="center"/>
    </xf>
    <xf numFmtId="0" fontId="12" fillId="7" borderId="50" xfId="0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DEEBF7"/>
      <rgbColor rgb="FF660066"/>
      <rgbColor rgb="FFFF66CC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85724"/>
      <rgbColor rgb="FF993300"/>
      <rgbColor rgb="FF993366"/>
      <rgbColor rgb="FF333399"/>
      <rgbColor rgb="FF3B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view="pageBreakPreview" zoomScale="90" zoomScaleNormal="90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8" sqref="D18"/>
    </sheetView>
  </sheetViews>
  <sheetFormatPr baseColWidth="10" defaultColWidth="9.140625" defaultRowHeight="15" x14ac:dyDescent="0.25"/>
  <cols>
    <col min="1" max="1" width="5.28515625" style="1" customWidth="1"/>
    <col min="2" max="3" width="4.140625" customWidth="1"/>
    <col min="4" max="4" width="4.42578125" customWidth="1"/>
    <col min="5" max="5" width="14.28515625" customWidth="1"/>
    <col min="6" max="6" width="4.42578125" customWidth="1"/>
    <col min="7" max="7" width="4" customWidth="1"/>
    <col min="8" max="8" width="4.28515625" customWidth="1"/>
    <col min="9" max="10" width="3.85546875" customWidth="1"/>
    <col min="11" max="14" width="4.28515625" customWidth="1"/>
    <col min="15" max="15" width="7.7109375" customWidth="1"/>
    <col min="16" max="17" width="4.140625" customWidth="1"/>
    <col min="18" max="18" width="4.28515625" customWidth="1"/>
    <col min="19" max="19" width="7.140625" customWidth="1"/>
    <col min="20" max="20" width="11" customWidth="1"/>
    <col min="21" max="21" width="7" customWidth="1"/>
    <col min="22" max="22" width="10" customWidth="1"/>
    <col min="23" max="23" width="21.85546875" customWidth="1"/>
    <col min="24" max="1024" width="10.7109375" customWidth="1"/>
  </cols>
  <sheetData>
    <row r="1" spans="1:26" ht="27.75" customHeight="1" x14ac:dyDescent="0.25"/>
    <row r="2" spans="1:26" ht="30.75" customHeight="1" x14ac:dyDescent="0.25">
      <c r="A2" s="158" t="s">
        <v>33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spans="1:26" ht="15.75" thickBot="1" x14ac:dyDescent="0.3"/>
    <row r="4" spans="1:26" ht="44.25" customHeight="1" thickBot="1" x14ac:dyDescent="0.3">
      <c r="A4" s="159" t="s">
        <v>0</v>
      </c>
      <c r="B4" s="161" t="s">
        <v>1</v>
      </c>
      <c r="C4" s="162"/>
      <c r="D4" s="163"/>
      <c r="E4" s="164" t="s">
        <v>26</v>
      </c>
      <c r="F4" s="166" t="s">
        <v>2</v>
      </c>
      <c r="G4" s="166"/>
      <c r="H4" s="166"/>
      <c r="I4" s="167" t="s">
        <v>3</v>
      </c>
      <c r="J4" s="168"/>
      <c r="K4" s="169"/>
      <c r="L4" s="166" t="s">
        <v>4</v>
      </c>
      <c r="M4" s="166"/>
      <c r="N4" s="166"/>
      <c r="O4" s="153" t="s">
        <v>29</v>
      </c>
      <c r="P4" s="171" t="s">
        <v>23</v>
      </c>
      <c r="Q4" s="172"/>
      <c r="R4" s="172"/>
      <c r="S4" s="172"/>
      <c r="T4" s="172"/>
      <c r="U4" s="172"/>
      <c r="V4" s="173"/>
      <c r="W4" s="170" t="s">
        <v>20</v>
      </c>
    </row>
    <row r="5" spans="1:26" ht="39" customHeight="1" thickBot="1" x14ac:dyDescent="0.3">
      <c r="A5" s="160"/>
      <c r="B5" s="100" t="s">
        <v>5</v>
      </c>
      <c r="C5" s="101" t="s">
        <v>6</v>
      </c>
      <c r="D5" s="102" t="s">
        <v>7</v>
      </c>
      <c r="E5" s="165"/>
      <c r="F5" s="103" t="s">
        <v>5</v>
      </c>
      <c r="G5" s="104" t="s">
        <v>6</v>
      </c>
      <c r="H5" s="105" t="s">
        <v>7</v>
      </c>
      <c r="I5" s="106" t="s">
        <v>5</v>
      </c>
      <c r="J5" s="104" t="s">
        <v>6</v>
      </c>
      <c r="K5" s="107" t="s">
        <v>7</v>
      </c>
      <c r="L5" s="103" t="s">
        <v>5</v>
      </c>
      <c r="M5" s="104" t="s">
        <v>6</v>
      </c>
      <c r="N5" s="105" t="s">
        <v>7</v>
      </c>
      <c r="O5" s="154"/>
      <c r="P5" s="3" t="s">
        <v>5</v>
      </c>
      <c r="Q5" s="4" t="s">
        <v>6</v>
      </c>
      <c r="R5" s="12" t="s">
        <v>7</v>
      </c>
      <c r="S5" s="13" t="s">
        <v>25</v>
      </c>
      <c r="T5" s="13" t="s">
        <v>21</v>
      </c>
      <c r="U5" s="13" t="s">
        <v>22</v>
      </c>
      <c r="V5" s="14" t="s">
        <v>24</v>
      </c>
      <c r="W5" s="170"/>
    </row>
    <row r="6" spans="1:26" ht="76.5" x14ac:dyDescent="0.25">
      <c r="A6" s="76" t="s">
        <v>8</v>
      </c>
      <c r="B6" s="115">
        <v>10</v>
      </c>
      <c r="C6" s="115">
        <v>5</v>
      </c>
      <c r="D6" s="78">
        <f>SUM(B6:C6)</f>
        <v>15</v>
      </c>
      <c r="E6" s="132" t="s">
        <v>28</v>
      </c>
      <c r="F6" s="116">
        <v>11</v>
      </c>
      <c r="G6" s="117">
        <v>4</v>
      </c>
      <c r="H6" s="80">
        <f>SUM(F6:G6)</f>
        <v>15</v>
      </c>
      <c r="I6" s="118">
        <v>1</v>
      </c>
      <c r="J6" s="117">
        <v>0</v>
      </c>
      <c r="K6" s="81">
        <f>SUM(I6:J6)</f>
        <v>1</v>
      </c>
      <c r="L6" s="116">
        <v>0</v>
      </c>
      <c r="M6" s="117">
        <v>0</v>
      </c>
      <c r="N6" s="80">
        <f>SUM(L6:M6)</f>
        <v>0</v>
      </c>
      <c r="O6" s="110">
        <f>SUM(N6,K6,H6)</f>
        <v>16</v>
      </c>
      <c r="P6" s="116">
        <v>6</v>
      </c>
      <c r="Q6" s="117">
        <v>6</v>
      </c>
      <c r="R6" s="82">
        <f>SUM(P6:Q6)</f>
        <v>12</v>
      </c>
      <c r="S6" s="79">
        <v>1</v>
      </c>
      <c r="T6" s="83" t="s">
        <v>27</v>
      </c>
      <c r="U6" s="84">
        <v>44222</v>
      </c>
      <c r="V6" s="85" t="s">
        <v>34</v>
      </c>
      <c r="W6" s="123"/>
      <c r="X6" s="119"/>
      <c r="Y6" s="119"/>
    </row>
    <row r="7" spans="1:26" ht="76.5" x14ac:dyDescent="0.25">
      <c r="A7" s="54" t="s">
        <v>9</v>
      </c>
      <c r="B7" s="15">
        <v>9</v>
      </c>
      <c r="C7" s="15">
        <v>5</v>
      </c>
      <c r="D7" s="28">
        <f t="shared" ref="D7:D17" si="0">SUM(B7:C7)</f>
        <v>14</v>
      </c>
      <c r="E7" s="128" t="s">
        <v>38</v>
      </c>
      <c r="F7" s="56">
        <v>5</v>
      </c>
      <c r="G7" s="57">
        <v>10</v>
      </c>
      <c r="H7" s="19">
        <f t="shared" ref="H7:H17" si="1">SUM(F7:G7)</f>
        <v>15</v>
      </c>
      <c r="I7" s="58">
        <v>2</v>
      </c>
      <c r="J7" s="57">
        <v>0</v>
      </c>
      <c r="K7" s="18">
        <f t="shared" ref="K7:K17" si="2">SUM(I7:J7)</f>
        <v>2</v>
      </c>
      <c r="L7" s="56">
        <v>0</v>
      </c>
      <c r="M7" s="57">
        <v>0</v>
      </c>
      <c r="N7" s="19">
        <f t="shared" ref="N7:N17" si="3">SUM(L7:M7)</f>
        <v>0</v>
      </c>
      <c r="O7" s="112">
        <f t="shared" ref="O7:O17" si="4">SUM(N7,K7,H7)</f>
        <v>17</v>
      </c>
      <c r="P7" s="56">
        <v>9</v>
      </c>
      <c r="Q7" s="57">
        <v>5</v>
      </c>
      <c r="R7" s="29">
        <f>SUM(P7:Q7)</f>
        <v>14</v>
      </c>
      <c r="S7" s="57">
        <v>1</v>
      </c>
      <c r="T7" s="59" t="s">
        <v>27</v>
      </c>
      <c r="U7" s="60">
        <v>44245</v>
      </c>
      <c r="V7" s="25" t="s">
        <v>27</v>
      </c>
      <c r="W7" s="124"/>
      <c r="X7" s="119"/>
      <c r="Y7" s="119"/>
    </row>
    <row r="8" spans="1:26" ht="77.25" thickBot="1" x14ac:dyDescent="0.3">
      <c r="A8" s="61" t="s">
        <v>10</v>
      </c>
      <c r="B8" s="86">
        <v>9</v>
      </c>
      <c r="C8" s="86">
        <v>7</v>
      </c>
      <c r="D8" s="87">
        <f t="shared" si="0"/>
        <v>16</v>
      </c>
      <c r="E8" s="128" t="s">
        <v>39</v>
      </c>
      <c r="F8" s="88">
        <v>12</v>
      </c>
      <c r="G8" s="86">
        <v>8</v>
      </c>
      <c r="H8" s="89">
        <f t="shared" si="1"/>
        <v>20</v>
      </c>
      <c r="I8" s="90">
        <v>1</v>
      </c>
      <c r="J8" s="86">
        <v>1</v>
      </c>
      <c r="K8" s="91">
        <f t="shared" si="2"/>
        <v>2</v>
      </c>
      <c r="L8" s="88">
        <v>1</v>
      </c>
      <c r="M8" s="86">
        <v>0</v>
      </c>
      <c r="N8" s="89">
        <f t="shared" si="3"/>
        <v>1</v>
      </c>
      <c r="O8" s="111">
        <f t="shared" si="4"/>
        <v>23</v>
      </c>
      <c r="P8" s="88">
        <v>7</v>
      </c>
      <c r="Q8" s="86">
        <v>5</v>
      </c>
      <c r="R8" s="92">
        <f t="shared" ref="R8:R17" si="5">SUM(P8:Q8)</f>
        <v>12</v>
      </c>
      <c r="S8" s="86">
        <v>2</v>
      </c>
      <c r="T8" s="72" t="s">
        <v>40</v>
      </c>
      <c r="U8" s="93" t="s">
        <v>41</v>
      </c>
      <c r="V8" s="94" t="s">
        <v>42</v>
      </c>
      <c r="W8" s="125"/>
      <c r="X8" s="119"/>
      <c r="Y8" s="119"/>
    </row>
    <row r="9" spans="1:26" ht="63.75" x14ac:dyDescent="0.25">
      <c r="A9" s="96" t="s">
        <v>11</v>
      </c>
      <c r="B9" s="77">
        <v>4</v>
      </c>
      <c r="C9" s="77">
        <v>8</v>
      </c>
      <c r="D9" s="78">
        <f t="shared" si="0"/>
        <v>12</v>
      </c>
      <c r="E9" s="132" t="s">
        <v>46</v>
      </c>
      <c r="F9" s="97">
        <v>13</v>
      </c>
      <c r="G9" s="77">
        <v>12</v>
      </c>
      <c r="H9" s="80">
        <f t="shared" si="1"/>
        <v>25</v>
      </c>
      <c r="I9" s="98">
        <v>1</v>
      </c>
      <c r="J9" s="77">
        <v>0</v>
      </c>
      <c r="K9" s="81">
        <f t="shared" si="2"/>
        <v>1</v>
      </c>
      <c r="L9" s="97">
        <v>0</v>
      </c>
      <c r="M9" s="77">
        <v>0</v>
      </c>
      <c r="N9" s="80">
        <f t="shared" si="3"/>
        <v>0</v>
      </c>
      <c r="O9" s="109">
        <f t="shared" si="4"/>
        <v>26</v>
      </c>
      <c r="P9" s="97">
        <v>4</v>
      </c>
      <c r="Q9" s="77">
        <v>6</v>
      </c>
      <c r="R9" s="82">
        <f t="shared" si="5"/>
        <v>10</v>
      </c>
      <c r="S9" s="77">
        <v>1</v>
      </c>
      <c r="T9" s="83" t="s">
        <v>43</v>
      </c>
      <c r="U9" s="84">
        <v>44309</v>
      </c>
      <c r="V9" s="85" t="s">
        <v>44</v>
      </c>
      <c r="W9" s="126"/>
      <c r="X9" s="119"/>
      <c r="Y9" s="119"/>
    </row>
    <row r="10" spans="1:26" ht="63.75" x14ac:dyDescent="0.25">
      <c r="A10" s="49" t="s">
        <v>12</v>
      </c>
      <c r="B10" s="15">
        <v>3</v>
      </c>
      <c r="C10" s="15">
        <v>5</v>
      </c>
      <c r="D10" s="28">
        <f t="shared" si="0"/>
        <v>8</v>
      </c>
      <c r="E10" s="133" t="s">
        <v>45</v>
      </c>
      <c r="F10" s="16">
        <v>16</v>
      </c>
      <c r="G10" s="15">
        <v>13</v>
      </c>
      <c r="H10" s="19">
        <f t="shared" si="1"/>
        <v>29</v>
      </c>
      <c r="I10" s="17">
        <v>0</v>
      </c>
      <c r="J10" s="15">
        <v>0</v>
      </c>
      <c r="K10" s="18">
        <f t="shared" si="2"/>
        <v>0</v>
      </c>
      <c r="L10" s="16">
        <v>0</v>
      </c>
      <c r="M10" s="15">
        <v>0</v>
      </c>
      <c r="N10" s="19">
        <f t="shared" si="3"/>
        <v>0</v>
      </c>
      <c r="O10" s="113">
        <f t="shared" si="4"/>
        <v>29</v>
      </c>
      <c r="P10" s="16">
        <v>6</v>
      </c>
      <c r="Q10" s="15">
        <v>5</v>
      </c>
      <c r="R10" s="29">
        <f t="shared" si="5"/>
        <v>11</v>
      </c>
      <c r="S10" s="15">
        <v>1</v>
      </c>
      <c r="T10" s="134" t="s">
        <v>47</v>
      </c>
      <c r="U10" s="135">
        <v>44342</v>
      </c>
      <c r="V10" s="136" t="s">
        <v>48</v>
      </c>
      <c r="W10" s="30"/>
      <c r="X10" s="119"/>
      <c r="Y10" s="119"/>
    </row>
    <row r="11" spans="1:26" ht="60.75" thickBot="1" x14ac:dyDescent="0.3">
      <c r="A11" s="99" t="s">
        <v>13</v>
      </c>
      <c r="B11" s="62">
        <v>6</v>
      </c>
      <c r="C11" s="62">
        <v>6</v>
      </c>
      <c r="D11" s="87">
        <f t="shared" si="0"/>
        <v>12</v>
      </c>
      <c r="E11" s="64"/>
      <c r="F11" s="65">
        <v>10</v>
      </c>
      <c r="G11" s="62">
        <v>5</v>
      </c>
      <c r="H11" s="89">
        <f t="shared" si="1"/>
        <v>15</v>
      </c>
      <c r="I11" s="67">
        <v>0</v>
      </c>
      <c r="J11" s="62">
        <v>0</v>
      </c>
      <c r="K11" s="91">
        <f t="shared" si="2"/>
        <v>0</v>
      </c>
      <c r="L11" s="88">
        <v>0</v>
      </c>
      <c r="M11" s="86">
        <v>0</v>
      </c>
      <c r="N11" s="89">
        <f t="shared" si="3"/>
        <v>0</v>
      </c>
      <c r="O11" s="114">
        <f t="shared" si="4"/>
        <v>15</v>
      </c>
      <c r="P11" s="88">
        <v>12</v>
      </c>
      <c r="Q11" s="86">
        <v>6</v>
      </c>
      <c r="R11" s="92">
        <f t="shared" si="5"/>
        <v>18</v>
      </c>
      <c r="S11" s="86">
        <v>1</v>
      </c>
      <c r="T11" s="72" t="s">
        <v>43</v>
      </c>
      <c r="U11" s="93">
        <v>44365</v>
      </c>
      <c r="V11" s="94" t="s">
        <v>49</v>
      </c>
      <c r="W11" s="127"/>
      <c r="X11" s="120"/>
      <c r="Y11" s="120"/>
    </row>
    <row r="12" spans="1:26" ht="63.75" x14ac:dyDescent="0.25">
      <c r="A12" s="52" t="s">
        <v>14</v>
      </c>
      <c r="B12" s="38">
        <v>12</v>
      </c>
      <c r="C12" s="38">
        <v>5</v>
      </c>
      <c r="D12" s="28">
        <f t="shared" si="0"/>
        <v>17</v>
      </c>
      <c r="E12" s="132" t="s">
        <v>50</v>
      </c>
      <c r="F12" s="39">
        <v>3</v>
      </c>
      <c r="G12" s="38">
        <v>5</v>
      </c>
      <c r="H12" s="19">
        <f t="shared" si="1"/>
        <v>8</v>
      </c>
      <c r="I12" s="40">
        <v>0</v>
      </c>
      <c r="J12" s="38">
        <v>0</v>
      </c>
      <c r="K12" s="18">
        <f t="shared" si="2"/>
        <v>0</v>
      </c>
      <c r="L12" s="41">
        <v>0</v>
      </c>
      <c r="M12" s="42">
        <v>0</v>
      </c>
      <c r="N12" s="19">
        <f t="shared" si="3"/>
        <v>0</v>
      </c>
      <c r="O12" s="109">
        <f t="shared" si="4"/>
        <v>8</v>
      </c>
      <c r="P12" s="41">
        <v>8</v>
      </c>
      <c r="Q12" s="42">
        <v>5</v>
      </c>
      <c r="R12" s="29">
        <f t="shared" si="5"/>
        <v>13</v>
      </c>
      <c r="S12" s="42">
        <v>1</v>
      </c>
      <c r="T12" s="134" t="s">
        <v>47</v>
      </c>
      <c r="U12" s="135">
        <v>44405</v>
      </c>
      <c r="V12" s="136" t="s">
        <v>48</v>
      </c>
      <c r="W12" s="95"/>
      <c r="X12" s="121"/>
      <c r="Y12" s="121"/>
      <c r="Z12" s="37"/>
    </row>
    <row r="13" spans="1:26" ht="63.75" x14ac:dyDescent="0.25">
      <c r="A13" s="54" t="s">
        <v>15</v>
      </c>
      <c r="B13" s="31">
        <v>4</v>
      </c>
      <c r="C13" s="31">
        <v>5</v>
      </c>
      <c r="D13" s="28">
        <f t="shared" si="0"/>
        <v>9</v>
      </c>
      <c r="E13" s="133" t="s">
        <v>53</v>
      </c>
      <c r="F13" s="33">
        <v>6</v>
      </c>
      <c r="G13" s="31">
        <v>6</v>
      </c>
      <c r="H13" s="19">
        <f t="shared" si="1"/>
        <v>12</v>
      </c>
      <c r="I13" s="35">
        <v>0</v>
      </c>
      <c r="J13" s="31">
        <v>0</v>
      </c>
      <c r="K13" s="18">
        <f t="shared" si="2"/>
        <v>0</v>
      </c>
      <c r="L13" s="16">
        <v>0</v>
      </c>
      <c r="M13" s="15">
        <v>0</v>
      </c>
      <c r="N13" s="19">
        <f t="shared" si="3"/>
        <v>0</v>
      </c>
      <c r="O13" s="113">
        <f t="shared" si="4"/>
        <v>12</v>
      </c>
      <c r="P13" s="16">
        <v>0</v>
      </c>
      <c r="Q13" s="15">
        <v>0</v>
      </c>
      <c r="R13" s="29">
        <f t="shared" si="5"/>
        <v>0</v>
      </c>
      <c r="S13" s="15">
        <v>0</v>
      </c>
      <c r="T13" s="23" t="s">
        <v>51</v>
      </c>
      <c r="U13" s="23" t="s">
        <v>51</v>
      </c>
      <c r="V13" s="24" t="s">
        <v>51</v>
      </c>
      <c r="W13" s="30"/>
    </row>
    <row r="14" spans="1:26" ht="16.5" thickBot="1" x14ac:dyDescent="0.3">
      <c r="A14" s="61" t="s">
        <v>16</v>
      </c>
      <c r="B14" s="62"/>
      <c r="C14" s="62"/>
      <c r="D14" s="63">
        <f t="shared" si="0"/>
        <v>0</v>
      </c>
      <c r="E14" s="64"/>
      <c r="F14" s="65"/>
      <c r="G14" s="62"/>
      <c r="H14" s="66">
        <f t="shared" si="1"/>
        <v>0</v>
      </c>
      <c r="I14" s="67"/>
      <c r="J14" s="62"/>
      <c r="K14" s="68">
        <f t="shared" si="2"/>
        <v>0</v>
      </c>
      <c r="L14" s="69"/>
      <c r="M14" s="70"/>
      <c r="N14" s="66">
        <f t="shared" si="3"/>
        <v>0</v>
      </c>
      <c r="O14" s="114">
        <f t="shared" si="4"/>
        <v>0</v>
      </c>
      <c r="P14" s="69"/>
      <c r="Q14" s="70"/>
      <c r="R14" s="71"/>
      <c r="S14" s="70"/>
      <c r="T14" s="72"/>
      <c r="U14" s="73"/>
      <c r="V14" s="74"/>
      <c r="W14" s="75"/>
    </row>
    <row r="15" spans="1:26" ht="15.75" x14ac:dyDescent="0.25">
      <c r="A15" s="50" t="s">
        <v>17</v>
      </c>
      <c r="B15" s="38"/>
      <c r="C15" s="38"/>
      <c r="D15" s="28">
        <f t="shared" si="0"/>
        <v>0</v>
      </c>
      <c r="E15" s="53"/>
      <c r="F15" s="39"/>
      <c r="G15" s="38"/>
      <c r="H15" s="19">
        <f t="shared" si="1"/>
        <v>0</v>
      </c>
      <c r="I15" s="40"/>
      <c r="J15" s="38"/>
      <c r="K15" s="18">
        <f t="shared" si="2"/>
        <v>0</v>
      </c>
      <c r="L15" s="41"/>
      <c r="M15" s="42"/>
      <c r="N15" s="19">
        <f t="shared" si="3"/>
        <v>0</v>
      </c>
      <c r="O15" s="109">
        <f t="shared" si="4"/>
        <v>0</v>
      </c>
      <c r="P15" s="41"/>
      <c r="Q15" s="42"/>
      <c r="R15" s="29">
        <f t="shared" si="5"/>
        <v>0</v>
      </c>
      <c r="S15" s="42"/>
      <c r="T15" s="43"/>
      <c r="U15" s="44"/>
      <c r="V15" s="45"/>
      <c r="W15" s="46"/>
    </row>
    <row r="16" spans="1:26" ht="15.75" x14ac:dyDescent="0.25">
      <c r="A16" s="49" t="s">
        <v>18</v>
      </c>
      <c r="B16" s="31"/>
      <c r="C16" s="31"/>
      <c r="D16" s="28">
        <f t="shared" si="0"/>
        <v>0</v>
      </c>
      <c r="E16" s="55"/>
      <c r="F16" s="33"/>
      <c r="G16" s="31"/>
      <c r="H16" s="19">
        <f t="shared" si="1"/>
        <v>0</v>
      </c>
      <c r="I16" s="35"/>
      <c r="J16" s="31"/>
      <c r="K16" s="18">
        <f t="shared" si="2"/>
        <v>0</v>
      </c>
      <c r="L16" s="16"/>
      <c r="M16" s="15"/>
      <c r="N16" s="19">
        <f t="shared" si="3"/>
        <v>0</v>
      </c>
      <c r="O16" s="113">
        <f t="shared" si="4"/>
        <v>0</v>
      </c>
      <c r="P16" s="16"/>
      <c r="Q16" s="15"/>
      <c r="R16" s="29">
        <f t="shared" si="5"/>
        <v>0</v>
      </c>
      <c r="S16" s="15"/>
      <c r="T16" s="48"/>
      <c r="U16" s="47"/>
      <c r="V16" s="25"/>
      <c r="W16" s="20"/>
    </row>
    <row r="17" spans="1:23" ht="16.5" thickBot="1" x14ac:dyDescent="0.3">
      <c r="A17" s="51" t="s">
        <v>19</v>
      </c>
      <c r="B17" s="32"/>
      <c r="C17" s="32"/>
      <c r="D17" s="28">
        <f t="shared" si="0"/>
        <v>0</v>
      </c>
      <c r="E17" s="64"/>
      <c r="F17" s="34"/>
      <c r="G17" s="32"/>
      <c r="H17" s="19">
        <f t="shared" si="1"/>
        <v>0</v>
      </c>
      <c r="I17" s="36"/>
      <c r="J17" s="32"/>
      <c r="K17" s="18">
        <f t="shared" si="2"/>
        <v>0</v>
      </c>
      <c r="L17" s="22"/>
      <c r="M17" s="21"/>
      <c r="N17" s="19">
        <f t="shared" si="3"/>
        <v>0</v>
      </c>
      <c r="O17" s="114">
        <f t="shared" si="4"/>
        <v>0</v>
      </c>
      <c r="P17" s="22"/>
      <c r="Q17" s="21"/>
      <c r="R17" s="29">
        <f t="shared" si="5"/>
        <v>0</v>
      </c>
      <c r="S17" s="21"/>
      <c r="T17" s="26"/>
      <c r="U17" s="26"/>
      <c r="V17" s="27"/>
      <c r="W17" s="128"/>
    </row>
    <row r="18" spans="1:23" s="2" customFormat="1" ht="16.5" thickBot="1" x14ac:dyDescent="0.3">
      <c r="A18" s="7"/>
      <c r="B18" s="5">
        <f>SUM(B6:B17)</f>
        <v>57</v>
      </c>
      <c r="C18" s="5">
        <f>SUM(C6:C17)</f>
        <v>46</v>
      </c>
      <c r="D18" s="5">
        <f>SUM(D6:D17)</f>
        <v>103</v>
      </c>
      <c r="E18" s="6">
        <f t="shared" ref="E18:S18" si="6">SUM(E6:E17)</f>
        <v>0</v>
      </c>
      <c r="F18" s="7">
        <f t="shared" si="6"/>
        <v>76</v>
      </c>
      <c r="G18" s="5">
        <f t="shared" si="6"/>
        <v>63</v>
      </c>
      <c r="H18" s="8">
        <f t="shared" si="6"/>
        <v>139</v>
      </c>
      <c r="I18" s="9">
        <f>SUM(I6:I17)</f>
        <v>5</v>
      </c>
      <c r="J18" s="5">
        <f t="shared" si="6"/>
        <v>1</v>
      </c>
      <c r="K18" s="6">
        <f t="shared" si="6"/>
        <v>6</v>
      </c>
      <c r="L18" s="7">
        <f t="shared" si="6"/>
        <v>1</v>
      </c>
      <c r="M18" s="5">
        <f t="shared" si="6"/>
        <v>0</v>
      </c>
      <c r="N18" s="8">
        <f t="shared" si="6"/>
        <v>1</v>
      </c>
      <c r="O18" s="129">
        <f>SUM(O6:O17)</f>
        <v>146</v>
      </c>
      <c r="P18" s="7">
        <f t="shared" si="6"/>
        <v>52</v>
      </c>
      <c r="Q18" s="5">
        <f t="shared" si="6"/>
        <v>38</v>
      </c>
      <c r="R18" s="8">
        <f>SUM(R6:R17)</f>
        <v>90</v>
      </c>
      <c r="S18" s="10">
        <f t="shared" si="6"/>
        <v>8</v>
      </c>
      <c r="T18" s="10"/>
      <c r="U18" s="10"/>
      <c r="V18" s="10"/>
      <c r="W18" s="11"/>
    </row>
    <row r="19" spans="1:23" s="2" customFormat="1" ht="16.5" thickBot="1" x14ac:dyDescent="0.3">
      <c r="A19" s="1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2" customFormat="1" ht="33" customHeight="1" thickBot="1" x14ac:dyDescent="0.3">
      <c r="A20" s="1"/>
      <c r="B20"/>
      <c r="C20"/>
      <c r="D20"/>
      <c r="E20"/>
      <c r="F20" s="143" t="s">
        <v>32</v>
      </c>
      <c r="G20" s="144"/>
      <c r="H20" s="144"/>
      <c r="I20" s="144"/>
      <c r="J20" s="144"/>
      <c r="K20" s="144"/>
      <c r="L20" s="144"/>
      <c r="M20" s="144"/>
      <c r="N20" s="145"/>
      <c r="O20" s="146">
        <f>SUM(G21:N22)</f>
        <v>12</v>
      </c>
      <c r="P20"/>
      <c r="Q20"/>
      <c r="R20"/>
      <c r="S20"/>
      <c r="T20"/>
      <c r="U20"/>
      <c r="V20"/>
      <c r="W20"/>
    </row>
    <row r="21" spans="1:23" s="2" customFormat="1" ht="21.75" thickBot="1" x14ac:dyDescent="0.3">
      <c r="A21" s="1"/>
      <c r="B21"/>
      <c r="C21"/>
      <c r="D21"/>
      <c r="E21" s="137" t="s">
        <v>52</v>
      </c>
      <c r="F21" s="108" t="s">
        <v>5</v>
      </c>
      <c r="G21" s="149">
        <v>6</v>
      </c>
      <c r="H21" s="150"/>
      <c r="I21" s="150"/>
      <c r="J21" s="150"/>
      <c r="K21" s="150"/>
      <c r="L21" s="150"/>
      <c r="M21" s="150"/>
      <c r="N21" s="151"/>
      <c r="O21" s="147"/>
      <c r="P21" s="130" t="s">
        <v>36</v>
      </c>
      <c r="Q21" s="131" t="s">
        <v>35</v>
      </c>
      <c r="R21" s="131"/>
      <c r="S21" s="131"/>
      <c r="T21"/>
      <c r="U21"/>
      <c r="V21"/>
      <c r="W21"/>
    </row>
    <row r="22" spans="1:23" s="2" customFormat="1" ht="16.5" thickBot="1" x14ac:dyDescent="0.3">
      <c r="A22" s="1"/>
      <c r="B22"/>
      <c r="C22"/>
      <c r="D22"/>
      <c r="E22"/>
      <c r="F22" s="122" t="s">
        <v>6</v>
      </c>
      <c r="G22" s="152">
        <v>6</v>
      </c>
      <c r="H22" s="150"/>
      <c r="I22" s="150"/>
      <c r="J22" s="150"/>
      <c r="K22" s="150"/>
      <c r="L22" s="150"/>
      <c r="M22" s="150"/>
      <c r="N22" s="151"/>
      <c r="O22" s="148"/>
      <c r="P22"/>
      <c r="Q22"/>
      <c r="R22"/>
      <c r="S22"/>
      <c r="T22"/>
      <c r="U22"/>
      <c r="V22"/>
      <c r="W22"/>
    </row>
    <row r="23" spans="1:23" ht="21" customHeight="1" thickBot="1" x14ac:dyDescent="0.3"/>
    <row r="24" spans="1:23" ht="25.5" customHeight="1" thickBot="1" x14ac:dyDescent="0.3">
      <c r="B24" s="177" t="s">
        <v>31</v>
      </c>
      <c r="C24" s="178"/>
      <c r="D24" s="178"/>
      <c r="E24" s="179"/>
      <c r="F24" s="174" t="s">
        <v>30</v>
      </c>
      <c r="G24" s="175"/>
      <c r="H24" s="175"/>
      <c r="I24" s="175"/>
      <c r="J24" s="175"/>
      <c r="K24" s="175"/>
      <c r="L24" s="175"/>
      <c r="M24" s="175"/>
      <c r="N24" s="176"/>
      <c r="O24" s="155">
        <f>SUM(H25:N26)</f>
        <v>146</v>
      </c>
    </row>
    <row r="25" spans="1:23" ht="19.5" thickBot="1" x14ac:dyDescent="0.3">
      <c r="B25" s="108" t="s">
        <v>5</v>
      </c>
      <c r="C25" s="180">
        <f>B18</f>
        <v>57</v>
      </c>
      <c r="D25" s="180"/>
      <c r="E25" s="181">
        <f>SUM(C25:D26)</f>
        <v>103</v>
      </c>
      <c r="F25" s="152" t="s">
        <v>5</v>
      </c>
      <c r="G25" s="151"/>
      <c r="H25" s="140">
        <f>F18+I18+L18</f>
        <v>82</v>
      </c>
      <c r="I25" s="141"/>
      <c r="J25" s="141"/>
      <c r="K25" s="141"/>
      <c r="L25" s="141"/>
      <c r="M25" s="141"/>
      <c r="N25" s="142"/>
      <c r="O25" s="156"/>
      <c r="P25" s="130" t="s">
        <v>36</v>
      </c>
      <c r="Q25" s="131" t="s">
        <v>37</v>
      </c>
      <c r="R25" s="131"/>
      <c r="S25" s="131"/>
    </row>
    <row r="26" spans="1:23" ht="15.75" thickBot="1" x14ac:dyDescent="0.3">
      <c r="B26" s="108" t="s">
        <v>6</v>
      </c>
      <c r="C26" s="180">
        <f>C18</f>
        <v>46</v>
      </c>
      <c r="D26" s="180"/>
      <c r="E26" s="182"/>
      <c r="F26" s="138" t="s">
        <v>6</v>
      </c>
      <c r="G26" s="139"/>
      <c r="H26" s="140">
        <f>G18+J18+M18</f>
        <v>64</v>
      </c>
      <c r="I26" s="141"/>
      <c r="J26" s="141"/>
      <c r="K26" s="141"/>
      <c r="L26" s="141"/>
      <c r="M26" s="141"/>
      <c r="N26" s="142"/>
      <c r="O26" s="157"/>
    </row>
  </sheetData>
  <mergeCells count="24">
    <mergeCell ref="O4:O5"/>
    <mergeCell ref="O24:O26"/>
    <mergeCell ref="A2:W2"/>
    <mergeCell ref="A4:A5"/>
    <mergeCell ref="B4:D4"/>
    <mergeCell ref="E4:E5"/>
    <mergeCell ref="F4:H4"/>
    <mergeCell ref="I4:K4"/>
    <mergeCell ref="L4:N4"/>
    <mergeCell ref="W4:W5"/>
    <mergeCell ref="P4:V4"/>
    <mergeCell ref="F24:N24"/>
    <mergeCell ref="B24:E24"/>
    <mergeCell ref="C25:D25"/>
    <mergeCell ref="C26:D26"/>
    <mergeCell ref="E25:E26"/>
    <mergeCell ref="F26:G26"/>
    <mergeCell ref="H25:N25"/>
    <mergeCell ref="H26:N26"/>
    <mergeCell ref="F20:N20"/>
    <mergeCell ref="O20:O22"/>
    <mergeCell ref="G21:N21"/>
    <mergeCell ref="G22:N22"/>
    <mergeCell ref="F25:G25"/>
  </mergeCells>
  <pageMargins left="0.70833333333333304" right="0.70833333333333304" top="0.74791666666666701" bottom="0.74861111111111101" header="0.51180555555555496" footer="0.31527777777777799"/>
  <pageSetup scale="60" firstPageNumber="0" orientation="portrait" r:id="rId1"/>
  <headerFooter>
    <oddFooter>&amp;L&amp;D&amp;C&amp;P/&amp;N&amp;R&amp;F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Estadíst. 2021</vt:lpstr>
      <vt:lpstr>'Estadíst. 2021'!Área_de_impresión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gasteazoro</dc:creator>
  <cp:lastModifiedBy>Ana Patricia Sanchez Cruz</cp:lastModifiedBy>
  <cp:revision>3</cp:revision>
  <cp:lastPrinted>2021-09-01T22:15:12Z</cp:lastPrinted>
  <dcterms:created xsi:type="dcterms:W3CDTF">2015-11-24T15:18:00Z</dcterms:created>
  <dcterms:modified xsi:type="dcterms:W3CDTF">2021-09-07T16:50:59Z</dcterms:modified>
  <dc:language>es-SV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