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2020\Informción p. portal transparencia\"/>
    </mc:Choice>
  </mc:AlternateContent>
  <xr:revisionPtr revIDLastSave="0" documentId="13_ncr:1_{88105EBC-3824-43D7-90FF-25A1B4029C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triz OE segmto jul-sept" sheetId="2" r:id="rId1"/>
    <sheet name="Hoja1" sheetId="16" r:id="rId2"/>
  </sheets>
  <definedNames>
    <definedName name="_xlnm._FilterDatabase" localSheetId="0" hidden="1">'Matriz OE segmto jul-sept'!$E$7:$G$60</definedName>
    <definedName name="_xlnm.Print_Area" localSheetId="0">'Matriz OE segmto jul-sept'!$A$1:$R$71</definedName>
    <definedName name="_xlnm.Print_Titles" localSheetId="0">'Matriz OE segmto jul-sept'!$2:$8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Q46" i="2" l="1"/>
  <c r="N30" i="2" l="1"/>
  <c r="N46" i="2" l="1"/>
  <c r="N29" i="2" l="1"/>
  <c r="N28" i="2"/>
  <c r="N50" i="2" l="1"/>
  <c r="N52" i="2" l="1"/>
  <c r="N32" i="2" l="1"/>
  <c r="Q43" i="2" l="1"/>
  <c r="N56" i="2" l="1"/>
  <c r="N44" i="2" l="1"/>
  <c r="N43" i="2"/>
  <c r="N57" i="2" l="1"/>
  <c r="Q57" i="2"/>
  <c r="Q50" i="2" l="1"/>
  <c r="Q58" i="2" l="1"/>
  <c r="Q56" i="2"/>
  <c r="Q54" i="2"/>
  <c r="Q53" i="2"/>
  <c r="Q52" i="2"/>
  <c r="Q51" i="2"/>
  <c r="Q48" i="2"/>
  <c r="Q47" i="2"/>
  <c r="Q44" i="2"/>
  <c r="Q42" i="2"/>
  <c r="Q41" i="2"/>
  <c r="Q40" i="2"/>
  <c r="Q39" i="2"/>
  <c r="Q37" i="2"/>
  <c r="Q33" i="2"/>
  <c r="Q32" i="2"/>
  <c r="Q31" i="2"/>
  <c r="Q30" i="2"/>
  <c r="Q29" i="2"/>
  <c r="Q28" i="2"/>
  <c r="Q27" i="2"/>
  <c r="Q26" i="2"/>
  <c r="Q25" i="2"/>
  <c r="Q24" i="2"/>
  <c r="Q23" i="2"/>
  <c r="Q21" i="2"/>
  <c r="Q20" i="2"/>
  <c r="Q13" i="2"/>
  <c r="Q12" i="2"/>
  <c r="Q10" i="2"/>
  <c r="Q9" i="2"/>
  <c r="N58" i="2" l="1"/>
  <c r="N54" i="2"/>
  <c r="N53" i="2"/>
  <c r="N51" i="2"/>
  <c r="N42" i="2"/>
  <c r="N41" i="2"/>
  <c r="N37" i="2"/>
  <c r="N33" i="2"/>
  <c r="N31" i="2"/>
  <c r="N26" i="2"/>
  <c r="N24" i="2"/>
  <c r="N23" i="2"/>
  <c r="N13" i="2"/>
  <c r="N12" i="2"/>
  <c r="N10" i="2"/>
  <c r="N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I. Serrano Quintanilla</author>
  </authors>
  <commentList>
    <comment ref="O56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Se ajusto porcentaje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<sst xmlns="http://schemas.openxmlformats.org/spreadsheetml/2006/main" count="245" uniqueCount="208">
  <si>
    <t>OBJETIVOS INSTITUCIONALES</t>
  </si>
  <si>
    <t>OBJETIVOS ESTRATÉGICOS POR UNIDAD ORGANIZATIVA</t>
  </si>
  <si>
    <t>Perspectiva</t>
  </si>
  <si>
    <t xml:space="preserve"> Objetivos Estratégicos</t>
  </si>
  <si>
    <t>Unidad de Medida</t>
  </si>
  <si>
    <t>CÓD.</t>
  </si>
  <si>
    <t>Nombre</t>
  </si>
  <si>
    <t>Nombre del Indicador</t>
  </si>
  <si>
    <t>Código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</si>
  <si>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</si>
  <si>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</si>
  <si>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</si>
  <si>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</si>
  <si>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</si>
  <si>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</si>
  <si>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</si>
  <si>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</si>
  <si>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</si>
  <si>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</si>
  <si>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</si>
  <si>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AIN-0101</t>
  </si>
  <si>
    <t>Cantidad</t>
  </si>
  <si>
    <t>Clientes (25%)</t>
  </si>
  <si>
    <t>Porcentaje de satisfacción del cliente sobre la accesibilidad de los productos.</t>
  </si>
  <si>
    <t>Realizar estudios y sondeo de mercado.</t>
  </si>
  <si>
    <t>GCO-0401</t>
  </si>
  <si>
    <t>Nivel de compra.</t>
  </si>
  <si>
    <t>Porcentaje de avance en el desarrollo de cultura de juego.</t>
  </si>
  <si>
    <t>Nivel de satisfacción de vendedores y consumidores finales.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</si>
  <si>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</si>
  <si>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</si>
  <si>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</si>
  <si>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</si>
  <si>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Porcentaje</t>
  </si>
  <si>
    <t>Mejorar los procesos para aumentar los resultados de la LNB.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</si>
  <si>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</si>
  <si>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</si>
  <si>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</si>
  <si>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</si>
  <si>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GCO-0601</t>
  </si>
  <si>
    <t>GCO-0701</t>
  </si>
  <si>
    <t>Número de activaciones de productos lanzadas.</t>
  </si>
  <si>
    <t>Desarrollar  propuesta de nuevos juegos de Lotería, bajo la legislación actual.</t>
  </si>
  <si>
    <t>GCO-0101</t>
  </si>
  <si>
    <t xml:space="preserve">Mejorar los productos de Lotería existentes. </t>
  </si>
  <si>
    <t>GCO-0201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</si>
  <si>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</si>
  <si>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</si>
  <si>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</si>
  <si>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</si>
  <si>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GCO-0901</t>
  </si>
  <si>
    <t>Número de  nuevos  puntos de ventas aperturados.</t>
  </si>
  <si>
    <t>Número de Nuevos puntos de venta abiertos</t>
  </si>
  <si>
    <t>Número de nuevos agentes vendedores reclutados.</t>
  </si>
  <si>
    <t>Número de nuevos agentes vendedores inscritos</t>
  </si>
  <si>
    <t>Número de Agencias Aperturadas.</t>
  </si>
  <si>
    <t>GCO-1001</t>
  </si>
  <si>
    <t>Implementar mecanismos  para mejorar  el servicio al cliente en agencias, puntos de venta y kioscos.</t>
  </si>
  <si>
    <t>GCO-0801</t>
  </si>
  <si>
    <t>Número de acciones  ejecutadas</t>
  </si>
  <si>
    <t>Número de acciones  desarrolladas.</t>
  </si>
  <si>
    <t>Número de proyectos ejecutados.</t>
  </si>
  <si>
    <t>Porcentaje de avance  en la  implementación del sistema de comunicación interna y externa</t>
  </si>
  <si>
    <t>% de avance</t>
  </si>
  <si>
    <t>Realizar campañas publicitarias  para promoción de productos de lotería.</t>
  </si>
  <si>
    <t>GCO-0301</t>
  </si>
  <si>
    <t>GCO-0302</t>
  </si>
  <si>
    <t>Número  de Campañas Publicitarias de Lotin lanzadas.</t>
  </si>
  <si>
    <t>Modernizar los sistemas informáticos de la LNB</t>
  </si>
  <si>
    <t>Grado de avance en la actualización del Software.</t>
  </si>
  <si>
    <t>Efectividad contra  intentos de intrusión a los sistemas de la LNB.</t>
  </si>
  <si>
    <t>Porcentaje efectividad</t>
  </si>
  <si>
    <t>Desarrollar acciones en el marco de la política de participación ciudadana para transparentar la gestión pública de la LNB.</t>
  </si>
  <si>
    <t>Número de acciones realizadas</t>
  </si>
  <si>
    <t>Implementar espacios y  mecanismos de participación  a los agentes vendedores de productos  de lotería.</t>
  </si>
  <si>
    <t>GCO-1201</t>
  </si>
  <si>
    <t>GCO-1301</t>
  </si>
  <si>
    <t>Número de 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</si>
  <si>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</si>
  <si>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</si>
  <si>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</si>
  <si>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</si>
  <si>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UAIP-0102</t>
  </si>
  <si>
    <t xml:space="preserve">Tiempo de respuesta a las Solicitudes. 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</si>
  <si>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</si>
  <si>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</si>
  <si>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</si>
  <si>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</si>
  <si>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</si>
  <si>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</si>
  <si>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Realizar sorteos  itinerantes  en lugares públicos para acércanos a la ciudadanía en general.</t>
  </si>
  <si>
    <t>Número de ciudadanos  asistentes  por sorteo.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</si>
  <si>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</si>
  <si>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</si>
  <si>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</si>
  <si>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 xml:space="preserve">Porcentaje de avance en la satisfacción del recurso humano sobre el clima y práctica de valores. </t>
  </si>
  <si>
    <t xml:space="preserve">% de satisfacción </t>
  </si>
  <si>
    <t>Generar una cultura y conocimiento en la industria del juego.</t>
  </si>
  <si>
    <t>Grado de avance en la cultura de industria  juego de azar.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</si>
  <si>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</si>
  <si>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</si>
  <si>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</si>
  <si>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</si>
  <si>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</si>
  <si>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</si>
  <si>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</si>
  <si>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</si>
  <si>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</si>
  <si>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</si>
  <si>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</si>
  <si>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</si>
  <si>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Utilidades generadas por venta de productos (LOTRA - LOTIN)</t>
  </si>
  <si>
    <t>Mantener en operación el  sistema comercial de la LNB</t>
  </si>
  <si>
    <t>Rentabilidad sobre la disponibilidad.</t>
  </si>
  <si>
    <t>100% de funcionamiento del sorteo.</t>
  </si>
  <si>
    <t>Porcentaje de avance en la implementación del Sistema Institucional de Archivo (SIA)</t>
  </si>
  <si>
    <t>Realizar  campañas publicitarias que mejoren la imagen institucional.</t>
  </si>
  <si>
    <t>Mejoras  a productos de Lotería Tradicional autorizados.</t>
  </si>
  <si>
    <t>Número de   Campañas Publicitarias de LOTRA lanzadas.</t>
  </si>
  <si>
    <t>Número de estudios  realizados</t>
  </si>
  <si>
    <t>100%  de  venta mensual de libretas de LOTIN</t>
  </si>
  <si>
    <t>Número de nuevos Canales inaugurados</t>
  </si>
  <si>
    <t>Porcentaje de avance  en gestión realizadas.</t>
  </si>
  <si>
    <t>Continuación…
Desarrollar acciones en el marco de la política de participación ciudadana para transparentar la gestión pública de la LNB.</t>
  </si>
  <si>
    <t>Continuación…
Número de acciones realizadas</t>
  </si>
  <si>
    <t>GCO-0702</t>
  </si>
  <si>
    <t>GCO-1501</t>
  </si>
  <si>
    <t>GCO-1601</t>
  </si>
  <si>
    <t>DINF-0102</t>
  </si>
  <si>
    <t>DINF-0101</t>
  </si>
  <si>
    <t>DINF-0103</t>
  </si>
  <si>
    <t>DINF-0201</t>
  </si>
  <si>
    <t>DINF-0301</t>
  </si>
  <si>
    <t>DINF-0401</t>
  </si>
  <si>
    <t>INFORME DE SEGUIMIENTO A OBJETIVOS E INDICADORES ESTRATÉGICOS, AÑO  2019</t>
  </si>
  <si>
    <t>Número de exámenes de auditoria realizados</t>
  </si>
  <si>
    <t>Exámenes realizados</t>
  </si>
  <si>
    <t>Actualizar y documentar los procesos de la LNB.</t>
  </si>
  <si>
    <t>Porcentaje de avance en la actualización y documentación de los procesos.</t>
  </si>
  <si>
    <t>Fortalecer competencias por áreas funcionales para un mejor  desempeño técnico de las  áreas.</t>
  </si>
  <si>
    <t>Número de áreas funcionales a las que se fortaleció las competencias del personal que las conforma.</t>
  </si>
  <si>
    <t>Ejecutar acciones  orientadas a mejorar en un 10%  el Índice de satisfacción  interno respecto a la práctica de Valores y el clima laboral.</t>
  </si>
  <si>
    <t>Índice de Satisfacción.</t>
  </si>
  <si>
    <t>Finalizar proceso de migración de servidor de aplicaciones y reportes del sistema comercial y sorteo LNB.</t>
  </si>
  <si>
    <t>Implementar la Gestión Documental y archivo de la LNB.</t>
  </si>
  <si>
    <t>Porcentaje de avance en la implementación de la Gestión Documental y Archivo.</t>
  </si>
  <si>
    <t xml:space="preserve">Número de días de tiempo de respuestas </t>
  </si>
  <si>
    <t>Avance en la sistematización de procesos de apoyo.</t>
  </si>
  <si>
    <t>Percepción de la imagen de la ciudadanía.</t>
  </si>
  <si>
    <t>Ahorro en costos operativos.</t>
  </si>
  <si>
    <t>Desarrollar acciones  para dar a conocer  los juegos de azar.</t>
  </si>
  <si>
    <t xml:space="preserve">Participar activamente en los Gabinetes de Gestión Departamental.  </t>
  </si>
  <si>
    <t>Número de reuniones efectuadas.</t>
  </si>
  <si>
    <t>Porcentaje de avance en la mejora de los procesos de LNB.</t>
  </si>
  <si>
    <t>Número de consumidores potenciales convertidos a consumidor final.</t>
  </si>
  <si>
    <t>Porcentaje de  aceptación de  juegos de azar.</t>
  </si>
  <si>
    <t>Sostenimiento de Canales existentes.</t>
  </si>
  <si>
    <t>Sostenimiento de  puntos de ventas aperturados.</t>
  </si>
  <si>
    <t>Implementar sitio de contingencia de TI.</t>
  </si>
  <si>
    <t>Fortalecer la seguridad de la información de los sistemas LNB.</t>
  </si>
  <si>
    <t>Efectividad contra infecciones a los sistemas de la LNB.</t>
  </si>
  <si>
    <t>Sitio de contingencia  de TI implementado.</t>
  </si>
  <si>
    <t>Solución de firewall y auditoría de base de datos del sistema comercial y sorteo implementado.</t>
  </si>
  <si>
    <t>Número de acciones realizadas.</t>
  </si>
  <si>
    <t xml:space="preserve">Automatizar  algunos procesos de las diferentes áreas. </t>
  </si>
  <si>
    <t>Verificar el cumplimiento de la PAA 2019 de la LNB.</t>
  </si>
  <si>
    <t>Número de nuevos  juegos de Lotería.</t>
  </si>
  <si>
    <t xml:space="preserve">Número de  campañas  publicitarias realizadas.    </t>
  </si>
  <si>
    <t>70%   de venta mensual de billetes de Lotería</t>
  </si>
  <si>
    <t>Número de nuevas agencias inauguradas en el 2018.</t>
  </si>
  <si>
    <t>GCO-1103</t>
  </si>
  <si>
    <t>Realizar promociones para vendedores  para incentivar  las ventas.</t>
  </si>
  <si>
    <t>Número de promociones implementadas para Vendedores.</t>
  </si>
  <si>
    <t>Realizar  activaciones de productos en todo el territorio nacional orientadas a incentivar al consumidor final.</t>
  </si>
  <si>
    <t>Incrementar la fuerza de ventas.</t>
  </si>
  <si>
    <t>Ampliar la cobertura de puntos de venta en todo el país.</t>
  </si>
  <si>
    <t>Fortalecer  el sistema de comunicación que contribuya a la promoción de la imagen Institucional.</t>
  </si>
  <si>
    <t>Grado de avance en la actualización del equipo.</t>
  </si>
  <si>
    <t>GCO-01102</t>
  </si>
  <si>
    <t>Nivel de cumplimiento</t>
  </si>
  <si>
    <t>Clasificación</t>
  </si>
  <si>
    <t>Estado</t>
  </si>
  <si>
    <t>De 0% a 50%</t>
  </si>
  <si>
    <t>De 50.01% a 80%</t>
  </si>
  <si>
    <t>De 80.01% a 100%</t>
  </si>
  <si>
    <t>Nivel Bajo</t>
  </si>
  <si>
    <t>Nivel Medio</t>
  </si>
  <si>
    <t>Nivel Alto o Aceptable</t>
  </si>
  <si>
    <t>Crítico</t>
  </si>
  <si>
    <t>Alarma</t>
  </si>
  <si>
    <t>Aceptable</t>
  </si>
  <si>
    <t>RH-0201</t>
  </si>
  <si>
    <t>R.H-0101</t>
  </si>
  <si>
    <t xml:space="preserve">Acumulado a: septiembre 2019 </t>
  </si>
  <si>
    <t xml:space="preserve">Ejecutado a septiembre  2019 </t>
  </si>
  <si>
    <t>PLA-0101</t>
  </si>
  <si>
    <t>SOT-0101</t>
  </si>
  <si>
    <t>SOT-0102</t>
  </si>
  <si>
    <t>UAD-0101</t>
  </si>
  <si>
    <t>UAD-0102</t>
  </si>
  <si>
    <t>Indicador</t>
  </si>
  <si>
    <t>PERÍODO QUE SE INFORMA: TERCER TRIMESTRE DE 2019</t>
  </si>
  <si>
    <t>Desarrollo continuo e innovación  de juegos de azar.</t>
  </si>
  <si>
    <t xml:space="preserve"> </t>
  </si>
  <si>
    <t xml:space="preserve">Programado   a septiembre 2019 </t>
  </si>
  <si>
    <t xml:space="preserve">Resultados: julio - septiembre 2019 </t>
  </si>
  <si>
    <t>Ejecutado  
julio - septiembre 2019</t>
  </si>
  <si>
    <t>Programado
  julio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</si>
</sst>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%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215">
    <xf numFmtId="0" fontId="0" fillId="0" borderId="0" xfId="0"/>
    <xf numFmtId="10" fontId="19" fillId="0" borderId="19" xfId="1" applyNumberFormat="1" applyFont="1" applyBorder="1" applyAlignment="1" applyProtection="1">
      <alignment horizontal="center" vertical="center" wrapText="1"/>
    </xf>
    <xf numFmtId="10" fontId="19" fillId="0" borderId="9" xfId="1" applyNumberFormat="1" applyFont="1" applyBorder="1" applyAlignment="1" applyProtection="1">
      <alignment horizontal="center" vertical="center" wrapText="1"/>
    </xf>
    <xf numFmtId="167" fontId="19" fillId="0" borderId="19" xfId="1" applyNumberFormat="1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3" fillId="2" borderId="0" xfId="0" applyFont="1" applyFill="1" applyProtection="1"/>
    <xf numFmtId="0" fontId="2" fillId="2" borderId="0" xfId="0" applyFont="1" applyFill="1" applyAlignment="1" applyProtection="1">
      <alignment horizontal="justify" vertical="center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0" fontId="18" fillId="0" borderId="4" xfId="0" applyFont="1" applyFill="1" applyBorder="1" applyAlignment="1" applyProtection="1">
      <alignment vertical="center" wrapText="1"/>
    </xf>
    <xf numFmtId="9" fontId="18" fillId="0" borderId="4" xfId="0" applyNumberFormat="1" applyFont="1" applyFill="1" applyBorder="1" applyAlignment="1" applyProtection="1">
      <alignment vertical="center" wrapText="1"/>
    </xf>
    <xf numFmtId="9" fontId="17" fillId="0" borderId="9" xfId="0" applyNumberFormat="1" applyFont="1" applyFill="1" applyBorder="1" applyAlignment="1" applyProtection="1">
      <alignment horizontal="center" vertical="center" wrapText="1"/>
    </xf>
    <xf numFmtId="9" fontId="18" fillId="0" borderId="9" xfId="0" applyNumberFormat="1" applyFont="1" applyFill="1" applyBorder="1" applyAlignment="1" applyProtection="1">
      <alignment horizontal="justify" vertical="center" wrapText="1"/>
    </xf>
    <xf numFmtId="9" fontId="18" fillId="0" borderId="9" xfId="0" applyNumberFormat="1" applyFont="1" applyFill="1" applyBorder="1" applyAlignment="1" applyProtection="1">
      <alignment horizontal="center" vertical="center" wrapText="1"/>
    </xf>
    <xf numFmtId="164" fontId="18" fillId="0" borderId="4" xfId="4" applyFont="1" applyFill="1" applyBorder="1" applyAlignment="1" applyProtection="1">
      <alignment vertical="center" wrapText="1"/>
    </xf>
    <xf numFmtId="164" fontId="18" fillId="0" borderId="9" xfId="4" applyNumberFormat="1" applyFont="1" applyFill="1" applyBorder="1" applyAlignment="1" applyProtection="1">
      <alignment horizontal="center" vertical="center" wrapText="1"/>
    </xf>
    <xf numFmtId="164" fontId="18" fillId="0" borderId="9" xfId="4" applyFont="1" applyFill="1" applyBorder="1" applyAlignment="1" applyProtection="1">
      <alignment horizontal="center" vertical="center" wrapText="1"/>
    </xf>
    <xf numFmtId="164" fontId="18" fillId="2" borderId="9" xfId="4" applyFont="1" applyFill="1" applyBorder="1" applyAlignment="1" applyProtection="1">
      <alignment horizontal="center" vertical="center" wrapText="1"/>
    </xf>
    <xf numFmtId="9" fontId="12" fillId="2" borderId="0" xfId="0" applyNumberFormat="1" applyFont="1" applyFill="1" applyBorder="1" applyAlignment="1" applyProtection="1">
      <alignment horizontal="center" vertical="center" wrapText="1"/>
    </xf>
    <xf numFmtId="9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2" fontId="12" fillId="0" borderId="0" xfId="0" applyNumberFormat="1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justify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168" fontId="2" fillId="2" borderId="0" xfId="0" applyNumberFormat="1" applyFont="1" applyFill="1" applyProtection="1"/>
    <xf numFmtId="168" fontId="2" fillId="0" borderId="0" xfId="0" applyNumberFormat="1" applyFont="1" applyProtection="1"/>
    <xf numFmtId="166" fontId="12" fillId="0" borderId="0" xfId="0" applyNumberFormat="1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justify" vertical="center" wrapText="1"/>
    </xf>
    <xf numFmtId="9" fontId="17" fillId="2" borderId="9" xfId="0" applyNumberFormat="1" applyFont="1" applyFill="1" applyBorder="1" applyAlignment="1" applyProtection="1">
      <alignment horizontal="center" vertical="center" wrapText="1"/>
    </xf>
    <xf numFmtId="167" fontId="18" fillId="0" borderId="9" xfId="0" applyNumberFormat="1" applyFont="1" applyFill="1" applyBorder="1" applyAlignment="1" applyProtection="1">
      <alignment horizontal="center" vertical="center" wrapText="1"/>
    </xf>
    <xf numFmtId="9" fontId="18" fillId="2" borderId="9" xfId="0" applyNumberFormat="1" applyFont="1" applyFill="1" applyBorder="1" applyAlignment="1" applyProtection="1">
      <alignment horizontal="justify" vertical="center" wrapText="1"/>
    </xf>
    <xf numFmtId="9" fontId="18" fillId="2" borderId="9" xfId="0" applyNumberFormat="1" applyFont="1" applyFill="1" applyBorder="1" applyAlignment="1" applyProtection="1">
      <alignment horizontal="center" vertical="center" wrapText="1"/>
    </xf>
    <xf numFmtId="167" fontId="18" fillId="2" borderId="9" xfId="0" applyNumberFormat="1" applyFont="1" applyFill="1" applyBorder="1" applyAlignment="1" applyProtection="1">
      <alignment horizontal="center" vertical="center" wrapText="1"/>
    </xf>
    <xf numFmtId="10" fontId="18" fillId="0" borderId="9" xfId="0" applyNumberFormat="1" applyFont="1" applyFill="1" applyBorder="1" applyAlignment="1" applyProtection="1">
      <alignment horizontal="center" vertical="center" wrapText="1"/>
    </xf>
    <xf numFmtId="9" fontId="14" fillId="0" borderId="0" xfId="0" applyNumberFormat="1" applyFont="1" applyFill="1" applyBorder="1" applyAlignment="1" applyProtection="1">
      <alignment horizontal="left" vertical="center"/>
    </xf>
    <xf numFmtId="0" fontId="18" fillId="0" borderId="9" xfId="0" applyFont="1" applyFill="1" applyBorder="1" applyAlignment="1" applyProtection="1">
      <alignment vertical="center" wrapText="1"/>
    </xf>
    <xf numFmtId="9" fontId="18" fillId="0" borderId="9" xfId="1" applyFont="1" applyFill="1" applyBorder="1" applyAlignment="1" applyProtection="1">
      <alignment horizontal="center" vertical="center" wrapText="1"/>
    </xf>
    <xf numFmtId="167" fontId="18" fillId="0" borderId="9" xfId="1" applyNumberFormat="1" applyFont="1" applyFill="1" applyBorder="1" applyAlignment="1" applyProtection="1">
      <alignment horizontal="center" vertical="center" wrapText="1"/>
    </xf>
    <xf numFmtId="1" fontId="18" fillId="0" borderId="9" xfId="1" applyNumberFormat="1" applyFont="1" applyFill="1" applyBorder="1" applyAlignment="1" applyProtection="1">
      <alignment horizontal="center" vertical="center" wrapText="1"/>
    </xf>
    <xf numFmtId="167" fontId="18" fillId="0" borderId="8" xfId="1" applyNumberFormat="1" applyFont="1" applyFill="1" applyBorder="1" applyAlignment="1" applyProtection="1">
      <alignment horizontal="center" vertical="center" wrapText="1"/>
    </xf>
    <xf numFmtId="9" fontId="18" fillId="0" borderId="8" xfId="1" applyNumberFormat="1" applyFont="1" applyFill="1" applyBorder="1" applyAlignment="1" applyProtection="1">
      <alignment horizontal="center" vertical="center" wrapText="1"/>
    </xf>
    <xf numFmtId="9" fontId="14" fillId="2" borderId="0" xfId="0" applyNumberFormat="1" applyFont="1" applyFill="1" applyBorder="1" applyAlignment="1" applyProtection="1">
      <alignment horizontal="center" vertical="center" wrapText="1"/>
    </xf>
    <xf numFmtId="9" fontId="14" fillId="0" borderId="0" xfId="0" applyNumberFormat="1" applyFont="1" applyFill="1" applyBorder="1" applyAlignment="1" applyProtection="1">
      <alignment horizontal="center" vertical="center" wrapText="1"/>
    </xf>
    <xf numFmtId="10" fontId="18" fillId="0" borderId="9" xfId="1" applyNumberFormat="1" applyFont="1" applyFill="1" applyBorder="1" applyAlignment="1" applyProtection="1">
      <alignment horizontal="center" vertical="center" wrapText="1"/>
    </xf>
    <xf numFmtId="9" fontId="18" fillId="0" borderId="9" xfId="3" applyFont="1" applyFill="1" applyBorder="1" applyAlignment="1" applyProtection="1">
      <alignment horizontal="justify" vertical="center" wrapText="1"/>
    </xf>
    <xf numFmtId="9" fontId="17" fillId="0" borderId="9" xfId="3" applyFont="1" applyFill="1" applyBorder="1" applyAlignment="1" applyProtection="1">
      <alignment horizontal="center" vertical="center" wrapText="1"/>
    </xf>
    <xf numFmtId="9" fontId="18" fillId="0" borderId="9" xfId="3" applyFont="1" applyFill="1" applyBorder="1" applyAlignment="1" applyProtection="1">
      <alignment horizontal="center" vertical="center" wrapText="1"/>
    </xf>
    <xf numFmtId="1" fontId="18" fillId="0" borderId="9" xfId="3" applyNumberFormat="1" applyFont="1" applyFill="1" applyBorder="1" applyAlignment="1" applyProtection="1">
      <alignment horizontal="center" vertical="center" wrapText="1"/>
    </xf>
    <xf numFmtId="9" fontId="12" fillId="2" borderId="0" xfId="3" applyFont="1" applyFill="1" applyBorder="1" applyAlignment="1" applyProtection="1">
      <alignment horizontal="center" vertical="center" wrapText="1"/>
    </xf>
    <xf numFmtId="9" fontId="12" fillId="0" borderId="0" xfId="3" applyFont="1" applyFill="1" applyBorder="1" applyAlignment="1" applyProtection="1">
      <alignment horizontal="center" vertical="center" wrapText="1"/>
    </xf>
    <xf numFmtId="9" fontId="14" fillId="2" borderId="0" xfId="3" applyFont="1" applyFill="1" applyBorder="1" applyAlignment="1" applyProtection="1">
      <alignment horizontal="center" vertical="center" wrapText="1"/>
    </xf>
    <xf numFmtId="9" fontId="14" fillId="0" borderId="0" xfId="3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Protection="1"/>
    <xf numFmtId="9" fontId="2" fillId="2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Protection="1"/>
    <xf numFmtId="0" fontId="2" fillId="0" borderId="0" xfId="0" applyFont="1" applyAlignment="1" applyProtection="1">
      <alignment horizontal="justify" vertical="center"/>
    </xf>
    <xf numFmtId="10" fontId="19" fillId="0" borderId="21" xfId="1" applyNumberFormat="1" applyFont="1" applyBorder="1" applyAlignment="1" applyProtection="1">
      <alignment horizontal="center" vertical="center" wrapText="1"/>
    </xf>
    <xf numFmtId="10" fontId="19" fillId="0" borderId="22" xfId="1" applyNumberFormat="1" applyFont="1" applyBorder="1" applyAlignment="1" applyProtection="1">
      <alignment horizontal="center" vertical="center" wrapText="1"/>
    </xf>
    <xf numFmtId="0" fontId="0" fillId="2" borderId="0" xfId="0" applyFill="1"/>
    <xf numFmtId="0" fontId="26" fillId="5" borderId="20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0" fontId="27" fillId="6" borderId="20" xfId="0" applyFont="1" applyFill="1" applyBorder="1" applyAlignment="1">
      <alignment horizontal="left" vertical="center"/>
    </xf>
    <xf numFmtId="0" fontId="26" fillId="7" borderId="20" xfId="0" applyFont="1" applyFill="1" applyBorder="1" applyAlignment="1">
      <alignment horizontal="left" vertical="center"/>
    </xf>
    <xf numFmtId="0" fontId="26" fillId="8" borderId="20" xfId="0" applyFont="1" applyFill="1" applyBorder="1" applyAlignment="1">
      <alignment horizontal="left" vertical="center" wrapText="1"/>
    </xf>
    <xf numFmtId="9" fontId="18" fillId="0" borderId="4" xfId="0" applyNumberFormat="1" applyFont="1" applyFill="1" applyBorder="1" applyAlignment="1" applyProtection="1">
      <alignment horizontal="justify" vertical="center" wrapText="1"/>
    </xf>
    <xf numFmtId="9" fontId="18" fillId="0" borderId="8" xfId="0" applyNumberFormat="1" applyFont="1" applyFill="1" applyBorder="1" applyAlignment="1" applyProtection="1">
      <alignment horizontal="justify" vertical="center" wrapText="1"/>
    </xf>
    <xf numFmtId="10" fontId="19" fillId="0" borderId="4" xfId="1" applyNumberFormat="1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justify" vertical="center" wrapText="1"/>
    </xf>
    <xf numFmtId="0" fontId="18" fillId="0" borderId="10" xfId="0" applyFont="1" applyFill="1" applyBorder="1" applyAlignment="1" applyProtection="1">
      <alignment horizontal="justify" vertical="center" wrapText="1"/>
    </xf>
    <xf numFmtId="0" fontId="18" fillId="0" borderId="8" xfId="0" applyFont="1" applyFill="1" applyBorder="1" applyAlignment="1" applyProtection="1">
      <alignment horizontal="justify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8" xfId="0" applyNumberFormat="1" applyFont="1" applyFill="1" applyBorder="1" applyAlignment="1" applyProtection="1">
      <alignment horizontal="center" vertical="center" wrapText="1"/>
    </xf>
    <xf numFmtId="9" fontId="18" fillId="0" borderId="4" xfId="0" applyNumberFormat="1" applyFont="1" applyFill="1" applyBorder="1" applyAlignment="1" applyProtection="1">
      <alignment horizontal="center" vertical="center" wrapText="1"/>
    </xf>
    <xf numFmtId="9" fontId="18" fillId="0" borderId="8" xfId="0" applyNumberFormat="1" applyFont="1" applyFill="1" applyBorder="1" applyAlignment="1" applyProtection="1">
      <alignment horizontal="center" vertical="center" wrapText="1"/>
    </xf>
    <xf numFmtId="10" fontId="3" fillId="2" borderId="12" xfId="0" applyNumberFormat="1" applyFont="1" applyFill="1" applyBorder="1" applyAlignment="1" applyProtection="1">
      <alignment vertical="center" textRotation="90" wrapText="1"/>
    </xf>
    <xf numFmtId="9" fontId="24" fillId="0" borderId="9" xfId="0" applyNumberFormat="1" applyFont="1" applyFill="1" applyBorder="1" applyAlignment="1" applyProtection="1">
      <alignment horizontal="center" vertical="center" wrapText="1"/>
    </xf>
    <xf numFmtId="10" fontId="3" fillId="2" borderId="13" xfId="0" applyNumberFormat="1" applyFont="1" applyFill="1" applyBorder="1" applyAlignment="1" applyProtection="1">
      <alignment vertical="center" textRotation="90" wrapText="1"/>
    </xf>
    <xf numFmtId="0" fontId="18" fillId="0" borderId="10" xfId="0" applyFont="1" applyFill="1" applyBorder="1" applyAlignment="1" applyProtection="1">
      <alignment vertical="center" wrapText="1"/>
    </xf>
    <xf numFmtId="10" fontId="3" fillId="2" borderId="17" xfId="0" applyNumberFormat="1" applyFont="1" applyFill="1" applyBorder="1" applyAlignment="1" applyProtection="1">
      <alignment vertical="center" textRotation="90" wrapText="1"/>
    </xf>
    <xf numFmtId="0" fontId="18" fillId="0" borderId="8" xfId="0" applyFont="1" applyFill="1" applyBorder="1" applyAlignment="1" applyProtection="1">
      <alignment vertical="center" wrapText="1"/>
    </xf>
    <xf numFmtId="9" fontId="24" fillId="0" borderId="9" xfId="0" applyNumberFormat="1" applyFont="1" applyFill="1" applyBorder="1" applyAlignment="1" applyProtection="1">
      <alignment horizontal="justify" vertical="center" wrapText="1"/>
    </xf>
    <xf numFmtId="9" fontId="25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9" fontId="20" fillId="2" borderId="9" xfId="0" applyNumberFormat="1" applyFont="1" applyFill="1" applyBorder="1" applyAlignment="1" applyProtection="1">
      <alignment horizontal="center" vertical="center" wrapText="1"/>
    </xf>
    <xf numFmtId="10" fontId="19" fillId="2" borderId="22" xfId="1" applyNumberFormat="1" applyFont="1" applyFill="1" applyBorder="1" applyAlignment="1" applyProtection="1">
      <alignment horizontal="center" vertical="center" wrapText="1"/>
    </xf>
    <xf numFmtId="3" fontId="2" fillId="2" borderId="0" xfId="0" applyNumberFormat="1" applyFont="1" applyFill="1" applyProtection="1"/>
    <xf numFmtId="10" fontId="2" fillId="0" borderId="0" xfId="1" applyNumberFormat="1" applyFont="1" applyProtection="1"/>
    <xf numFmtId="9" fontId="20" fillId="2" borderId="10" xfId="0" applyNumberFormat="1" applyFont="1" applyFill="1" applyBorder="1" applyAlignment="1" applyProtection="1">
      <alignment horizontal="center" vertical="center" wrapText="1"/>
    </xf>
    <xf numFmtId="9" fontId="20" fillId="2" borderId="8" xfId="0" applyNumberFormat="1" applyFont="1" applyFill="1" applyBorder="1" applyAlignment="1" applyProtection="1">
      <alignment vertical="center" wrapText="1"/>
    </xf>
    <xf numFmtId="9" fontId="19" fillId="2" borderId="0" xfId="0" applyNumberFormat="1" applyFont="1" applyFill="1" applyBorder="1" applyAlignment="1" applyProtection="1">
      <alignment horizontal="center" vertical="center" wrapText="1"/>
    </xf>
    <xf numFmtId="9" fontId="19" fillId="2" borderId="9" xfId="0" applyNumberFormat="1" applyFont="1" applyFill="1" applyBorder="1" applyAlignment="1" applyProtection="1">
      <alignment horizontal="center" vertical="center" wrapText="1"/>
    </xf>
    <xf numFmtId="9" fontId="19" fillId="2" borderId="24" xfId="0" applyNumberFormat="1" applyFont="1" applyFill="1" applyBorder="1" applyAlignment="1" applyProtection="1">
      <alignment horizontal="center" vertical="center" wrapText="1"/>
    </xf>
    <xf numFmtId="1" fontId="18" fillId="2" borderId="9" xfId="0" applyNumberFormat="1" applyFont="1" applyFill="1" applyBorder="1" applyAlignment="1" applyProtection="1">
      <alignment horizontal="center" vertical="center" wrapText="1"/>
    </xf>
    <xf numFmtId="10" fontId="19" fillId="2" borderId="19" xfId="1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 applyProtection="1">
      <alignment horizontal="center" vertical="center" wrapText="1"/>
    </xf>
    <xf numFmtId="1" fontId="18" fillId="0" borderId="8" xfId="1" applyNumberFormat="1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justify" vertical="center" wrapText="1"/>
    </xf>
    <xf numFmtId="0" fontId="18" fillId="0" borderId="8" xfId="0" applyFont="1" applyFill="1" applyBorder="1" applyAlignment="1" applyProtection="1">
      <alignment horizontal="justify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justify" vertical="center" wrapText="1"/>
    </xf>
    <xf numFmtId="0" fontId="3" fillId="2" borderId="12" xfId="0" applyFont="1" applyFill="1" applyBorder="1" applyAlignment="1" applyProtection="1">
      <alignment horizontal="center" vertical="center" textRotation="90" wrapText="1"/>
    </xf>
    <xf numFmtId="0" fontId="3" fillId="2" borderId="13" xfId="0" applyFont="1" applyFill="1" applyBorder="1" applyAlignment="1" applyProtection="1">
      <alignment horizontal="center" vertical="center" textRotation="90" wrapText="1"/>
    </xf>
    <xf numFmtId="0" fontId="3" fillId="2" borderId="17" xfId="0" applyFont="1" applyFill="1" applyBorder="1" applyAlignment="1" applyProtection="1">
      <alignment horizontal="center" vertical="center" textRotation="90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37" fontId="11" fillId="2" borderId="14" xfId="2" applyNumberFormat="1" applyFont="1" applyFill="1" applyBorder="1" applyAlignment="1" applyProtection="1">
      <alignment horizontal="center" vertical="center" wrapText="1"/>
    </xf>
    <xf numFmtId="37" fontId="11" fillId="2" borderId="15" xfId="2" applyNumberFormat="1" applyFont="1" applyFill="1" applyBorder="1" applyAlignment="1" applyProtection="1">
      <alignment horizontal="center" vertical="center" wrapText="1"/>
    </xf>
    <xf numFmtId="37" fontId="11" fillId="2" borderId="16" xfId="2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justify" vertical="center" wrapText="1"/>
    </xf>
    <xf numFmtId="0" fontId="18" fillId="2" borderId="10" xfId="0" applyFont="1" applyFill="1" applyBorder="1" applyAlignment="1" applyProtection="1">
      <alignment horizontal="justify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6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21" fillId="4" borderId="4" xfId="0" applyFont="1" applyFill="1" applyBorder="1" applyAlignment="1" applyProtection="1">
      <alignment horizontal="center" vertical="center" wrapText="1"/>
    </xf>
    <xf numFmtId="0" fontId="21" fillId="4" borderId="8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9" fontId="24" fillId="0" borderId="4" xfId="0" applyNumberFormat="1" applyFont="1" applyFill="1" applyBorder="1" applyAlignment="1" applyProtection="1">
      <alignment horizontal="justify" vertical="center" wrapText="1"/>
    </xf>
    <xf numFmtId="9" fontId="24" fillId="0" borderId="8" xfId="0" applyNumberFormat="1" applyFont="1" applyFill="1" applyBorder="1" applyAlignment="1" applyProtection="1">
      <alignment horizontal="justify" vertical="center" wrapText="1"/>
    </xf>
    <xf numFmtId="9" fontId="18" fillId="0" borderId="4" xfId="0" applyNumberFormat="1" applyFont="1" applyFill="1" applyBorder="1" applyAlignment="1" applyProtection="1">
      <alignment horizontal="justify" vertical="center" wrapText="1"/>
    </xf>
    <xf numFmtId="9" fontId="18" fillId="0" borderId="10" xfId="0" applyNumberFormat="1" applyFont="1" applyFill="1" applyBorder="1" applyAlignment="1" applyProtection="1">
      <alignment horizontal="justify" vertical="center" wrapText="1"/>
    </xf>
    <xf numFmtId="9" fontId="18" fillId="0" borderId="8" xfId="0" applyNumberFormat="1" applyFont="1" applyFill="1" applyBorder="1" applyAlignment="1" applyProtection="1">
      <alignment horizontal="justify" vertical="center" wrapText="1"/>
    </xf>
    <xf numFmtId="9" fontId="18" fillId="0" borderId="4" xfId="3" applyFont="1" applyFill="1" applyBorder="1" applyAlignment="1" applyProtection="1">
      <alignment horizontal="center" vertical="center" wrapText="1"/>
    </xf>
    <xf numFmtId="9" fontId="18" fillId="0" borderId="8" xfId="3" applyFont="1" applyFill="1" applyBorder="1" applyAlignment="1" applyProtection="1">
      <alignment horizontal="center" vertical="center" wrapText="1"/>
    </xf>
    <xf numFmtId="9" fontId="18" fillId="0" borderId="4" xfId="3" applyNumberFormat="1" applyFont="1" applyFill="1" applyBorder="1" applyAlignment="1" applyProtection="1">
      <alignment horizontal="justify" vertical="center" wrapText="1"/>
    </xf>
    <xf numFmtId="9" fontId="18" fillId="0" borderId="8" xfId="3" applyNumberFormat="1" applyFont="1" applyFill="1" applyBorder="1" applyAlignment="1" applyProtection="1">
      <alignment horizontal="justify" vertical="center" wrapText="1"/>
    </xf>
    <xf numFmtId="0" fontId="12" fillId="0" borderId="10" xfId="0" applyFont="1" applyFill="1" applyBorder="1" applyAlignment="1" applyProtection="1">
      <alignment horizontal="center" vertical="center"/>
    </xf>
    <xf numFmtId="9" fontId="25" fillId="0" borderId="4" xfId="0" applyNumberFormat="1" applyFont="1" applyFill="1" applyBorder="1" applyAlignment="1" applyProtection="1">
      <alignment horizontal="center" vertical="center" wrapText="1"/>
    </xf>
    <xf numFmtId="9" fontId="25" fillId="0" borderId="8" xfId="0" applyNumberFormat="1" applyFont="1" applyFill="1" applyBorder="1" applyAlignment="1" applyProtection="1">
      <alignment horizontal="center" vertical="center" wrapText="1"/>
    </xf>
    <xf numFmtId="9" fontId="24" fillId="0" borderId="4" xfId="0" applyNumberFormat="1" applyFont="1" applyFill="1" applyBorder="1" applyAlignment="1" applyProtection="1">
      <alignment horizontal="center" vertical="center" wrapText="1"/>
    </xf>
    <xf numFmtId="9" fontId="24" fillId="0" borderId="8" xfId="0" applyNumberFormat="1" applyFont="1" applyFill="1" applyBorder="1" applyAlignment="1" applyProtection="1">
      <alignment horizontal="center" vertical="center" wrapText="1"/>
    </xf>
    <xf numFmtId="164" fontId="18" fillId="0" borderId="4" xfId="4" applyFont="1" applyFill="1" applyBorder="1" applyAlignment="1" applyProtection="1">
      <alignment horizontal="center" vertical="center" wrapText="1"/>
    </xf>
    <xf numFmtId="164" fontId="18" fillId="0" borderId="8" xfId="4" applyFont="1" applyFill="1" applyBorder="1" applyAlignment="1" applyProtection="1">
      <alignment horizontal="center" vertical="center" wrapText="1"/>
    </xf>
    <xf numFmtId="10" fontId="19" fillId="0" borderId="4" xfId="1" applyNumberFormat="1" applyFont="1" applyBorder="1" applyAlignment="1" applyProtection="1">
      <alignment horizontal="center" vertical="center" wrapText="1"/>
    </xf>
    <xf numFmtId="10" fontId="19" fillId="0" borderId="8" xfId="1" applyNumberFormat="1" applyFont="1" applyBorder="1" applyAlignment="1" applyProtection="1">
      <alignment horizontal="center" vertical="center" wrapText="1"/>
    </xf>
    <xf numFmtId="9" fontId="19" fillId="0" borderId="4" xfId="1" applyNumberFormat="1" applyFont="1" applyBorder="1" applyAlignment="1" applyProtection="1">
      <alignment horizontal="center" vertical="center" wrapText="1"/>
    </xf>
    <xf numFmtId="9" fontId="19" fillId="0" borderId="10" xfId="1" applyNumberFormat="1" applyFont="1" applyBorder="1" applyAlignment="1" applyProtection="1">
      <alignment horizontal="center" vertical="center" wrapText="1"/>
    </xf>
    <xf numFmtId="9" fontId="19" fillId="0" borderId="8" xfId="1" applyNumberFormat="1" applyFont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10" xfId="0" applyNumberFormat="1" applyFont="1" applyFill="1" applyBorder="1" applyAlignment="1" applyProtection="1">
      <alignment horizontal="center" vertical="center" wrapText="1"/>
    </xf>
    <xf numFmtId="1" fontId="18" fillId="0" borderId="8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10" xfId="0" applyNumberFormat="1" applyFont="1" applyFill="1" applyBorder="1" applyAlignment="1" applyProtection="1">
      <alignment horizontal="center" vertical="center" wrapText="1"/>
    </xf>
    <xf numFmtId="9" fontId="17" fillId="0" borderId="8" xfId="0" applyNumberFormat="1" applyFont="1" applyFill="1" applyBorder="1" applyAlignment="1" applyProtection="1">
      <alignment horizontal="center" vertical="center" wrapText="1"/>
    </xf>
    <xf numFmtId="9" fontId="18" fillId="0" borderId="4" xfId="0" applyNumberFormat="1" applyFont="1" applyFill="1" applyBorder="1" applyAlignment="1" applyProtection="1">
      <alignment horizontal="center" vertical="center" wrapText="1"/>
    </xf>
    <xf numFmtId="9" fontId="18" fillId="0" borderId="10" xfId="0" applyNumberFormat="1" applyFont="1" applyFill="1" applyBorder="1" applyAlignment="1" applyProtection="1">
      <alignment horizontal="center" vertical="center" wrapText="1"/>
    </xf>
    <xf numFmtId="9" fontId="18" fillId="0" borderId="8" xfId="0" applyNumberFormat="1" applyFont="1" applyFill="1" applyBorder="1" applyAlignment="1" applyProtection="1">
      <alignment horizontal="center" vertical="center" wrapText="1"/>
    </xf>
    <xf numFmtId="9" fontId="18" fillId="2" borderId="4" xfId="0" applyNumberFormat="1" applyFont="1" applyFill="1" applyBorder="1" applyAlignment="1" applyProtection="1">
      <alignment horizontal="justify" vertical="center" wrapText="1"/>
    </xf>
    <xf numFmtId="9" fontId="18" fillId="2" borderId="8" xfId="0" applyNumberFormat="1" applyFont="1" applyFill="1" applyBorder="1" applyAlignment="1" applyProtection="1">
      <alignment horizontal="justify" vertical="center" wrapText="1"/>
    </xf>
    <xf numFmtId="9" fontId="17" fillId="2" borderId="4" xfId="0" applyNumberFormat="1" applyFont="1" applyFill="1" applyBorder="1" applyAlignment="1" applyProtection="1">
      <alignment horizontal="center" vertical="center" wrapText="1"/>
    </xf>
    <xf numFmtId="9" fontId="17" fillId="2" borderId="8" xfId="0" applyNumberFormat="1" applyFont="1" applyFill="1" applyBorder="1" applyAlignment="1" applyProtection="1">
      <alignment horizontal="center" vertical="center" wrapText="1"/>
    </xf>
    <xf numFmtId="9" fontId="18" fillId="2" borderId="4" xfId="0" applyNumberFormat="1" applyFont="1" applyFill="1" applyBorder="1" applyAlignment="1" applyProtection="1">
      <alignment horizontal="center" vertical="center" wrapText="1"/>
    </xf>
    <xf numFmtId="9" fontId="18" fillId="2" borderId="8" xfId="0" applyNumberFormat="1" applyFont="1" applyFill="1" applyBorder="1" applyAlignment="1" applyProtection="1">
      <alignment horizontal="center" vertical="center" wrapText="1"/>
    </xf>
    <xf numFmtId="9" fontId="28" fillId="2" borderId="4" xfId="3" applyFont="1" applyFill="1" applyBorder="1" applyAlignment="1" applyProtection="1">
      <alignment horizontal="center" vertical="center" wrapText="1"/>
    </xf>
    <xf numFmtId="9" fontId="28" fillId="2" borderId="8" xfId="3" applyFont="1" applyFill="1" applyBorder="1" applyAlignment="1" applyProtection="1">
      <alignment horizontal="center" vertical="center" wrapText="1"/>
    </xf>
    <xf numFmtId="1" fontId="18" fillId="0" borderId="4" xfId="3" applyNumberFormat="1" applyFont="1" applyFill="1" applyBorder="1" applyAlignment="1" applyProtection="1">
      <alignment horizontal="center" vertical="center" wrapText="1"/>
    </xf>
    <xf numFmtId="1" fontId="18" fillId="0" borderId="8" xfId="3" applyNumberFormat="1" applyFont="1" applyFill="1" applyBorder="1" applyAlignment="1" applyProtection="1">
      <alignment horizontal="center" vertical="center" wrapText="1"/>
    </xf>
    <xf numFmtId="164" fontId="18" fillId="2" borderId="4" xfId="4" applyFont="1" applyFill="1" applyBorder="1" applyAlignment="1" applyProtection="1">
      <alignment horizontal="center" vertical="center" wrapText="1"/>
    </xf>
    <xf numFmtId="164" fontId="18" fillId="2" borderId="8" xfId="4" applyFont="1" applyFill="1" applyBorder="1" applyAlignment="1" applyProtection="1">
      <alignment horizontal="center" vertical="center" wrapText="1"/>
    </xf>
    <xf numFmtId="9" fontId="19" fillId="2" borderId="23" xfId="0" applyNumberFormat="1" applyFont="1" applyFill="1" applyBorder="1" applyAlignment="1" applyProtection="1">
      <alignment horizontal="center" vertical="center" wrapText="1"/>
    </xf>
    <xf numFmtId="9" fontId="19" fillId="2" borderId="10" xfId="0" applyNumberFormat="1" applyFont="1" applyFill="1" applyBorder="1" applyAlignment="1" applyProtection="1">
      <alignment horizontal="center" vertical="center" wrapText="1"/>
    </xf>
    <xf numFmtId="9" fontId="19" fillId="2" borderId="8" xfId="0" applyNumberFormat="1" applyFont="1" applyFill="1" applyBorder="1" applyAlignment="1" applyProtection="1">
      <alignment horizontal="center" vertical="center" wrapText="1"/>
    </xf>
    <xf numFmtId="167" fontId="18" fillId="2" borderId="4" xfId="0" applyNumberFormat="1" applyFont="1" applyFill="1" applyBorder="1" applyAlignment="1" applyProtection="1">
      <alignment horizontal="center" vertical="center" wrapText="1"/>
    </xf>
    <xf numFmtId="167" fontId="18" fillId="2" borderId="8" xfId="0" applyNumberFormat="1" applyFont="1" applyFill="1" applyBorder="1" applyAlignment="1" applyProtection="1">
      <alignment horizontal="center" vertical="center" wrapText="1"/>
    </xf>
    <xf numFmtId="10" fontId="18" fillId="2" borderId="4" xfId="0" applyNumberFormat="1" applyFont="1" applyFill="1" applyBorder="1" applyAlignment="1" applyProtection="1">
      <alignment horizontal="center" vertical="center" wrapText="1"/>
    </xf>
    <xf numFmtId="10" fontId="18" fillId="2" borderId="8" xfId="0" applyNumberFormat="1" applyFont="1" applyFill="1" applyBorder="1" applyAlignment="1" applyProtection="1">
      <alignment horizontal="center" vertical="center" wrapText="1"/>
    </xf>
    <xf numFmtId="9" fontId="20" fillId="2" borderId="10" xfId="0" applyNumberFormat="1" applyFont="1" applyFill="1" applyBorder="1" applyAlignment="1" applyProtection="1">
      <alignment horizontal="center" vertical="center" wrapText="1"/>
    </xf>
    <xf numFmtId="9" fontId="20" fillId="2" borderId="8" xfId="0" applyNumberFormat="1" applyFont="1" applyFill="1" applyBorder="1" applyAlignment="1" applyProtection="1">
      <alignment horizontal="center" vertical="center" wrapText="1"/>
    </xf>
    <xf numFmtId="10" fontId="18" fillId="0" borderId="4" xfId="1" applyNumberFormat="1" applyFont="1" applyFill="1" applyBorder="1" applyAlignment="1" applyProtection="1">
      <alignment horizontal="center" vertical="center" wrapText="1"/>
    </xf>
    <xf numFmtId="10" fontId="18" fillId="0" borderId="8" xfId="1" applyNumberFormat="1" applyFont="1" applyFill="1" applyBorder="1" applyAlignment="1" applyProtection="1">
      <alignment horizontal="center" vertical="center" wrapText="1"/>
    </xf>
    <xf numFmtId="9" fontId="18" fillId="0" borderId="4" xfId="3" applyFont="1" applyFill="1" applyBorder="1" applyAlignment="1" applyProtection="1">
      <alignment horizontal="justify" vertical="center" wrapText="1"/>
    </xf>
    <xf numFmtId="9" fontId="18" fillId="0" borderId="8" xfId="3" applyFont="1" applyFill="1" applyBorder="1" applyAlignment="1" applyProtection="1">
      <alignment horizontal="justify" vertical="center" wrapText="1"/>
    </xf>
    <xf numFmtId="9" fontId="17" fillId="0" borderId="4" xfId="3" applyFont="1" applyFill="1" applyBorder="1" applyAlignment="1" applyProtection="1">
      <alignment horizontal="center" vertical="center" wrapText="1"/>
    </xf>
    <xf numFmtId="9" fontId="17" fillId="0" borderId="8" xfId="3" applyFont="1" applyFill="1" applyBorder="1" applyAlignment="1" applyProtection="1">
      <alignment horizontal="center" vertical="center" wrapText="1"/>
    </xf>
    <xf numFmtId="9" fontId="18" fillId="0" borderId="4" xfId="0" applyNumberFormat="1" applyFont="1" applyFill="1" applyBorder="1" applyAlignment="1" applyProtection="1">
      <alignment horizontal="left" vertical="center" wrapText="1"/>
    </xf>
    <xf numFmtId="9" fontId="18" fillId="0" borderId="8" xfId="0" applyNumberFormat="1" applyFont="1" applyFill="1" applyBorder="1" applyAlignment="1" applyProtection="1">
      <alignment horizontal="left" vertical="center" wrapText="1"/>
    </xf>
    <xf numFmtId="10" fontId="18" fillId="0" borderId="4" xfId="0" applyNumberFormat="1" applyFont="1" applyFill="1" applyBorder="1" applyAlignment="1" applyProtection="1">
      <alignment horizontal="center" vertical="center" wrapText="1"/>
    </xf>
    <xf numFmtId="10" fontId="18" fillId="0" borderId="8" xfId="0" applyNumberFormat="1" applyFont="1" applyFill="1" applyBorder="1" applyAlignment="1" applyProtection="1">
      <alignment horizontal="center" vertical="center" wrapText="1"/>
    </xf>
  </cellXfs>
  <cellStyles count="6">
    <cellStyle name="Millares 2" xfId="2" xr:uid="{00000000-0005-0000-0000-000000000000}"/>
    <cellStyle name="Moneda" xfId="4" builtinId="4"/>
    <cellStyle name="Normal" xfId="0" builtinId="0"/>
    <cellStyle name="Normal 3" xfId="5" xr:uid="{00000000-0005-0000-0000-000003000000}"/>
    <cellStyle name="Porcentaje" xfId="1" builtinId="5"/>
    <cellStyle name="Porcentual 2" xfId="3" xr:uid="{00000000-0005-0000-0000-000005000000}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66CCFF"/>
      <color rgb="FFFF9966"/>
      <color rgb="FF548FEE"/>
      <color rgb="FF518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62</xdr:row>
      <xdr:rowOff>123823</xdr:rowOff>
    </xdr:from>
    <xdr:to>
      <xdr:col>6</xdr:col>
      <xdr:colOff>1756851</xdr:colOff>
      <xdr:row>69</xdr:row>
      <xdr:rowOff>214311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B6F5E6-C115-4D70-A0D1-D7078478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68537136"/>
          <a:ext cx="6300277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</xdr:row>
      <xdr:rowOff>93951</xdr:rowOff>
    </xdr:from>
    <xdr:to>
      <xdr:col>5</xdr:col>
      <xdr:colOff>1835728</xdr:colOff>
      <xdr:row>4</xdr:row>
      <xdr:rowOff>127289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6673E7-64D2-4A34-9273-72D84CB6C0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94" y="197860"/>
          <a:ext cx="3112079" cy="13668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3"/>
  <sheetViews>
    <sheetView tabSelected="1" view="pageBreakPreview" topLeftCell="H1" zoomScale="40" zoomScaleNormal="70" zoomScaleSheetLayoutView="40" workbookViewId="0">
      <selection activeCell="J12" sqref="J12"/>
    </sheetView>
  </sheetViews>
  <sheetFormatPr baseColWidth="10" defaultRowHeight="22.5" x14ac:dyDescent="0.35"/>
  <cols>
    <col min="1" max="1" width="2.85546875" style="4" customWidth="1"/>
    <col min="2" max="2" width="2" style="4" customWidth="1"/>
    <col min="3" max="3" width="7" style="7" customWidth="1"/>
    <col min="4" max="4" width="12.85546875" style="61" customWidth="1"/>
    <col min="5" max="5" width="7.7109375" style="7" hidden="1" customWidth="1"/>
    <col min="6" max="6" width="47.140625" style="62" customWidth="1"/>
    <col min="7" max="7" width="58.28515625" style="62" customWidth="1"/>
    <col min="8" max="8" width="50" style="7" customWidth="1"/>
    <col min="9" max="9" width="16.85546875" style="7" customWidth="1"/>
    <col min="10" max="10" width="55.7109375" style="7" customWidth="1"/>
    <col min="11" max="11" width="24.28515625" style="7" customWidth="1"/>
    <col min="12" max="12" width="28.7109375" style="7" customWidth="1"/>
    <col min="13" max="13" width="29.140625" style="7" customWidth="1"/>
    <col min="14" max="14" width="23" style="7" customWidth="1"/>
    <col min="15" max="15" width="29.7109375" style="7" customWidth="1"/>
    <col min="16" max="16" width="29.42578125" style="7" customWidth="1"/>
    <col min="17" max="17" width="22.28515625" style="7" customWidth="1"/>
    <col min="18" max="18" width="6.140625" style="7" customWidth="1"/>
    <col min="19" max="19" width="12.42578125" style="7" customWidth="1"/>
    <col min="20" max="20" width="23.7109375" style="7" customWidth="1"/>
    <col min="21" max="21" width="10.28515625" style="7" customWidth="1"/>
    <col min="22" max="22" width="8" style="7" customWidth="1"/>
    <col min="23" max="16384" width="11.42578125" style="7"/>
  </cols>
  <sheetData>
    <row r="1" spans="3:27" ht="7.5" customHeight="1" x14ac:dyDescent="0.35">
      <c r="C1" s="4"/>
      <c r="D1" s="5"/>
      <c r="E1" s="4"/>
      <c r="F1" s="6"/>
      <c r="G1" s="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3:27" ht="42" customHeight="1" x14ac:dyDescent="0.25"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8"/>
      <c r="S2" s="8"/>
      <c r="T2" s="8"/>
      <c r="U2" s="4"/>
    </row>
    <row r="3" spans="3:27" ht="27" customHeight="1" x14ac:dyDescent="0.25">
      <c r="C3" s="129" t="s">
        <v>134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8"/>
      <c r="S3" s="8"/>
      <c r="T3" s="8"/>
      <c r="U3" s="4"/>
    </row>
    <row r="4" spans="3:27" ht="36" customHeight="1" x14ac:dyDescent="0.25">
      <c r="C4" s="130" t="s">
        <v>201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9"/>
      <c r="S4" s="9"/>
      <c r="T4" s="9"/>
      <c r="U4" s="4"/>
    </row>
    <row r="5" spans="3:27" ht="19.5" customHeight="1" thickBo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4"/>
    </row>
    <row r="6" spans="3:27" ht="42.75" customHeight="1" thickBot="1" x14ac:dyDescent="0.3">
      <c r="C6" s="141" t="s">
        <v>0</v>
      </c>
      <c r="D6" s="142"/>
      <c r="E6" s="142"/>
      <c r="F6" s="142"/>
      <c r="G6" s="143"/>
      <c r="H6" s="144" t="s">
        <v>1</v>
      </c>
      <c r="I6" s="145"/>
      <c r="J6" s="145"/>
      <c r="K6" s="145"/>
      <c r="L6" s="145"/>
      <c r="M6" s="145"/>
      <c r="N6" s="145"/>
      <c r="O6" s="145"/>
      <c r="P6" s="145"/>
      <c r="Q6" s="146"/>
      <c r="R6" s="11"/>
      <c r="S6" s="11"/>
      <c r="T6" s="11"/>
      <c r="U6" s="4"/>
    </row>
    <row r="7" spans="3:27" ht="56.25" customHeight="1" thickBot="1" x14ac:dyDescent="0.3">
      <c r="C7" s="131" t="s">
        <v>2</v>
      </c>
      <c r="D7" s="132"/>
      <c r="E7" s="131" t="s">
        <v>5</v>
      </c>
      <c r="F7" s="148" t="s">
        <v>3</v>
      </c>
      <c r="G7" s="148" t="s">
        <v>200</v>
      </c>
      <c r="H7" s="150" t="s">
        <v>3</v>
      </c>
      <c r="I7" s="152" t="s">
        <v>8</v>
      </c>
      <c r="J7" s="150" t="s">
        <v>7</v>
      </c>
      <c r="K7" s="133" t="s">
        <v>4</v>
      </c>
      <c r="L7" s="135" t="s">
        <v>205</v>
      </c>
      <c r="M7" s="136"/>
      <c r="N7" s="137"/>
      <c r="O7" s="138" t="s">
        <v>193</v>
      </c>
      <c r="P7" s="139"/>
      <c r="Q7" s="140"/>
      <c r="R7" s="12"/>
      <c r="S7" s="12"/>
      <c r="T7" s="12"/>
      <c r="U7" s="4"/>
    </row>
    <row r="8" spans="3:27" ht="94.5" customHeight="1" thickBot="1" x14ac:dyDescent="0.3">
      <c r="C8" s="13" t="s">
        <v>5</v>
      </c>
      <c r="D8" s="13" t="s">
        <v>6</v>
      </c>
      <c r="E8" s="147"/>
      <c r="F8" s="149"/>
      <c r="G8" s="149"/>
      <c r="H8" s="151"/>
      <c r="I8" s="153"/>
      <c r="J8" s="151"/>
      <c r="K8" s="134"/>
      <c r="L8" s="14" t="s">
        <v>207</v>
      </c>
      <c r="M8" s="14" t="s">
        <v>206</v>
      </c>
      <c r="N8" s="14" t="s">
        <v>100</v>
      </c>
      <c r="O8" s="14" t="s">
        <v>204</v>
      </c>
      <c r="P8" s="14" t="s">
        <v>194</v>
      </c>
      <c r="Q8" s="14" t="s">
        <v>100</v>
      </c>
      <c r="R8" s="12"/>
      <c r="S8" s="12"/>
      <c r="T8" s="12"/>
      <c r="U8" s="4"/>
    </row>
    <row r="9" spans="3:27" ht="125.25" hidden="1" customHeight="1" thickBot="1" x14ac:dyDescent="0.3">
      <c r="C9" s="120">
        <v>1</v>
      </c>
      <c r="D9" s="85" t="s">
        <v>9</v>
      </c>
      <c r="E9" s="15">
        <v>101</v>
      </c>
      <c r="F9" s="16" t="s">
        <v>10</v>
      </c>
      <c r="G9" s="16" t="s">
        <v>11</v>
      </c>
      <c r="H9" s="17" t="s">
        <v>12</v>
      </c>
      <c r="I9" s="18" t="s">
        <v>13</v>
      </c>
      <c r="J9" s="19" t="s">
        <v>111</v>
      </c>
      <c r="K9" s="86" t="s">
        <v>14</v>
      </c>
      <c r="L9" s="21">
        <v>382162</v>
      </c>
      <c r="M9" s="22">
        <v>186623</v>
      </c>
      <c r="N9" s="1">
        <f>+M9/L9</f>
        <v>0.48833478995818524</v>
      </c>
      <c r="O9" s="23">
        <v>1292534</v>
      </c>
      <c r="P9" s="24">
        <v>784639</v>
      </c>
      <c r="Q9" s="1">
        <f>+P9/O9</f>
        <v>0.60705482408973377</v>
      </c>
      <c r="R9" s="25"/>
      <c r="S9" s="26"/>
      <c r="T9" s="27"/>
      <c r="U9" s="4"/>
    </row>
    <row r="10" spans="3:27" ht="81" hidden="1" customHeight="1" thickBot="1" x14ac:dyDescent="0.3">
      <c r="C10" s="121"/>
      <c r="D10" s="87"/>
      <c r="E10" s="110">
        <v>102</v>
      </c>
      <c r="F10" s="16"/>
      <c r="G10" s="76" t="s">
        <v>16</v>
      </c>
      <c r="H10" s="154" t="s">
        <v>17</v>
      </c>
      <c r="I10" s="164" t="s">
        <v>18</v>
      </c>
      <c r="J10" s="154" t="s">
        <v>113</v>
      </c>
      <c r="K10" s="166" t="s">
        <v>14</v>
      </c>
      <c r="L10" s="168">
        <v>34980</v>
      </c>
      <c r="M10" s="168">
        <v>50965</v>
      </c>
      <c r="N10" s="170">
        <f t="shared" ref="N10:N58" si="0">+M10/L10</f>
        <v>1.4569754145225844</v>
      </c>
      <c r="O10" s="168">
        <v>104940</v>
      </c>
      <c r="P10" s="194">
        <v>145183</v>
      </c>
      <c r="Q10" s="170">
        <f t="shared" ref="Q10:Q58" si="1">+P10/O10</f>
        <v>1.3834858014103297</v>
      </c>
      <c r="R10" s="25"/>
      <c r="S10" s="26"/>
      <c r="T10" s="28"/>
      <c r="U10" s="4"/>
    </row>
    <row r="11" spans="3:27" ht="96.75" hidden="1" customHeight="1" thickBot="1" x14ac:dyDescent="0.3">
      <c r="C11" s="121"/>
      <c r="D11" s="87"/>
      <c r="E11" s="111"/>
      <c r="F11" s="88"/>
      <c r="G11" s="29" t="s">
        <v>19</v>
      </c>
      <c r="H11" s="155"/>
      <c r="I11" s="165"/>
      <c r="J11" s="155"/>
      <c r="K11" s="167"/>
      <c r="L11" s="169"/>
      <c r="M11" s="169"/>
      <c r="N11" s="171"/>
      <c r="O11" s="169"/>
      <c r="P11" s="195"/>
      <c r="Q11" s="171"/>
      <c r="R11" s="25"/>
      <c r="S11" s="26"/>
      <c r="T11" s="26"/>
      <c r="U11" s="4"/>
    </row>
    <row r="12" spans="3:27" ht="122.25" customHeight="1" thickBot="1" x14ac:dyDescent="0.3">
      <c r="C12" s="122"/>
      <c r="D12" s="89" t="s">
        <v>9</v>
      </c>
      <c r="E12" s="112"/>
      <c r="F12" s="90" t="s">
        <v>15</v>
      </c>
      <c r="G12" s="29" t="s">
        <v>149</v>
      </c>
      <c r="H12" s="91" t="s">
        <v>165</v>
      </c>
      <c r="I12" s="92" t="s">
        <v>20</v>
      </c>
      <c r="J12" s="91" t="s">
        <v>135</v>
      </c>
      <c r="K12" s="86" t="s">
        <v>136</v>
      </c>
      <c r="L12" s="30">
        <v>1</v>
      </c>
      <c r="M12" s="30">
        <v>0</v>
      </c>
      <c r="N12" s="1">
        <f t="shared" si="0"/>
        <v>0</v>
      </c>
      <c r="O12" s="30">
        <v>3</v>
      </c>
      <c r="P12" s="30">
        <v>0</v>
      </c>
      <c r="Q12" s="1">
        <f t="shared" si="1"/>
        <v>0</v>
      </c>
      <c r="R12" s="25"/>
      <c r="S12" s="26"/>
      <c r="T12" s="26"/>
      <c r="U12" s="4"/>
    </row>
    <row r="13" spans="3:27" ht="105" customHeight="1" thickBot="1" x14ac:dyDescent="0.3">
      <c r="C13" s="117">
        <v>2</v>
      </c>
      <c r="D13" s="114" t="s">
        <v>22</v>
      </c>
      <c r="E13" s="125">
        <v>201</v>
      </c>
      <c r="F13" s="108" t="s">
        <v>103</v>
      </c>
      <c r="G13" s="29" t="s">
        <v>23</v>
      </c>
      <c r="H13" s="156" t="s">
        <v>24</v>
      </c>
      <c r="I13" s="178" t="s">
        <v>39</v>
      </c>
      <c r="J13" s="156" t="s">
        <v>119</v>
      </c>
      <c r="K13" s="181" t="s">
        <v>21</v>
      </c>
      <c r="L13" s="175">
        <v>1</v>
      </c>
      <c r="M13" s="175">
        <v>3</v>
      </c>
      <c r="N13" s="172">
        <f t="shared" si="0"/>
        <v>3</v>
      </c>
      <c r="O13" s="175">
        <v>1</v>
      </c>
      <c r="P13" s="175">
        <v>3</v>
      </c>
      <c r="Q13" s="172">
        <f t="shared" si="1"/>
        <v>3</v>
      </c>
      <c r="R13" s="25"/>
      <c r="S13" s="26"/>
      <c r="T13" s="28"/>
      <c r="U13" s="4"/>
      <c r="AA13" s="32"/>
    </row>
    <row r="14" spans="3:27" ht="72" customHeight="1" thickBot="1" x14ac:dyDescent="0.3">
      <c r="C14" s="118"/>
      <c r="D14" s="115"/>
      <c r="E14" s="126"/>
      <c r="F14" s="109"/>
      <c r="G14" s="76" t="s">
        <v>155</v>
      </c>
      <c r="H14" s="157"/>
      <c r="I14" s="179"/>
      <c r="J14" s="157"/>
      <c r="K14" s="182"/>
      <c r="L14" s="176"/>
      <c r="M14" s="176"/>
      <c r="N14" s="173"/>
      <c r="O14" s="176"/>
      <c r="P14" s="176"/>
      <c r="Q14" s="173"/>
      <c r="R14" s="25"/>
      <c r="S14" s="26"/>
      <c r="T14" s="28"/>
      <c r="U14" s="4"/>
    </row>
    <row r="15" spans="3:27" ht="54.75" customHeight="1" thickBot="1" x14ac:dyDescent="0.3">
      <c r="C15" s="118"/>
      <c r="D15" s="115"/>
      <c r="E15" s="125">
        <v>202</v>
      </c>
      <c r="F15" s="108" t="s">
        <v>101</v>
      </c>
      <c r="G15" s="76" t="s">
        <v>26</v>
      </c>
      <c r="H15" s="157"/>
      <c r="I15" s="179"/>
      <c r="J15" s="157"/>
      <c r="K15" s="182"/>
      <c r="L15" s="176"/>
      <c r="M15" s="176"/>
      <c r="N15" s="173"/>
      <c r="O15" s="176"/>
      <c r="P15" s="176"/>
      <c r="Q15" s="173"/>
      <c r="R15" s="25"/>
      <c r="S15" s="26"/>
      <c r="T15" s="28"/>
      <c r="U15" s="4"/>
    </row>
    <row r="16" spans="3:27" ht="88.5" customHeight="1" thickBot="1" x14ac:dyDescent="0.3">
      <c r="C16" s="118"/>
      <c r="D16" s="115"/>
      <c r="E16" s="126"/>
      <c r="F16" s="109"/>
      <c r="G16" s="29" t="s">
        <v>27</v>
      </c>
      <c r="H16" s="157"/>
      <c r="I16" s="179"/>
      <c r="J16" s="157"/>
      <c r="K16" s="182"/>
      <c r="L16" s="176"/>
      <c r="M16" s="176"/>
      <c r="N16" s="173"/>
      <c r="O16" s="176"/>
      <c r="P16" s="176"/>
      <c r="Q16" s="173"/>
      <c r="R16" s="25"/>
      <c r="S16" s="26"/>
      <c r="T16" s="33"/>
      <c r="U16" s="4"/>
    </row>
    <row r="17" spans="3:23" ht="66" customHeight="1" thickBot="1" x14ac:dyDescent="0.3">
      <c r="C17" s="118"/>
      <c r="D17" s="115"/>
      <c r="E17" s="125">
        <v>203</v>
      </c>
      <c r="F17" s="108" t="s">
        <v>102</v>
      </c>
      <c r="G17" s="29" t="s">
        <v>148</v>
      </c>
      <c r="H17" s="157"/>
      <c r="I17" s="179"/>
      <c r="J17" s="157"/>
      <c r="K17" s="182"/>
      <c r="L17" s="176"/>
      <c r="M17" s="176"/>
      <c r="N17" s="173"/>
      <c r="O17" s="176"/>
      <c r="P17" s="176"/>
      <c r="Q17" s="173"/>
      <c r="R17" s="25"/>
      <c r="S17" s="26"/>
      <c r="T17" s="26"/>
      <c r="U17" s="4"/>
    </row>
    <row r="18" spans="3:23" ht="90" customHeight="1" thickBot="1" x14ac:dyDescent="0.3">
      <c r="C18" s="118"/>
      <c r="D18" s="115"/>
      <c r="E18" s="163"/>
      <c r="F18" s="113"/>
      <c r="G18" s="29" t="s">
        <v>28</v>
      </c>
      <c r="H18" s="157"/>
      <c r="I18" s="179"/>
      <c r="J18" s="157"/>
      <c r="K18" s="182"/>
      <c r="L18" s="176"/>
      <c r="M18" s="176"/>
      <c r="N18" s="173"/>
      <c r="O18" s="176"/>
      <c r="P18" s="176"/>
      <c r="Q18" s="173"/>
      <c r="R18" s="25"/>
      <c r="S18" s="25"/>
      <c r="T18" s="26"/>
      <c r="U18" s="4"/>
    </row>
    <row r="19" spans="3:23" ht="89.25" customHeight="1" thickBot="1" x14ac:dyDescent="0.3">
      <c r="C19" s="119"/>
      <c r="D19" s="116"/>
      <c r="E19" s="126"/>
      <c r="F19" s="109"/>
      <c r="G19" s="34" t="s">
        <v>154</v>
      </c>
      <c r="H19" s="158"/>
      <c r="I19" s="180"/>
      <c r="J19" s="158"/>
      <c r="K19" s="183"/>
      <c r="L19" s="177"/>
      <c r="M19" s="177"/>
      <c r="N19" s="174"/>
      <c r="O19" s="177"/>
      <c r="P19" s="177"/>
      <c r="Q19" s="174"/>
      <c r="R19" s="25"/>
      <c r="S19" s="25"/>
      <c r="T19" s="25"/>
      <c r="U19" s="4"/>
    </row>
    <row r="20" spans="3:23" ht="129" customHeight="1" thickBot="1" x14ac:dyDescent="0.3">
      <c r="C20" s="117">
        <v>3</v>
      </c>
      <c r="D20" s="114" t="s">
        <v>29</v>
      </c>
      <c r="E20" s="93">
        <v>301</v>
      </c>
      <c r="F20" s="29" t="s">
        <v>30</v>
      </c>
      <c r="G20" s="29" t="s">
        <v>107</v>
      </c>
      <c r="H20" s="37" t="s">
        <v>31</v>
      </c>
      <c r="I20" s="35" t="s">
        <v>32</v>
      </c>
      <c r="J20" s="37" t="s">
        <v>122</v>
      </c>
      <c r="K20" s="38" t="s">
        <v>89</v>
      </c>
      <c r="L20" s="38">
        <v>0</v>
      </c>
      <c r="M20" s="38">
        <v>0</v>
      </c>
      <c r="N20" s="94">
        <v>0</v>
      </c>
      <c r="O20" s="39">
        <v>0.4</v>
      </c>
      <c r="P20" s="39">
        <v>0</v>
      </c>
      <c r="Q20" s="95">
        <f t="shared" si="1"/>
        <v>0</v>
      </c>
      <c r="R20" s="25"/>
      <c r="S20" s="25"/>
      <c r="T20" s="26"/>
      <c r="U20" s="31"/>
    </row>
    <row r="21" spans="3:23" ht="76.5" customHeight="1" x14ac:dyDescent="0.25">
      <c r="C21" s="118"/>
      <c r="D21" s="115"/>
      <c r="E21" s="110">
        <v>302</v>
      </c>
      <c r="F21" s="108" t="s">
        <v>34</v>
      </c>
      <c r="G21" s="127" t="s">
        <v>153</v>
      </c>
      <c r="H21" s="184" t="s">
        <v>137</v>
      </c>
      <c r="I21" s="186" t="s">
        <v>195</v>
      </c>
      <c r="J21" s="184" t="s">
        <v>138</v>
      </c>
      <c r="K21" s="188" t="s">
        <v>33</v>
      </c>
      <c r="L21" s="199">
        <v>0</v>
      </c>
      <c r="M21" s="201">
        <v>0</v>
      </c>
      <c r="N21" s="203">
        <v>0</v>
      </c>
      <c r="O21" s="199">
        <v>0.63</v>
      </c>
      <c r="P21" s="201">
        <v>0.53100000000000003</v>
      </c>
      <c r="Q21" s="170">
        <f t="shared" si="1"/>
        <v>0.84285714285714286</v>
      </c>
      <c r="R21" s="25"/>
      <c r="S21" s="25"/>
      <c r="T21" s="25"/>
      <c r="U21" s="4"/>
    </row>
    <row r="22" spans="3:23" ht="53.25" customHeight="1" thickBot="1" x14ac:dyDescent="0.3">
      <c r="C22" s="118"/>
      <c r="D22" s="115"/>
      <c r="E22" s="111"/>
      <c r="F22" s="113"/>
      <c r="G22" s="128"/>
      <c r="H22" s="185"/>
      <c r="I22" s="187"/>
      <c r="J22" s="185"/>
      <c r="K22" s="189"/>
      <c r="L22" s="200"/>
      <c r="M22" s="202"/>
      <c r="N22" s="204"/>
      <c r="O22" s="200"/>
      <c r="P22" s="202"/>
      <c r="Q22" s="171"/>
      <c r="R22" s="25"/>
      <c r="S22" s="25"/>
      <c r="T22" s="25"/>
      <c r="U22" s="4"/>
    </row>
    <row r="23" spans="3:23" ht="111" customHeight="1" thickBot="1" x14ac:dyDescent="0.3">
      <c r="C23" s="118"/>
      <c r="D23" s="115"/>
      <c r="E23" s="110">
        <v>303</v>
      </c>
      <c r="F23" s="108" t="s">
        <v>35</v>
      </c>
      <c r="G23" s="108" t="s">
        <v>108</v>
      </c>
      <c r="H23" s="156" t="s">
        <v>36</v>
      </c>
      <c r="I23" s="18" t="s">
        <v>40</v>
      </c>
      <c r="J23" s="19" t="s">
        <v>168</v>
      </c>
      <c r="K23" s="20" t="s">
        <v>38</v>
      </c>
      <c r="L23" s="20">
        <v>0.7</v>
      </c>
      <c r="M23" s="40">
        <v>0.47510000000000002</v>
      </c>
      <c r="N23" s="1">
        <f t="shared" si="0"/>
        <v>0.67871428571428583</v>
      </c>
      <c r="O23" s="20">
        <v>0.7</v>
      </c>
      <c r="P23" s="40">
        <v>0.58489999999999998</v>
      </c>
      <c r="Q23" s="1">
        <f t="shared" si="1"/>
        <v>0.83557142857142863</v>
      </c>
      <c r="R23" s="25"/>
      <c r="S23" s="25"/>
      <c r="T23" s="41"/>
      <c r="U23" s="4"/>
    </row>
    <row r="24" spans="3:23" ht="123.75" customHeight="1" thickBot="1" x14ac:dyDescent="0.3">
      <c r="C24" s="118"/>
      <c r="D24" s="115"/>
      <c r="E24" s="111"/>
      <c r="F24" s="113"/>
      <c r="G24" s="113"/>
      <c r="H24" s="158"/>
      <c r="I24" s="18" t="s">
        <v>125</v>
      </c>
      <c r="J24" s="19" t="s">
        <v>120</v>
      </c>
      <c r="K24" s="20" t="s">
        <v>38</v>
      </c>
      <c r="L24" s="20">
        <v>1</v>
      </c>
      <c r="M24" s="40">
        <v>0.72629999999999995</v>
      </c>
      <c r="N24" s="1">
        <f t="shared" si="0"/>
        <v>0.72629999999999995</v>
      </c>
      <c r="O24" s="20">
        <v>1</v>
      </c>
      <c r="P24" s="40">
        <v>0.95760000000000001</v>
      </c>
      <c r="Q24" s="1">
        <f t="shared" si="1"/>
        <v>0.95760000000000001</v>
      </c>
      <c r="R24" s="25"/>
      <c r="S24" s="25"/>
      <c r="T24" s="26"/>
      <c r="U24" s="96"/>
      <c r="W24" s="97"/>
    </row>
    <row r="25" spans="3:23" ht="117.75" customHeight="1" thickBot="1" x14ac:dyDescent="0.3">
      <c r="C25" s="118"/>
      <c r="D25" s="115"/>
      <c r="E25" s="111"/>
      <c r="F25" s="113"/>
      <c r="G25" s="113"/>
      <c r="H25" s="19" t="s">
        <v>171</v>
      </c>
      <c r="I25" s="18" t="s">
        <v>58</v>
      </c>
      <c r="J25" s="19" t="s">
        <v>172</v>
      </c>
      <c r="K25" s="20" t="s">
        <v>21</v>
      </c>
      <c r="L25" s="30">
        <v>0</v>
      </c>
      <c r="M25" s="30">
        <v>2</v>
      </c>
      <c r="N25" s="1">
        <v>1</v>
      </c>
      <c r="O25" s="30">
        <v>1</v>
      </c>
      <c r="P25" s="30">
        <v>2</v>
      </c>
      <c r="Q25" s="1">
        <f t="shared" si="1"/>
        <v>2</v>
      </c>
      <c r="R25" s="25"/>
      <c r="S25" s="25"/>
      <c r="T25" s="26"/>
      <c r="U25" s="4"/>
    </row>
    <row r="26" spans="3:23" ht="156" customHeight="1" thickBot="1" x14ac:dyDescent="0.3">
      <c r="C26" s="118"/>
      <c r="D26" s="115"/>
      <c r="E26" s="111"/>
      <c r="F26" s="113"/>
      <c r="G26" s="113"/>
      <c r="H26" s="73" t="s">
        <v>173</v>
      </c>
      <c r="I26" s="18" t="s">
        <v>50</v>
      </c>
      <c r="J26" s="19" t="s">
        <v>41</v>
      </c>
      <c r="K26" s="20" t="s">
        <v>21</v>
      </c>
      <c r="L26" s="30">
        <v>3</v>
      </c>
      <c r="M26" s="30">
        <v>11</v>
      </c>
      <c r="N26" s="1">
        <f t="shared" si="0"/>
        <v>3.6666666666666665</v>
      </c>
      <c r="O26" s="30">
        <v>23</v>
      </c>
      <c r="P26" s="30">
        <v>24</v>
      </c>
      <c r="Q26" s="1">
        <f t="shared" si="1"/>
        <v>1.0434782608695652</v>
      </c>
      <c r="R26" s="25"/>
      <c r="S26" s="25"/>
      <c r="T26" s="26"/>
      <c r="U26" s="4"/>
    </row>
    <row r="27" spans="3:23" ht="178.5" hidden="1" customHeight="1" thickBot="1" x14ac:dyDescent="0.3">
      <c r="C27" s="118"/>
      <c r="D27" s="115"/>
      <c r="E27" s="110">
        <v>304</v>
      </c>
      <c r="F27" s="108" t="s">
        <v>202</v>
      </c>
      <c r="G27" s="108" t="s">
        <v>109</v>
      </c>
      <c r="H27" s="19" t="s">
        <v>42</v>
      </c>
      <c r="I27" s="18" t="s">
        <v>43</v>
      </c>
      <c r="J27" s="19" t="s">
        <v>166</v>
      </c>
      <c r="K27" s="20" t="s">
        <v>21</v>
      </c>
      <c r="L27" s="30">
        <v>0</v>
      </c>
      <c r="M27" s="30">
        <v>0</v>
      </c>
      <c r="N27" s="98">
        <v>0</v>
      </c>
      <c r="O27" s="30">
        <v>0</v>
      </c>
      <c r="P27" s="30">
        <v>0</v>
      </c>
      <c r="Q27" s="1" t="e">
        <f t="shared" si="1"/>
        <v>#DIV/0!</v>
      </c>
      <c r="R27" s="25"/>
      <c r="S27" s="25"/>
      <c r="T27" s="26"/>
      <c r="U27" s="4"/>
    </row>
    <row r="28" spans="3:23" ht="151.5" hidden="1" customHeight="1" thickBot="1" x14ac:dyDescent="0.3">
      <c r="C28" s="118"/>
      <c r="D28" s="115"/>
      <c r="E28" s="111"/>
      <c r="F28" s="113"/>
      <c r="G28" s="113"/>
      <c r="H28" s="156" t="s">
        <v>44</v>
      </c>
      <c r="I28" s="18" t="s">
        <v>45</v>
      </c>
      <c r="J28" s="19" t="s">
        <v>117</v>
      </c>
      <c r="K28" s="20" t="s">
        <v>21</v>
      </c>
      <c r="L28" s="30">
        <v>0</v>
      </c>
      <c r="M28" s="30">
        <v>0</v>
      </c>
      <c r="N28" s="99" t="e">
        <f>+M28/L28</f>
        <v>#DIV/0!</v>
      </c>
      <c r="O28" s="30">
        <v>0</v>
      </c>
      <c r="P28" s="30">
        <v>0</v>
      </c>
      <c r="Q28" s="1" t="e">
        <f t="shared" si="1"/>
        <v>#DIV/0!</v>
      </c>
      <c r="R28" s="25"/>
      <c r="S28" s="25"/>
      <c r="T28" s="26"/>
      <c r="U28" s="4"/>
    </row>
    <row r="29" spans="3:23" ht="156" hidden="1" customHeight="1" thickBot="1" x14ac:dyDescent="0.3">
      <c r="C29" s="118"/>
      <c r="D29" s="115"/>
      <c r="E29" s="112"/>
      <c r="F29" s="109"/>
      <c r="G29" s="109"/>
      <c r="H29" s="158"/>
      <c r="I29" s="18" t="s">
        <v>46</v>
      </c>
      <c r="J29" s="19" t="s">
        <v>47</v>
      </c>
      <c r="K29" s="20" t="s">
        <v>21</v>
      </c>
      <c r="L29" s="30">
        <v>0</v>
      </c>
      <c r="M29" s="30">
        <v>0</v>
      </c>
      <c r="N29" s="64" t="e">
        <f>+M29/L29</f>
        <v>#DIV/0!</v>
      </c>
      <c r="O29" s="30">
        <v>0</v>
      </c>
      <c r="P29" s="30">
        <v>0</v>
      </c>
      <c r="Q29" s="64" t="e">
        <f t="shared" si="1"/>
        <v>#DIV/0!</v>
      </c>
      <c r="R29" s="25"/>
      <c r="S29" s="25"/>
      <c r="T29" s="26"/>
      <c r="U29" s="4"/>
    </row>
    <row r="30" spans="3:23" ht="106.5" customHeight="1" thickBot="1" x14ac:dyDescent="0.3">
      <c r="C30" s="118"/>
      <c r="D30" s="115"/>
      <c r="E30" s="111">
        <v>305</v>
      </c>
      <c r="F30" s="113" t="s">
        <v>48</v>
      </c>
      <c r="G30" s="77" t="s">
        <v>49</v>
      </c>
      <c r="H30" s="156" t="s">
        <v>174</v>
      </c>
      <c r="I30" s="79" t="s">
        <v>99</v>
      </c>
      <c r="J30" s="73" t="s">
        <v>121</v>
      </c>
      <c r="K30" s="84" t="s">
        <v>21</v>
      </c>
      <c r="L30" s="82">
        <v>1</v>
      </c>
      <c r="M30" s="82">
        <v>0</v>
      </c>
      <c r="N30" s="63">
        <f>+M30/L30</f>
        <v>0</v>
      </c>
      <c r="O30" s="82">
        <v>4</v>
      </c>
      <c r="P30" s="82">
        <v>1</v>
      </c>
      <c r="Q30" s="63">
        <f t="shared" si="1"/>
        <v>0.25</v>
      </c>
      <c r="R30" s="25"/>
      <c r="S30" s="25"/>
      <c r="T30" s="26"/>
      <c r="U30" s="4"/>
    </row>
    <row r="31" spans="3:23" ht="111" customHeight="1" thickBot="1" x14ac:dyDescent="0.3">
      <c r="C31" s="118"/>
      <c r="D31" s="115"/>
      <c r="E31" s="111"/>
      <c r="F31" s="113"/>
      <c r="G31" s="76" t="s">
        <v>51</v>
      </c>
      <c r="H31" s="157"/>
      <c r="I31" s="18" t="s">
        <v>178</v>
      </c>
      <c r="J31" s="19" t="s">
        <v>52</v>
      </c>
      <c r="K31" s="20" t="s">
        <v>21</v>
      </c>
      <c r="L31" s="30">
        <v>9</v>
      </c>
      <c r="M31" s="30">
        <v>1</v>
      </c>
      <c r="N31" s="1">
        <f t="shared" si="0"/>
        <v>0.1111111111111111</v>
      </c>
      <c r="O31" s="30">
        <v>24</v>
      </c>
      <c r="P31" s="30">
        <v>3</v>
      </c>
      <c r="Q31" s="1">
        <f t="shared" si="1"/>
        <v>0.125</v>
      </c>
      <c r="R31" s="25"/>
      <c r="S31" s="25"/>
      <c r="T31" s="26"/>
      <c r="U31" s="4"/>
    </row>
    <row r="32" spans="3:23" ht="102.75" customHeight="1" thickBot="1" x14ac:dyDescent="0.3">
      <c r="C32" s="118"/>
      <c r="D32" s="115"/>
      <c r="E32" s="111"/>
      <c r="F32" s="113"/>
      <c r="G32" s="76" t="s">
        <v>53</v>
      </c>
      <c r="H32" s="158"/>
      <c r="I32" s="18" t="s">
        <v>170</v>
      </c>
      <c r="J32" s="72" t="s">
        <v>54</v>
      </c>
      <c r="K32" s="83" t="s">
        <v>21</v>
      </c>
      <c r="L32" s="81">
        <v>45</v>
      </c>
      <c r="M32" s="81">
        <v>21</v>
      </c>
      <c r="N32" s="74">
        <f>+M32/L32</f>
        <v>0.46666666666666667</v>
      </c>
      <c r="O32" s="81">
        <v>177</v>
      </c>
      <c r="P32" s="81">
        <v>61</v>
      </c>
      <c r="Q32" s="74">
        <f t="shared" si="1"/>
        <v>0.34463276836158191</v>
      </c>
      <c r="R32" s="25"/>
      <c r="S32" s="25"/>
      <c r="T32" s="26"/>
      <c r="U32" s="4"/>
    </row>
    <row r="33" spans="3:23" ht="115.5" customHeight="1" thickBot="1" x14ac:dyDescent="0.3">
      <c r="C33" s="118"/>
      <c r="D33" s="115"/>
      <c r="E33" s="112"/>
      <c r="F33" s="109"/>
      <c r="G33" s="76" t="s">
        <v>55</v>
      </c>
      <c r="H33" s="73" t="s">
        <v>175</v>
      </c>
      <c r="I33" s="80" t="s">
        <v>75</v>
      </c>
      <c r="J33" s="19" t="s">
        <v>169</v>
      </c>
      <c r="K33" s="20" t="s">
        <v>21</v>
      </c>
      <c r="L33" s="30">
        <v>1</v>
      </c>
      <c r="M33" s="30">
        <v>1</v>
      </c>
      <c r="N33" s="1">
        <f t="shared" si="0"/>
        <v>1</v>
      </c>
      <c r="O33" s="30">
        <v>1</v>
      </c>
      <c r="P33" s="30">
        <v>1</v>
      </c>
      <c r="Q33" s="1">
        <f t="shared" si="1"/>
        <v>1</v>
      </c>
      <c r="R33" s="25"/>
      <c r="S33" s="25"/>
      <c r="T33" s="26"/>
      <c r="U33" s="4"/>
    </row>
    <row r="34" spans="3:23" ht="62.25" hidden="1" customHeight="1" thickBot="1" x14ac:dyDescent="0.3">
      <c r="C34" s="118"/>
      <c r="D34" s="115"/>
      <c r="E34" s="110">
        <v>306</v>
      </c>
      <c r="F34" s="108" t="s">
        <v>104</v>
      </c>
      <c r="G34" s="76" t="s">
        <v>156</v>
      </c>
      <c r="H34" s="156" t="s">
        <v>57</v>
      </c>
      <c r="I34" s="178" t="s">
        <v>56</v>
      </c>
      <c r="J34" s="156" t="s">
        <v>59</v>
      </c>
      <c r="K34" s="181" t="s">
        <v>21</v>
      </c>
      <c r="L34" s="175">
        <v>0</v>
      </c>
      <c r="M34" s="175">
        <v>0</v>
      </c>
      <c r="N34" s="196">
        <v>0</v>
      </c>
      <c r="O34" s="175">
        <v>0</v>
      </c>
      <c r="P34" s="175">
        <v>0</v>
      </c>
      <c r="Q34" s="196">
        <v>0</v>
      </c>
      <c r="R34" s="25"/>
      <c r="S34" s="25"/>
      <c r="T34" s="26"/>
      <c r="U34" s="4"/>
    </row>
    <row r="35" spans="3:23" ht="74.25" hidden="1" customHeight="1" thickBot="1" x14ac:dyDescent="0.3">
      <c r="C35" s="118"/>
      <c r="D35" s="115"/>
      <c r="E35" s="111"/>
      <c r="F35" s="113"/>
      <c r="G35" s="29" t="s">
        <v>157</v>
      </c>
      <c r="H35" s="157"/>
      <c r="I35" s="179"/>
      <c r="J35" s="157"/>
      <c r="K35" s="182"/>
      <c r="L35" s="176"/>
      <c r="M35" s="176"/>
      <c r="N35" s="197"/>
      <c r="O35" s="176"/>
      <c r="P35" s="176"/>
      <c r="Q35" s="197"/>
      <c r="R35" s="25"/>
      <c r="S35" s="25"/>
      <c r="T35" s="26"/>
      <c r="U35" s="4"/>
    </row>
    <row r="36" spans="3:23" ht="73.5" hidden="1" customHeight="1" thickBot="1" x14ac:dyDescent="0.3">
      <c r="C36" s="118"/>
      <c r="D36" s="115"/>
      <c r="E36" s="112"/>
      <c r="F36" s="109"/>
      <c r="G36" s="78" t="s">
        <v>60</v>
      </c>
      <c r="H36" s="158"/>
      <c r="I36" s="180"/>
      <c r="J36" s="158"/>
      <c r="K36" s="183"/>
      <c r="L36" s="177"/>
      <c r="M36" s="177"/>
      <c r="N36" s="198"/>
      <c r="O36" s="177"/>
      <c r="P36" s="177"/>
      <c r="Q36" s="198"/>
      <c r="R36" s="25"/>
      <c r="S36" s="25"/>
      <c r="T36" s="26"/>
      <c r="U36" s="4"/>
    </row>
    <row r="37" spans="3:23" ht="133.5" customHeight="1" thickBot="1" x14ac:dyDescent="0.3">
      <c r="C37" s="118"/>
      <c r="D37" s="115"/>
      <c r="E37" s="110">
        <v>307</v>
      </c>
      <c r="F37" s="108" t="s">
        <v>105</v>
      </c>
      <c r="G37" s="42" t="s">
        <v>61</v>
      </c>
      <c r="H37" s="19" t="s">
        <v>176</v>
      </c>
      <c r="I37" s="35" t="s">
        <v>37</v>
      </c>
      <c r="J37" s="19" t="s">
        <v>62</v>
      </c>
      <c r="K37" s="20" t="s">
        <v>33</v>
      </c>
      <c r="L37" s="50">
        <v>0.1867</v>
      </c>
      <c r="M37" s="43">
        <f>14.6%+26%</f>
        <v>0.40600000000000003</v>
      </c>
      <c r="N37" s="3">
        <f t="shared" si="0"/>
        <v>2.1746116764863417</v>
      </c>
      <c r="O37" s="44">
        <v>0.81289999999999996</v>
      </c>
      <c r="P37" s="50">
        <v>0.64600000000000002</v>
      </c>
      <c r="Q37" s="1">
        <f t="shared" si="1"/>
        <v>0.79468569319719529</v>
      </c>
      <c r="R37" s="25"/>
      <c r="S37" s="25"/>
      <c r="T37" s="26"/>
      <c r="U37" s="4"/>
    </row>
    <row r="38" spans="3:23" ht="122.25" customHeight="1" thickBot="1" x14ac:dyDescent="0.3">
      <c r="C38" s="118"/>
      <c r="D38" s="115"/>
      <c r="E38" s="111"/>
      <c r="F38" s="113"/>
      <c r="G38" s="108" t="s">
        <v>110</v>
      </c>
      <c r="H38" s="73" t="s">
        <v>116</v>
      </c>
      <c r="I38" s="18" t="s">
        <v>25</v>
      </c>
      <c r="J38" s="19" t="s">
        <v>167</v>
      </c>
      <c r="K38" s="20" t="s">
        <v>21</v>
      </c>
      <c r="L38" s="30">
        <v>0</v>
      </c>
      <c r="M38" s="30">
        <v>0</v>
      </c>
      <c r="N38" s="100">
        <v>0</v>
      </c>
      <c r="O38" s="45">
        <v>1</v>
      </c>
      <c r="P38" s="45">
        <v>1</v>
      </c>
      <c r="Q38" s="1">
        <v>1</v>
      </c>
      <c r="R38" s="25"/>
      <c r="S38" s="25"/>
      <c r="T38" s="26"/>
      <c r="U38" s="4" t="s">
        <v>203</v>
      </c>
    </row>
    <row r="39" spans="3:23" ht="114" customHeight="1" thickBot="1" x14ac:dyDescent="0.3">
      <c r="C39" s="118"/>
      <c r="D39" s="115"/>
      <c r="E39" s="111"/>
      <c r="F39" s="113"/>
      <c r="G39" s="113"/>
      <c r="H39" s="156" t="s">
        <v>64</v>
      </c>
      <c r="I39" s="18" t="s">
        <v>65</v>
      </c>
      <c r="J39" s="19" t="s">
        <v>118</v>
      </c>
      <c r="K39" s="20" t="s">
        <v>21</v>
      </c>
      <c r="L39" s="30">
        <v>0</v>
      </c>
      <c r="M39" s="30">
        <v>0</v>
      </c>
      <c r="N39" s="101">
        <v>0</v>
      </c>
      <c r="O39" s="30">
        <v>1</v>
      </c>
      <c r="P39" s="30">
        <v>1</v>
      </c>
      <c r="Q39" s="1">
        <f t="shared" si="1"/>
        <v>1</v>
      </c>
      <c r="R39" s="25"/>
      <c r="S39" s="25"/>
      <c r="T39" s="26"/>
      <c r="U39" s="4"/>
    </row>
    <row r="40" spans="3:23" ht="91.5" customHeight="1" thickBot="1" x14ac:dyDescent="0.3">
      <c r="C40" s="118"/>
      <c r="D40" s="115"/>
      <c r="E40" s="112"/>
      <c r="F40" s="109"/>
      <c r="G40" s="109"/>
      <c r="H40" s="158"/>
      <c r="I40" s="18" t="s">
        <v>66</v>
      </c>
      <c r="J40" s="19" t="s">
        <v>67</v>
      </c>
      <c r="K40" s="20" t="s">
        <v>21</v>
      </c>
      <c r="L40" s="30">
        <v>0</v>
      </c>
      <c r="M40" s="30">
        <v>0</v>
      </c>
      <c r="N40" s="100">
        <v>0</v>
      </c>
      <c r="O40" s="30">
        <v>1</v>
      </c>
      <c r="P40" s="30">
        <v>3</v>
      </c>
      <c r="Q40" s="1">
        <f t="shared" si="1"/>
        <v>3</v>
      </c>
      <c r="R40" s="25"/>
      <c r="S40" s="25"/>
      <c r="T40" s="26"/>
      <c r="U40" s="4"/>
    </row>
    <row r="41" spans="3:23" ht="140.25" customHeight="1" thickBot="1" x14ac:dyDescent="0.3">
      <c r="C41" s="118"/>
      <c r="D41" s="115"/>
      <c r="E41" s="110">
        <v>308</v>
      </c>
      <c r="F41" s="108" t="s">
        <v>68</v>
      </c>
      <c r="G41" s="29" t="s">
        <v>177</v>
      </c>
      <c r="H41" s="156" t="s">
        <v>112</v>
      </c>
      <c r="I41" s="18" t="s">
        <v>129</v>
      </c>
      <c r="J41" s="19" t="s">
        <v>143</v>
      </c>
      <c r="K41" s="20" t="s">
        <v>63</v>
      </c>
      <c r="L41" s="36">
        <v>0.26669999999999999</v>
      </c>
      <c r="M41" s="36">
        <v>0</v>
      </c>
      <c r="N41" s="1">
        <f t="shared" si="0"/>
        <v>0</v>
      </c>
      <c r="O41" s="50">
        <v>0.73340000000000005</v>
      </c>
      <c r="P41" s="50">
        <v>0</v>
      </c>
      <c r="Q41" s="1">
        <f t="shared" si="1"/>
        <v>0</v>
      </c>
      <c r="R41" s="25"/>
      <c r="S41" s="25"/>
      <c r="T41" s="28"/>
      <c r="U41" s="4"/>
      <c r="V41" s="32"/>
      <c r="W41" s="32"/>
    </row>
    <row r="42" spans="3:23" ht="120.75" customHeight="1" thickBot="1" x14ac:dyDescent="0.3">
      <c r="C42" s="118"/>
      <c r="D42" s="115"/>
      <c r="E42" s="111"/>
      <c r="F42" s="113"/>
      <c r="G42" s="113" t="s">
        <v>69</v>
      </c>
      <c r="H42" s="157"/>
      <c r="I42" s="18" t="s">
        <v>128</v>
      </c>
      <c r="J42" s="19" t="s">
        <v>70</v>
      </c>
      <c r="K42" s="20" t="s">
        <v>71</v>
      </c>
      <c r="L42" s="20">
        <v>1</v>
      </c>
      <c r="M42" s="36">
        <v>1</v>
      </c>
      <c r="N42" s="1">
        <f t="shared" si="0"/>
        <v>1</v>
      </c>
      <c r="O42" s="20">
        <v>1</v>
      </c>
      <c r="P42" s="20">
        <v>1</v>
      </c>
      <c r="Q42" s="1">
        <f t="shared" si="1"/>
        <v>1</v>
      </c>
      <c r="R42" s="25"/>
      <c r="S42" s="25"/>
      <c r="T42" s="26"/>
      <c r="U42" s="4"/>
    </row>
    <row r="43" spans="3:23" ht="120.75" customHeight="1" thickBot="1" x14ac:dyDescent="0.3">
      <c r="C43" s="118"/>
      <c r="D43" s="115"/>
      <c r="E43" s="111"/>
      <c r="F43" s="113"/>
      <c r="G43" s="113"/>
      <c r="H43" s="158"/>
      <c r="I43" s="18" t="s">
        <v>130</v>
      </c>
      <c r="J43" s="73" t="s">
        <v>160</v>
      </c>
      <c r="K43" s="84" t="s">
        <v>71</v>
      </c>
      <c r="L43" s="84">
        <v>1</v>
      </c>
      <c r="M43" s="84">
        <v>1</v>
      </c>
      <c r="N43" s="1">
        <f>+M43/L43</f>
        <v>1</v>
      </c>
      <c r="O43" s="84">
        <v>1</v>
      </c>
      <c r="P43" s="84">
        <v>1</v>
      </c>
      <c r="Q43" s="1">
        <f>+P43/O43</f>
        <v>1</v>
      </c>
      <c r="R43" s="25"/>
      <c r="S43" s="25"/>
      <c r="T43" s="26"/>
      <c r="U43" s="4"/>
    </row>
    <row r="44" spans="3:23" ht="105" customHeight="1" thickBot="1" x14ac:dyDescent="0.3">
      <c r="C44" s="118"/>
      <c r="D44" s="115"/>
      <c r="E44" s="111"/>
      <c r="F44" s="113"/>
      <c r="G44" s="113"/>
      <c r="H44" s="73" t="s">
        <v>158</v>
      </c>
      <c r="I44" s="80" t="s">
        <v>131</v>
      </c>
      <c r="J44" s="73" t="s">
        <v>161</v>
      </c>
      <c r="K44" s="84" t="s">
        <v>63</v>
      </c>
      <c r="L44" s="46">
        <v>0.6</v>
      </c>
      <c r="M44" s="46">
        <v>0</v>
      </c>
      <c r="N44" s="1">
        <f>+M44/L44</f>
        <v>0</v>
      </c>
      <c r="O44" s="47">
        <v>1</v>
      </c>
      <c r="P44" s="47">
        <v>0</v>
      </c>
      <c r="Q44" s="1">
        <f t="shared" si="1"/>
        <v>0</v>
      </c>
      <c r="R44" s="25"/>
      <c r="S44" s="25"/>
      <c r="T44" s="26"/>
      <c r="U44" s="4"/>
    </row>
    <row r="45" spans="3:23" ht="141.75" hidden="1" customHeight="1" thickBot="1" x14ac:dyDescent="0.3">
      <c r="C45" s="118"/>
      <c r="D45" s="115"/>
      <c r="E45" s="111"/>
      <c r="F45" s="113"/>
      <c r="G45" s="113"/>
      <c r="H45" s="19" t="s">
        <v>159</v>
      </c>
      <c r="I45" s="18" t="s">
        <v>132</v>
      </c>
      <c r="J45" s="19" t="s">
        <v>162</v>
      </c>
      <c r="K45" s="20" t="s">
        <v>21</v>
      </c>
      <c r="L45" s="45">
        <v>0</v>
      </c>
      <c r="M45" s="45">
        <v>0</v>
      </c>
      <c r="N45" s="100">
        <v>0</v>
      </c>
      <c r="O45" s="45">
        <v>0</v>
      </c>
      <c r="P45" s="45">
        <v>0</v>
      </c>
      <c r="Q45" s="102">
        <v>0</v>
      </c>
      <c r="R45" s="25"/>
      <c r="S45" s="25"/>
      <c r="T45" s="26"/>
      <c r="U45" s="4"/>
    </row>
    <row r="46" spans="3:23" ht="131.25" customHeight="1" thickBot="1" x14ac:dyDescent="0.3">
      <c r="C46" s="119"/>
      <c r="D46" s="116"/>
      <c r="E46" s="112"/>
      <c r="F46" s="109"/>
      <c r="G46" s="109"/>
      <c r="H46" s="19" t="s">
        <v>164</v>
      </c>
      <c r="I46" s="18" t="s">
        <v>133</v>
      </c>
      <c r="J46" s="19" t="s">
        <v>147</v>
      </c>
      <c r="K46" s="20" t="s">
        <v>63</v>
      </c>
      <c r="L46" s="40">
        <v>0.33750000000000002</v>
      </c>
      <c r="M46" s="20">
        <v>0</v>
      </c>
      <c r="N46" s="64">
        <f>+M46/L46</f>
        <v>0</v>
      </c>
      <c r="O46" s="40">
        <v>0.66250000000000009</v>
      </c>
      <c r="P46" s="40">
        <v>0</v>
      </c>
      <c r="Q46" s="64">
        <f>+P46/O46</f>
        <v>0</v>
      </c>
      <c r="R46" s="25"/>
      <c r="S46" s="25"/>
      <c r="T46" s="26"/>
      <c r="U46" s="4"/>
    </row>
    <row r="47" spans="3:23" ht="162" customHeight="1" thickBot="1" x14ac:dyDescent="0.3">
      <c r="C47" s="117">
        <v>3</v>
      </c>
      <c r="D47" s="114" t="s">
        <v>29</v>
      </c>
      <c r="E47" s="110">
        <v>309</v>
      </c>
      <c r="F47" s="108" t="s">
        <v>72</v>
      </c>
      <c r="G47" s="113" t="s">
        <v>73</v>
      </c>
      <c r="H47" s="19" t="s">
        <v>74</v>
      </c>
      <c r="I47" s="18" t="s">
        <v>79</v>
      </c>
      <c r="J47" s="19" t="s">
        <v>152</v>
      </c>
      <c r="K47" s="20" t="s">
        <v>21</v>
      </c>
      <c r="L47" s="30">
        <v>0</v>
      </c>
      <c r="M47" s="30">
        <v>0</v>
      </c>
      <c r="N47" s="100">
        <v>0</v>
      </c>
      <c r="O47" s="30">
        <v>1</v>
      </c>
      <c r="P47" s="30">
        <v>1</v>
      </c>
      <c r="Q47" s="1">
        <f t="shared" si="1"/>
        <v>1</v>
      </c>
      <c r="R47" s="48"/>
      <c r="S47" s="48"/>
      <c r="T47" s="49"/>
      <c r="U47" s="4"/>
    </row>
    <row r="48" spans="3:23" ht="138" hidden="1" customHeight="1" thickBot="1" x14ac:dyDescent="0.3">
      <c r="C48" s="118"/>
      <c r="D48" s="115"/>
      <c r="E48" s="111"/>
      <c r="F48" s="113"/>
      <c r="G48" s="113"/>
      <c r="H48" s="37" t="s">
        <v>151</v>
      </c>
      <c r="I48" s="35" t="s">
        <v>126</v>
      </c>
      <c r="J48" s="37" t="s">
        <v>77</v>
      </c>
      <c r="K48" s="38" t="s">
        <v>21</v>
      </c>
      <c r="L48" s="103">
        <v>0</v>
      </c>
      <c r="M48" s="103">
        <v>0</v>
      </c>
      <c r="N48" s="101">
        <v>0</v>
      </c>
      <c r="O48" s="103">
        <v>6</v>
      </c>
      <c r="P48" s="103">
        <v>0</v>
      </c>
      <c r="Q48" s="104">
        <f t="shared" si="1"/>
        <v>0</v>
      </c>
      <c r="R48" s="48"/>
      <c r="S48" s="48"/>
      <c r="T48" s="49"/>
      <c r="U48" s="4"/>
    </row>
    <row r="49" spans="1:21" ht="137.25" hidden="1" customHeight="1" thickBot="1" x14ac:dyDescent="0.3">
      <c r="C49" s="118"/>
      <c r="D49" s="115"/>
      <c r="E49" s="111"/>
      <c r="F49" s="113"/>
      <c r="G49" s="113"/>
      <c r="H49" s="37" t="s">
        <v>78</v>
      </c>
      <c r="I49" s="35" t="s">
        <v>127</v>
      </c>
      <c r="J49" s="37" t="s">
        <v>163</v>
      </c>
      <c r="K49" s="38" t="s">
        <v>21</v>
      </c>
      <c r="L49" s="103">
        <v>0</v>
      </c>
      <c r="M49" s="103">
        <v>0</v>
      </c>
      <c r="N49" s="100">
        <v>0</v>
      </c>
      <c r="O49" s="103">
        <v>0</v>
      </c>
      <c r="P49" s="103">
        <v>0</v>
      </c>
      <c r="Q49" s="102">
        <v>0</v>
      </c>
      <c r="R49" s="48"/>
      <c r="S49" s="48"/>
      <c r="T49" s="49"/>
      <c r="U49" s="4"/>
    </row>
    <row r="50" spans="1:21" ht="135.75" customHeight="1" thickBot="1" x14ac:dyDescent="0.3">
      <c r="C50" s="118"/>
      <c r="D50" s="115"/>
      <c r="E50" s="111"/>
      <c r="F50" s="113"/>
      <c r="G50" s="113"/>
      <c r="H50" s="156" t="s">
        <v>80</v>
      </c>
      <c r="I50" s="18" t="s">
        <v>81</v>
      </c>
      <c r="J50" s="19" t="s">
        <v>83</v>
      </c>
      <c r="K50" s="20" t="s">
        <v>146</v>
      </c>
      <c r="L50" s="30">
        <v>10</v>
      </c>
      <c r="M50" s="105">
        <v>11</v>
      </c>
      <c r="N50" s="1">
        <f>+L50/M50</f>
        <v>0.90909090909090906</v>
      </c>
      <c r="O50" s="30">
        <v>10</v>
      </c>
      <c r="P50" s="105">
        <v>10.47</v>
      </c>
      <c r="Q50" s="1">
        <f>+O50/P50</f>
        <v>0.95510983763132751</v>
      </c>
      <c r="R50" s="48"/>
      <c r="S50" s="48"/>
      <c r="T50" s="49"/>
      <c r="U50" s="4"/>
    </row>
    <row r="51" spans="1:21" ht="118.5" customHeight="1" thickBot="1" x14ac:dyDescent="0.3">
      <c r="C51" s="118"/>
      <c r="D51" s="115"/>
      <c r="E51" s="111"/>
      <c r="F51" s="113"/>
      <c r="G51" s="113"/>
      <c r="H51" s="158"/>
      <c r="I51" s="18" t="s">
        <v>82</v>
      </c>
      <c r="J51" s="19" t="s">
        <v>84</v>
      </c>
      <c r="K51" s="20" t="s">
        <v>85</v>
      </c>
      <c r="L51" s="20">
        <v>1</v>
      </c>
      <c r="M51" s="20">
        <v>1</v>
      </c>
      <c r="N51" s="1">
        <f t="shared" si="0"/>
        <v>1</v>
      </c>
      <c r="O51" s="20">
        <v>1</v>
      </c>
      <c r="P51" s="50">
        <v>1</v>
      </c>
      <c r="Q51" s="1">
        <f t="shared" si="1"/>
        <v>1</v>
      </c>
      <c r="R51" s="48"/>
      <c r="S51" s="48"/>
      <c r="T51" s="49"/>
      <c r="U51" s="4"/>
    </row>
    <row r="52" spans="1:21" ht="111" customHeight="1" thickBot="1" x14ac:dyDescent="0.3">
      <c r="C52" s="118"/>
      <c r="D52" s="115"/>
      <c r="E52" s="112"/>
      <c r="F52" s="109"/>
      <c r="G52" s="109"/>
      <c r="H52" s="19" t="s">
        <v>86</v>
      </c>
      <c r="I52" s="18" t="s">
        <v>87</v>
      </c>
      <c r="J52" s="19" t="s">
        <v>88</v>
      </c>
      <c r="K52" s="20" t="s">
        <v>89</v>
      </c>
      <c r="L52" s="20">
        <v>0.4</v>
      </c>
      <c r="M52" s="40">
        <v>0</v>
      </c>
      <c r="N52" s="1">
        <f>+M52/L52</f>
        <v>0</v>
      </c>
      <c r="O52" s="20">
        <v>0.8</v>
      </c>
      <c r="P52" s="50">
        <v>0.14499999999999999</v>
      </c>
      <c r="Q52" s="1">
        <f t="shared" si="1"/>
        <v>0.18124999999999997</v>
      </c>
      <c r="R52" s="48"/>
      <c r="S52" s="48"/>
      <c r="T52" s="49"/>
      <c r="U52" s="4"/>
    </row>
    <row r="53" spans="1:21" ht="96" customHeight="1" thickBot="1" x14ac:dyDescent="0.3">
      <c r="C53" s="118"/>
      <c r="D53" s="115"/>
      <c r="E53" s="111">
        <v>309</v>
      </c>
      <c r="F53" s="123" t="s">
        <v>123</v>
      </c>
      <c r="G53" s="123" t="s">
        <v>124</v>
      </c>
      <c r="H53" s="156" t="s">
        <v>90</v>
      </c>
      <c r="I53" s="80" t="s">
        <v>196</v>
      </c>
      <c r="J53" s="73" t="s">
        <v>91</v>
      </c>
      <c r="K53" s="84" t="s">
        <v>21</v>
      </c>
      <c r="L53" s="82">
        <v>1050</v>
      </c>
      <c r="M53" s="82">
        <v>568</v>
      </c>
      <c r="N53" s="63">
        <f t="shared" si="0"/>
        <v>0.54095238095238096</v>
      </c>
      <c r="O53" s="82">
        <v>2600</v>
      </c>
      <c r="P53" s="106">
        <v>1804</v>
      </c>
      <c r="Q53" s="63">
        <f t="shared" si="1"/>
        <v>0.69384615384615389</v>
      </c>
      <c r="R53" s="48"/>
      <c r="S53" s="48"/>
      <c r="T53" s="107"/>
      <c r="U53" s="4"/>
    </row>
    <row r="54" spans="1:21" ht="96.75" customHeight="1" x14ac:dyDescent="0.25">
      <c r="C54" s="118"/>
      <c r="D54" s="115"/>
      <c r="E54" s="111"/>
      <c r="F54" s="123"/>
      <c r="G54" s="123"/>
      <c r="H54" s="157"/>
      <c r="I54" s="178" t="s">
        <v>197</v>
      </c>
      <c r="J54" s="156" t="s">
        <v>114</v>
      </c>
      <c r="K54" s="181" t="s">
        <v>33</v>
      </c>
      <c r="L54" s="213">
        <v>1</v>
      </c>
      <c r="M54" s="213">
        <v>1</v>
      </c>
      <c r="N54" s="170">
        <f t="shared" si="0"/>
        <v>1</v>
      </c>
      <c r="O54" s="181">
        <v>1</v>
      </c>
      <c r="P54" s="205">
        <v>0.98799999999999999</v>
      </c>
      <c r="Q54" s="170">
        <f t="shared" si="1"/>
        <v>0.98799999999999999</v>
      </c>
      <c r="R54" s="48"/>
      <c r="S54" s="48"/>
      <c r="T54" s="49"/>
      <c r="U54" s="4"/>
    </row>
    <row r="55" spans="1:21" ht="10.5" customHeight="1" thickBot="1" x14ac:dyDescent="0.3">
      <c r="C55" s="118"/>
      <c r="D55" s="115"/>
      <c r="E55" s="111"/>
      <c r="F55" s="123"/>
      <c r="G55" s="123"/>
      <c r="H55" s="158"/>
      <c r="I55" s="180"/>
      <c r="J55" s="158"/>
      <c r="K55" s="183"/>
      <c r="L55" s="214"/>
      <c r="M55" s="214"/>
      <c r="N55" s="171"/>
      <c r="O55" s="183"/>
      <c r="P55" s="206"/>
      <c r="Q55" s="171"/>
      <c r="R55" s="48"/>
      <c r="S55" s="48"/>
      <c r="T55" s="49"/>
      <c r="U55" s="4"/>
    </row>
    <row r="56" spans="1:21" ht="127.5" customHeight="1" thickBot="1" x14ac:dyDescent="0.3">
      <c r="C56" s="118"/>
      <c r="D56" s="115"/>
      <c r="E56" s="111"/>
      <c r="F56" s="123"/>
      <c r="G56" s="123"/>
      <c r="H56" s="211" t="s">
        <v>144</v>
      </c>
      <c r="I56" s="18" t="s">
        <v>198</v>
      </c>
      <c r="J56" s="19" t="s">
        <v>145</v>
      </c>
      <c r="K56" s="20" t="s">
        <v>89</v>
      </c>
      <c r="L56" s="50">
        <v>0.25</v>
      </c>
      <c r="M56" s="50">
        <v>0.25</v>
      </c>
      <c r="N56" s="1">
        <f>+M56/L56</f>
        <v>1</v>
      </c>
      <c r="O56" s="36">
        <v>0.75</v>
      </c>
      <c r="P56" s="50">
        <v>0.69</v>
      </c>
      <c r="Q56" s="1">
        <f t="shared" si="1"/>
        <v>0.91999999999999993</v>
      </c>
      <c r="R56" s="48"/>
      <c r="S56" s="48"/>
      <c r="T56" s="49"/>
      <c r="U56" s="4"/>
    </row>
    <row r="57" spans="1:21" ht="114.75" customHeight="1" thickBot="1" x14ac:dyDescent="0.3">
      <c r="C57" s="119"/>
      <c r="D57" s="116"/>
      <c r="E57" s="112"/>
      <c r="F57" s="124"/>
      <c r="G57" s="124"/>
      <c r="H57" s="212"/>
      <c r="I57" s="18" t="s">
        <v>199</v>
      </c>
      <c r="J57" s="19" t="s">
        <v>115</v>
      </c>
      <c r="K57" s="20" t="s">
        <v>63</v>
      </c>
      <c r="L57" s="40">
        <v>0.25</v>
      </c>
      <c r="M57" s="40">
        <v>0.25</v>
      </c>
      <c r="N57" s="1">
        <f>+M57/L57</f>
        <v>1</v>
      </c>
      <c r="O57" s="36">
        <v>0.74990000000000001</v>
      </c>
      <c r="P57" s="50">
        <v>0.68330000000000002</v>
      </c>
      <c r="Q57" s="1">
        <f>+P57/O57</f>
        <v>0.91118815842112277</v>
      </c>
      <c r="R57" s="48"/>
      <c r="S57" s="48"/>
      <c r="T57" s="49"/>
      <c r="U57" s="4"/>
    </row>
    <row r="58" spans="1:21" ht="66.75" customHeight="1" x14ac:dyDescent="0.25">
      <c r="C58" s="117">
        <v>4</v>
      </c>
      <c r="D58" s="114" t="s">
        <v>92</v>
      </c>
      <c r="E58" s="110">
        <v>401</v>
      </c>
      <c r="F58" s="108" t="s">
        <v>93</v>
      </c>
      <c r="G58" s="108" t="s">
        <v>94</v>
      </c>
      <c r="H58" s="207" t="s">
        <v>139</v>
      </c>
      <c r="I58" s="209" t="s">
        <v>192</v>
      </c>
      <c r="J58" s="207" t="s">
        <v>140</v>
      </c>
      <c r="K58" s="159" t="s">
        <v>21</v>
      </c>
      <c r="L58" s="192">
        <v>5</v>
      </c>
      <c r="M58" s="192">
        <v>14</v>
      </c>
      <c r="N58" s="170">
        <f t="shared" si="0"/>
        <v>2.8</v>
      </c>
      <c r="O58" s="192">
        <v>14</v>
      </c>
      <c r="P58" s="192">
        <v>21</v>
      </c>
      <c r="Q58" s="170">
        <f t="shared" si="1"/>
        <v>1.5</v>
      </c>
      <c r="R58" s="55"/>
      <c r="S58" s="55"/>
      <c r="T58" s="56"/>
      <c r="U58" s="4"/>
    </row>
    <row r="59" spans="1:21" ht="86.25" customHeight="1" thickBot="1" x14ac:dyDescent="0.3">
      <c r="C59" s="118"/>
      <c r="D59" s="115"/>
      <c r="E59" s="112"/>
      <c r="F59" s="109"/>
      <c r="G59" s="109"/>
      <c r="H59" s="208"/>
      <c r="I59" s="210"/>
      <c r="J59" s="208"/>
      <c r="K59" s="160"/>
      <c r="L59" s="193"/>
      <c r="M59" s="193"/>
      <c r="N59" s="171"/>
      <c r="O59" s="193"/>
      <c r="P59" s="193"/>
      <c r="Q59" s="171"/>
      <c r="R59" s="55"/>
      <c r="S59" s="55"/>
      <c r="T59" s="56"/>
      <c r="U59" s="4"/>
    </row>
    <row r="60" spans="1:21" ht="117" hidden="1" customHeight="1" thickBot="1" x14ac:dyDescent="0.3">
      <c r="C60" s="118"/>
      <c r="D60" s="115"/>
      <c r="E60" s="110">
        <v>402</v>
      </c>
      <c r="F60" s="108" t="s">
        <v>106</v>
      </c>
      <c r="G60" s="29" t="s">
        <v>95</v>
      </c>
      <c r="H60" s="161" t="s">
        <v>141</v>
      </c>
      <c r="I60" s="209" t="s">
        <v>191</v>
      </c>
      <c r="J60" s="207" t="s">
        <v>142</v>
      </c>
      <c r="K60" s="159" t="s">
        <v>96</v>
      </c>
      <c r="L60" s="159">
        <v>0</v>
      </c>
      <c r="M60" s="159">
        <v>0</v>
      </c>
      <c r="N60" s="190">
        <v>0</v>
      </c>
      <c r="O60" s="159">
        <v>0</v>
      </c>
      <c r="P60" s="159">
        <v>0</v>
      </c>
      <c r="Q60" s="190">
        <v>0</v>
      </c>
      <c r="R60" s="57"/>
      <c r="S60" s="57"/>
      <c r="T60" s="58"/>
      <c r="U60" s="4"/>
    </row>
    <row r="61" spans="1:21" ht="90.75" hidden="1" customHeight="1" thickBot="1" x14ac:dyDescent="0.3">
      <c r="C61" s="118"/>
      <c r="D61" s="115"/>
      <c r="E61" s="112"/>
      <c r="F61" s="109"/>
      <c r="G61" s="78" t="s">
        <v>163</v>
      </c>
      <c r="H61" s="162"/>
      <c r="I61" s="210"/>
      <c r="J61" s="208"/>
      <c r="K61" s="160"/>
      <c r="L61" s="160"/>
      <c r="M61" s="160"/>
      <c r="N61" s="191"/>
      <c r="O61" s="160"/>
      <c r="P61" s="160"/>
      <c r="Q61" s="191"/>
      <c r="R61" s="57"/>
      <c r="S61" s="57"/>
      <c r="T61" s="58"/>
      <c r="U61" s="4"/>
    </row>
    <row r="62" spans="1:21" ht="124.5" customHeight="1" thickBot="1" x14ac:dyDescent="0.3">
      <c r="C62" s="119"/>
      <c r="D62" s="116"/>
      <c r="E62" s="75">
        <v>403</v>
      </c>
      <c r="F62" s="78" t="s">
        <v>97</v>
      </c>
      <c r="G62" s="78" t="s">
        <v>98</v>
      </c>
      <c r="H62" s="51" t="s">
        <v>150</v>
      </c>
      <c r="I62" s="52" t="s">
        <v>76</v>
      </c>
      <c r="J62" s="51" t="s">
        <v>73</v>
      </c>
      <c r="K62" s="53" t="s">
        <v>21</v>
      </c>
      <c r="L62" s="54">
        <v>0</v>
      </c>
      <c r="M62" s="54">
        <v>0</v>
      </c>
      <c r="N62" s="101">
        <v>0</v>
      </c>
      <c r="O62" s="54">
        <v>1</v>
      </c>
      <c r="P62" s="54">
        <v>1</v>
      </c>
      <c r="Q62" s="2">
        <v>1</v>
      </c>
      <c r="R62" s="55"/>
      <c r="S62" s="55"/>
      <c r="T62" s="56"/>
      <c r="U62" s="4"/>
    </row>
    <row r="63" spans="1:21" ht="12.75" customHeight="1" x14ac:dyDescent="0.35">
      <c r="C63" s="59"/>
      <c r="D63" s="5"/>
      <c r="E63" s="4"/>
      <c r="F63" s="6"/>
      <c r="G63" s="6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4"/>
    </row>
    <row r="64" spans="1:21" s="61" customFormat="1" x14ac:dyDescent="0.35">
      <c r="A64" s="5"/>
      <c r="B64" s="5"/>
      <c r="C64" s="4"/>
      <c r="D64" s="5"/>
      <c r="E64" s="4"/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</row>
    <row r="65" spans="3:21" x14ac:dyDescent="0.35">
      <c r="C65" s="4"/>
      <c r="D65" s="5"/>
      <c r="E65" s="4"/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3:21" x14ac:dyDescent="0.35">
      <c r="C66" s="4"/>
      <c r="D66" s="5"/>
      <c r="E66" s="4"/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3:21" x14ac:dyDescent="0.35">
      <c r="C67" s="4"/>
      <c r="D67" s="5"/>
      <c r="E67" s="4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3:21" x14ac:dyDescent="0.35">
      <c r="C68" s="4"/>
      <c r="D68" s="5"/>
      <c r="E68" s="4"/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3:21" x14ac:dyDescent="0.35">
      <c r="C69" s="4"/>
      <c r="D69" s="5"/>
      <c r="E69" s="4"/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3:21" x14ac:dyDescent="0.35">
      <c r="C70" s="4"/>
      <c r="D70" s="5"/>
      <c r="E70" s="4"/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3:21" x14ac:dyDescent="0.35">
      <c r="C71" s="4"/>
      <c r="D71" s="5"/>
      <c r="E71" s="4"/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3:21" x14ac:dyDescent="0.35">
      <c r="C72" s="4"/>
      <c r="D72" s="5"/>
      <c r="E72" s="4"/>
      <c r="F72" s="6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3:21" x14ac:dyDescent="0.35">
      <c r="C73" s="4"/>
      <c r="D73" s="5"/>
      <c r="E73" s="4"/>
      <c r="F73" s="6"/>
      <c r="G73" s="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</sheetData>
  <sheetProtection algorithmName="SHA-512" hashValue="2G/l9Eq2Ozud3TsZ407mZBgRtkcHe2kqxWh9pHOh+GgZN9us518S5Y70rttNi5Y4nlGp3IbB2ft3FeMAlPFgzQ==" saltValue="ny1uUxtz6KpwAwa4iCEBwA==" spinCount="100000" sheet="1" objects="1" scenarios="1"/>
  <mergeCells count="138">
    <mergeCell ref="J58:J59"/>
    <mergeCell ref="I58:I59"/>
    <mergeCell ref="O60:O61"/>
    <mergeCell ref="M60:M61"/>
    <mergeCell ref="N60:N61"/>
    <mergeCell ref="I60:I61"/>
    <mergeCell ref="J60:J61"/>
    <mergeCell ref="G42:G46"/>
    <mergeCell ref="H58:H59"/>
    <mergeCell ref="O58:O59"/>
    <mergeCell ref="N58:N59"/>
    <mergeCell ref="M58:M59"/>
    <mergeCell ref="L58:L59"/>
    <mergeCell ref="K58:K59"/>
    <mergeCell ref="H56:H57"/>
    <mergeCell ref="K54:K55"/>
    <mergeCell ref="L54:L55"/>
    <mergeCell ref="M54:M55"/>
    <mergeCell ref="N54:N55"/>
    <mergeCell ref="O54:O55"/>
    <mergeCell ref="H53:H55"/>
    <mergeCell ref="I54:I55"/>
    <mergeCell ref="H50:H51"/>
    <mergeCell ref="Q60:Q61"/>
    <mergeCell ref="L60:L61"/>
    <mergeCell ref="P60:P61"/>
    <mergeCell ref="Q58:Q59"/>
    <mergeCell ref="P58:P59"/>
    <mergeCell ref="Q10:Q11"/>
    <mergeCell ref="P10:P11"/>
    <mergeCell ref="N34:N36"/>
    <mergeCell ref="Q34:Q36"/>
    <mergeCell ref="P34:P36"/>
    <mergeCell ref="L21:L22"/>
    <mergeCell ref="M21:M22"/>
    <mergeCell ref="O21:O22"/>
    <mergeCell ref="P21:P22"/>
    <mergeCell ref="Q21:Q22"/>
    <mergeCell ref="N21:N22"/>
    <mergeCell ref="O13:O19"/>
    <mergeCell ref="P54:P55"/>
    <mergeCell ref="M34:M36"/>
    <mergeCell ref="O34:O36"/>
    <mergeCell ref="Q54:Q55"/>
    <mergeCell ref="L34:L36"/>
    <mergeCell ref="Q13:Q19"/>
    <mergeCell ref="P13:P19"/>
    <mergeCell ref="H21:H22"/>
    <mergeCell ref="I21:I22"/>
    <mergeCell ref="J21:J22"/>
    <mergeCell ref="H34:H36"/>
    <mergeCell ref="H30:H32"/>
    <mergeCell ref="H39:H40"/>
    <mergeCell ref="K21:K22"/>
    <mergeCell ref="K34:K36"/>
    <mergeCell ref="I34:I36"/>
    <mergeCell ref="J34:J36"/>
    <mergeCell ref="M10:M11"/>
    <mergeCell ref="N10:N11"/>
    <mergeCell ref="O10:O11"/>
    <mergeCell ref="N13:N19"/>
    <mergeCell ref="M13:M19"/>
    <mergeCell ref="L10:L11"/>
    <mergeCell ref="I13:I19"/>
    <mergeCell ref="J13:J19"/>
    <mergeCell ref="K13:K19"/>
    <mergeCell ref="L13:L19"/>
    <mergeCell ref="H10:H11"/>
    <mergeCell ref="H41:H43"/>
    <mergeCell ref="H28:H29"/>
    <mergeCell ref="H13:H19"/>
    <mergeCell ref="H23:H24"/>
    <mergeCell ref="K60:K61"/>
    <mergeCell ref="H60:H61"/>
    <mergeCell ref="E30:E33"/>
    <mergeCell ref="F30:F33"/>
    <mergeCell ref="F15:F16"/>
    <mergeCell ref="E13:E14"/>
    <mergeCell ref="F13:F14"/>
    <mergeCell ref="F27:F29"/>
    <mergeCell ref="E23:E26"/>
    <mergeCell ref="E17:E19"/>
    <mergeCell ref="J54:J55"/>
    <mergeCell ref="G23:G26"/>
    <mergeCell ref="G27:G29"/>
    <mergeCell ref="E41:E46"/>
    <mergeCell ref="E34:E36"/>
    <mergeCell ref="F34:F36"/>
    <mergeCell ref="I10:I11"/>
    <mergeCell ref="J10:J11"/>
    <mergeCell ref="K10:K11"/>
    <mergeCell ref="C2:Q2"/>
    <mergeCell ref="C4:Q4"/>
    <mergeCell ref="C7:D7"/>
    <mergeCell ref="K7:K8"/>
    <mergeCell ref="C3:Q3"/>
    <mergeCell ref="L7:N7"/>
    <mergeCell ref="O7:Q7"/>
    <mergeCell ref="C6:G6"/>
    <mergeCell ref="H6:Q6"/>
    <mergeCell ref="E7:E8"/>
    <mergeCell ref="F7:F8"/>
    <mergeCell ref="G7:G8"/>
    <mergeCell ref="H7:H8"/>
    <mergeCell ref="I7:I8"/>
    <mergeCell ref="J7:J8"/>
    <mergeCell ref="E10:E12"/>
    <mergeCell ref="C9:C12"/>
    <mergeCell ref="E53:E57"/>
    <mergeCell ref="G53:G57"/>
    <mergeCell ref="F53:F57"/>
    <mergeCell ref="F41:F46"/>
    <mergeCell ref="G58:G59"/>
    <mergeCell ref="E27:E29"/>
    <mergeCell ref="E21:E22"/>
    <mergeCell ref="F21:F22"/>
    <mergeCell ref="F47:F52"/>
    <mergeCell ref="G47:G52"/>
    <mergeCell ref="E15:E16"/>
    <mergeCell ref="F17:F19"/>
    <mergeCell ref="G21:G22"/>
    <mergeCell ref="F23:F26"/>
    <mergeCell ref="C13:C19"/>
    <mergeCell ref="D13:D19"/>
    <mergeCell ref="G38:G40"/>
    <mergeCell ref="F60:F61"/>
    <mergeCell ref="F58:F59"/>
    <mergeCell ref="E37:E40"/>
    <mergeCell ref="F37:F40"/>
    <mergeCell ref="D20:D46"/>
    <mergeCell ref="C20:C46"/>
    <mergeCell ref="D47:D57"/>
    <mergeCell ref="C47:C57"/>
    <mergeCell ref="E60:E61"/>
    <mergeCell ref="E58:E59"/>
    <mergeCell ref="C58:C62"/>
    <mergeCell ref="D58:D62"/>
    <mergeCell ref="E47:E52"/>
  </mergeCells>
  <conditionalFormatting sqref="N9:N10 Q10 N23:N26 Q23:Q32 N56:N58 Q56:Q58 Q37:Q44 N37 N29:N32 N41:N44 N46 Q46:Q48 N50:N54 Q50:Q54">
    <cfRule type="cellIs" dxfId="11" priority="19" stopIfTrue="1" operator="greaterThanOrEqual">
      <formula>80.01%</formula>
    </cfRule>
    <cfRule type="cellIs" dxfId="10" priority="20" stopIfTrue="1" operator="between">
      <formula>0.501</formula>
      <formula>0.8</formula>
    </cfRule>
    <cfRule type="cellIs" dxfId="9" priority="21" stopIfTrue="1" operator="lessThanOrEqual">
      <formula>0.5</formula>
    </cfRule>
  </conditionalFormatting>
  <conditionalFormatting sqref="Q9">
    <cfRule type="cellIs" dxfId="8" priority="16" stopIfTrue="1" operator="greaterThanOrEqual">
      <formula>80.01%</formula>
    </cfRule>
    <cfRule type="cellIs" dxfId="7" priority="17" stopIfTrue="1" operator="between">
      <formula>0.501</formula>
      <formula>0.8</formula>
    </cfRule>
    <cfRule type="cellIs" dxfId="6" priority="18" stopIfTrue="1" operator="lessThanOrEqual">
      <formula>0.5</formula>
    </cfRule>
  </conditionalFormatting>
  <conditionalFormatting sqref="N33 N12:N13">
    <cfRule type="cellIs" dxfId="5" priority="13" stopIfTrue="1" operator="greaterThanOrEqual">
      <formula>80.01%</formula>
    </cfRule>
    <cfRule type="cellIs" dxfId="4" priority="14" stopIfTrue="1" operator="between">
      <formula>0.501</formula>
      <formula>0.8</formula>
    </cfRule>
    <cfRule type="cellIs" dxfId="3" priority="15" stopIfTrue="1" operator="lessThanOrEqual">
      <formula>0.5</formula>
    </cfRule>
  </conditionalFormatting>
  <conditionalFormatting sqref="Q20:Q21 Q62 Q33 Q12:Q13">
    <cfRule type="cellIs" dxfId="2" priority="7" stopIfTrue="1" operator="greaterThanOrEqual">
      <formula>80.01%</formula>
    </cfRule>
    <cfRule type="cellIs" dxfId="1" priority="8" stopIfTrue="1" operator="between">
      <formula>0.501</formula>
      <formula>0.8</formula>
    </cfRule>
    <cfRule type="cellIs" dxfId="0" priority="9" stopIfTrue="1" operator="lessThanOrEqual">
      <formula>0.5</formula>
    </cfRule>
  </conditionalFormatting>
  <pageMargins left="0.35433070866141736" right="0.19685039370078741" top="0.59055118110236227" bottom="0.19685039370078741" header="0.31496062992125984" footer="0"/>
  <pageSetup paperSize="11" scale="14" orientation="portrait" r:id="rId1"/>
  <headerFooter alignWithMargins="0">
    <oddFooter>Página &amp;P de &amp;F</oddFooter>
  </headerFooter>
  <rowBreaks count="1" manualBreakCount="1">
    <brk id="46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F10"/>
  <sheetViews>
    <sheetView zoomScale="115" zoomScaleNormal="115" workbookViewId="0">
      <selection activeCell="C13" sqref="C13"/>
    </sheetView>
  </sheetViews>
  <sheetFormatPr baseColWidth="10" defaultRowHeight="15" x14ac:dyDescent="0.25"/>
  <cols>
    <col min="1" max="1" width="11.42578125" customWidth="1"/>
    <col min="2" max="2" width="0.42578125" customWidth="1"/>
    <col min="3" max="3" width="19.85546875" customWidth="1"/>
    <col min="4" max="4" width="21.5703125" customWidth="1"/>
    <col min="5" max="5" width="12.28515625" customWidth="1"/>
    <col min="6" max="6" width="0.42578125" customWidth="1"/>
  </cols>
  <sheetData>
    <row r="3" spans="2:6" x14ac:dyDescent="0.25">
      <c r="F3" s="65"/>
    </row>
    <row r="4" spans="2:6" x14ac:dyDescent="0.25">
      <c r="B4" s="65"/>
      <c r="C4" s="65"/>
      <c r="D4" s="65"/>
      <c r="E4" s="65"/>
      <c r="F4" s="65"/>
    </row>
    <row r="5" spans="2:6" ht="2.25" customHeight="1" x14ac:dyDescent="0.25">
      <c r="B5" s="65"/>
      <c r="C5" s="65"/>
      <c r="D5" s="65"/>
      <c r="E5" s="65"/>
      <c r="F5" s="65"/>
    </row>
    <row r="6" spans="2:6" ht="31.5" customHeight="1" x14ac:dyDescent="0.25">
      <c r="B6" s="65"/>
      <c r="C6" s="66" t="s">
        <v>179</v>
      </c>
      <c r="D6" s="67" t="s">
        <v>180</v>
      </c>
      <c r="E6" s="67" t="s">
        <v>181</v>
      </c>
      <c r="F6" s="65"/>
    </row>
    <row r="7" spans="2:6" ht="19.5" customHeight="1" x14ac:dyDescent="0.25">
      <c r="B7" s="65"/>
      <c r="C7" s="68" t="s">
        <v>182</v>
      </c>
      <c r="D7" s="69" t="s">
        <v>185</v>
      </c>
      <c r="E7" s="68" t="s">
        <v>188</v>
      </c>
      <c r="F7" s="65"/>
    </row>
    <row r="8" spans="2:6" ht="19.5" customHeight="1" x14ac:dyDescent="0.25">
      <c r="B8" s="65"/>
      <c r="C8" s="68" t="s">
        <v>183</v>
      </c>
      <c r="D8" s="70" t="s">
        <v>186</v>
      </c>
      <c r="E8" s="68" t="s">
        <v>189</v>
      </c>
      <c r="F8" s="65"/>
    </row>
    <row r="9" spans="2:6" ht="19.5" customHeight="1" x14ac:dyDescent="0.25">
      <c r="B9" s="65"/>
      <c r="C9" s="68" t="s">
        <v>184</v>
      </c>
      <c r="D9" s="71" t="s">
        <v>187</v>
      </c>
      <c r="E9" s="68" t="s">
        <v>190</v>
      </c>
      <c r="F9" s="65"/>
    </row>
    <row r="10" spans="2:6" ht="2.25" customHeight="1" x14ac:dyDescent="0.25">
      <c r="B10" s="65"/>
      <c r="C10" s="65"/>
      <c r="D10" s="65"/>
      <c r="E10" s="65"/>
      <c r="F1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OE segmto jul-sept</vt:lpstr>
      <vt:lpstr>Hoja1</vt:lpstr>
      <vt:lpstr>'Matriz OE segmto jul-sept'!Área_de_impresión</vt:lpstr>
      <vt:lpstr>'Matriz OE segmto jul-sept'!Títulos_a_imprimir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Julio Serrano </cp:lastModifiedBy>
  <cp:lastPrinted>2020-07-09T16:15:47Z</cp:lastPrinted>
  <dcterms:created xsi:type="dcterms:W3CDTF">2017-02-27T16:12:50Z</dcterms:created>
  <dcterms:modified xsi:type="dcterms:W3CDTF">2020-07-14T21:10:55Z</dcterms:modified>
</cp:coreProperties>
</file>