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Matriz OE seguimiento TI " sheetId="1" r:id="rId1"/>
  </sheets>
  <definedNames>
    <definedName name="_xlnm._FilterDatabase" localSheetId="0" hidden="1">'Matriz OE seguimiento TI '!$G$7:$I$67</definedName>
    <definedName name="_xlnm.Print_Area" localSheetId="0">'Matriz OE seguimiento TI '!$A$1:$Q$84</definedName>
    <definedName name="_xlnm.Print_Titles" localSheetId="0">'Matriz OE seguimiento TI '!$2:$8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6" i="1"/>
  <c r="S66"/>
  <c r="P66"/>
  <c r="P65"/>
  <c r="P64"/>
  <c r="P63"/>
  <c r="P62"/>
  <c r="P59"/>
  <c r="P58"/>
  <c r="P57"/>
  <c r="P56"/>
  <c r="P55"/>
  <c r="P54"/>
  <c r="P52"/>
  <c r="P50"/>
  <c r="P49"/>
  <c r="P48"/>
  <c r="P45"/>
  <c r="P44"/>
  <c r="P41"/>
  <c r="P36"/>
  <c r="P35"/>
  <c r="P34"/>
  <c r="P33"/>
  <c r="P30"/>
  <c r="P29"/>
  <c r="P28"/>
  <c r="P27"/>
  <c r="P26"/>
  <c r="P24"/>
  <c r="P12"/>
  <c r="P10"/>
  <c r="P9"/>
</calcChain>
</file>

<file path=xl/sharedStrings.xml><?xml version="1.0" encoding="utf-8"?>
<sst xmlns="http://schemas.openxmlformats.org/spreadsheetml/2006/main" count="268" uniqueCount="222">
  <si>
    <t>TRIMESTRE QUE SE INFORMA: PRIMER TRIMESTRE DE 2018</t>
  </si>
  <si>
    <t>OBJETIVOS INSTITUCIONALES</t>
  </si>
  <si>
    <t>OBJETIVOS ESTRATÉGICOS POR UNIDAD ORGANIZATIVA</t>
  </si>
  <si>
    <t>Objetivo PQD</t>
  </si>
  <si>
    <t>Objetivos Institucionales</t>
  </si>
  <si>
    <t>Perspectiva</t>
  </si>
  <si>
    <t>Unidad de Medida</t>
  </si>
  <si>
    <t xml:space="preserve">Resultados: Primer Trimestre 2018 </t>
  </si>
  <si>
    <t>CÓD.</t>
  </si>
  <si>
    <t>Nombre</t>
  </si>
  <si>
    <t>Nombre de los Objetivos Estratégicos</t>
  </si>
  <si>
    <t>Nombre del Indicador</t>
  </si>
  <si>
    <t>Código</t>
  </si>
  <si>
    <t>Programado Trimestre I</t>
  </si>
  <si>
    <t>Ejecutado Trimestre I</t>
  </si>
  <si>
    <t xml:space="preserve">%  de Avance 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</si>
  <si>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</si>
  <si>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</si>
  <si>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</si>
  <si>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</si>
  <si>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</si>
  <si>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</si>
  <si>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</si>
  <si>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Utilidades generadas por venta de productos (LOTRA - LOTIN)</t>
  </si>
  <si>
    <t>US$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</si>
  <si>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</si>
  <si>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</si>
  <si>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</si>
  <si>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</si>
  <si>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Rentabilidad sobre la disponibilidad.</t>
  </si>
  <si>
    <t>ROA (Utilidad sobre activo total)</t>
  </si>
  <si>
    <t>Ahorro en costos operativos</t>
  </si>
  <si>
    <t>Verificar el cumplimiento de la PAA 2018 de la LNB.</t>
  </si>
  <si>
    <t>AIN-0101</t>
  </si>
  <si>
    <t>Cantidad</t>
  </si>
  <si>
    <t>Incrementar el aporte y la cobertura a la contribución social al Estado.</t>
  </si>
  <si>
    <t>Porcentaje de contribución al desarrollo social.</t>
  </si>
  <si>
    <t>Fortalecer el programa de Lotería en Acción.</t>
  </si>
  <si>
    <t>GOT-0601</t>
  </si>
  <si>
    <t>Número de personas beneficiadas con nuevo proyecto.</t>
  </si>
  <si>
    <t>Aportar al desarrollo social a través del programa de Lotería en Acción.</t>
  </si>
  <si>
    <t>GOT-0501</t>
  </si>
  <si>
    <t>Número de instituciones beneficiadas  durante el 2018.</t>
  </si>
  <si>
    <t>Número de instituciones beneficiadas</t>
  </si>
  <si>
    <t>Número de personas beneficiadas.</t>
  </si>
  <si>
    <t>GOT-0502</t>
  </si>
  <si>
    <t>Número de personas beneficiadas con el programa en el 2018.</t>
  </si>
  <si>
    <t>Clientes (25%)</t>
  </si>
  <si>
    <t>Acercar los productos de lotería al consumidor final.</t>
  </si>
  <si>
    <t>Porcentaje de satisfacción del cliente sobre la accesibilidad de los productos.</t>
  </si>
  <si>
    <t>Realizar estudios y sondeo de mercado.</t>
  </si>
  <si>
    <t>GCO-0401</t>
  </si>
  <si>
    <t>Número de estudios  realizados</t>
  </si>
  <si>
    <t xml:space="preserve">Porcentaje de  aceptación de  juegos de azar </t>
  </si>
  <si>
    <t>Motivar a los vendedores y consumidor final a la compra de los productos de Lotería y desarrollar cultura de juego.</t>
  </si>
  <si>
    <t>Nivel de compra.</t>
  </si>
  <si>
    <t>Porcentaje de avance en el desarrollo de cultura de juego.</t>
  </si>
  <si>
    <t>Posicionar en la opinión pública una imagen de credibilidad y confianza.</t>
  </si>
  <si>
    <t>Percepción de la imagen de la ciudadanía</t>
  </si>
  <si>
    <t>Nivel de satisfacción de vendedores y consumidores finales.</t>
  </si>
  <si>
    <t>Número de consumidores potenciales convertidos a consumidor final</t>
  </si>
  <si>
    <t>Procesos Internos (20%)</t>
  </si>
  <si>
    <t>Gestionar las reformas del marco regulatorio de la LNB.</t>
  </si>
  <si>
    <t>Nivel de avance de la aprobación de las reformas del marco legal.</t>
  </si>
  <si>
    <t>Seguimiento a reformas a Ley Orgánica y Reglamento de la LNB.</t>
  </si>
  <si>
    <t>UTL-0101</t>
  </si>
  <si>
    <t>Porcentaje de avance  en gestión realizadas.</t>
  </si>
  <si>
    <t>% de Avance</t>
  </si>
  <si>
    <t>Mejorar los procesos para aumentar los resultados de la LNB.</t>
  </si>
  <si>
    <t xml:space="preserve">Porcentaje de avance en la mejora de los procesos de LNB. </t>
  </si>
  <si>
    <t>Ordenar y documentar los procesos/subprocesos de la LNB.</t>
  </si>
  <si>
    <t>UPE-0101</t>
  </si>
  <si>
    <t>Porcentaje de avance en el ordenamiento y documentación de los procesos.</t>
  </si>
  <si>
    <t>Porcentaje</t>
  </si>
  <si>
    <t>Sistematizar el Seguimiento y evaluación de la planificación  institucional.</t>
  </si>
  <si>
    <t>UPE-0201</t>
  </si>
  <si>
    <t>Porcentaje de avance en la implantación del sistema.</t>
  </si>
  <si>
    <t>Incrementar los niveles de ventas de productos de Lotería.</t>
  </si>
  <si>
    <t>Porcentaje de incrementos en ventas de productos de lotería.</t>
  </si>
  <si>
    <t>Lograr la meta de venta mensual de productos de Lotería.</t>
  </si>
  <si>
    <t>GCO-0501</t>
  </si>
  <si>
    <t>% de cumplimiento de venta</t>
  </si>
  <si>
    <t>De enero a diciembre  se tiene un promedio de venta del 55.82%.</t>
  </si>
  <si>
    <t>GCO-0502</t>
  </si>
  <si>
    <t>100%  de  venta mensual de libretas de LOTIN</t>
  </si>
  <si>
    <t>GCO-0601</t>
  </si>
  <si>
    <t>Número de promociones implementadas para Vendedores</t>
  </si>
  <si>
    <t>GCO-0701</t>
  </si>
  <si>
    <t>Número de activaciones de productos lanzadas.</t>
  </si>
  <si>
    <t>Actualizar  normativa  para la Administración de los créditos</t>
  </si>
  <si>
    <t>GOT-0701</t>
  </si>
  <si>
    <t xml:space="preserve">Normativa de crédito autorizada </t>
  </si>
  <si>
    <t>Desarrollo contínuo e innovación  de juegos de azar.</t>
  </si>
  <si>
    <t>Porcentaje de efectividad de los nuevos juegos lanzados e innovados.</t>
  </si>
  <si>
    <t>Desarrollar  propuesta de nuevos juegos de Lotería, bajo la legislación actual.</t>
  </si>
  <si>
    <t>GCO-0101</t>
  </si>
  <si>
    <t>Número de Nuevos  juegos de Lotería.</t>
  </si>
  <si>
    <t xml:space="preserve">Mejorar los productos de Lotería existentes. </t>
  </si>
  <si>
    <t>GCO-0201</t>
  </si>
  <si>
    <t>Mejoras  a productos de Lotería Tradicional autorizados.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</si>
  <si>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</si>
  <si>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</si>
  <si>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</si>
  <si>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</si>
  <si>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Incrementar la fuerza de ventas</t>
  </si>
  <si>
    <t>GCO-0901</t>
  </si>
  <si>
    <t>Número de nuevos Canales inaugurados</t>
  </si>
  <si>
    <t>Número de  nuevos  puntos de ventas aperturados.</t>
  </si>
  <si>
    <t>GCO-0903</t>
  </si>
  <si>
    <t>Número de Nuevos puntos de venta abiertos</t>
  </si>
  <si>
    <t>Número de nuevos agentes vendedores reclutados.</t>
  </si>
  <si>
    <t>GCO-0902</t>
  </si>
  <si>
    <t>Número de nuevos agentes vendedores inscritos</t>
  </si>
  <si>
    <t>Número de Agencias Aperturadas.</t>
  </si>
  <si>
    <t xml:space="preserve">Ampliar la cobertura de puntos de venta en todo el país </t>
  </si>
  <si>
    <t>GCO-1001</t>
  </si>
  <si>
    <t>Número de nuevas agencias inauguradas en el 2018</t>
  </si>
  <si>
    <t>Fidelizar nuestros vendedores, canales,  puntos de venta y consumidores finales.</t>
  </si>
  <si>
    <t>Sostenimiento de Canales existentes</t>
  </si>
  <si>
    <t>Implementar mecanismos  para mejorar  el servicio al cliente en agencias, puntos de venta y kioscos.</t>
  </si>
  <si>
    <t>GCO-0801</t>
  </si>
  <si>
    <t>Número de acciones  ejecutadas</t>
  </si>
  <si>
    <t>Sostenimiento de  puntos de ventas aperturados</t>
  </si>
  <si>
    <t>Número de acciones  desarrolladas.</t>
  </si>
  <si>
    <t>Fortalecer la imagen institucional y comercial.</t>
  </si>
  <si>
    <t>Número de proyectos ejecutados.</t>
  </si>
  <si>
    <t>Fortalecer  el sistema de comunicación que contribuya a la promoción de la imagen Institucional</t>
  </si>
  <si>
    <t>COM-0201</t>
  </si>
  <si>
    <t>Porcentaje de avance  en la  implementación del sistema de comunicación interna y externa</t>
  </si>
  <si>
    <t>% de avance</t>
  </si>
  <si>
    <t>Efectividad en campañas publicitarias.</t>
  </si>
  <si>
    <t>Realizar  campañas publicitarias que mejoren la imagen institucional.</t>
  </si>
  <si>
    <t>COM-0101</t>
  </si>
  <si>
    <t xml:space="preserve">Número de  campañas  Publicitarias realizadas.    </t>
  </si>
  <si>
    <t>Realizar campañas publicitarias  para promoción de productos de lotería.</t>
  </si>
  <si>
    <t>GCO-0301</t>
  </si>
  <si>
    <t>Número de   Campañas Publicitarias de LOTRA lanzadas.</t>
  </si>
  <si>
    <t>GCO-0302</t>
  </si>
  <si>
    <t>Número  de Campañas Publicitarias de Lotin lanzadas.</t>
  </si>
  <si>
    <t>Modernizar los sistemas informáticos de la LNB</t>
  </si>
  <si>
    <t>Grado de avance en la actualización del equipo</t>
  </si>
  <si>
    <t>Mantener en operación el  sistema comercial de la LNB</t>
  </si>
  <si>
    <t>GOT-0103</t>
  </si>
  <si>
    <t>Avance en el reemplazo de equipo de almacenamiento SAN</t>
  </si>
  <si>
    <t>Grado de avance en la actualización del Software.</t>
  </si>
  <si>
    <t>GOT-0101</t>
  </si>
  <si>
    <t>Avance en la migración de base de datos del sistema comercial y sorteo LNB.</t>
  </si>
  <si>
    <t>GOT-0102</t>
  </si>
  <si>
    <t>Avance en la migración de servidor de aplicaciones del sistema comercial y sorteo LNB.</t>
  </si>
  <si>
    <t>GOT-0104</t>
  </si>
  <si>
    <t>Efectividad contra  intentos de intrusión a los sistemas de la LNB.</t>
  </si>
  <si>
    <t>Porcentaje efectividad</t>
  </si>
  <si>
    <t>GOT-0105</t>
  </si>
  <si>
    <t xml:space="preserve">Efectividad contra infecciones a los sistemas de la LNB </t>
  </si>
  <si>
    <t>Implementar sitio de contingencia de TI</t>
  </si>
  <si>
    <t>GOT-0201</t>
  </si>
  <si>
    <t>Avance en la implementación del Sitio de contingencia  de TI</t>
  </si>
  <si>
    <t>Fortalecer la seguridad de la información de los sistemas LNB</t>
  </si>
  <si>
    <t>GOT-0301</t>
  </si>
  <si>
    <t>Avance en la implementación de  Solución de firewall y auditoría de base de datos del sistema comercial y sorteo.</t>
  </si>
  <si>
    <t>Automatizar  algunos procesos de las diferentes áreas</t>
  </si>
  <si>
    <t>GOT-0401</t>
  </si>
  <si>
    <t>Desarrollar acciones en el marco de la política de participación ciudadana para transparentar la gestión pública de la LNB.</t>
  </si>
  <si>
    <t>Número de acciones realizadas</t>
  </si>
  <si>
    <t>GRH-0201</t>
  </si>
  <si>
    <t>Implementar espacios y  mecanismos de participación  a los agentes vendedores de productos  de lotería.</t>
  </si>
  <si>
    <t>GCO-1201</t>
  </si>
  <si>
    <t>Número de reuniones efectuadas</t>
  </si>
  <si>
    <t>Participar activamente en los Gabinetes de Gestión Departamental.</t>
  </si>
  <si>
    <t>GCO-1301</t>
  </si>
  <si>
    <t>Número de reuniones asistidas</t>
  </si>
  <si>
    <t>Promover  el emprendedurismo  a través de la  venta de productos de lotería</t>
  </si>
  <si>
    <t>GCO-1401</t>
  </si>
  <si>
    <t>Proporcionar la información pública y atención de quejas/avisos.</t>
  </si>
  <si>
    <t>UAIP-0101</t>
  </si>
  <si>
    <t>Número de quejas y avisos atendidas.</t>
  </si>
  <si>
    <t>UAIP-0102</t>
  </si>
  <si>
    <t xml:space="preserve">Tiempo de respuesta a las Solicitudes. </t>
  </si>
  <si>
    <t>Número de días de tiempo de respuestas</t>
  </si>
  <si>
    <t>UAIP-0103</t>
  </si>
  <si>
    <t>Porcentaje  de  avance en el cumplimiento de estándares en portal de transparencia.</t>
  </si>
  <si>
    <t xml:space="preserve">% de cumplimiento </t>
  </si>
  <si>
    <t>Efectuar la Rendición de Cuentas de la gestión de la LNB.</t>
  </si>
  <si>
    <t>UAIP-0201</t>
  </si>
  <si>
    <t>Porcentaje de avance en la   Rendición de Cuentas.</t>
  </si>
  <si>
    <t>Divulgar los mecanismos y espacios de participación ciudadana y las formas de acceder a ellos.</t>
  </si>
  <si>
    <t>COM-0301</t>
  </si>
  <si>
    <t>Porcentaje de avance  en  la divulgación de mecanismos de participación ciudadana.</t>
  </si>
  <si>
    <t>%  de Avances</t>
  </si>
  <si>
    <t>Realizar sorteos  itinerantes  en lugares públicos para acércanos a la ciudadanía en general.</t>
  </si>
  <si>
    <t>GAD-0101</t>
  </si>
  <si>
    <t>Número de ciudadanos  asistentes  por sorteo.</t>
  </si>
  <si>
    <t>GAD-0102</t>
  </si>
  <si>
    <t>100% de funcionamiento del sorteo.</t>
  </si>
  <si>
    <t>Administrar  la Gestión Documental y archivo de la LNB</t>
  </si>
  <si>
    <t>GAD-0201</t>
  </si>
  <si>
    <t>Porcentaje de avance en la implementación de la Gestión Documental y archivo.</t>
  </si>
  <si>
    <t>GAD-0202</t>
  </si>
  <si>
    <t>Porcentaje de avance en la implementación del Sistema Institucional de Archivo (SIA)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</si>
  <si>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</si>
  <si>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</si>
  <si>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</si>
  <si>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>Mantener capacitado al personal durante 2018, mediante la ejecución del plan anual de  Capacitación continuo e inclusivo.</t>
  </si>
  <si>
    <t>GRH-0101</t>
  </si>
  <si>
    <t>Número de Capacitaciones ejecutadas</t>
  </si>
  <si>
    <t>Promover la Práctica de Valores,  clima laboral y una  actitud de compromiso del personal con la institución.</t>
  </si>
  <si>
    <t xml:space="preserve">Porcentaje de avance en la satisfacción del recurso humano sobre el clima y práctica de valores. </t>
  </si>
  <si>
    <t xml:space="preserve">Ejecutar un plan de acciones orientadas a llevar a  75%, el Índice de satisfacción  interno respecto a la práctica de Valores y el clima laboral </t>
  </si>
  <si>
    <t>GRH-0301</t>
  </si>
  <si>
    <t xml:space="preserve">Índice de Satisfacción </t>
  </si>
  <si>
    <t xml:space="preserve">% de satisfacción </t>
  </si>
  <si>
    <t>Generar una cultura y conocimiento en la industria del juego.</t>
  </si>
  <si>
    <t>Grado de avance en la cultura de industria  juego de azar.</t>
  </si>
  <si>
    <t>Desarrollar acciones  para dar a conocer  los juegos de azar</t>
  </si>
  <si>
    <t>GCO-1101</t>
  </si>
  <si>
    <t>Realizar promociones para vendedores  para incentivar  las ventas.</t>
  </si>
  <si>
    <t>Realizar  activaciones de productos en todo el territorio nacional orientadas a incentivar al consumidor final.</t>
  </si>
  <si>
    <t>70%   de Venta mensual de billetes de Lotería</t>
  </si>
  <si>
    <t>Avance en la sistematización de procesos de apoyo.</t>
  </si>
  <si>
    <t>Número de acciones ejecutadas.</t>
  </si>
  <si>
    <t>Ejecutar  capacitación sobre  servicio público.</t>
  </si>
  <si>
    <t>INFORME DE SEGUIMIENTO A OBJETIVOS E INDICADORES ESTRATÉGICOS, AÑO  2018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</si>
</sst>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  <numFmt numFmtId="167" formatCode="0.0"/>
    <numFmt numFmtId="168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22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57">
    <xf numFmtId="0" fontId="0" fillId="0" borderId="0" xfId="0"/>
    <xf numFmtId="10" fontId="18" fillId="0" borderId="12" xfId="2" applyNumberFormat="1" applyFont="1" applyBorder="1" applyAlignment="1" applyProtection="1">
      <alignment horizontal="center" vertical="center" wrapText="1"/>
    </xf>
    <xf numFmtId="9" fontId="18" fillId="0" borderId="12" xfId="2" applyNumberFormat="1" applyFont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Alignment="1" applyProtection="1">
      <alignment horizontal="justify" vertical="center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vertical="center" wrapText="1"/>
    </xf>
    <xf numFmtId="0" fontId="16" fillId="0" borderId="4" xfId="0" applyFont="1" applyFill="1" applyBorder="1" applyAlignment="1" applyProtection="1">
      <alignment vertical="center" wrapText="1"/>
    </xf>
    <xf numFmtId="9" fontId="16" fillId="0" borderId="4" xfId="0" applyNumberFormat="1" applyFont="1" applyFill="1" applyBorder="1" applyAlignment="1" applyProtection="1">
      <alignment vertical="center" wrapText="1"/>
    </xf>
    <xf numFmtId="9" fontId="17" fillId="0" borderId="8" xfId="0" applyNumberFormat="1" applyFont="1" applyFill="1" applyBorder="1" applyAlignment="1" applyProtection="1">
      <alignment horizontal="center" vertical="center" wrapText="1"/>
    </xf>
    <xf numFmtId="9" fontId="16" fillId="0" borderId="8" xfId="0" applyNumberFormat="1" applyFont="1" applyFill="1" applyBorder="1" applyAlignment="1" applyProtection="1">
      <alignment horizontal="justify" vertical="center" wrapText="1"/>
    </xf>
    <xf numFmtId="9" fontId="16" fillId="0" borderId="8" xfId="0" applyNumberFormat="1" applyFont="1" applyFill="1" applyBorder="1" applyAlignment="1" applyProtection="1">
      <alignment horizontal="center" vertical="center" wrapText="1"/>
    </xf>
    <xf numFmtId="164" fontId="19" fillId="0" borderId="4" xfId="1" applyFont="1" applyFill="1" applyBorder="1" applyAlignment="1" applyProtection="1">
      <alignment vertical="center" wrapText="1"/>
    </xf>
    <xf numFmtId="164" fontId="19" fillId="0" borderId="8" xfId="1" applyNumberFormat="1" applyFont="1" applyFill="1" applyBorder="1" applyAlignment="1" applyProtection="1">
      <alignment horizontal="center" vertical="center" wrapText="1"/>
    </xf>
    <xf numFmtId="9" fontId="15" fillId="2" borderId="0" xfId="0" applyNumberFormat="1" applyFont="1" applyFill="1" applyBorder="1" applyAlignment="1" applyProtection="1">
      <alignment horizontal="center" vertical="center" wrapText="1"/>
    </xf>
    <xf numFmtId="9" fontId="15" fillId="0" borderId="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justify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justify" vertical="center" wrapText="1"/>
    </xf>
    <xf numFmtId="1" fontId="19" fillId="0" borderId="8" xfId="0" applyNumberFormat="1" applyFont="1" applyFill="1" applyBorder="1" applyAlignment="1" applyProtection="1">
      <alignment horizontal="center" vertical="center" wrapText="1"/>
    </xf>
    <xf numFmtId="9" fontId="18" fillId="2" borderId="20" xfId="0" applyNumberFormat="1" applyFont="1" applyFill="1" applyBorder="1" applyAlignment="1" applyProtection="1">
      <alignment horizontal="center" vertical="center" wrapText="1"/>
    </xf>
    <xf numFmtId="166" fontId="2" fillId="2" borderId="0" xfId="0" applyNumberFormat="1" applyFont="1" applyFill="1" applyProtection="1"/>
    <xf numFmtId="166" fontId="2" fillId="0" borderId="0" xfId="0" applyNumberFormat="1" applyFont="1" applyProtection="1"/>
    <xf numFmtId="9" fontId="17" fillId="0" borderId="7" xfId="0" applyNumberFormat="1" applyFont="1" applyFill="1" applyBorder="1" applyAlignment="1" applyProtection="1">
      <alignment horizontal="center" vertical="center" wrapText="1"/>
    </xf>
    <xf numFmtId="9" fontId="16" fillId="0" borderId="7" xfId="0" applyNumberFormat="1" applyFont="1" applyFill="1" applyBorder="1" applyAlignment="1" applyProtection="1">
      <alignment horizontal="justify" vertical="center" wrapText="1"/>
    </xf>
    <xf numFmtId="3" fontId="19" fillId="0" borderId="8" xfId="0" applyNumberFormat="1" applyFont="1" applyFill="1" applyBorder="1" applyAlignment="1" applyProtection="1">
      <alignment horizontal="center" vertical="center" wrapText="1"/>
    </xf>
    <xf numFmtId="9" fontId="18" fillId="2" borderId="8" xfId="0" applyNumberFormat="1" applyFont="1" applyFill="1" applyBorder="1" applyAlignment="1" applyProtection="1">
      <alignment horizontal="center" vertical="center" wrapText="1"/>
    </xf>
    <xf numFmtId="167" fontId="15" fillId="0" borderId="0" xfId="0" applyNumberFormat="1" applyFont="1" applyFill="1" applyBorder="1" applyAlignment="1" applyProtection="1">
      <alignment horizontal="center" vertical="center" wrapText="1"/>
    </xf>
    <xf numFmtId="0" fontId="16" fillId="2" borderId="8" xfId="0" applyFont="1" applyFill="1" applyBorder="1" applyAlignment="1" applyProtection="1">
      <alignment horizontal="justify" vertical="center" wrapText="1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justify" vertical="center" wrapText="1"/>
    </xf>
    <xf numFmtId="0" fontId="16" fillId="0" borderId="7" xfId="0" applyFont="1" applyFill="1" applyBorder="1" applyAlignment="1" applyProtection="1">
      <alignment horizontal="justify" vertical="center" wrapText="1"/>
    </xf>
    <xf numFmtId="9" fontId="19" fillId="0" borderId="8" xfId="0" applyNumberFormat="1" applyFont="1" applyFill="1" applyBorder="1" applyAlignment="1" applyProtection="1">
      <alignment horizontal="center" vertical="center" wrapText="1"/>
    </xf>
    <xf numFmtId="9" fontId="16" fillId="2" borderId="8" xfId="0" applyNumberFormat="1" applyFont="1" applyFill="1" applyBorder="1" applyAlignment="1" applyProtection="1">
      <alignment horizontal="justify" vertical="center" wrapText="1"/>
    </xf>
    <xf numFmtId="9" fontId="17" fillId="2" borderId="8" xfId="0" applyNumberFormat="1" applyFont="1" applyFill="1" applyBorder="1" applyAlignment="1" applyProtection="1">
      <alignment horizontal="center" vertical="center" wrapText="1"/>
    </xf>
    <xf numFmtId="9" fontId="16" fillId="2" borderId="8" xfId="0" applyNumberFormat="1" applyFont="1" applyFill="1" applyBorder="1" applyAlignment="1" applyProtection="1">
      <alignment horizontal="center" vertical="center" wrapText="1"/>
    </xf>
    <xf numFmtId="168" fontId="19" fillId="2" borderId="8" xfId="0" applyNumberFormat="1" applyFont="1" applyFill="1" applyBorder="1" applyAlignment="1" applyProtection="1">
      <alignment horizontal="center" vertical="center" wrapText="1"/>
    </xf>
    <xf numFmtId="9" fontId="19" fillId="2" borderId="8" xfId="0" applyNumberFormat="1" applyFont="1" applyFill="1" applyBorder="1" applyAlignment="1" applyProtection="1">
      <alignment horizontal="center" vertical="center" wrapText="1"/>
    </xf>
    <xf numFmtId="10" fontId="19" fillId="0" borderId="8" xfId="0" applyNumberFormat="1" applyFont="1" applyFill="1" applyBorder="1" applyAlignment="1" applyProtection="1">
      <alignment horizontal="center" vertical="center" wrapText="1"/>
    </xf>
    <xf numFmtId="9" fontId="21" fillId="0" borderId="0" xfId="0" applyNumberFormat="1" applyFont="1" applyFill="1" applyBorder="1" applyAlignment="1" applyProtection="1">
      <alignment horizontal="left" vertical="center"/>
    </xf>
    <xf numFmtId="168" fontId="19" fillId="0" borderId="8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vertical="center" wrapText="1"/>
    </xf>
    <xf numFmtId="9" fontId="19" fillId="0" borderId="8" xfId="2" applyFont="1" applyFill="1" applyBorder="1" applyAlignment="1" applyProtection="1">
      <alignment horizontal="center" vertical="center" wrapText="1"/>
    </xf>
    <xf numFmtId="168" fontId="19" fillId="0" borderId="8" xfId="2" applyNumberFormat="1" applyFont="1" applyFill="1" applyBorder="1" applyAlignment="1" applyProtection="1">
      <alignment horizontal="center" vertical="center" wrapText="1"/>
    </xf>
    <xf numFmtId="9" fontId="16" fillId="0" borderId="7" xfId="0" applyNumberFormat="1" applyFont="1" applyFill="1" applyBorder="1" applyAlignment="1" applyProtection="1">
      <alignment horizontal="center" vertical="center" wrapText="1"/>
    </xf>
    <xf numFmtId="9" fontId="19" fillId="0" borderId="7" xfId="0" applyNumberFormat="1" applyFont="1" applyFill="1" applyBorder="1" applyAlignment="1" applyProtection="1">
      <alignment horizontal="center" vertical="center" wrapText="1"/>
    </xf>
    <xf numFmtId="168" fontId="19" fillId="0" borderId="7" xfId="2" applyNumberFormat="1" applyFont="1" applyFill="1" applyBorder="1" applyAlignment="1" applyProtection="1">
      <alignment horizontal="center" vertical="center" wrapText="1"/>
    </xf>
    <xf numFmtId="9" fontId="21" fillId="2" borderId="0" xfId="0" applyNumberFormat="1" applyFont="1" applyFill="1" applyBorder="1" applyAlignment="1" applyProtection="1">
      <alignment horizontal="center" vertical="center" wrapText="1"/>
    </xf>
    <xf numFmtId="9" fontId="21" fillId="0" borderId="0" xfId="0" applyNumberFormat="1" applyFont="1" applyFill="1" applyBorder="1" applyAlignment="1" applyProtection="1">
      <alignment horizontal="center" vertical="center" wrapText="1"/>
    </xf>
    <xf numFmtId="10" fontId="19" fillId="0" borderId="8" xfId="2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9" fontId="16" fillId="0" borderId="8" xfId="4" applyFont="1" applyFill="1" applyBorder="1" applyAlignment="1" applyProtection="1">
      <alignment horizontal="justify" vertical="center" wrapText="1"/>
    </xf>
    <xf numFmtId="9" fontId="17" fillId="0" borderId="8" xfId="4" applyFont="1" applyFill="1" applyBorder="1" applyAlignment="1" applyProtection="1">
      <alignment horizontal="center" vertical="center" wrapText="1"/>
    </xf>
    <xf numFmtId="9" fontId="16" fillId="0" borderId="8" xfId="4" applyFont="1" applyFill="1" applyBorder="1" applyAlignment="1" applyProtection="1">
      <alignment horizontal="center" vertical="center" wrapText="1"/>
    </xf>
    <xf numFmtId="1" fontId="19" fillId="0" borderId="8" xfId="4" applyNumberFormat="1" applyFont="1" applyFill="1" applyBorder="1" applyAlignment="1" applyProtection="1">
      <alignment horizontal="center" vertical="center" wrapText="1"/>
    </xf>
    <xf numFmtId="9" fontId="15" fillId="2" borderId="0" xfId="4" applyFont="1" applyFill="1" applyBorder="1" applyAlignment="1" applyProtection="1">
      <alignment horizontal="center" vertical="center" wrapText="1"/>
    </xf>
    <xf numFmtId="9" fontId="15" fillId="0" borderId="0" xfId="4" applyFont="1" applyFill="1" applyBorder="1" applyAlignment="1" applyProtection="1">
      <alignment horizontal="center" vertical="center" wrapText="1"/>
    </xf>
    <xf numFmtId="9" fontId="21" fillId="2" borderId="0" xfId="4" applyFont="1" applyFill="1" applyBorder="1" applyAlignment="1" applyProtection="1">
      <alignment horizontal="center" vertical="center" wrapText="1"/>
    </xf>
    <xf numFmtId="9" fontId="21" fillId="0" borderId="0" xfId="4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2" fillId="2" borderId="0" xfId="0" quotePrefix="1" applyFont="1" applyFill="1" applyProtection="1"/>
    <xf numFmtId="9" fontId="2" fillId="2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Protection="1"/>
    <xf numFmtId="0" fontId="2" fillId="0" borderId="0" xfId="0" applyFont="1" applyAlignment="1" applyProtection="1">
      <alignment horizontal="justify" vertical="center"/>
    </xf>
    <xf numFmtId="9" fontId="18" fillId="2" borderId="4" xfId="0" applyNumberFormat="1" applyFont="1" applyFill="1" applyBorder="1" applyAlignment="1" applyProtection="1">
      <alignment horizontal="center" vertical="center" wrapText="1"/>
    </xf>
    <xf numFmtId="9" fontId="18" fillId="2" borderId="7" xfId="0" applyNumberFormat="1" applyFont="1" applyFill="1" applyBorder="1" applyAlignment="1" applyProtection="1">
      <alignment horizontal="center" vertical="center" wrapText="1"/>
    </xf>
    <xf numFmtId="9" fontId="16" fillId="0" borderId="4" xfId="4" applyNumberFormat="1" applyFont="1" applyFill="1" applyBorder="1" applyAlignment="1" applyProtection="1">
      <alignment horizontal="justify" vertical="center" wrapText="1"/>
    </xf>
    <xf numFmtId="9" fontId="16" fillId="0" borderId="7" xfId="4" applyNumberFormat="1" applyFont="1" applyFill="1" applyBorder="1" applyAlignment="1" applyProtection="1">
      <alignment horizontal="justify" vertical="center" wrapText="1"/>
    </xf>
    <xf numFmtId="9" fontId="17" fillId="0" borderId="4" xfId="4" applyFont="1" applyFill="1" applyBorder="1" applyAlignment="1" applyProtection="1">
      <alignment horizontal="center" vertical="center" wrapText="1"/>
    </xf>
    <xf numFmtId="9" fontId="17" fillId="0" borderId="7" xfId="4" applyFont="1" applyFill="1" applyBorder="1" applyAlignment="1" applyProtection="1">
      <alignment horizontal="center" vertical="center" wrapText="1"/>
    </xf>
    <xf numFmtId="9" fontId="16" fillId="0" borderId="4" xfId="4" applyFont="1" applyFill="1" applyBorder="1" applyAlignment="1" applyProtection="1">
      <alignment horizontal="justify" vertical="center" wrapText="1"/>
    </xf>
    <xf numFmtId="9" fontId="16" fillId="0" borderId="7" xfId="4" applyFont="1" applyFill="1" applyBorder="1" applyAlignment="1" applyProtection="1">
      <alignment horizontal="justify" vertical="center" wrapText="1"/>
    </xf>
    <xf numFmtId="9" fontId="16" fillId="0" borderId="4" xfId="4" applyFont="1" applyFill="1" applyBorder="1" applyAlignment="1" applyProtection="1">
      <alignment horizontal="center" vertical="center" wrapText="1"/>
    </xf>
    <xf numFmtId="9" fontId="16" fillId="0" borderId="7" xfId="4" applyFont="1" applyFill="1" applyBorder="1" applyAlignment="1" applyProtection="1">
      <alignment horizontal="center" vertical="center" wrapText="1"/>
    </xf>
    <xf numFmtId="9" fontId="19" fillId="0" borderId="4" xfId="4" applyFont="1" applyFill="1" applyBorder="1" applyAlignment="1" applyProtection="1">
      <alignment horizontal="center" vertical="center" wrapText="1"/>
    </xf>
    <xf numFmtId="9" fontId="19" fillId="0" borderId="7" xfId="4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justify" vertical="center" wrapText="1"/>
    </xf>
    <xf numFmtId="0" fontId="16" fillId="0" borderId="7" xfId="0" applyFont="1" applyFill="1" applyBorder="1" applyAlignment="1" applyProtection="1">
      <alignment horizontal="justify" vertical="center" wrapText="1"/>
    </xf>
    <xf numFmtId="9" fontId="16" fillId="0" borderId="4" xfId="0" applyNumberFormat="1" applyFont="1" applyFill="1" applyBorder="1" applyAlignment="1" applyProtection="1">
      <alignment horizontal="justify" vertical="center" wrapText="1"/>
    </xf>
    <xf numFmtId="9" fontId="16" fillId="0" borderId="9" xfId="0" applyNumberFormat="1" applyFont="1" applyFill="1" applyBorder="1" applyAlignment="1" applyProtection="1">
      <alignment horizontal="justify" vertical="center" wrapText="1"/>
    </xf>
    <xf numFmtId="9" fontId="16" fillId="0" borderId="7" xfId="0" applyNumberFormat="1" applyFont="1" applyFill="1" applyBorder="1" applyAlignment="1" applyProtection="1">
      <alignment horizontal="justify" vertical="center" wrapText="1"/>
    </xf>
    <xf numFmtId="9" fontId="16" fillId="0" borderId="4" xfId="0" applyNumberFormat="1" applyFont="1" applyFill="1" applyBorder="1" applyAlignment="1" applyProtection="1">
      <alignment horizontal="left" vertical="center" wrapText="1"/>
    </xf>
    <xf numFmtId="9" fontId="16" fillId="0" borderId="7" xfId="0" applyNumberFormat="1" applyFont="1" applyFill="1" applyBorder="1" applyAlignment="1" applyProtection="1">
      <alignment horizontal="left" vertical="center" wrapText="1"/>
    </xf>
    <xf numFmtId="0" fontId="16" fillId="0" borderId="9" xfId="0" applyFont="1" applyFill="1" applyBorder="1" applyAlignment="1" applyProtection="1">
      <alignment horizontal="justify" vertical="center" wrapText="1"/>
    </xf>
    <xf numFmtId="1" fontId="19" fillId="0" borderId="4" xfId="0" applyNumberFormat="1" applyFont="1" applyFill="1" applyBorder="1" applyAlignment="1" applyProtection="1">
      <alignment horizontal="center" vertical="center" wrapText="1"/>
    </xf>
    <xf numFmtId="1" fontId="19" fillId="0" borderId="9" xfId="0" applyNumberFormat="1" applyFont="1" applyFill="1" applyBorder="1" applyAlignment="1" applyProtection="1">
      <alignment horizontal="center" vertical="center" wrapText="1"/>
    </xf>
    <xf numFmtId="1" fontId="19" fillId="0" borderId="7" xfId="0" applyNumberFormat="1" applyFont="1" applyFill="1" applyBorder="1" applyAlignment="1" applyProtection="1">
      <alignment horizontal="center" vertical="center" wrapText="1"/>
    </xf>
    <xf numFmtId="9" fontId="18" fillId="2" borderId="9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9" xfId="0" applyNumberFormat="1" applyFont="1" applyFill="1" applyBorder="1" applyAlignment="1" applyProtection="1">
      <alignment horizontal="center" vertical="center" wrapText="1"/>
    </xf>
    <xf numFmtId="9" fontId="17" fillId="0" borderId="7" xfId="0" applyNumberFormat="1" applyFont="1" applyFill="1" applyBorder="1" applyAlignment="1" applyProtection="1">
      <alignment horizontal="center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9" fontId="16" fillId="0" borderId="9" xfId="0" applyNumberFormat="1" applyFont="1" applyFill="1" applyBorder="1" applyAlignment="1" applyProtection="1">
      <alignment horizontal="center" vertical="center" wrapText="1"/>
    </xf>
    <xf numFmtId="9" fontId="16" fillId="0" borderId="7" xfId="0" applyNumberFormat="1" applyFont="1" applyFill="1" applyBorder="1" applyAlignment="1" applyProtection="1">
      <alignment horizontal="center" vertical="center" wrapText="1"/>
    </xf>
    <xf numFmtId="9" fontId="15" fillId="2" borderId="21" xfId="0" applyNumberFormat="1" applyFont="1" applyFill="1" applyBorder="1" applyAlignment="1" applyProtection="1">
      <alignment horizontal="center" vertical="center" wrapText="1"/>
    </xf>
    <xf numFmtId="9" fontId="15" fillId="2" borderId="0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justify" vertical="center" wrapText="1"/>
    </xf>
    <xf numFmtId="0" fontId="16" fillId="2" borderId="7" xfId="0" applyFont="1" applyFill="1" applyBorder="1" applyAlignment="1" applyProtection="1">
      <alignment horizontal="justify" vertical="center" wrapText="1"/>
    </xf>
    <xf numFmtId="164" fontId="19" fillId="0" borderId="4" xfId="1" applyFont="1" applyFill="1" applyBorder="1" applyAlignment="1" applyProtection="1">
      <alignment horizontal="center" vertical="center" wrapText="1"/>
    </xf>
    <xf numFmtId="164" fontId="19" fillId="0" borderId="7" xfId="1" applyFont="1" applyFill="1" applyBorder="1" applyAlignment="1" applyProtection="1">
      <alignment horizontal="center" vertical="center" wrapText="1"/>
    </xf>
    <xf numFmtId="10" fontId="18" fillId="0" borderId="4" xfId="2" applyNumberFormat="1" applyFont="1" applyBorder="1" applyAlignment="1" applyProtection="1">
      <alignment horizontal="center" vertical="center" wrapText="1"/>
    </xf>
    <xf numFmtId="10" fontId="18" fillId="0" borderId="7" xfId="2" applyNumberFormat="1" applyFont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textRotation="90"/>
    </xf>
    <xf numFmtId="0" fontId="12" fillId="2" borderId="9" xfId="0" applyFont="1" applyFill="1" applyBorder="1" applyAlignment="1" applyProtection="1">
      <alignment horizontal="center" vertical="center" textRotation="90"/>
    </xf>
    <xf numFmtId="0" fontId="12" fillId="2" borderId="7" xfId="0" applyFont="1" applyFill="1" applyBorder="1" applyAlignment="1" applyProtection="1">
      <alignment horizontal="center" vertical="center" textRotation="90"/>
    </xf>
    <xf numFmtId="0" fontId="12" fillId="2" borderId="4" xfId="0" applyFont="1" applyFill="1" applyBorder="1" applyAlignment="1" applyProtection="1">
      <alignment horizontal="center" vertical="center" textRotation="90" wrapText="1"/>
    </xf>
    <xf numFmtId="0" fontId="12" fillId="2" borderId="9" xfId="0" applyFont="1" applyFill="1" applyBorder="1" applyAlignment="1" applyProtection="1">
      <alignment horizontal="center" vertical="center" textRotation="90" wrapText="1"/>
    </xf>
    <xf numFmtId="0" fontId="12" fillId="2" borderId="7" xfId="0" applyFont="1" applyFill="1" applyBorder="1" applyAlignment="1" applyProtection="1">
      <alignment horizontal="center" vertical="center" textRotation="90" wrapText="1"/>
    </xf>
    <xf numFmtId="37" fontId="14" fillId="2" borderId="10" xfId="3" applyNumberFormat="1" applyFont="1" applyFill="1" applyBorder="1" applyAlignment="1" applyProtection="1">
      <alignment horizontal="center" vertical="center" wrapText="1"/>
    </xf>
    <xf numFmtId="37" fontId="14" fillId="2" borderId="13" xfId="3" applyNumberFormat="1" applyFont="1" applyFill="1" applyBorder="1" applyAlignment="1" applyProtection="1">
      <alignment horizontal="center" vertical="center" wrapText="1"/>
    </xf>
    <xf numFmtId="10" fontId="3" fillId="2" borderId="11" xfId="0" applyNumberFormat="1" applyFont="1" applyFill="1" applyBorder="1" applyAlignment="1" applyProtection="1">
      <alignment horizontal="center" vertical="center" textRotation="90" wrapText="1"/>
    </xf>
    <xf numFmtId="10" fontId="3" fillId="2" borderId="14" xfId="0" applyNumberFormat="1" applyFont="1" applyFill="1" applyBorder="1" applyAlignment="1" applyProtection="1">
      <alignment horizontal="center" vertical="center" textRotation="90" wrapText="1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 textRotation="90" wrapText="1"/>
    </xf>
    <xf numFmtId="0" fontId="3" fillId="2" borderId="14" xfId="0" applyFont="1" applyFill="1" applyBorder="1" applyAlignment="1" applyProtection="1">
      <alignment horizontal="center" vertical="center" textRotation="90" wrapText="1"/>
    </xf>
    <xf numFmtId="0" fontId="3" fillId="2" borderId="18" xfId="0" applyFont="1" applyFill="1" applyBorder="1" applyAlignment="1" applyProtection="1">
      <alignment horizontal="center" vertical="center" textRotation="90" wrapText="1"/>
    </xf>
    <xf numFmtId="0" fontId="20" fillId="2" borderId="15" xfId="0" applyFont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</cellXfs>
  <cellStyles count="5">
    <cellStyle name="Millares 2" xfId="3"/>
    <cellStyle name="Moneda" xfId="1" builtinId="4"/>
    <cellStyle name="Normal" xfId="0" builtinId="0"/>
    <cellStyle name="Porcentual" xfId="2" builtinId="5"/>
    <cellStyle name="Porcentual 2" xfId="4"/>
  </cellStyles>
  <dxfs count="6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214312</xdr:rowOff>
    </xdr:from>
    <xdr:to>
      <xdr:col>6</xdr:col>
      <xdr:colOff>500062</xdr:colOff>
      <xdr:row>4</xdr:row>
      <xdr:rowOff>192492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09562"/>
          <a:ext cx="3000375" cy="1121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70</xdr:row>
      <xdr:rowOff>166688</xdr:rowOff>
    </xdr:from>
    <xdr:to>
      <xdr:col>8</xdr:col>
      <xdr:colOff>1285875</xdr:colOff>
      <xdr:row>81</xdr:row>
      <xdr:rowOff>190501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85201126"/>
          <a:ext cx="8072438" cy="3167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4"/>
  <sheetViews>
    <sheetView tabSelected="1" view="pageBreakPreview" zoomScale="40" zoomScaleNormal="70" zoomScaleSheetLayoutView="40" workbookViewId="0">
      <selection activeCell="T4" sqref="T4"/>
    </sheetView>
  </sheetViews>
  <sheetFormatPr baseColWidth="10" defaultRowHeight="22.5"/>
  <cols>
    <col min="1" max="1" width="2.85546875" style="3" customWidth="1"/>
    <col min="2" max="2" width="2" style="3" customWidth="1"/>
    <col min="3" max="4" width="10.140625" style="3" customWidth="1"/>
    <col min="5" max="5" width="7" style="6" customWidth="1"/>
    <col min="6" max="6" width="11" style="72" customWidth="1"/>
    <col min="7" max="7" width="7.7109375" style="6" customWidth="1"/>
    <col min="8" max="8" width="56.42578125" style="73" customWidth="1"/>
    <col min="9" max="9" width="58.7109375" style="73" customWidth="1"/>
    <col min="10" max="10" width="57.5703125" style="6" customWidth="1"/>
    <col min="11" max="11" width="16.85546875" style="6" customWidth="1"/>
    <col min="12" max="12" width="48.7109375" style="6" customWidth="1"/>
    <col min="13" max="13" width="29" style="6" customWidth="1"/>
    <col min="14" max="14" width="28.7109375" style="6" customWidth="1"/>
    <col min="15" max="15" width="29.140625" style="6" customWidth="1"/>
    <col min="16" max="16" width="23" style="6" customWidth="1"/>
    <col min="17" max="17" width="6.140625" style="6" customWidth="1"/>
    <col min="18" max="18" width="12.42578125" style="6" customWidth="1"/>
    <col min="19" max="19" width="23.7109375" style="6" customWidth="1"/>
    <col min="20" max="20" width="10.28515625" style="6" customWidth="1"/>
    <col min="21" max="21" width="8" style="6" customWidth="1"/>
    <col min="22" max="16384" width="11.42578125" style="6"/>
  </cols>
  <sheetData>
    <row r="1" spans="3:24" ht="7.5" customHeight="1">
      <c r="E1" s="3"/>
      <c r="F1" s="4"/>
      <c r="G1" s="3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3:24" ht="28.5" customHeight="1"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7"/>
      <c r="R2" s="7"/>
      <c r="S2" s="7"/>
      <c r="T2" s="3"/>
    </row>
    <row r="3" spans="3:24" ht="27" customHeight="1">
      <c r="C3" s="141" t="s">
        <v>221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7"/>
      <c r="R3" s="7"/>
      <c r="S3" s="7"/>
      <c r="T3" s="3"/>
    </row>
    <row r="4" spans="3:24" ht="36" customHeight="1">
      <c r="C4" s="142" t="s">
        <v>0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8"/>
      <c r="R4" s="8"/>
      <c r="S4" s="8"/>
      <c r="T4" s="3"/>
    </row>
    <row r="5" spans="3:24" ht="19.5" customHeight="1" thickBot="1"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3"/>
    </row>
    <row r="6" spans="3:24" ht="42.75" customHeight="1" thickBot="1">
      <c r="C6" s="143" t="s">
        <v>1</v>
      </c>
      <c r="D6" s="144"/>
      <c r="E6" s="144"/>
      <c r="F6" s="144"/>
      <c r="G6" s="144"/>
      <c r="H6" s="144"/>
      <c r="I6" s="144"/>
      <c r="J6" s="149" t="s">
        <v>2</v>
      </c>
      <c r="K6" s="150"/>
      <c r="L6" s="150"/>
      <c r="M6" s="150"/>
      <c r="N6" s="150"/>
      <c r="O6" s="150"/>
      <c r="P6" s="151"/>
      <c r="Q6" s="10"/>
      <c r="R6" s="10"/>
      <c r="S6" s="10"/>
      <c r="T6" s="3"/>
    </row>
    <row r="7" spans="3:24" ht="56.25" customHeight="1" thickBot="1">
      <c r="C7" s="145" t="s">
        <v>3</v>
      </c>
      <c r="D7" s="145" t="s">
        <v>4</v>
      </c>
      <c r="E7" s="147" t="s">
        <v>5</v>
      </c>
      <c r="F7" s="148"/>
      <c r="G7" s="147" t="s">
        <v>8</v>
      </c>
      <c r="H7" s="154" t="s">
        <v>10</v>
      </c>
      <c r="I7" s="154" t="s">
        <v>11</v>
      </c>
      <c r="J7" s="152" t="s">
        <v>10</v>
      </c>
      <c r="K7" s="134" t="s">
        <v>12</v>
      </c>
      <c r="L7" s="152" t="s">
        <v>11</v>
      </c>
      <c r="M7" s="134" t="s">
        <v>6</v>
      </c>
      <c r="N7" s="136" t="s">
        <v>7</v>
      </c>
      <c r="O7" s="137"/>
      <c r="P7" s="138"/>
      <c r="Q7" s="11"/>
      <c r="R7" s="11"/>
      <c r="S7" s="11"/>
      <c r="T7" s="3"/>
    </row>
    <row r="8" spans="3:24" ht="79.5" customHeight="1" thickBot="1">
      <c r="C8" s="146"/>
      <c r="D8" s="146"/>
      <c r="E8" s="12" t="s">
        <v>8</v>
      </c>
      <c r="F8" s="12" t="s">
        <v>9</v>
      </c>
      <c r="G8" s="156"/>
      <c r="H8" s="155"/>
      <c r="I8" s="155"/>
      <c r="J8" s="153"/>
      <c r="K8" s="135"/>
      <c r="L8" s="153"/>
      <c r="M8" s="135"/>
      <c r="N8" s="13" t="s">
        <v>13</v>
      </c>
      <c r="O8" s="13" t="s">
        <v>14</v>
      </c>
      <c r="P8" s="13" t="s">
        <v>15</v>
      </c>
      <c r="Q8" s="11"/>
      <c r="R8" s="11"/>
      <c r="S8" s="11"/>
      <c r="T8" s="3"/>
    </row>
    <row r="9" spans="3:24" ht="97.5" customHeight="1" thickBot="1">
      <c r="C9" s="115" t="s">
        <v>16</v>
      </c>
      <c r="D9" s="118" t="s">
        <v>17</v>
      </c>
      <c r="E9" s="121">
        <v>1</v>
      </c>
      <c r="F9" s="123" t="s">
        <v>18</v>
      </c>
      <c r="G9" s="14">
        <v>101</v>
      </c>
      <c r="H9" s="15" t="s">
        <v>19</v>
      </c>
      <c r="I9" s="15" t="s">
        <v>20</v>
      </c>
      <c r="J9" s="16" t="s">
        <v>21</v>
      </c>
      <c r="K9" s="17" t="s">
        <v>22</v>
      </c>
      <c r="L9" s="18" t="s">
        <v>23</v>
      </c>
      <c r="M9" s="19" t="s">
        <v>24</v>
      </c>
      <c r="N9" s="20">
        <v>237265</v>
      </c>
      <c r="O9" s="21">
        <v>401906</v>
      </c>
      <c r="P9" s="1">
        <f>+O9/N9</f>
        <v>1.6939118706931069</v>
      </c>
      <c r="Q9" s="22"/>
      <c r="R9" s="23"/>
      <c r="S9" s="24"/>
      <c r="T9" s="3"/>
    </row>
    <row r="10" spans="3:24" ht="73.5" customHeight="1" thickBot="1">
      <c r="C10" s="116"/>
      <c r="D10" s="119"/>
      <c r="E10" s="122"/>
      <c r="F10" s="124"/>
      <c r="G10" s="106">
        <v>102</v>
      </c>
      <c r="H10" s="86" t="s">
        <v>25</v>
      </c>
      <c r="I10" s="25" t="s">
        <v>26</v>
      </c>
      <c r="J10" s="88" t="s">
        <v>27</v>
      </c>
      <c r="K10" s="98" t="s">
        <v>28</v>
      </c>
      <c r="L10" s="88" t="s">
        <v>29</v>
      </c>
      <c r="M10" s="101" t="s">
        <v>24</v>
      </c>
      <c r="N10" s="111">
        <v>42500</v>
      </c>
      <c r="O10" s="111">
        <v>40305</v>
      </c>
      <c r="P10" s="113">
        <f t="shared" ref="P10:P66" si="0">+O10/N10</f>
        <v>0.94835294117647062</v>
      </c>
      <c r="Q10" s="22"/>
      <c r="R10" s="22"/>
      <c r="S10" s="26"/>
      <c r="T10" s="3"/>
    </row>
    <row r="11" spans="3:24" ht="81.75" customHeight="1" thickBot="1">
      <c r="C11" s="116"/>
      <c r="D11" s="119"/>
      <c r="E11" s="122"/>
      <c r="F11" s="124"/>
      <c r="G11" s="108"/>
      <c r="H11" s="93"/>
      <c r="I11" s="27" t="s">
        <v>30</v>
      </c>
      <c r="J11" s="90"/>
      <c r="K11" s="100"/>
      <c r="L11" s="90"/>
      <c r="M11" s="103"/>
      <c r="N11" s="112"/>
      <c r="O11" s="112"/>
      <c r="P11" s="114"/>
      <c r="Q11" s="22"/>
      <c r="R11" s="22"/>
      <c r="S11" s="23"/>
      <c r="T11" s="3"/>
    </row>
    <row r="12" spans="3:24" ht="111" customHeight="1" thickBot="1">
      <c r="C12" s="116"/>
      <c r="D12" s="119"/>
      <c r="E12" s="122"/>
      <c r="F12" s="124"/>
      <c r="G12" s="107"/>
      <c r="H12" s="87"/>
      <c r="I12" s="27" t="s">
        <v>31</v>
      </c>
      <c r="J12" s="18" t="s">
        <v>32</v>
      </c>
      <c r="K12" s="17" t="s">
        <v>33</v>
      </c>
      <c r="L12" s="18" t="s">
        <v>32</v>
      </c>
      <c r="M12" s="19" t="s">
        <v>34</v>
      </c>
      <c r="N12" s="28">
        <v>1</v>
      </c>
      <c r="O12" s="28">
        <v>1</v>
      </c>
      <c r="P12" s="2">
        <f t="shared" si="0"/>
        <v>1</v>
      </c>
      <c r="Q12" s="22"/>
      <c r="R12" s="22"/>
      <c r="S12" s="23"/>
      <c r="T12" s="3"/>
    </row>
    <row r="13" spans="3:24" ht="105.75" customHeight="1" thickBot="1">
      <c r="C13" s="116"/>
      <c r="D13" s="119"/>
      <c r="E13" s="122"/>
      <c r="F13" s="124"/>
      <c r="G13" s="106">
        <v>103</v>
      </c>
      <c r="H13" s="86" t="s">
        <v>35</v>
      </c>
      <c r="I13" s="139" t="s">
        <v>36</v>
      </c>
      <c r="J13" s="18" t="s">
        <v>37</v>
      </c>
      <c r="K13" s="17" t="s">
        <v>38</v>
      </c>
      <c r="L13" s="18" t="s">
        <v>39</v>
      </c>
      <c r="M13" s="19" t="s">
        <v>34</v>
      </c>
      <c r="N13" s="28">
        <v>0</v>
      </c>
      <c r="O13" s="28">
        <v>0</v>
      </c>
      <c r="P13" s="29">
        <v>0</v>
      </c>
      <c r="Q13" s="22"/>
      <c r="R13" s="22"/>
      <c r="S13" s="23"/>
      <c r="T13" s="30"/>
      <c r="V13" s="31"/>
      <c r="X13" s="31"/>
    </row>
    <row r="14" spans="3:24" ht="109.5" customHeight="1" thickBot="1">
      <c r="C14" s="116"/>
      <c r="D14" s="119"/>
      <c r="E14" s="122"/>
      <c r="F14" s="124"/>
      <c r="G14" s="108"/>
      <c r="H14" s="93"/>
      <c r="I14" s="140"/>
      <c r="J14" s="89" t="s">
        <v>40</v>
      </c>
      <c r="K14" s="32" t="s">
        <v>41</v>
      </c>
      <c r="L14" s="33" t="s">
        <v>42</v>
      </c>
      <c r="M14" s="19" t="s">
        <v>43</v>
      </c>
      <c r="N14" s="28">
        <v>0</v>
      </c>
      <c r="O14" s="28">
        <v>0</v>
      </c>
      <c r="P14" s="29">
        <v>0</v>
      </c>
      <c r="Q14" s="22"/>
      <c r="R14" s="22"/>
      <c r="S14" s="23"/>
      <c r="T14" s="30"/>
      <c r="V14" s="31"/>
      <c r="W14" s="31"/>
      <c r="X14" s="31"/>
    </row>
    <row r="15" spans="3:24" ht="105.75" customHeight="1" thickBot="1">
      <c r="C15" s="116"/>
      <c r="D15" s="119"/>
      <c r="E15" s="122"/>
      <c r="F15" s="124"/>
      <c r="G15" s="107"/>
      <c r="H15" s="87"/>
      <c r="I15" s="25" t="s">
        <v>44</v>
      </c>
      <c r="J15" s="90"/>
      <c r="K15" s="17" t="s">
        <v>45</v>
      </c>
      <c r="L15" s="18" t="s">
        <v>46</v>
      </c>
      <c r="M15" s="19" t="s">
        <v>34</v>
      </c>
      <c r="N15" s="34">
        <v>0</v>
      </c>
      <c r="O15" s="28">
        <v>0</v>
      </c>
      <c r="P15" s="35">
        <v>0</v>
      </c>
      <c r="Q15" s="22"/>
      <c r="R15" s="22"/>
      <c r="S15" s="23"/>
      <c r="T15" s="3"/>
    </row>
    <row r="16" spans="3:24" ht="108.75" customHeight="1" thickBot="1">
      <c r="C16" s="116"/>
      <c r="D16" s="119"/>
      <c r="E16" s="131">
        <v>2</v>
      </c>
      <c r="F16" s="128" t="s">
        <v>47</v>
      </c>
      <c r="G16" s="125">
        <v>201</v>
      </c>
      <c r="H16" s="86" t="s">
        <v>48</v>
      </c>
      <c r="I16" s="27" t="s">
        <v>49</v>
      </c>
      <c r="J16" s="88" t="s">
        <v>50</v>
      </c>
      <c r="K16" s="98" t="s">
        <v>51</v>
      </c>
      <c r="L16" s="88" t="s">
        <v>52</v>
      </c>
      <c r="M16" s="101" t="s">
        <v>34</v>
      </c>
      <c r="N16" s="94">
        <v>0</v>
      </c>
      <c r="O16" s="94">
        <v>0</v>
      </c>
      <c r="P16" s="74">
        <v>0</v>
      </c>
      <c r="Q16" s="104"/>
      <c r="R16" s="105"/>
      <c r="S16" s="26"/>
      <c r="T16" s="3"/>
    </row>
    <row r="17" spans="3:20" ht="66" customHeight="1" thickBot="1">
      <c r="C17" s="116"/>
      <c r="D17" s="119"/>
      <c r="E17" s="132"/>
      <c r="F17" s="129"/>
      <c r="G17" s="126"/>
      <c r="H17" s="87"/>
      <c r="I17" s="25" t="s">
        <v>53</v>
      </c>
      <c r="J17" s="89"/>
      <c r="K17" s="99"/>
      <c r="L17" s="89"/>
      <c r="M17" s="102"/>
      <c r="N17" s="95"/>
      <c r="O17" s="95"/>
      <c r="P17" s="97"/>
      <c r="Q17" s="104"/>
      <c r="R17" s="105"/>
      <c r="S17" s="26"/>
      <c r="T17" s="3"/>
    </row>
    <row r="18" spans="3:20" ht="54.75" customHeight="1" thickBot="1">
      <c r="C18" s="116"/>
      <c r="D18" s="119"/>
      <c r="E18" s="132"/>
      <c r="F18" s="129"/>
      <c r="G18" s="125">
        <v>202</v>
      </c>
      <c r="H18" s="86" t="s">
        <v>54</v>
      </c>
      <c r="I18" s="25" t="s">
        <v>55</v>
      </c>
      <c r="J18" s="89"/>
      <c r="K18" s="99"/>
      <c r="L18" s="89"/>
      <c r="M18" s="102"/>
      <c r="N18" s="95"/>
      <c r="O18" s="95"/>
      <c r="P18" s="97"/>
      <c r="Q18" s="104"/>
      <c r="R18" s="105"/>
      <c r="S18" s="26"/>
      <c r="T18" s="3"/>
    </row>
    <row r="19" spans="3:20" ht="82.5" customHeight="1" thickBot="1">
      <c r="C19" s="116"/>
      <c r="D19" s="119"/>
      <c r="E19" s="132"/>
      <c r="F19" s="129"/>
      <c r="G19" s="126"/>
      <c r="H19" s="87"/>
      <c r="I19" s="27" t="s">
        <v>56</v>
      </c>
      <c r="J19" s="89"/>
      <c r="K19" s="99"/>
      <c r="L19" s="89"/>
      <c r="M19" s="102"/>
      <c r="N19" s="95"/>
      <c r="O19" s="95"/>
      <c r="P19" s="97"/>
      <c r="Q19" s="104"/>
      <c r="R19" s="105"/>
      <c r="S19" s="36"/>
      <c r="T19" s="3"/>
    </row>
    <row r="20" spans="3:20" ht="66" customHeight="1" thickBot="1">
      <c r="C20" s="116"/>
      <c r="D20" s="119"/>
      <c r="E20" s="132"/>
      <c r="F20" s="129"/>
      <c r="G20" s="125">
        <v>203</v>
      </c>
      <c r="H20" s="86" t="s">
        <v>57</v>
      </c>
      <c r="I20" s="27" t="s">
        <v>58</v>
      </c>
      <c r="J20" s="89"/>
      <c r="K20" s="99"/>
      <c r="L20" s="89"/>
      <c r="M20" s="102"/>
      <c r="N20" s="95"/>
      <c r="O20" s="95"/>
      <c r="P20" s="97"/>
      <c r="Q20" s="104"/>
      <c r="R20" s="105"/>
      <c r="S20" s="23"/>
      <c r="T20" s="3"/>
    </row>
    <row r="21" spans="3:20" ht="79.5" customHeight="1" thickBot="1">
      <c r="C21" s="116"/>
      <c r="D21" s="119"/>
      <c r="E21" s="132"/>
      <c r="F21" s="129"/>
      <c r="G21" s="127"/>
      <c r="H21" s="93"/>
      <c r="I21" s="27" t="s">
        <v>59</v>
      </c>
      <c r="J21" s="89"/>
      <c r="K21" s="99"/>
      <c r="L21" s="89"/>
      <c r="M21" s="102"/>
      <c r="N21" s="95"/>
      <c r="O21" s="95"/>
      <c r="P21" s="97"/>
      <c r="Q21" s="104"/>
      <c r="R21" s="105"/>
      <c r="S21" s="23"/>
      <c r="T21" s="3"/>
    </row>
    <row r="22" spans="3:20" ht="86.25" customHeight="1" thickBot="1">
      <c r="C22" s="116"/>
      <c r="D22" s="119"/>
      <c r="E22" s="133"/>
      <c r="F22" s="130"/>
      <c r="G22" s="126"/>
      <c r="H22" s="87"/>
      <c r="I22" s="37" t="s">
        <v>60</v>
      </c>
      <c r="J22" s="90"/>
      <c r="K22" s="100"/>
      <c r="L22" s="90"/>
      <c r="M22" s="103"/>
      <c r="N22" s="96"/>
      <c r="O22" s="96"/>
      <c r="P22" s="75"/>
      <c r="Q22" s="22"/>
      <c r="R22" s="22"/>
      <c r="S22" s="22"/>
      <c r="T22" s="3"/>
    </row>
    <row r="23" spans="3:20" ht="131.25" customHeight="1" thickBot="1">
      <c r="C23" s="116"/>
      <c r="D23" s="119"/>
      <c r="E23" s="131">
        <v>3</v>
      </c>
      <c r="F23" s="128" t="s">
        <v>61</v>
      </c>
      <c r="G23" s="38">
        <v>301</v>
      </c>
      <c r="H23" s="39" t="s">
        <v>62</v>
      </c>
      <c r="I23" s="40" t="s">
        <v>63</v>
      </c>
      <c r="J23" s="18" t="s">
        <v>64</v>
      </c>
      <c r="K23" s="17" t="s">
        <v>65</v>
      </c>
      <c r="L23" s="18" t="s">
        <v>66</v>
      </c>
      <c r="M23" s="19" t="s">
        <v>67</v>
      </c>
      <c r="N23" s="41">
        <v>0</v>
      </c>
      <c r="O23" s="41">
        <v>0</v>
      </c>
      <c r="P23" s="35">
        <v>0</v>
      </c>
      <c r="Q23" s="22"/>
      <c r="R23" s="22"/>
      <c r="S23" s="23"/>
      <c r="T23" s="30"/>
    </row>
    <row r="24" spans="3:20" ht="114.75" customHeight="1" thickBot="1">
      <c r="C24" s="116"/>
      <c r="D24" s="119"/>
      <c r="E24" s="132"/>
      <c r="F24" s="129"/>
      <c r="G24" s="106">
        <v>302</v>
      </c>
      <c r="H24" s="86" t="s">
        <v>68</v>
      </c>
      <c r="I24" s="109" t="s">
        <v>69</v>
      </c>
      <c r="J24" s="42" t="s">
        <v>70</v>
      </c>
      <c r="K24" s="43" t="s">
        <v>71</v>
      </c>
      <c r="L24" s="42" t="s">
        <v>72</v>
      </c>
      <c r="M24" s="44" t="s">
        <v>73</v>
      </c>
      <c r="N24" s="45">
        <v>0.28000000000000003</v>
      </c>
      <c r="O24" s="45">
        <v>0.28000000000000003</v>
      </c>
      <c r="P24" s="1">
        <f t="shared" si="0"/>
        <v>1</v>
      </c>
      <c r="Q24" s="22"/>
      <c r="R24" s="22"/>
      <c r="S24" s="22"/>
      <c r="T24" s="3"/>
    </row>
    <row r="25" spans="3:20" ht="101.25" customHeight="1" thickBot="1">
      <c r="C25" s="116"/>
      <c r="D25" s="119"/>
      <c r="E25" s="132"/>
      <c r="F25" s="129"/>
      <c r="G25" s="107"/>
      <c r="H25" s="87"/>
      <c r="I25" s="110"/>
      <c r="J25" s="42" t="s">
        <v>74</v>
      </c>
      <c r="K25" s="43" t="s">
        <v>75</v>
      </c>
      <c r="L25" s="42" t="s">
        <v>76</v>
      </c>
      <c r="M25" s="44" t="s">
        <v>73</v>
      </c>
      <c r="N25" s="45">
        <v>0</v>
      </c>
      <c r="O25" s="46">
        <v>0</v>
      </c>
      <c r="P25" s="35">
        <v>0</v>
      </c>
      <c r="Q25" s="22"/>
      <c r="R25" s="22"/>
      <c r="S25" s="22"/>
      <c r="T25" s="3"/>
    </row>
    <row r="26" spans="3:20" ht="99" customHeight="1" thickBot="1">
      <c r="C26" s="116"/>
      <c r="D26" s="119"/>
      <c r="E26" s="132"/>
      <c r="F26" s="129"/>
      <c r="G26" s="106">
        <v>303</v>
      </c>
      <c r="H26" s="86" t="s">
        <v>77</v>
      </c>
      <c r="I26" s="86" t="s">
        <v>78</v>
      </c>
      <c r="J26" s="88" t="s">
        <v>79</v>
      </c>
      <c r="K26" s="17" t="s">
        <v>80</v>
      </c>
      <c r="L26" s="18" t="s">
        <v>217</v>
      </c>
      <c r="M26" s="19" t="s">
        <v>81</v>
      </c>
      <c r="N26" s="41">
        <v>0.7</v>
      </c>
      <c r="O26" s="47">
        <v>0.56110000000000004</v>
      </c>
      <c r="P26" s="1">
        <f t="shared" si="0"/>
        <v>0.80157142857142871</v>
      </c>
      <c r="Q26" s="22"/>
      <c r="R26" s="22"/>
      <c r="S26" s="48" t="s">
        <v>82</v>
      </c>
      <c r="T26" s="3"/>
    </row>
    <row r="27" spans="3:20" ht="99" customHeight="1" thickBot="1">
      <c r="C27" s="116"/>
      <c r="D27" s="119"/>
      <c r="E27" s="132"/>
      <c r="F27" s="129"/>
      <c r="G27" s="108"/>
      <c r="H27" s="93"/>
      <c r="I27" s="93"/>
      <c r="J27" s="90"/>
      <c r="K27" s="17" t="s">
        <v>83</v>
      </c>
      <c r="L27" s="18" t="s">
        <v>84</v>
      </c>
      <c r="M27" s="19" t="s">
        <v>81</v>
      </c>
      <c r="N27" s="41">
        <v>1</v>
      </c>
      <c r="O27" s="49">
        <v>1</v>
      </c>
      <c r="P27" s="2">
        <f t="shared" si="0"/>
        <v>1</v>
      </c>
      <c r="Q27" s="22"/>
      <c r="R27" s="22"/>
      <c r="S27" s="23"/>
      <c r="T27" s="3"/>
    </row>
    <row r="28" spans="3:20" ht="114" customHeight="1" thickBot="1">
      <c r="C28" s="116"/>
      <c r="D28" s="119"/>
      <c r="E28" s="132"/>
      <c r="F28" s="129"/>
      <c r="G28" s="108"/>
      <c r="H28" s="93"/>
      <c r="I28" s="93"/>
      <c r="J28" s="18" t="s">
        <v>215</v>
      </c>
      <c r="K28" s="17" t="s">
        <v>85</v>
      </c>
      <c r="L28" s="18" t="s">
        <v>86</v>
      </c>
      <c r="M28" s="19" t="s">
        <v>34</v>
      </c>
      <c r="N28" s="28">
        <v>1</v>
      </c>
      <c r="O28" s="28">
        <v>1</v>
      </c>
      <c r="P28" s="2">
        <f t="shared" si="0"/>
        <v>1</v>
      </c>
      <c r="Q28" s="22"/>
      <c r="R28" s="22"/>
      <c r="S28" s="23"/>
      <c r="T28" s="3"/>
    </row>
    <row r="29" spans="3:20" ht="129" customHeight="1" thickBot="1">
      <c r="C29" s="116"/>
      <c r="D29" s="119"/>
      <c r="E29" s="132"/>
      <c r="F29" s="129"/>
      <c r="G29" s="108"/>
      <c r="H29" s="93"/>
      <c r="I29" s="93"/>
      <c r="J29" s="33" t="s">
        <v>216</v>
      </c>
      <c r="K29" s="17" t="s">
        <v>87</v>
      </c>
      <c r="L29" s="18" t="s">
        <v>88</v>
      </c>
      <c r="M29" s="19" t="s">
        <v>34</v>
      </c>
      <c r="N29" s="28">
        <v>12</v>
      </c>
      <c r="O29" s="28">
        <v>10</v>
      </c>
      <c r="P29" s="1">
        <f t="shared" si="0"/>
        <v>0.83333333333333337</v>
      </c>
      <c r="Q29" s="22"/>
      <c r="R29" s="22"/>
      <c r="S29" s="23"/>
      <c r="T29" s="3"/>
    </row>
    <row r="30" spans="3:20" ht="104.25" customHeight="1" thickBot="1">
      <c r="C30" s="116"/>
      <c r="D30" s="119"/>
      <c r="E30" s="132"/>
      <c r="F30" s="129"/>
      <c r="G30" s="107"/>
      <c r="H30" s="87"/>
      <c r="I30" s="87"/>
      <c r="J30" s="18" t="s">
        <v>89</v>
      </c>
      <c r="K30" s="17" t="s">
        <v>90</v>
      </c>
      <c r="L30" s="18" t="s">
        <v>91</v>
      </c>
      <c r="M30" s="19" t="s">
        <v>34</v>
      </c>
      <c r="N30" s="28">
        <v>5</v>
      </c>
      <c r="O30" s="28">
        <v>0</v>
      </c>
      <c r="P30" s="1">
        <f>+O30/N30</f>
        <v>0</v>
      </c>
      <c r="Q30" s="22"/>
      <c r="R30" s="22"/>
      <c r="S30" s="23"/>
      <c r="T30" s="3"/>
    </row>
    <row r="31" spans="3:20" ht="107.25" customHeight="1" thickBot="1">
      <c r="C31" s="116"/>
      <c r="D31" s="119"/>
      <c r="E31" s="132"/>
      <c r="F31" s="129"/>
      <c r="G31" s="106">
        <v>304</v>
      </c>
      <c r="H31" s="86" t="s">
        <v>92</v>
      </c>
      <c r="I31" s="86" t="s">
        <v>93</v>
      </c>
      <c r="J31" s="18" t="s">
        <v>94</v>
      </c>
      <c r="K31" s="17" t="s">
        <v>95</v>
      </c>
      <c r="L31" s="18" t="s">
        <v>96</v>
      </c>
      <c r="M31" s="19" t="s">
        <v>34</v>
      </c>
      <c r="N31" s="28">
        <v>0</v>
      </c>
      <c r="O31" s="28">
        <v>0</v>
      </c>
      <c r="P31" s="35">
        <v>0</v>
      </c>
      <c r="Q31" s="22"/>
      <c r="R31" s="22"/>
      <c r="S31" s="23"/>
      <c r="T31" s="3"/>
    </row>
    <row r="32" spans="3:20" ht="110.25" customHeight="1" thickBot="1">
      <c r="C32" s="116"/>
      <c r="D32" s="119"/>
      <c r="E32" s="132"/>
      <c r="F32" s="129"/>
      <c r="G32" s="108"/>
      <c r="H32" s="93"/>
      <c r="I32" s="93"/>
      <c r="J32" s="88" t="s">
        <v>97</v>
      </c>
      <c r="K32" s="17" t="s">
        <v>98</v>
      </c>
      <c r="L32" s="18" t="s">
        <v>99</v>
      </c>
      <c r="M32" s="19" t="s">
        <v>34</v>
      </c>
      <c r="N32" s="28">
        <v>0</v>
      </c>
      <c r="O32" s="28">
        <v>0</v>
      </c>
      <c r="P32" s="35">
        <v>0</v>
      </c>
      <c r="Q32" s="22"/>
      <c r="R32" s="22"/>
      <c r="S32" s="23"/>
      <c r="T32" s="3"/>
    </row>
    <row r="33" spans="3:20" ht="113.25" customHeight="1" thickBot="1">
      <c r="C33" s="116"/>
      <c r="D33" s="119"/>
      <c r="E33" s="132"/>
      <c r="F33" s="129"/>
      <c r="G33" s="107"/>
      <c r="H33" s="87"/>
      <c r="I33" s="87"/>
      <c r="J33" s="90"/>
      <c r="K33" s="17" t="s">
        <v>100</v>
      </c>
      <c r="L33" s="18" t="s">
        <v>101</v>
      </c>
      <c r="M33" s="19" t="s">
        <v>34</v>
      </c>
      <c r="N33" s="28">
        <v>1</v>
      </c>
      <c r="O33" s="28">
        <v>0</v>
      </c>
      <c r="P33" s="1">
        <f t="shared" si="0"/>
        <v>0</v>
      </c>
      <c r="Q33" s="22"/>
      <c r="R33" s="22"/>
      <c r="S33" s="23"/>
      <c r="T33" s="3"/>
    </row>
    <row r="34" spans="3:20" ht="95.25" customHeight="1" thickBot="1">
      <c r="C34" s="116"/>
      <c r="D34" s="119"/>
      <c r="E34" s="132"/>
      <c r="F34" s="129"/>
      <c r="G34" s="106">
        <v>305</v>
      </c>
      <c r="H34" s="86" t="s">
        <v>102</v>
      </c>
      <c r="I34" s="39" t="s">
        <v>103</v>
      </c>
      <c r="J34" s="88" t="s">
        <v>104</v>
      </c>
      <c r="K34" s="50" t="s">
        <v>105</v>
      </c>
      <c r="L34" s="18" t="s">
        <v>106</v>
      </c>
      <c r="M34" s="19" t="s">
        <v>34</v>
      </c>
      <c r="N34" s="28">
        <v>2</v>
      </c>
      <c r="O34" s="28">
        <v>2</v>
      </c>
      <c r="P34" s="2">
        <f t="shared" si="0"/>
        <v>1</v>
      </c>
      <c r="Q34" s="22"/>
      <c r="R34" s="22"/>
      <c r="S34" s="23"/>
      <c r="T34" s="3"/>
    </row>
    <row r="35" spans="3:20" ht="91.5" customHeight="1" thickBot="1">
      <c r="C35" s="116"/>
      <c r="D35" s="119"/>
      <c r="E35" s="132"/>
      <c r="F35" s="129"/>
      <c r="G35" s="108"/>
      <c r="H35" s="93"/>
      <c r="I35" s="25" t="s">
        <v>107</v>
      </c>
      <c r="J35" s="89"/>
      <c r="K35" s="17" t="s">
        <v>108</v>
      </c>
      <c r="L35" s="18" t="s">
        <v>109</v>
      </c>
      <c r="M35" s="19" t="s">
        <v>34</v>
      </c>
      <c r="N35" s="28">
        <v>6</v>
      </c>
      <c r="O35" s="28">
        <v>3</v>
      </c>
      <c r="P35" s="1">
        <f t="shared" si="0"/>
        <v>0.5</v>
      </c>
      <c r="Q35" s="22"/>
      <c r="R35" s="22"/>
      <c r="S35" s="23"/>
      <c r="T35" s="3"/>
    </row>
    <row r="36" spans="3:20" ht="96.75" customHeight="1" thickBot="1">
      <c r="C36" s="116"/>
      <c r="D36" s="119"/>
      <c r="E36" s="132"/>
      <c r="F36" s="129"/>
      <c r="G36" s="108"/>
      <c r="H36" s="93"/>
      <c r="I36" s="27" t="s">
        <v>110</v>
      </c>
      <c r="J36" s="90"/>
      <c r="K36" s="32" t="s">
        <v>111</v>
      </c>
      <c r="L36" s="33" t="s">
        <v>112</v>
      </c>
      <c r="M36" s="19" t="s">
        <v>34</v>
      </c>
      <c r="N36" s="28">
        <v>57</v>
      </c>
      <c r="O36" s="28">
        <v>23</v>
      </c>
      <c r="P36" s="1">
        <f t="shared" si="0"/>
        <v>0.40350877192982454</v>
      </c>
      <c r="Q36" s="22"/>
      <c r="R36" s="22"/>
      <c r="S36" s="23"/>
      <c r="T36" s="3"/>
    </row>
    <row r="37" spans="3:20" ht="108.75" customHeight="1" thickBot="1">
      <c r="C37" s="116"/>
      <c r="D37" s="119"/>
      <c r="E37" s="132"/>
      <c r="F37" s="129"/>
      <c r="G37" s="107"/>
      <c r="H37" s="87"/>
      <c r="I37" s="25" t="s">
        <v>113</v>
      </c>
      <c r="J37" s="33" t="s">
        <v>114</v>
      </c>
      <c r="K37" s="32" t="s">
        <v>115</v>
      </c>
      <c r="L37" s="18" t="s">
        <v>116</v>
      </c>
      <c r="M37" s="19" t="s">
        <v>34</v>
      </c>
      <c r="N37" s="28">
        <v>0</v>
      </c>
      <c r="O37" s="28">
        <v>0</v>
      </c>
      <c r="P37" s="35">
        <v>0</v>
      </c>
      <c r="Q37" s="22"/>
      <c r="R37" s="22"/>
      <c r="S37" s="23"/>
      <c r="T37" s="3"/>
    </row>
    <row r="38" spans="3:20" ht="69.75" customHeight="1" thickBot="1">
      <c r="C38" s="116"/>
      <c r="D38" s="119"/>
      <c r="E38" s="132"/>
      <c r="F38" s="129"/>
      <c r="G38" s="106">
        <v>306</v>
      </c>
      <c r="H38" s="86" t="s">
        <v>117</v>
      </c>
      <c r="I38" s="25" t="s">
        <v>118</v>
      </c>
      <c r="J38" s="88" t="s">
        <v>119</v>
      </c>
      <c r="K38" s="98" t="s">
        <v>120</v>
      </c>
      <c r="L38" s="88" t="s">
        <v>121</v>
      </c>
      <c r="M38" s="101" t="s">
        <v>34</v>
      </c>
      <c r="N38" s="94">
        <v>0</v>
      </c>
      <c r="O38" s="94">
        <v>0</v>
      </c>
      <c r="P38" s="74">
        <v>0</v>
      </c>
      <c r="Q38" s="22"/>
      <c r="R38" s="22"/>
      <c r="S38" s="23"/>
      <c r="T38" s="3"/>
    </row>
    <row r="39" spans="3:20" ht="64.5" customHeight="1" thickBot="1">
      <c r="C39" s="116"/>
      <c r="D39" s="119"/>
      <c r="E39" s="132"/>
      <c r="F39" s="129"/>
      <c r="G39" s="108"/>
      <c r="H39" s="93"/>
      <c r="I39" s="27" t="s">
        <v>122</v>
      </c>
      <c r="J39" s="89"/>
      <c r="K39" s="99"/>
      <c r="L39" s="89"/>
      <c r="M39" s="102"/>
      <c r="N39" s="95"/>
      <c r="O39" s="95"/>
      <c r="P39" s="97"/>
      <c r="Q39" s="22"/>
      <c r="R39" s="22"/>
      <c r="S39" s="23"/>
      <c r="T39" s="3"/>
    </row>
    <row r="40" spans="3:20" ht="71.25" customHeight="1" thickBot="1">
      <c r="C40" s="116"/>
      <c r="D40" s="119"/>
      <c r="E40" s="132"/>
      <c r="F40" s="129"/>
      <c r="G40" s="107"/>
      <c r="H40" s="87"/>
      <c r="I40" s="40" t="s">
        <v>123</v>
      </c>
      <c r="J40" s="90"/>
      <c r="K40" s="100"/>
      <c r="L40" s="90"/>
      <c r="M40" s="103"/>
      <c r="N40" s="96"/>
      <c r="O40" s="96"/>
      <c r="P40" s="75"/>
      <c r="Q40" s="22"/>
      <c r="R40" s="22"/>
      <c r="S40" s="23"/>
      <c r="T40" s="3"/>
    </row>
    <row r="41" spans="3:20" ht="130.5" customHeight="1" thickBot="1">
      <c r="C41" s="116"/>
      <c r="D41" s="119"/>
      <c r="E41" s="132"/>
      <c r="F41" s="129"/>
      <c r="G41" s="106">
        <v>307</v>
      </c>
      <c r="H41" s="86" t="s">
        <v>124</v>
      </c>
      <c r="I41" s="51" t="s">
        <v>125</v>
      </c>
      <c r="J41" s="18" t="s">
        <v>126</v>
      </c>
      <c r="K41" s="43" t="s">
        <v>127</v>
      </c>
      <c r="L41" s="18" t="s">
        <v>128</v>
      </c>
      <c r="M41" s="19" t="s">
        <v>129</v>
      </c>
      <c r="N41" s="52">
        <v>0.44</v>
      </c>
      <c r="O41" s="52">
        <v>0</v>
      </c>
      <c r="P41" s="1">
        <f t="shared" si="0"/>
        <v>0</v>
      </c>
      <c r="Q41" s="22"/>
      <c r="R41" s="22"/>
      <c r="S41" s="23"/>
      <c r="T41" s="3"/>
    </row>
    <row r="42" spans="3:20" ht="99" customHeight="1" thickBot="1">
      <c r="C42" s="116"/>
      <c r="D42" s="119"/>
      <c r="E42" s="132"/>
      <c r="F42" s="129"/>
      <c r="G42" s="108"/>
      <c r="H42" s="93"/>
      <c r="I42" s="86" t="s">
        <v>130</v>
      </c>
      <c r="J42" s="33" t="s">
        <v>131</v>
      </c>
      <c r="K42" s="17" t="s">
        <v>132</v>
      </c>
      <c r="L42" s="18" t="s">
        <v>133</v>
      </c>
      <c r="M42" s="19" t="s">
        <v>34</v>
      </c>
      <c r="N42" s="28">
        <v>0</v>
      </c>
      <c r="O42" s="28">
        <v>0</v>
      </c>
      <c r="P42" s="35">
        <v>0</v>
      </c>
      <c r="Q42" s="22"/>
      <c r="R42" s="22"/>
      <c r="S42" s="23"/>
      <c r="T42" s="3"/>
    </row>
    <row r="43" spans="3:20" ht="102" customHeight="1" thickBot="1">
      <c r="C43" s="116"/>
      <c r="D43" s="119"/>
      <c r="E43" s="132"/>
      <c r="F43" s="129"/>
      <c r="G43" s="108"/>
      <c r="H43" s="93"/>
      <c r="I43" s="93"/>
      <c r="J43" s="88" t="s">
        <v>134</v>
      </c>
      <c r="K43" s="17" t="s">
        <v>135</v>
      </c>
      <c r="L43" s="18" t="s">
        <v>136</v>
      </c>
      <c r="M43" s="19" t="s">
        <v>34</v>
      </c>
      <c r="N43" s="28">
        <v>0</v>
      </c>
      <c r="O43" s="28">
        <v>0</v>
      </c>
      <c r="P43" s="35">
        <v>0</v>
      </c>
      <c r="Q43" s="22"/>
      <c r="R43" s="22"/>
      <c r="S43" s="23"/>
      <c r="T43" s="3"/>
    </row>
    <row r="44" spans="3:20" ht="99.75" customHeight="1" thickBot="1">
      <c r="C44" s="116"/>
      <c r="D44" s="119"/>
      <c r="E44" s="132"/>
      <c r="F44" s="129"/>
      <c r="G44" s="107"/>
      <c r="H44" s="87"/>
      <c r="I44" s="87"/>
      <c r="J44" s="90"/>
      <c r="K44" s="17" t="s">
        <v>137</v>
      </c>
      <c r="L44" s="18" t="s">
        <v>138</v>
      </c>
      <c r="M44" s="19" t="s">
        <v>34</v>
      </c>
      <c r="N44" s="28">
        <v>1</v>
      </c>
      <c r="O44" s="28">
        <v>1</v>
      </c>
      <c r="P44" s="2">
        <f t="shared" si="0"/>
        <v>1</v>
      </c>
      <c r="Q44" s="22"/>
      <c r="R44" s="22"/>
      <c r="S44" s="23"/>
      <c r="T44" s="3"/>
    </row>
    <row r="45" spans="3:20" ht="101.25" customHeight="1" thickBot="1">
      <c r="C45" s="116"/>
      <c r="D45" s="119"/>
      <c r="E45" s="132"/>
      <c r="F45" s="129"/>
      <c r="G45" s="106">
        <v>308</v>
      </c>
      <c r="H45" s="86" t="s">
        <v>139</v>
      </c>
      <c r="I45" s="25" t="s">
        <v>140</v>
      </c>
      <c r="J45" s="88" t="s">
        <v>141</v>
      </c>
      <c r="K45" s="17" t="s">
        <v>142</v>
      </c>
      <c r="L45" s="18" t="s">
        <v>143</v>
      </c>
      <c r="M45" s="19" t="s">
        <v>129</v>
      </c>
      <c r="N45" s="49">
        <v>0.105</v>
      </c>
      <c r="O45" s="49">
        <v>0.105</v>
      </c>
      <c r="P45" s="2">
        <f t="shared" si="0"/>
        <v>1</v>
      </c>
      <c r="Q45" s="22"/>
      <c r="R45" s="22"/>
      <c r="S45" s="26"/>
      <c r="T45" s="3"/>
    </row>
    <row r="46" spans="3:20" ht="119.25" customHeight="1" thickBot="1">
      <c r="C46" s="116"/>
      <c r="D46" s="119"/>
      <c r="E46" s="132"/>
      <c r="F46" s="129"/>
      <c r="G46" s="108"/>
      <c r="H46" s="93"/>
      <c r="I46" s="86" t="s">
        <v>144</v>
      </c>
      <c r="J46" s="89"/>
      <c r="K46" s="17" t="s">
        <v>145</v>
      </c>
      <c r="L46" s="18" t="s">
        <v>146</v>
      </c>
      <c r="M46" s="19" t="s">
        <v>129</v>
      </c>
      <c r="N46" s="53">
        <v>0</v>
      </c>
      <c r="O46" s="53">
        <v>0</v>
      </c>
      <c r="P46" s="35">
        <v>0</v>
      </c>
      <c r="Q46" s="22"/>
      <c r="R46" s="22"/>
      <c r="S46" s="26"/>
      <c r="T46" s="3"/>
    </row>
    <row r="47" spans="3:20" ht="134.25" customHeight="1" thickBot="1">
      <c r="C47" s="116"/>
      <c r="D47" s="119"/>
      <c r="E47" s="132"/>
      <c r="F47" s="129"/>
      <c r="G47" s="108"/>
      <c r="H47" s="93"/>
      <c r="I47" s="93"/>
      <c r="J47" s="89"/>
      <c r="K47" s="17" t="s">
        <v>147</v>
      </c>
      <c r="L47" s="18" t="s">
        <v>148</v>
      </c>
      <c r="M47" s="19" t="s">
        <v>129</v>
      </c>
      <c r="N47" s="41">
        <v>0</v>
      </c>
      <c r="O47" s="41">
        <v>0</v>
      </c>
      <c r="P47" s="35">
        <v>0</v>
      </c>
      <c r="Q47" s="22"/>
      <c r="R47" s="22"/>
      <c r="S47" s="23"/>
      <c r="T47" s="3"/>
    </row>
    <row r="48" spans="3:20" ht="129" customHeight="1" thickBot="1">
      <c r="C48" s="116"/>
      <c r="D48" s="119"/>
      <c r="E48" s="132"/>
      <c r="F48" s="129"/>
      <c r="G48" s="108"/>
      <c r="H48" s="93"/>
      <c r="I48" s="93"/>
      <c r="J48" s="89"/>
      <c r="K48" s="17" t="s">
        <v>149</v>
      </c>
      <c r="L48" s="33" t="s">
        <v>150</v>
      </c>
      <c r="M48" s="54" t="s">
        <v>151</v>
      </c>
      <c r="N48" s="55">
        <v>1</v>
      </c>
      <c r="O48" s="55">
        <v>1</v>
      </c>
      <c r="P48" s="2">
        <f>+O48/N48</f>
        <v>1</v>
      </c>
      <c r="Q48" s="22"/>
      <c r="R48" s="22"/>
      <c r="S48" s="23"/>
      <c r="T48" s="3"/>
    </row>
    <row r="49" spans="3:20" ht="114" customHeight="1" thickBot="1">
      <c r="C49" s="116"/>
      <c r="D49" s="119"/>
      <c r="E49" s="132"/>
      <c r="F49" s="129"/>
      <c r="G49" s="108"/>
      <c r="H49" s="93"/>
      <c r="I49" s="93"/>
      <c r="J49" s="90"/>
      <c r="K49" s="32" t="s">
        <v>152</v>
      </c>
      <c r="L49" s="33" t="s">
        <v>153</v>
      </c>
      <c r="M49" s="54" t="s">
        <v>151</v>
      </c>
      <c r="N49" s="55">
        <v>1</v>
      </c>
      <c r="O49" s="55">
        <v>1</v>
      </c>
      <c r="P49" s="2">
        <f>+O49/N49</f>
        <v>1</v>
      </c>
      <c r="Q49" s="22"/>
      <c r="R49" s="22"/>
      <c r="S49" s="23"/>
      <c r="T49" s="3"/>
    </row>
    <row r="50" spans="3:20" ht="105.75" customHeight="1" thickBot="1">
      <c r="C50" s="116"/>
      <c r="D50" s="119"/>
      <c r="E50" s="132"/>
      <c r="F50" s="129"/>
      <c r="G50" s="108"/>
      <c r="H50" s="93"/>
      <c r="I50" s="93"/>
      <c r="J50" s="33" t="s">
        <v>154</v>
      </c>
      <c r="K50" s="32" t="s">
        <v>155</v>
      </c>
      <c r="L50" s="33" t="s">
        <v>156</v>
      </c>
      <c r="M50" s="54" t="s">
        <v>129</v>
      </c>
      <c r="N50" s="56">
        <v>0.5</v>
      </c>
      <c r="O50" s="56">
        <v>0.5</v>
      </c>
      <c r="P50" s="2">
        <f>+O50/N50</f>
        <v>1</v>
      </c>
      <c r="Q50" s="22"/>
      <c r="R50" s="22"/>
      <c r="S50" s="23"/>
      <c r="T50" s="3"/>
    </row>
    <row r="51" spans="3:20" ht="173.25" customHeight="1" thickBot="1">
      <c r="C51" s="116"/>
      <c r="D51" s="119"/>
      <c r="E51" s="132"/>
      <c r="F51" s="129"/>
      <c r="G51" s="108"/>
      <c r="H51" s="93"/>
      <c r="I51" s="93"/>
      <c r="J51" s="18" t="s">
        <v>157</v>
      </c>
      <c r="K51" s="17" t="s">
        <v>158</v>
      </c>
      <c r="L51" s="18" t="s">
        <v>159</v>
      </c>
      <c r="M51" s="19" t="s">
        <v>129</v>
      </c>
      <c r="N51" s="52">
        <v>0</v>
      </c>
      <c r="O51" s="52">
        <v>0</v>
      </c>
      <c r="P51" s="35">
        <v>0</v>
      </c>
      <c r="Q51" s="22"/>
      <c r="R51" s="22"/>
      <c r="S51" s="23"/>
      <c r="T51" s="3"/>
    </row>
    <row r="52" spans="3:20" ht="103.5" customHeight="1" thickBot="1">
      <c r="C52" s="116"/>
      <c r="D52" s="119"/>
      <c r="E52" s="132"/>
      <c r="F52" s="129"/>
      <c r="G52" s="107"/>
      <c r="H52" s="87"/>
      <c r="I52" s="87"/>
      <c r="J52" s="18" t="s">
        <v>160</v>
      </c>
      <c r="K52" s="17" t="s">
        <v>161</v>
      </c>
      <c r="L52" s="18" t="s">
        <v>218</v>
      </c>
      <c r="M52" s="19" t="s">
        <v>129</v>
      </c>
      <c r="N52" s="47">
        <v>0.05</v>
      </c>
      <c r="O52" s="41">
        <v>0.05</v>
      </c>
      <c r="P52" s="2">
        <f t="shared" si="0"/>
        <v>1</v>
      </c>
      <c r="Q52" s="22"/>
      <c r="R52" s="22"/>
      <c r="S52" s="23"/>
      <c r="T52" s="3"/>
    </row>
    <row r="53" spans="3:20" ht="103.5" customHeight="1" thickBot="1">
      <c r="C53" s="116"/>
      <c r="D53" s="119"/>
      <c r="E53" s="132"/>
      <c r="F53" s="129"/>
      <c r="G53" s="106">
        <v>309</v>
      </c>
      <c r="H53" s="86" t="s">
        <v>162</v>
      </c>
      <c r="I53" s="86" t="s">
        <v>163</v>
      </c>
      <c r="J53" s="18" t="s">
        <v>220</v>
      </c>
      <c r="K53" s="17" t="s">
        <v>164</v>
      </c>
      <c r="L53" s="18" t="s">
        <v>219</v>
      </c>
      <c r="M53" s="19" t="s">
        <v>34</v>
      </c>
      <c r="N53" s="28">
        <v>0</v>
      </c>
      <c r="O53" s="28">
        <v>0</v>
      </c>
      <c r="P53" s="35">
        <v>0</v>
      </c>
      <c r="Q53" s="57"/>
      <c r="R53" s="57"/>
      <c r="S53" s="58"/>
      <c r="T53" s="3"/>
    </row>
    <row r="54" spans="3:20" ht="123" customHeight="1" thickBot="1">
      <c r="C54" s="116"/>
      <c r="D54" s="119"/>
      <c r="E54" s="132"/>
      <c r="F54" s="129"/>
      <c r="G54" s="108"/>
      <c r="H54" s="93"/>
      <c r="I54" s="93"/>
      <c r="J54" s="18" t="s">
        <v>165</v>
      </c>
      <c r="K54" s="17" t="s">
        <v>166</v>
      </c>
      <c r="L54" s="18" t="s">
        <v>167</v>
      </c>
      <c r="M54" s="19" t="s">
        <v>34</v>
      </c>
      <c r="N54" s="28">
        <v>1</v>
      </c>
      <c r="O54" s="28">
        <v>0</v>
      </c>
      <c r="P54" s="1">
        <f t="shared" si="0"/>
        <v>0</v>
      </c>
      <c r="Q54" s="57"/>
      <c r="R54" s="57"/>
      <c r="S54" s="58"/>
      <c r="T54" s="3"/>
    </row>
    <row r="55" spans="3:20" ht="113.25" customHeight="1" thickBot="1">
      <c r="C55" s="116"/>
      <c r="D55" s="119"/>
      <c r="E55" s="132"/>
      <c r="F55" s="129"/>
      <c r="G55" s="108"/>
      <c r="H55" s="93"/>
      <c r="I55" s="93"/>
      <c r="J55" s="18" t="s">
        <v>168</v>
      </c>
      <c r="K55" s="17" t="s">
        <v>169</v>
      </c>
      <c r="L55" s="18" t="s">
        <v>170</v>
      </c>
      <c r="M55" s="19" t="s">
        <v>34</v>
      </c>
      <c r="N55" s="28">
        <v>3</v>
      </c>
      <c r="O55" s="28">
        <v>0</v>
      </c>
      <c r="P55" s="1">
        <f t="shared" si="0"/>
        <v>0</v>
      </c>
      <c r="Q55" s="57"/>
      <c r="R55" s="57"/>
      <c r="S55" s="58"/>
      <c r="T55" s="3"/>
    </row>
    <row r="56" spans="3:20" ht="121.5" customHeight="1" thickBot="1">
      <c r="C56" s="116"/>
      <c r="D56" s="119"/>
      <c r="E56" s="132"/>
      <c r="F56" s="129"/>
      <c r="G56" s="108"/>
      <c r="H56" s="93"/>
      <c r="I56" s="93"/>
      <c r="J56" s="18" t="s">
        <v>171</v>
      </c>
      <c r="K56" s="17" t="s">
        <v>172</v>
      </c>
      <c r="L56" s="18" t="s">
        <v>163</v>
      </c>
      <c r="M56" s="19" t="s">
        <v>34</v>
      </c>
      <c r="N56" s="28">
        <v>1</v>
      </c>
      <c r="O56" s="28">
        <v>1</v>
      </c>
      <c r="P56" s="2">
        <f t="shared" si="0"/>
        <v>1</v>
      </c>
      <c r="Q56" s="57"/>
      <c r="R56" s="57"/>
      <c r="S56" s="58"/>
      <c r="T56" s="3"/>
    </row>
    <row r="57" spans="3:20" ht="79.5" customHeight="1" thickBot="1">
      <c r="C57" s="116"/>
      <c r="D57" s="119"/>
      <c r="E57" s="132"/>
      <c r="F57" s="129"/>
      <c r="G57" s="108"/>
      <c r="H57" s="93"/>
      <c r="I57" s="93"/>
      <c r="J57" s="88" t="s">
        <v>173</v>
      </c>
      <c r="K57" s="17" t="s">
        <v>174</v>
      </c>
      <c r="L57" s="18" t="s">
        <v>175</v>
      </c>
      <c r="M57" s="19" t="s">
        <v>34</v>
      </c>
      <c r="N57" s="28">
        <v>5</v>
      </c>
      <c r="O57" s="28">
        <v>0</v>
      </c>
      <c r="P57" s="1">
        <f>+O57/N57</f>
        <v>0</v>
      </c>
      <c r="Q57" s="57"/>
      <c r="R57" s="57"/>
      <c r="S57" s="58"/>
      <c r="T57" s="3"/>
    </row>
    <row r="58" spans="3:20" ht="90.75" customHeight="1" thickBot="1">
      <c r="C58" s="116"/>
      <c r="D58" s="119"/>
      <c r="E58" s="132"/>
      <c r="F58" s="129"/>
      <c r="G58" s="108"/>
      <c r="H58" s="93"/>
      <c r="I58" s="93"/>
      <c r="J58" s="89"/>
      <c r="K58" s="17" t="s">
        <v>176</v>
      </c>
      <c r="L58" s="18" t="s">
        <v>177</v>
      </c>
      <c r="M58" s="19" t="s">
        <v>178</v>
      </c>
      <c r="N58" s="28">
        <v>8</v>
      </c>
      <c r="O58" s="28">
        <v>7</v>
      </c>
      <c r="P58" s="1">
        <f>+N58/O58</f>
        <v>1.1428571428571428</v>
      </c>
      <c r="Q58" s="57"/>
      <c r="R58" s="57"/>
      <c r="S58" s="58"/>
      <c r="T58" s="3"/>
    </row>
    <row r="59" spans="3:20" ht="139.5" customHeight="1" thickBot="1">
      <c r="C59" s="116"/>
      <c r="D59" s="119"/>
      <c r="E59" s="132"/>
      <c r="F59" s="129"/>
      <c r="G59" s="108"/>
      <c r="H59" s="93"/>
      <c r="I59" s="93"/>
      <c r="J59" s="90"/>
      <c r="K59" s="17" t="s">
        <v>179</v>
      </c>
      <c r="L59" s="18" t="s">
        <v>180</v>
      </c>
      <c r="M59" s="19" t="s">
        <v>181</v>
      </c>
      <c r="N59" s="41">
        <v>1</v>
      </c>
      <c r="O59" s="41">
        <v>0.95</v>
      </c>
      <c r="P59" s="1">
        <f t="shared" si="0"/>
        <v>0.95</v>
      </c>
      <c r="Q59" s="57"/>
      <c r="R59" s="57"/>
      <c r="S59" s="58"/>
      <c r="T59" s="3"/>
    </row>
    <row r="60" spans="3:20" ht="111" customHeight="1" thickBot="1">
      <c r="C60" s="116"/>
      <c r="D60" s="119"/>
      <c r="E60" s="132"/>
      <c r="F60" s="129"/>
      <c r="G60" s="108"/>
      <c r="H60" s="93"/>
      <c r="I60" s="93"/>
      <c r="J60" s="18" t="s">
        <v>182</v>
      </c>
      <c r="K60" s="17" t="s">
        <v>183</v>
      </c>
      <c r="L60" s="18" t="s">
        <v>184</v>
      </c>
      <c r="M60" s="19" t="s">
        <v>67</v>
      </c>
      <c r="N60" s="41">
        <v>0</v>
      </c>
      <c r="O60" s="41">
        <v>0</v>
      </c>
      <c r="P60" s="35">
        <v>0</v>
      </c>
      <c r="Q60" s="57"/>
      <c r="R60" s="57"/>
      <c r="S60" s="58"/>
      <c r="T60" s="3"/>
    </row>
    <row r="61" spans="3:20" ht="127.5" customHeight="1" thickBot="1">
      <c r="C61" s="116"/>
      <c r="D61" s="119"/>
      <c r="E61" s="132"/>
      <c r="F61" s="129"/>
      <c r="G61" s="108"/>
      <c r="H61" s="93"/>
      <c r="I61" s="93"/>
      <c r="J61" s="18" t="s">
        <v>185</v>
      </c>
      <c r="K61" s="17" t="s">
        <v>186</v>
      </c>
      <c r="L61" s="18" t="s">
        <v>187</v>
      </c>
      <c r="M61" s="19" t="s">
        <v>188</v>
      </c>
      <c r="N61" s="52">
        <v>0</v>
      </c>
      <c r="O61" s="52">
        <v>0</v>
      </c>
      <c r="P61" s="35">
        <v>0</v>
      </c>
      <c r="Q61" s="57"/>
      <c r="R61" s="57"/>
      <c r="S61" s="58"/>
      <c r="T61" s="3"/>
    </row>
    <row r="62" spans="3:20" ht="93.75" customHeight="1" thickBot="1">
      <c r="C62" s="116"/>
      <c r="D62" s="119"/>
      <c r="E62" s="132"/>
      <c r="F62" s="129"/>
      <c r="G62" s="108"/>
      <c r="H62" s="93"/>
      <c r="I62" s="93"/>
      <c r="J62" s="88" t="s">
        <v>189</v>
      </c>
      <c r="K62" s="17" t="s">
        <v>190</v>
      </c>
      <c r="L62" s="18" t="s">
        <v>191</v>
      </c>
      <c r="M62" s="19" t="s">
        <v>34</v>
      </c>
      <c r="N62" s="28">
        <v>700</v>
      </c>
      <c r="O62" s="28">
        <v>851</v>
      </c>
      <c r="P62" s="1">
        <f t="shared" si="0"/>
        <v>1.2157142857142857</v>
      </c>
      <c r="Q62" s="57"/>
      <c r="R62" s="57"/>
      <c r="S62" s="58"/>
      <c r="T62" s="3"/>
    </row>
    <row r="63" spans="3:20" ht="89.25" customHeight="1" thickBot="1">
      <c r="C63" s="116"/>
      <c r="D63" s="119"/>
      <c r="E63" s="132"/>
      <c r="F63" s="129"/>
      <c r="G63" s="108"/>
      <c r="H63" s="93"/>
      <c r="I63" s="93"/>
      <c r="J63" s="90"/>
      <c r="K63" s="17" t="s">
        <v>192</v>
      </c>
      <c r="L63" s="18" t="s">
        <v>193</v>
      </c>
      <c r="M63" s="19" t="s">
        <v>73</v>
      </c>
      <c r="N63" s="47">
        <v>1</v>
      </c>
      <c r="O63" s="41">
        <v>0.99980000000000002</v>
      </c>
      <c r="P63" s="1">
        <f t="shared" si="0"/>
        <v>0.99980000000000002</v>
      </c>
      <c r="Q63" s="57"/>
      <c r="R63" s="57"/>
      <c r="S63" s="58"/>
      <c r="T63" s="3"/>
    </row>
    <row r="64" spans="3:20" ht="132" customHeight="1" thickBot="1">
      <c r="C64" s="116"/>
      <c r="D64" s="119"/>
      <c r="E64" s="132"/>
      <c r="F64" s="129"/>
      <c r="G64" s="108"/>
      <c r="H64" s="93"/>
      <c r="I64" s="93"/>
      <c r="J64" s="91" t="s">
        <v>194</v>
      </c>
      <c r="K64" s="17" t="s">
        <v>195</v>
      </c>
      <c r="L64" s="18" t="s">
        <v>196</v>
      </c>
      <c r="M64" s="19" t="s">
        <v>67</v>
      </c>
      <c r="N64" s="59">
        <v>0.125</v>
      </c>
      <c r="O64" s="59">
        <v>0.125</v>
      </c>
      <c r="P64" s="2">
        <f>+O64/N64</f>
        <v>1</v>
      </c>
      <c r="Q64" s="57"/>
      <c r="R64" s="57"/>
      <c r="S64" s="58"/>
      <c r="T64" s="3"/>
    </row>
    <row r="65" spans="1:20" ht="123.75" customHeight="1" thickBot="1">
      <c r="C65" s="116"/>
      <c r="D65" s="119"/>
      <c r="E65" s="133"/>
      <c r="F65" s="130"/>
      <c r="G65" s="107"/>
      <c r="H65" s="87"/>
      <c r="I65" s="87"/>
      <c r="J65" s="92"/>
      <c r="K65" s="17" t="s">
        <v>197</v>
      </c>
      <c r="L65" s="18" t="s">
        <v>198</v>
      </c>
      <c r="M65" s="19" t="s">
        <v>129</v>
      </c>
      <c r="N65" s="47">
        <v>0.17499999999999999</v>
      </c>
      <c r="O65" s="41">
        <v>0.15</v>
      </c>
      <c r="P65" s="1">
        <f>+O65/N65</f>
        <v>0.85714285714285721</v>
      </c>
      <c r="Q65" s="57"/>
      <c r="R65" s="57"/>
      <c r="S65" s="58"/>
      <c r="T65" s="3"/>
    </row>
    <row r="66" spans="1:20" ht="146.25" customHeight="1" thickBot="1">
      <c r="C66" s="116"/>
      <c r="D66" s="119"/>
      <c r="E66" s="131">
        <v>4</v>
      </c>
      <c r="F66" s="128" t="s">
        <v>199</v>
      </c>
      <c r="G66" s="60">
        <v>401</v>
      </c>
      <c r="H66" s="25" t="s">
        <v>200</v>
      </c>
      <c r="I66" s="25" t="s">
        <v>201</v>
      </c>
      <c r="J66" s="61" t="s">
        <v>202</v>
      </c>
      <c r="K66" s="62" t="s">
        <v>203</v>
      </c>
      <c r="L66" s="61" t="s">
        <v>204</v>
      </c>
      <c r="M66" s="63" t="s">
        <v>34</v>
      </c>
      <c r="N66" s="64">
        <v>5</v>
      </c>
      <c r="O66" s="64">
        <v>5</v>
      </c>
      <c r="P66" s="2">
        <f t="shared" si="0"/>
        <v>1</v>
      </c>
      <c r="Q66" s="65"/>
      <c r="R66" s="65"/>
      <c r="S66" s="66">
        <f>6+5+8+4+2+13+24</f>
        <v>62</v>
      </c>
      <c r="T66" s="3">
        <f>91-62</f>
        <v>29</v>
      </c>
    </row>
    <row r="67" spans="1:20" ht="126.75" customHeight="1" thickBot="1">
      <c r="C67" s="116"/>
      <c r="D67" s="119"/>
      <c r="E67" s="132"/>
      <c r="F67" s="129"/>
      <c r="G67" s="106">
        <v>402</v>
      </c>
      <c r="H67" s="86" t="s">
        <v>205</v>
      </c>
      <c r="I67" s="27" t="s">
        <v>206</v>
      </c>
      <c r="J67" s="76" t="s">
        <v>207</v>
      </c>
      <c r="K67" s="78" t="s">
        <v>208</v>
      </c>
      <c r="L67" s="80" t="s">
        <v>209</v>
      </c>
      <c r="M67" s="82" t="s">
        <v>210</v>
      </c>
      <c r="N67" s="84">
        <v>0</v>
      </c>
      <c r="O67" s="84">
        <v>0</v>
      </c>
      <c r="P67" s="74">
        <v>0</v>
      </c>
      <c r="Q67" s="67"/>
      <c r="R67" s="67"/>
      <c r="S67" s="68"/>
      <c r="T67" s="3"/>
    </row>
    <row r="68" spans="1:20" ht="76.5" customHeight="1" thickBot="1">
      <c r="C68" s="116"/>
      <c r="D68" s="119"/>
      <c r="E68" s="132"/>
      <c r="F68" s="129"/>
      <c r="G68" s="107"/>
      <c r="H68" s="87"/>
      <c r="I68" s="40" t="s">
        <v>163</v>
      </c>
      <c r="J68" s="77"/>
      <c r="K68" s="79"/>
      <c r="L68" s="81"/>
      <c r="M68" s="83"/>
      <c r="N68" s="85"/>
      <c r="O68" s="85"/>
      <c r="P68" s="75"/>
      <c r="Q68" s="67"/>
      <c r="R68" s="67"/>
      <c r="S68" s="68"/>
      <c r="T68" s="3"/>
    </row>
    <row r="69" spans="1:20" ht="120" customHeight="1" thickBot="1">
      <c r="C69" s="117"/>
      <c r="D69" s="120"/>
      <c r="E69" s="133"/>
      <c r="F69" s="130"/>
      <c r="G69" s="69">
        <v>403</v>
      </c>
      <c r="H69" s="40" t="s">
        <v>211</v>
      </c>
      <c r="I69" s="40" t="s">
        <v>212</v>
      </c>
      <c r="J69" s="61" t="s">
        <v>213</v>
      </c>
      <c r="K69" s="62" t="s">
        <v>214</v>
      </c>
      <c r="L69" s="61" t="s">
        <v>163</v>
      </c>
      <c r="M69" s="63" t="s">
        <v>34</v>
      </c>
      <c r="N69" s="64">
        <v>0</v>
      </c>
      <c r="O69" s="64">
        <v>0</v>
      </c>
      <c r="P69" s="35">
        <v>0</v>
      </c>
      <c r="Q69" s="65"/>
      <c r="R69" s="65"/>
      <c r="S69" s="66"/>
      <c r="T69" s="3"/>
    </row>
    <row r="70" spans="1:20" ht="12.75" customHeight="1">
      <c r="E70" s="70"/>
      <c r="F70" s="4"/>
      <c r="G70" s="3"/>
      <c r="H70" s="5"/>
      <c r="I70" s="5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3"/>
    </row>
    <row r="71" spans="1:20" s="72" customFormat="1">
      <c r="A71" s="4"/>
      <c r="B71" s="4"/>
      <c r="C71" s="4"/>
      <c r="D71" s="4"/>
      <c r="E71" s="3"/>
      <c r="F71" s="4"/>
      <c r="G71" s="3"/>
      <c r="H71" s="5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4"/>
    </row>
    <row r="72" spans="1:20">
      <c r="E72" s="3"/>
      <c r="F72" s="4"/>
      <c r="G72" s="3"/>
      <c r="H72" s="5"/>
      <c r="I72" s="5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>
      <c r="E73" s="3"/>
      <c r="F73" s="4"/>
      <c r="G73" s="3"/>
      <c r="H73" s="5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>
      <c r="E74" s="3"/>
      <c r="F74" s="4"/>
      <c r="G74" s="3"/>
      <c r="H74" s="5"/>
      <c r="I74" s="5"/>
      <c r="J74" s="3"/>
      <c r="K74" s="3"/>
      <c r="L74" s="3"/>
      <c r="M74" s="3"/>
      <c r="N74" s="3"/>
      <c r="O74" s="3"/>
      <c r="P74" s="3"/>
      <c r="Q74" s="3"/>
      <c r="R74" s="3"/>
    </row>
    <row r="75" spans="1:20">
      <c r="E75" s="3"/>
      <c r="F75" s="4"/>
      <c r="G75" s="3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</row>
    <row r="76" spans="1:20">
      <c r="E76" s="3"/>
      <c r="F76" s="4"/>
      <c r="G76" s="3"/>
      <c r="H76" s="5"/>
      <c r="I76" s="5"/>
      <c r="J76" s="3"/>
      <c r="K76" s="3"/>
      <c r="L76" s="3"/>
      <c r="M76" s="3"/>
      <c r="N76" s="3"/>
      <c r="O76" s="3"/>
      <c r="P76" s="3"/>
      <c r="Q76" s="3"/>
      <c r="R76" s="3"/>
    </row>
    <row r="77" spans="1:20">
      <c r="E77" s="3"/>
      <c r="F77" s="4"/>
      <c r="G77" s="3"/>
      <c r="H77" s="5"/>
      <c r="I77" s="5"/>
      <c r="J77" s="3"/>
      <c r="K77" s="3"/>
      <c r="L77" s="3"/>
      <c r="M77" s="3"/>
      <c r="N77" s="3"/>
      <c r="O77" s="3"/>
      <c r="P77" s="3"/>
      <c r="Q77" s="3"/>
      <c r="R77" s="3"/>
    </row>
    <row r="78" spans="1:20">
      <c r="E78" s="3"/>
      <c r="F78" s="4"/>
      <c r="G78" s="3"/>
      <c r="H78" s="5"/>
      <c r="I78" s="5"/>
      <c r="J78" s="3"/>
      <c r="K78" s="3"/>
      <c r="L78" s="3"/>
      <c r="M78" s="3"/>
      <c r="N78" s="3"/>
      <c r="O78" s="3"/>
      <c r="P78" s="3"/>
      <c r="Q78" s="3"/>
      <c r="R78" s="3"/>
    </row>
    <row r="79" spans="1:20">
      <c r="E79" s="3"/>
      <c r="F79" s="4"/>
      <c r="G79" s="3"/>
      <c r="H79" s="5"/>
      <c r="I79" s="5"/>
      <c r="J79" s="3"/>
      <c r="K79" s="3"/>
      <c r="L79" s="3"/>
      <c r="M79" s="3"/>
      <c r="N79" s="3"/>
      <c r="O79" s="3"/>
      <c r="P79" s="3"/>
      <c r="Q79" s="3"/>
      <c r="R79" s="3"/>
    </row>
    <row r="80" spans="1:20">
      <c r="E80" s="3"/>
      <c r="F80" s="4"/>
      <c r="G80" s="3"/>
      <c r="H80" s="5"/>
      <c r="I80" s="5"/>
      <c r="J80" s="3"/>
      <c r="K80" s="3"/>
      <c r="L80" s="3"/>
      <c r="M80" s="3"/>
      <c r="N80" s="3"/>
      <c r="O80" s="3"/>
      <c r="P80" s="3"/>
      <c r="Q80" s="3"/>
      <c r="R80" s="3"/>
    </row>
    <row r="81" spans="5:18">
      <c r="E81" s="3"/>
      <c r="F81" s="4"/>
      <c r="G81" s="3"/>
      <c r="H81" s="5"/>
      <c r="I81" s="5"/>
      <c r="J81" s="3"/>
      <c r="K81" s="3"/>
      <c r="L81" s="3"/>
      <c r="M81" s="3"/>
      <c r="N81" s="3"/>
      <c r="O81" s="3"/>
      <c r="P81" s="3"/>
      <c r="Q81" s="3"/>
      <c r="R81" s="3"/>
    </row>
    <row r="82" spans="5:18">
      <c r="E82" s="3"/>
      <c r="F82" s="4"/>
      <c r="G82" s="3"/>
      <c r="H82" s="5"/>
      <c r="I82" s="5"/>
      <c r="J82" s="3"/>
      <c r="K82" s="3"/>
      <c r="L82" s="3"/>
      <c r="M82" s="3"/>
      <c r="N82" s="3"/>
      <c r="O82" s="3"/>
      <c r="P82" s="3"/>
      <c r="Q82" s="3"/>
      <c r="R82" s="3"/>
    </row>
    <row r="83" spans="5:18">
      <c r="E83" s="3"/>
      <c r="F83" s="4"/>
      <c r="G83" s="3"/>
      <c r="H83" s="5"/>
      <c r="I83" s="5"/>
      <c r="J83" s="3"/>
      <c r="K83" s="3"/>
      <c r="L83" s="3"/>
      <c r="M83" s="3"/>
      <c r="N83" s="3"/>
      <c r="O83" s="3"/>
      <c r="P83" s="3"/>
      <c r="Q83" s="3"/>
      <c r="R83" s="3"/>
    </row>
    <row r="84" spans="5:18">
      <c r="E84" s="3"/>
      <c r="F84" s="4"/>
      <c r="G84" s="3"/>
      <c r="H84" s="5"/>
      <c r="I84" s="5"/>
      <c r="J84" s="3"/>
      <c r="K84" s="3"/>
      <c r="L84" s="3"/>
      <c r="M84" s="3"/>
      <c r="N84" s="3"/>
      <c r="O84" s="3"/>
      <c r="P84" s="3"/>
      <c r="Q84" s="3"/>
      <c r="R84" s="3"/>
    </row>
  </sheetData>
  <sheetProtection sheet="1" objects="1" scenarios="1"/>
  <mergeCells count="99">
    <mergeCell ref="N7:P7"/>
    <mergeCell ref="I13:I14"/>
    <mergeCell ref="C2:P2"/>
    <mergeCell ref="C3:P3"/>
    <mergeCell ref="C4:P4"/>
    <mergeCell ref="C6:I6"/>
    <mergeCell ref="C7:C8"/>
    <mergeCell ref="D7:D8"/>
    <mergeCell ref="E7:F7"/>
    <mergeCell ref="J6:P6"/>
    <mergeCell ref="K7:K8"/>
    <mergeCell ref="L7:L8"/>
    <mergeCell ref="J7:J8"/>
    <mergeCell ref="I7:I8"/>
    <mergeCell ref="H7:H8"/>
    <mergeCell ref="G7:G8"/>
    <mergeCell ref="M7:M8"/>
    <mergeCell ref="H10:H12"/>
    <mergeCell ref="E16:E22"/>
    <mergeCell ref="F16:F22"/>
    <mergeCell ref="G16:G17"/>
    <mergeCell ref="H16:H17"/>
    <mergeCell ref="G13:G15"/>
    <mergeCell ref="H13:H15"/>
    <mergeCell ref="J14:J15"/>
    <mergeCell ref="H18:H19"/>
    <mergeCell ref="H20:H22"/>
    <mergeCell ref="C9:C69"/>
    <mergeCell ref="D9:D69"/>
    <mergeCell ref="E9:E15"/>
    <mergeCell ref="F9:F15"/>
    <mergeCell ref="G10:G12"/>
    <mergeCell ref="G18:G19"/>
    <mergeCell ref="G20:G22"/>
    <mergeCell ref="G31:G33"/>
    <mergeCell ref="G53:G65"/>
    <mergeCell ref="F23:F65"/>
    <mergeCell ref="E23:E65"/>
    <mergeCell ref="G41:G44"/>
    <mergeCell ref="G45:G52"/>
    <mergeCell ref="E66:E69"/>
    <mergeCell ref="F66:F69"/>
    <mergeCell ref="G67:G68"/>
    <mergeCell ref="O10:O11"/>
    <mergeCell ref="P10:P11"/>
    <mergeCell ref="J10:J11"/>
    <mergeCell ref="K10:K11"/>
    <mergeCell ref="L10:L11"/>
    <mergeCell ref="M10:M11"/>
    <mergeCell ref="N10:N11"/>
    <mergeCell ref="O16:O22"/>
    <mergeCell ref="P16:P22"/>
    <mergeCell ref="J16:J22"/>
    <mergeCell ref="K16:K22"/>
    <mergeCell ref="L16:L22"/>
    <mergeCell ref="M16:M22"/>
    <mergeCell ref="N16:N22"/>
    <mergeCell ref="Q16:R21"/>
    <mergeCell ref="G24:G25"/>
    <mergeCell ref="H24:H25"/>
    <mergeCell ref="G38:G40"/>
    <mergeCell ref="H38:H40"/>
    <mergeCell ref="I24:I25"/>
    <mergeCell ref="G26:G30"/>
    <mergeCell ref="H26:H30"/>
    <mergeCell ref="I26:I30"/>
    <mergeCell ref="J32:J33"/>
    <mergeCell ref="G34:G37"/>
    <mergeCell ref="H34:H37"/>
    <mergeCell ref="J34:J36"/>
    <mergeCell ref="J26:J27"/>
    <mergeCell ref="H31:H33"/>
    <mergeCell ref="I31:I33"/>
    <mergeCell ref="H41:H44"/>
    <mergeCell ref="I42:I44"/>
    <mergeCell ref="N38:N40"/>
    <mergeCell ref="O38:O40"/>
    <mergeCell ref="P38:P40"/>
    <mergeCell ref="J38:J40"/>
    <mergeCell ref="K38:K40"/>
    <mergeCell ref="L38:L40"/>
    <mergeCell ref="M38:M40"/>
    <mergeCell ref="J43:J44"/>
    <mergeCell ref="H45:H52"/>
    <mergeCell ref="J45:J49"/>
    <mergeCell ref="I46:I52"/>
    <mergeCell ref="H53:H65"/>
    <mergeCell ref="I53:I65"/>
    <mergeCell ref="H67:H68"/>
    <mergeCell ref="J57:J59"/>
    <mergeCell ref="J62:J63"/>
    <mergeCell ref="J64:J65"/>
    <mergeCell ref="O67:O68"/>
    <mergeCell ref="P67:P68"/>
    <mergeCell ref="J67:J68"/>
    <mergeCell ref="K67:K68"/>
    <mergeCell ref="L67:L68"/>
    <mergeCell ref="M67:M68"/>
    <mergeCell ref="N67:N68"/>
  </mergeCells>
  <conditionalFormatting sqref="P9:P10 P41 P44:P45 P48:P50 P52 P54:P59 P62:P66">
    <cfRule type="cellIs" dxfId="5" priority="10" stopIfTrue="1" operator="greaterThanOrEqual">
      <formula>80.01%</formula>
    </cfRule>
    <cfRule type="cellIs" dxfId="4" priority="11" stopIfTrue="1" operator="between">
      <formula>0.501</formula>
      <formula>0.8</formula>
    </cfRule>
    <cfRule type="cellIs" dxfId="3" priority="12" stopIfTrue="1" operator="lessThanOrEqual">
      <formula>0.5</formula>
    </cfRule>
  </conditionalFormatting>
  <conditionalFormatting sqref="P12 P24 P26:P30 P33:P36">
    <cfRule type="cellIs" dxfId="2" priority="4" stopIfTrue="1" operator="greaterThanOrEqual">
      <formula>80.01%</formula>
    </cfRule>
    <cfRule type="cellIs" dxfId="1" priority="5" stopIfTrue="1" operator="between">
      <formula>0.501</formula>
      <formula>0.8</formula>
    </cfRule>
    <cfRule type="cellIs" dxfId="0" priority="6" stopIfTrue="1" operator="lessThanOrEqual">
      <formula>0.5</formula>
    </cfRule>
  </conditionalFormatting>
  <pageMargins left="0.78740157480314965" right="0.19685039370078741" top="0.59055118110236227" bottom="0.19685039370078741" header="0.31496062992125984" footer="0"/>
  <pageSetup scale="22" orientation="portrait" r:id="rId1"/>
  <headerFooter alignWithMargins="0">
    <oddFooter>Página &amp;P de &amp;F</oddFooter>
  </headerFooter>
  <rowBreaks count="1" manualBreakCount="1">
    <brk id="37" max="16" man="1"/>
  </rowBreaks>
  <colBreaks count="1" manualBreakCount="1">
    <brk id="17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OE seguimiento TI </vt:lpstr>
      <vt:lpstr>'Matriz OE seguimiento TI '!Área_de_impresión</vt:lpstr>
      <vt:lpstr>'Matriz OE seguimiento TI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carabia</cp:lastModifiedBy>
  <cp:lastPrinted>2018-12-20T17:39:34Z</cp:lastPrinted>
  <dcterms:created xsi:type="dcterms:W3CDTF">2018-06-08T21:44:09Z</dcterms:created>
  <dcterms:modified xsi:type="dcterms:W3CDTF">2018-12-20T19:46:07Z</dcterms:modified>
</cp:coreProperties>
</file>