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aip\Desktop\Información Oficiosa 2022\19-Estadísticas\"/>
    </mc:Choice>
  </mc:AlternateContent>
  <xr:revisionPtr revIDLastSave="0" documentId="8_{FB7D6270-7844-41E9-B517-6DA5CBC7E0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-Dic 2021" sheetId="1" r:id="rId1"/>
  </sheets>
  <calcPr calcId="181029"/>
</workbook>
</file>

<file path=xl/calcChain.xml><?xml version="1.0" encoding="utf-8"?>
<calcChain xmlns="http://schemas.openxmlformats.org/spreadsheetml/2006/main">
  <c r="V12" i="1" l="1"/>
  <c r="V13" i="1"/>
  <c r="C31" i="1" s="1"/>
  <c r="V16" i="1"/>
  <c r="C29" i="1" s="1"/>
  <c r="V17" i="1"/>
  <c r="V20" i="1"/>
  <c r="U10" i="1"/>
  <c r="U11" i="1"/>
  <c r="U12" i="1"/>
  <c r="U13" i="1"/>
  <c r="U14" i="1"/>
  <c r="U15" i="1"/>
  <c r="U16" i="1"/>
  <c r="U17" i="1"/>
  <c r="U18" i="1"/>
  <c r="U19" i="1"/>
  <c r="U20" i="1"/>
  <c r="U21" i="1"/>
  <c r="U9" i="1"/>
  <c r="T10" i="1"/>
  <c r="V10" i="1" s="1"/>
  <c r="T11" i="1"/>
  <c r="V11" i="1" s="1"/>
  <c r="C30" i="1" s="1"/>
  <c r="T12" i="1"/>
  <c r="T13" i="1"/>
  <c r="T14" i="1"/>
  <c r="V14" i="1" s="1"/>
  <c r="T15" i="1"/>
  <c r="V15" i="1" s="1"/>
  <c r="C28" i="1" s="1"/>
  <c r="T16" i="1"/>
  <c r="T17" i="1"/>
  <c r="T18" i="1"/>
  <c r="V18" i="1" s="1"/>
  <c r="C32" i="1" s="1"/>
  <c r="T19" i="1"/>
  <c r="V19" i="1" s="1"/>
  <c r="T20" i="1"/>
  <c r="T21" i="1"/>
  <c r="V21" i="1" s="1"/>
  <c r="T9" i="1"/>
  <c r="V9" i="1" s="1"/>
  <c r="S21" i="1"/>
  <c r="S10" i="1"/>
  <c r="S11" i="1"/>
  <c r="S12" i="1"/>
  <c r="S13" i="1"/>
  <c r="S14" i="1"/>
  <c r="S15" i="1"/>
  <c r="S16" i="1"/>
  <c r="S17" i="1"/>
  <c r="S18" i="1"/>
  <c r="S19" i="1"/>
  <c r="S20" i="1"/>
  <c r="S9" i="1"/>
  <c r="P10" i="1"/>
  <c r="P11" i="1"/>
  <c r="P12" i="1"/>
  <c r="P13" i="1"/>
  <c r="P14" i="1"/>
  <c r="P15" i="1"/>
  <c r="P16" i="1"/>
  <c r="P17" i="1"/>
  <c r="P18" i="1"/>
  <c r="P19" i="1"/>
  <c r="P20" i="1"/>
  <c r="P21" i="1"/>
  <c r="P9" i="1"/>
  <c r="P22" i="1" s="1"/>
  <c r="M10" i="1"/>
  <c r="M11" i="1"/>
  <c r="M12" i="1"/>
  <c r="M13" i="1"/>
  <c r="M14" i="1"/>
  <c r="M15" i="1"/>
  <c r="M16" i="1"/>
  <c r="M17" i="1"/>
  <c r="M22" i="1" s="1"/>
  <c r="M18" i="1"/>
  <c r="M19" i="1"/>
  <c r="M20" i="1"/>
  <c r="M21" i="1"/>
  <c r="M9" i="1"/>
  <c r="J10" i="1"/>
  <c r="J11" i="1"/>
  <c r="J12" i="1"/>
  <c r="J13" i="1"/>
  <c r="J14" i="1"/>
  <c r="J15" i="1"/>
  <c r="J16" i="1"/>
  <c r="J17" i="1"/>
  <c r="J18" i="1"/>
  <c r="J19" i="1"/>
  <c r="J20" i="1"/>
  <c r="J21" i="1"/>
  <c r="J9" i="1"/>
  <c r="G10" i="1"/>
  <c r="G11" i="1"/>
  <c r="G12" i="1"/>
  <c r="G13" i="1"/>
  <c r="G14" i="1"/>
  <c r="G15" i="1"/>
  <c r="G16" i="1"/>
  <c r="G17" i="1"/>
  <c r="G18" i="1"/>
  <c r="G19" i="1"/>
  <c r="G20" i="1"/>
  <c r="G21" i="1"/>
  <c r="G9" i="1"/>
  <c r="G22" i="1" s="1"/>
  <c r="D18" i="1"/>
  <c r="D10" i="1"/>
  <c r="D11" i="1"/>
  <c r="D22" i="1" s="1"/>
  <c r="D12" i="1"/>
  <c r="D13" i="1"/>
  <c r="D14" i="1"/>
  <c r="D15" i="1"/>
  <c r="D16" i="1"/>
  <c r="D17" i="1"/>
  <c r="D19" i="1"/>
  <c r="D20" i="1"/>
  <c r="D21" i="1"/>
  <c r="D9" i="1"/>
  <c r="B22" i="1"/>
  <c r="C22" i="1"/>
  <c r="U22" i="1" s="1"/>
  <c r="R22" i="1"/>
  <c r="Q22" i="1"/>
  <c r="O22" i="1"/>
  <c r="N22" i="1"/>
  <c r="L22" i="1"/>
  <c r="K22" i="1"/>
  <c r="I22" i="1"/>
  <c r="H22" i="1"/>
  <c r="T22" i="1" s="1"/>
  <c r="F22" i="1"/>
  <c r="E22" i="1"/>
  <c r="V22" i="1" l="1"/>
  <c r="J22" i="1"/>
  <c r="S22" i="1"/>
</calcChain>
</file>

<file path=xl/sharedStrings.xml><?xml version="1.0" encoding="utf-8"?>
<sst xmlns="http://schemas.openxmlformats.org/spreadsheetml/2006/main" count="55" uniqueCount="30">
  <si>
    <t>UNIDAD MERCADEO SECCIÓN DE ESTADÍSTICAS</t>
  </si>
  <si>
    <t>INGRESO DE VISITANTES A PARQUES RECREATIVOS</t>
  </si>
  <si>
    <t>PARQUE RECREATIVO</t>
  </si>
  <si>
    <t>JULIO</t>
  </si>
  <si>
    <t>OCTUBRE</t>
  </si>
  <si>
    <t>NOVIEMBRE</t>
  </si>
  <si>
    <t>DICIEMBRE</t>
  </si>
  <si>
    <t>ACUMULADO ANUAL</t>
  </si>
  <si>
    <t>PAGAN</t>
  </si>
  <si>
    <t>EXONERADOS</t>
  </si>
  <si>
    <t>TOTAL</t>
  </si>
  <si>
    <t>Agua Fría</t>
  </si>
  <si>
    <t>Altos de La Cueva</t>
  </si>
  <si>
    <t>Amapulapa</t>
  </si>
  <si>
    <t>Apastepeque</t>
  </si>
  <si>
    <t>Apulo</t>
  </si>
  <si>
    <t>Atecozol</t>
  </si>
  <si>
    <t>Balboa</t>
  </si>
  <si>
    <t>Cerro Verde</t>
  </si>
  <si>
    <t>Costa del Sol</t>
  </si>
  <si>
    <t>Ichanmichen</t>
  </si>
  <si>
    <t>Sihuatehuacan</t>
  </si>
  <si>
    <t>Los chorros</t>
  </si>
  <si>
    <t>Walter Thilo Deininger</t>
  </si>
  <si>
    <t xml:space="preserve">TOTAL </t>
  </si>
  <si>
    <t xml:space="preserve">AGOSTO </t>
  </si>
  <si>
    <t xml:space="preserve">SEPTIEMBRE </t>
  </si>
  <si>
    <t>TOP 5</t>
  </si>
  <si>
    <t>TOTAL VISITANTES</t>
  </si>
  <si>
    <t>Julio-Dic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</si>
</sst>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b/>
      <sz val="12"/>
      <color rgb="FF333333"/>
      <name val="Times New Roman"/>
      <family val="1"/>
    </font>
    <font>
      <b/>
      <sz val="12"/>
      <color rgb="FF000000"/>
      <name val="Times New Roman"/>
      <family val="1"/>
    </font>
    <font>
      <sz val="11"/>
      <color rgb="FF333333"/>
      <name val="Calibri1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333333"/>
      <name val="Times New Roman"/>
      <family val="1"/>
    </font>
    <font>
      <sz val="10"/>
      <color rgb="FF333333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3A3838"/>
        <bgColor rgb="FF3A3838"/>
      </patternFill>
    </fill>
    <fill>
      <patternFill patternType="solid">
        <fgColor rgb="FF757171"/>
        <bgColor rgb="FF757171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/>
      <diagonal/>
    </border>
    <border>
      <left style="dotted">
        <color rgb="FF000000"/>
      </left>
      <right style="medium">
        <color indexed="64"/>
      </right>
      <top style="medium">
        <color indexed="64"/>
      </top>
      <bottom/>
      <diagonal/>
    </border>
    <border>
      <left style="dotted">
        <color rgb="FF000000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4" fillId="0" borderId="1">
      <alignment vertical="center"/>
    </xf>
    <xf numFmtId="0" fontId="15" fillId="11" borderId="1"/>
    <xf numFmtId="0" fontId="16" fillId="0" borderId="1"/>
    <xf numFmtId="9" fontId="14" fillId="0" borderId="1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/>
    <xf numFmtId="0" fontId="2" fillId="2" borderId="0" xfId="0" applyFont="1" applyFill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9" fillId="6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3" fontId="1" fillId="2" borderId="1" xfId="0" applyNumberFormat="1" applyFont="1" applyFill="1" applyBorder="1"/>
    <xf numFmtId="0" fontId="12" fillId="13" borderId="17" xfId="1" applyFont="1" applyFill="1" applyBorder="1" applyAlignment="1">
      <alignment horizontal="left" vertical="center" wrapText="1"/>
    </xf>
    <xf numFmtId="3" fontId="13" fillId="13" borderId="18" xfId="1" applyNumberFormat="1" applyFont="1" applyFill="1" applyBorder="1" applyAlignment="1">
      <alignment horizontal="center" vertical="center" wrapText="1"/>
    </xf>
    <xf numFmtId="0" fontId="19" fillId="10" borderId="1" xfId="1" applyFont="1" applyFill="1">
      <alignment vertical="center"/>
    </xf>
    <xf numFmtId="0" fontId="19" fillId="0" borderId="15" xfId="1" applyFont="1" applyBorder="1" applyAlignment="1">
      <alignment horizontal="left" vertical="center" wrapText="1"/>
    </xf>
    <xf numFmtId="3" fontId="17" fillId="0" borderId="16" xfId="1" applyNumberFormat="1" applyFont="1" applyBorder="1" applyAlignment="1">
      <alignment horizontal="center" vertical="center" wrapText="1"/>
    </xf>
    <xf numFmtId="0" fontId="18" fillId="12" borderId="10" xfId="1" applyFont="1" applyFill="1" applyBorder="1" applyAlignment="1">
      <alignment horizontal="center" vertical="center"/>
    </xf>
    <xf numFmtId="0" fontId="18" fillId="12" borderId="11" xfId="1" applyFont="1" applyFill="1" applyBorder="1" applyAlignment="1">
      <alignment horizontal="center" vertical="center"/>
    </xf>
    <xf numFmtId="0" fontId="18" fillId="10" borderId="12" xfId="1" applyFont="1" applyFill="1" applyBorder="1" applyAlignment="1">
      <alignment horizontal="center" vertical="center" wrapText="1"/>
    </xf>
    <xf numFmtId="0" fontId="18" fillId="10" borderId="9" xfId="1" applyFont="1" applyFill="1" applyBorder="1" applyAlignment="1">
      <alignment horizontal="center" vertical="center" wrapText="1"/>
    </xf>
    <xf numFmtId="0" fontId="18" fillId="10" borderId="13" xfId="1" applyFont="1" applyFill="1" applyBorder="1" applyAlignment="1">
      <alignment horizontal="center" vertical="center" wrapText="1"/>
    </xf>
    <xf numFmtId="0" fontId="18" fillId="10" borderId="14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9" borderId="4" xfId="0" applyFont="1" applyFill="1" applyBorder="1"/>
    <xf numFmtId="0" fontId="8" fillId="9" borderId="5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</cellXfs>
  <cellStyles count="5">
    <cellStyle name="Excel Built-in Explanatory Text" xfId="2" xr:uid="{8DCB13A3-B68C-4943-AE1C-5F9DB2803EE7}"/>
    <cellStyle name="Normal" xfId="0" builtinId="0"/>
    <cellStyle name="Normal 2" xfId="1" xr:uid="{013EE2AF-2DF9-4ED0-8BD0-35D2DC2194C3}"/>
    <cellStyle name="Normal 3" xfId="3" xr:uid="{2E3F7B12-7F9B-4125-A7A8-617FB224BEE7}"/>
    <cellStyle name="Porcentaje 2" xfId="4" xr:uid="{0438C805-03DF-4D64-96BF-E6AAF4CF8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38100</xdr:rowOff>
    </xdr:from>
    <xdr:ext cx="2371725" cy="9239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9"/>
  <sheetViews>
    <sheetView tabSelected="1" topLeftCell="A4" workbookViewId="0">
      <pane xSplit="1" topLeftCell="B1" activePane="topRight" state="frozen"/>
      <selection pane="topRight" activeCell="G28" sqref="G28"/>
    </sheetView>
  </sheetViews>
  <sheetFormatPr baseColWidth="10" defaultColWidth="14.42578125" defaultRowHeight="15" customHeight="1"/>
  <cols>
    <col min="1" max="1" width="18.7109375" customWidth="1"/>
    <col min="2" max="2" width="12.7109375" customWidth="1"/>
    <col min="3" max="3" width="16.42578125" customWidth="1"/>
    <col min="4" max="5" width="10.7109375" customWidth="1"/>
    <col min="6" max="6" width="14.42578125" customWidth="1"/>
    <col min="7" max="8" width="10.7109375" customWidth="1"/>
    <col min="9" max="9" width="17.42578125" customWidth="1"/>
    <col min="10" max="11" width="10.7109375" customWidth="1"/>
    <col min="12" max="12" width="15.28515625" customWidth="1"/>
    <col min="13" max="14" width="10.7109375" customWidth="1"/>
    <col min="15" max="15" width="15.140625" customWidth="1"/>
    <col min="16" max="17" width="10.7109375" customWidth="1"/>
    <col min="18" max="18" width="15.42578125" customWidth="1"/>
    <col min="19" max="20" width="10.7109375" customWidth="1"/>
    <col min="21" max="21" width="14.42578125" customWidth="1"/>
    <col min="22" max="39" width="10.7109375" customWidth="1"/>
  </cols>
  <sheetData>
    <row r="1" spans="1:3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39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39" ht="14.25" customHeight="1">
      <c r="A3" s="1"/>
      <c r="B3" s="1"/>
      <c r="C3" s="1"/>
      <c r="D3" s="3" t="s">
        <v>0</v>
      </c>
      <c r="E3" s="3"/>
      <c r="F3" s="3"/>
      <c r="G3" s="3"/>
      <c r="H3" s="1"/>
      <c r="I3" s="1"/>
      <c r="J3" s="1"/>
      <c r="K3" s="1"/>
      <c r="L3" s="1"/>
      <c r="M3" s="2"/>
      <c r="N3" s="2"/>
      <c r="O3" s="2"/>
      <c r="P3" s="2"/>
      <c r="Q3" s="2"/>
    </row>
    <row r="4" spans="1:39" ht="14.25" customHeight="1">
      <c r="A4" s="1"/>
      <c r="B4" s="1"/>
      <c r="C4" s="1"/>
      <c r="D4" s="4" t="s">
        <v>1</v>
      </c>
      <c r="E4" s="4"/>
      <c r="F4" s="4"/>
      <c r="G4" s="4"/>
      <c r="H4" s="1"/>
      <c r="I4" s="1"/>
      <c r="J4" s="1"/>
      <c r="K4" s="1"/>
      <c r="L4" s="1"/>
    </row>
    <row r="5" spans="1:39" ht="14.25" customHeight="1">
      <c r="A5" s="1"/>
      <c r="B5" s="1"/>
      <c r="C5" s="1"/>
      <c r="D5" s="4"/>
      <c r="E5" s="5" t="s">
        <v>29</v>
      </c>
      <c r="F5" s="5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.75" thickBot="1">
      <c r="A7" s="28" t="s">
        <v>2</v>
      </c>
      <c r="B7" s="30" t="s">
        <v>3</v>
      </c>
      <c r="C7" s="31"/>
      <c r="D7" s="32"/>
      <c r="E7" s="33" t="s">
        <v>25</v>
      </c>
      <c r="F7" s="34"/>
      <c r="G7" s="35"/>
      <c r="H7" s="30" t="s">
        <v>26</v>
      </c>
      <c r="I7" s="34"/>
      <c r="J7" s="35"/>
      <c r="K7" s="33" t="s">
        <v>4</v>
      </c>
      <c r="L7" s="34"/>
      <c r="M7" s="35"/>
      <c r="N7" s="30" t="s">
        <v>5</v>
      </c>
      <c r="O7" s="34"/>
      <c r="P7" s="35"/>
      <c r="Q7" s="33" t="s">
        <v>6</v>
      </c>
      <c r="R7" s="34"/>
      <c r="S7" s="35"/>
      <c r="T7" s="25" t="s">
        <v>7</v>
      </c>
      <c r="U7" s="26"/>
      <c r="V7" s="2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.75" thickBot="1">
      <c r="A8" s="29"/>
      <c r="B8" s="6" t="s">
        <v>8</v>
      </c>
      <c r="C8" s="6" t="s">
        <v>9</v>
      </c>
      <c r="D8" s="7" t="s">
        <v>10</v>
      </c>
      <c r="E8" s="6" t="s">
        <v>8</v>
      </c>
      <c r="F8" s="6" t="s">
        <v>9</v>
      </c>
      <c r="G8" s="7" t="s">
        <v>10</v>
      </c>
      <c r="H8" s="6" t="s">
        <v>8</v>
      </c>
      <c r="I8" s="6" t="s">
        <v>9</v>
      </c>
      <c r="J8" s="7" t="s">
        <v>10</v>
      </c>
      <c r="K8" s="6" t="s">
        <v>8</v>
      </c>
      <c r="L8" s="6" t="s">
        <v>9</v>
      </c>
      <c r="M8" s="7" t="s">
        <v>10</v>
      </c>
      <c r="N8" s="6" t="s">
        <v>8</v>
      </c>
      <c r="O8" s="6" t="s">
        <v>9</v>
      </c>
      <c r="P8" s="7" t="s">
        <v>10</v>
      </c>
      <c r="Q8" s="6" t="s">
        <v>8</v>
      </c>
      <c r="R8" s="6" t="s">
        <v>9</v>
      </c>
      <c r="S8" s="7" t="s">
        <v>10</v>
      </c>
      <c r="T8" s="6" t="s">
        <v>8</v>
      </c>
      <c r="U8" s="6" t="s">
        <v>9</v>
      </c>
      <c r="V8" s="7" t="s">
        <v>10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.75" thickBot="1">
      <c r="A9" s="8" t="s">
        <v>11</v>
      </c>
      <c r="B9" s="9">
        <v>2755</v>
      </c>
      <c r="C9" s="9">
        <v>868</v>
      </c>
      <c r="D9" s="9">
        <f>B9+C9</f>
        <v>3623</v>
      </c>
      <c r="E9" s="9">
        <v>4269</v>
      </c>
      <c r="F9" s="9">
        <v>902</v>
      </c>
      <c r="G9" s="9">
        <f>E9+F9</f>
        <v>5171</v>
      </c>
      <c r="H9" s="9">
        <v>2163</v>
      </c>
      <c r="I9" s="9">
        <v>803</v>
      </c>
      <c r="J9" s="9">
        <f>H9+I9</f>
        <v>2966</v>
      </c>
      <c r="K9" s="9">
        <v>2392</v>
      </c>
      <c r="L9" s="9">
        <v>785</v>
      </c>
      <c r="M9" s="9">
        <f>K9+L9</f>
        <v>3177</v>
      </c>
      <c r="N9" s="9">
        <v>1522</v>
      </c>
      <c r="O9" s="9">
        <v>586</v>
      </c>
      <c r="P9" s="9">
        <f>N9+O9</f>
        <v>2108</v>
      </c>
      <c r="Q9" s="9">
        <v>2210</v>
      </c>
      <c r="R9" s="9">
        <v>764</v>
      </c>
      <c r="S9" s="9">
        <f>Q9+R9</f>
        <v>2974</v>
      </c>
      <c r="T9" s="9">
        <f>B9+E9+H9+K9+N9+Q9</f>
        <v>15311</v>
      </c>
      <c r="U9" s="9">
        <f>R9+O9+L9+I9+F9+C9</f>
        <v>4708</v>
      </c>
      <c r="V9" s="9">
        <f>T9+U9</f>
        <v>20019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.75" thickBot="1">
      <c r="A10" s="8" t="s">
        <v>12</v>
      </c>
      <c r="B10" s="9">
        <v>2641</v>
      </c>
      <c r="C10" s="9">
        <v>534</v>
      </c>
      <c r="D10" s="9">
        <f t="shared" ref="D10:D21" si="0">B10+C10</f>
        <v>3175</v>
      </c>
      <c r="E10" s="9">
        <v>2813</v>
      </c>
      <c r="F10" s="9">
        <v>664</v>
      </c>
      <c r="G10" s="9">
        <f t="shared" ref="G10:G21" si="1">E10+F10</f>
        <v>3477</v>
      </c>
      <c r="H10" s="9">
        <v>2069</v>
      </c>
      <c r="I10" s="9">
        <v>440</v>
      </c>
      <c r="J10" s="9">
        <f t="shared" ref="J10:J21" si="2">H10+I10</f>
        <v>2509</v>
      </c>
      <c r="K10" s="9">
        <v>2397</v>
      </c>
      <c r="L10" s="9">
        <v>496</v>
      </c>
      <c r="M10" s="9">
        <f t="shared" ref="M10:M21" si="3">K10+L10</f>
        <v>2893</v>
      </c>
      <c r="N10" s="9">
        <v>2434</v>
      </c>
      <c r="O10" s="9">
        <v>546</v>
      </c>
      <c r="P10" s="9">
        <f t="shared" ref="P10:P21" si="4">N10+O10</f>
        <v>2980</v>
      </c>
      <c r="Q10" s="9">
        <v>3500</v>
      </c>
      <c r="R10" s="9">
        <v>642</v>
      </c>
      <c r="S10" s="9">
        <f t="shared" ref="S10:S21" si="5">Q10+R10</f>
        <v>4142</v>
      </c>
      <c r="T10" s="9">
        <f t="shared" ref="T10:T21" si="6">B10+E10+H10+K10+N10+Q10</f>
        <v>15854</v>
      </c>
      <c r="U10" s="9">
        <f t="shared" ref="U10:U21" si="7">R10+O10+L10+I10+F10+C10</f>
        <v>3322</v>
      </c>
      <c r="V10" s="9">
        <f t="shared" ref="V10:V20" si="8">T10+U10</f>
        <v>19176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5.75" thickBot="1">
      <c r="A11" s="8" t="s">
        <v>13</v>
      </c>
      <c r="B11" s="9">
        <v>14479</v>
      </c>
      <c r="C11" s="9">
        <v>4068</v>
      </c>
      <c r="D11" s="9">
        <f t="shared" si="0"/>
        <v>18547</v>
      </c>
      <c r="E11" s="9">
        <v>17581</v>
      </c>
      <c r="F11" s="9">
        <v>3962</v>
      </c>
      <c r="G11" s="9">
        <f t="shared" si="1"/>
        <v>21543</v>
      </c>
      <c r="H11" s="9">
        <v>10302</v>
      </c>
      <c r="I11" s="9">
        <v>2580</v>
      </c>
      <c r="J11" s="9">
        <f t="shared" si="2"/>
        <v>12882</v>
      </c>
      <c r="K11" s="9">
        <v>11304</v>
      </c>
      <c r="L11" s="9">
        <v>3058</v>
      </c>
      <c r="M11" s="9">
        <f t="shared" si="3"/>
        <v>14362</v>
      </c>
      <c r="N11" s="9">
        <v>10087</v>
      </c>
      <c r="O11" s="9">
        <v>2523</v>
      </c>
      <c r="P11" s="9">
        <f t="shared" si="4"/>
        <v>12610</v>
      </c>
      <c r="Q11" s="9">
        <v>14956</v>
      </c>
      <c r="R11" s="9">
        <v>3382</v>
      </c>
      <c r="S11" s="9">
        <f t="shared" si="5"/>
        <v>18338</v>
      </c>
      <c r="T11" s="9">
        <f t="shared" si="6"/>
        <v>78709</v>
      </c>
      <c r="U11" s="9">
        <f t="shared" si="7"/>
        <v>19573</v>
      </c>
      <c r="V11" s="9">
        <f t="shared" si="8"/>
        <v>98282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5.75" thickBot="1">
      <c r="A12" s="8" t="s">
        <v>14</v>
      </c>
      <c r="B12" s="9">
        <v>4112</v>
      </c>
      <c r="C12" s="9">
        <v>1513</v>
      </c>
      <c r="D12" s="9">
        <f t="shared" si="0"/>
        <v>5625</v>
      </c>
      <c r="E12" s="9">
        <v>2951</v>
      </c>
      <c r="F12" s="9">
        <v>1219</v>
      </c>
      <c r="G12" s="9">
        <f t="shared" si="1"/>
        <v>4170</v>
      </c>
      <c r="H12" s="9">
        <v>1432</v>
      </c>
      <c r="I12" s="9">
        <v>608</v>
      </c>
      <c r="J12" s="9">
        <f t="shared" si="2"/>
        <v>2040</v>
      </c>
      <c r="K12" s="9">
        <v>1284</v>
      </c>
      <c r="L12" s="9">
        <v>666</v>
      </c>
      <c r="M12" s="9">
        <f t="shared" si="3"/>
        <v>1950</v>
      </c>
      <c r="N12" s="9">
        <v>1496</v>
      </c>
      <c r="O12" s="9">
        <v>688</v>
      </c>
      <c r="P12" s="9">
        <f t="shared" si="4"/>
        <v>2184</v>
      </c>
      <c r="Q12" s="9">
        <v>2390</v>
      </c>
      <c r="R12" s="9">
        <v>649</v>
      </c>
      <c r="S12" s="9">
        <f t="shared" si="5"/>
        <v>3039</v>
      </c>
      <c r="T12" s="9">
        <f t="shared" si="6"/>
        <v>13665</v>
      </c>
      <c r="U12" s="9">
        <f t="shared" si="7"/>
        <v>5343</v>
      </c>
      <c r="V12" s="9">
        <f t="shared" si="8"/>
        <v>19008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5.75" thickBot="1">
      <c r="A13" s="8" t="s">
        <v>15</v>
      </c>
      <c r="B13" s="9">
        <v>10258</v>
      </c>
      <c r="C13" s="9">
        <v>3595</v>
      </c>
      <c r="D13" s="9">
        <f t="shared" si="0"/>
        <v>13853</v>
      </c>
      <c r="E13" s="9">
        <v>16251</v>
      </c>
      <c r="F13" s="9">
        <v>4946</v>
      </c>
      <c r="G13" s="9">
        <f t="shared" si="1"/>
        <v>21197</v>
      </c>
      <c r="H13" s="9">
        <v>9244</v>
      </c>
      <c r="I13" s="9">
        <v>2551</v>
      </c>
      <c r="J13" s="9">
        <f t="shared" si="2"/>
        <v>11795</v>
      </c>
      <c r="K13" s="9">
        <v>11070</v>
      </c>
      <c r="L13" s="9">
        <v>4335</v>
      </c>
      <c r="M13" s="9">
        <f t="shared" si="3"/>
        <v>15405</v>
      </c>
      <c r="N13" s="9">
        <v>8652</v>
      </c>
      <c r="O13" s="9">
        <v>3435</v>
      </c>
      <c r="P13" s="9">
        <f t="shared" si="4"/>
        <v>12087</v>
      </c>
      <c r="Q13" s="9">
        <v>12902</v>
      </c>
      <c r="R13" s="9">
        <v>4092</v>
      </c>
      <c r="S13" s="9">
        <f t="shared" si="5"/>
        <v>16994</v>
      </c>
      <c r="T13" s="9">
        <f t="shared" si="6"/>
        <v>68377</v>
      </c>
      <c r="U13" s="9">
        <f t="shared" si="7"/>
        <v>22954</v>
      </c>
      <c r="V13" s="9">
        <f t="shared" si="8"/>
        <v>91331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.75" thickBot="1">
      <c r="A14" s="8" t="s">
        <v>16</v>
      </c>
      <c r="B14" s="9">
        <v>6615</v>
      </c>
      <c r="C14" s="9">
        <v>3321</v>
      </c>
      <c r="D14" s="9">
        <f t="shared" si="0"/>
        <v>9936</v>
      </c>
      <c r="E14" s="9">
        <v>9033</v>
      </c>
      <c r="F14" s="9">
        <v>3428</v>
      </c>
      <c r="G14" s="9">
        <f t="shared" si="1"/>
        <v>12461</v>
      </c>
      <c r="H14" s="9">
        <v>4542</v>
      </c>
      <c r="I14" s="9">
        <v>2954</v>
      </c>
      <c r="J14" s="9">
        <f t="shared" si="2"/>
        <v>7496</v>
      </c>
      <c r="K14" s="9">
        <v>4108</v>
      </c>
      <c r="L14" s="9">
        <v>2793</v>
      </c>
      <c r="M14" s="9">
        <f t="shared" si="3"/>
        <v>6901</v>
      </c>
      <c r="N14" s="9">
        <v>4337</v>
      </c>
      <c r="O14" s="9">
        <v>4624</v>
      </c>
      <c r="P14" s="9">
        <f t="shared" si="4"/>
        <v>8961</v>
      </c>
      <c r="Q14" s="9">
        <v>7396</v>
      </c>
      <c r="R14" s="9">
        <v>5101</v>
      </c>
      <c r="S14" s="9">
        <f t="shared" si="5"/>
        <v>12497</v>
      </c>
      <c r="T14" s="9">
        <f t="shared" si="6"/>
        <v>36031</v>
      </c>
      <c r="U14" s="9">
        <f t="shared" si="7"/>
        <v>22221</v>
      </c>
      <c r="V14" s="9">
        <f t="shared" si="8"/>
        <v>58252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.75" thickBot="1">
      <c r="A15" s="8" t="s">
        <v>17</v>
      </c>
      <c r="B15" s="9">
        <v>0</v>
      </c>
      <c r="C15" s="9">
        <v>38068</v>
      </c>
      <c r="D15" s="9">
        <f t="shared" si="0"/>
        <v>38068</v>
      </c>
      <c r="E15" s="9">
        <v>0</v>
      </c>
      <c r="F15" s="9">
        <v>68223</v>
      </c>
      <c r="G15" s="9">
        <f t="shared" si="1"/>
        <v>68223</v>
      </c>
      <c r="H15" s="9">
        <v>0</v>
      </c>
      <c r="I15" s="9">
        <v>48449</v>
      </c>
      <c r="J15" s="9">
        <f t="shared" si="2"/>
        <v>48449</v>
      </c>
      <c r="K15" s="9">
        <v>0</v>
      </c>
      <c r="L15" s="9">
        <v>56182</v>
      </c>
      <c r="M15" s="9">
        <f t="shared" si="3"/>
        <v>56182</v>
      </c>
      <c r="N15" s="9">
        <v>0</v>
      </c>
      <c r="O15" s="9">
        <v>53930</v>
      </c>
      <c r="P15" s="9">
        <f t="shared" si="4"/>
        <v>53930</v>
      </c>
      <c r="Q15" s="9">
        <v>0</v>
      </c>
      <c r="R15" s="9">
        <v>39734</v>
      </c>
      <c r="S15" s="9">
        <f t="shared" si="5"/>
        <v>39734</v>
      </c>
      <c r="T15" s="9">
        <f t="shared" si="6"/>
        <v>0</v>
      </c>
      <c r="U15" s="9">
        <f t="shared" si="7"/>
        <v>304586</v>
      </c>
      <c r="V15" s="9">
        <f t="shared" si="8"/>
        <v>304586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.75" thickBot="1">
      <c r="A16" s="8" t="s">
        <v>18</v>
      </c>
      <c r="B16" s="9">
        <v>14771</v>
      </c>
      <c r="C16" s="9">
        <v>2753</v>
      </c>
      <c r="D16" s="9">
        <f t="shared" si="0"/>
        <v>17524</v>
      </c>
      <c r="E16" s="9">
        <v>20334</v>
      </c>
      <c r="F16" s="9">
        <v>3183</v>
      </c>
      <c r="G16" s="9">
        <f t="shared" si="1"/>
        <v>23517</v>
      </c>
      <c r="H16" s="9">
        <v>13550</v>
      </c>
      <c r="I16" s="9">
        <v>3005</v>
      </c>
      <c r="J16" s="9">
        <f t="shared" si="2"/>
        <v>16555</v>
      </c>
      <c r="K16" s="9">
        <v>24125.13</v>
      </c>
      <c r="L16" s="9">
        <v>4203</v>
      </c>
      <c r="M16" s="9">
        <f t="shared" si="3"/>
        <v>28328.13</v>
      </c>
      <c r="N16" s="9">
        <v>25122</v>
      </c>
      <c r="O16" s="9">
        <v>7105</v>
      </c>
      <c r="P16" s="9">
        <f t="shared" si="4"/>
        <v>32227</v>
      </c>
      <c r="Q16" s="9">
        <v>33071</v>
      </c>
      <c r="R16" s="9">
        <v>4147</v>
      </c>
      <c r="S16" s="9">
        <f t="shared" si="5"/>
        <v>37218</v>
      </c>
      <c r="T16" s="9">
        <f t="shared" si="6"/>
        <v>130973.13</v>
      </c>
      <c r="U16" s="9">
        <f t="shared" si="7"/>
        <v>24396</v>
      </c>
      <c r="V16" s="9">
        <f t="shared" si="8"/>
        <v>155369.13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.75" thickBot="1">
      <c r="A17" s="8" t="s">
        <v>19</v>
      </c>
      <c r="B17" s="9">
        <v>5059</v>
      </c>
      <c r="C17" s="9">
        <v>1659</v>
      </c>
      <c r="D17" s="9">
        <f t="shared" si="0"/>
        <v>6718</v>
      </c>
      <c r="E17" s="9">
        <v>8054</v>
      </c>
      <c r="F17" s="9">
        <v>1849</v>
      </c>
      <c r="G17" s="9">
        <f t="shared" si="1"/>
        <v>9903</v>
      </c>
      <c r="H17" s="9">
        <v>4976</v>
      </c>
      <c r="I17" s="9">
        <v>955</v>
      </c>
      <c r="J17" s="9">
        <f t="shared" si="2"/>
        <v>5931</v>
      </c>
      <c r="K17" s="9">
        <v>4724</v>
      </c>
      <c r="L17" s="9">
        <v>946</v>
      </c>
      <c r="M17" s="9">
        <f t="shared" si="3"/>
        <v>5670</v>
      </c>
      <c r="N17" s="9">
        <v>4697</v>
      </c>
      <c r="O17" s="9">
        <v>867</v>
      </c>
      <c r="P17" s="9">
        <f t="shared" si="4"/>
        <v>5564</v>
      </c>
      <c r="Q17" s="9">
        <v>8602</v>
      </c>
      <c r="R17" s="9">
        <v>1665</v>
      </c>
      <c r="S17" s="9">
        <f t="shared" si="5"/>
        <v>10267</v>
      </c>
      <c r="T17" s="9">
        <f t="shared" si="6"/>
        <v>36112</v>
      </c>
      <c r="U17" s="9">
        <f t="shared" si="7"/>
        <v>7941</v>
      </c>
      <c r="V17" s="9">
        <f t="shared" si="8"/>
        <v>44053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.75" thickBot="1">
      <c r="A18" s="8" t="s">
        <v>20</v>
      </c>
      <c r="B18" s="9">
        <v>9203</v>
      </c>
      <c r="C18" s="9">
        <v>3065</v>
      </c>
      <c r="D18" s="9">
        <f>B18+C18</f>
        <v>12268</v>
      </c>
      <c r="E18" s="9">
        <v>12992</v>
      </c>
      <c r="F18" s="9">
        <v>3373</v>
      </c>
      <c r="G18" s="9">
        <f t="shared" si="1"/>
        <v>16365</v>
      </c>
      <c r="H18" s="9">
        <v>7126</v>
      </c>
      <c r="I18" s="9">
        <v>2392</v>
      </c>
      <c r="J18" s="9">
        <f t="shared" si="2"/>
        <v>9518</v>
      </c>
      <c r="K18" s="9">
        <v>8824</v>
      </c>
      <c r="L18" s="9">
        <v>2360</v>
      </c>
      <c r="M18" s="9">
        <f t="shared" si="3"/>
        <v>11184</v>
      </c>
      <c r="N18" s="9">
        <v>7704</v>
      </c>
      <c r="O18" s="9">
        <v>2191</v>
      </c>
      <c r="P18" s="9">
        <f t="shared" si="4"/>
        <v>9895</v>
      </c>
      <c r="Q18" s="9">
        <v>12078</v>
      </c>
      <c r="R18" s="9">
        <v>2825</v>
      </c>
      <c r="S18" s="9">
        <f t="shared" si="5"/>
        <v>14903</v>
      </c>
      <c r="T18" s="9">
        <f t="shared" si="6"/>
        <v>57927</v>
      </c>
      <c r="U18" s="9">
        <f t="shared" si="7"/>
        <v>16206</v>
      </c>
      <c r="V18" s="9">
        <f t="shared" si="8"/>
        <v>74133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.75" thickBot="1">
      <c r="A19" s="8" t="s">
        <v>21</v>
      </c>
      <c r="B19" s="9">
        <v>5203</v>
      </c>
      <c r="C19" s="9">
        <v>1166</v>
      </c>
      <c r="D19" s="9">
        <f t="shared" si="0"/>
        <v>6369</v>
      </c>
      <c r="E19" s="9">
        <v>6484</v>
      </c>
      <c r="F19" s="9">
        <v>1125</v>
      </c>
      <c r="G19" s="9">
        <f t="shared" si="1"/>
        <v>7609</v>
      </c>
      <c r="H19" s="9">
        <v>3662</v>
      </c>
      <c r="I19" s="9">
        <v>620</v>
      </c>
      <c r="J19" s="9">
        <f t="shared" si="2"/>
        <v>4282</v>
      </c>
      <c r="K19" s="9">
        <v>4594</v>
      </c>
      <c r="L19" s="9">
        <v>814</v>
      </c>
      <c r="M19" s="9">
        <f t="shared" si="3"/>
        <v>5408</v>
      </c>
      <c r="N19" s="9">
        <v>3678</v>
      </c>
      <c r="O19" s="9">
        <v>558</v>
      </c>
      <c r="P19" s="9">
        <f t="shared" si="4"/>
        <v>4236</v>
      </c>
      <c r="Q19" s="9">
        <v>5359</v>
      </c>
      <c r="R19" s="9">
        <v>921</v>
      </c>
      <c r="S19" s="9">
        <f t="shared" si="5"/>
        <v>6280</v>
      </c>
      <c r="T19" s="9">
        <f t="shared" si="6"/>
        <v>28980</v>
      </c>
      <c r="U19" s="9">
        <f t="shared" si="7"/>
        <v>5204</v>
      </c>
      <c r="V19" s="9">
        <f t="shared" si="8"/>
        <v>34184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5.75" thickBot="1">
      <c r="A20" s="8" t="s">
        <v>22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  <c r="H20" s="9">
        <v>0</v>
      </c>
      <c r="I20" s="9">
        <v>0</v>
      </c>
      <c r="J20" s="9">
        <f t="shared" si="2"/>
        <v>0</v>
      </c>
      <c r="K20" s="9">
        <v>0</v>
      </c>
      <c r="L20" s="9">
        <v>0</v>
      </c>
      <c r="M20" s="9">
        <f t="shared" si="3"/>
        <v>0</v>
      </c>
      <c r="N20" s="9">
        <v>0</v>
      </c>
      <c r="O20" s="9">
        <v>0</v>
      </c>
      <c r="P20" s="9">
        <f t="shared" si="4"/>
        <v>0</v>
      </c>
      <c r="Q20" s="9">
        <v>21021</v>
      </c>
      <c r="R20" s="9">
        <v>2175</v>
      </c>
      <c r="S20" s="9">
        <f t="shared" si="5"/>
        <v>23196</v>
      </c>
      <c r="T20" s="9">
        <f t="shared" si="6"/>
        <v>21021</v>
      </c>
      <c r="U20" s="9">
        <f t="shared" si="7"/>
        <v>2175</v>
      </c>
      <c r="V20" s="9">
        <f t="shared" si="8"/>
        <v>23196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.75" customHeight="1" thickBot="1">
      <c r="A21" s="8" t="s">
        <v>23</v>
      </c>
      <c r="B21" s="9">
        <v>0</v>
      </c>
      <c r="C21" s="9">
        <v>0</v>
      </c>
      <c r="D21" s="9">
        <f t="shared" si="0"/>
        <v>0</v>
      </c>
      <c r="E21" s="9">
        <v>0</v>
      </c>
      <c r="F21" s="9">
        <v>0</v>
      </c>
      <c r="G21" s="9">
        <f t="shared" si="1"/>
        <v>0</v>
      </c>
      <c r="H21" s="9">
        <v>0</v>
      </c>
      <c r="I21" s="9">
        <v>0</v>
      </c>
      <c r="J21" s="9">
        <f t="shared" si="2"/>
        <v>0</v>
      </c>
      <c r="K21" s="9">
        <v>0</v>
      </c>
      <c r="L21" s="9">
        <v>0</v>
      </c>
      <c r="M21" s="9">
        <f t="shared" si="3"/>
        <v>0</v>
      </c>
      <c r="N21" s="9">
        <v>0</v>
      </c>
      <c r="O21" s="9">
        <v>0</v>
      </c>
      <c r="P21" s="9">
        <f t="shared" si="4"/>
        <v>0</v>
      </c>
      <c r="Q21" s="9">
        <v>455</v>
      </c>
      <c r="R21" s="9">
        <v>134</v>
      </c>
      <c r="S21" s="9">
        <f t="shared" si="5"/>
        <v>589</v>
      </c>
      <c r="T21" s="9">
        <f t="shared" si="6"/>
        <v>455</v>
      </c>
      <c r="U21" s="9">
        <f t="shared" si="7"/>
        <v>134</v>
      </c>
      <c r="V21" s="9">
        <f>T21+U21</f>
        <v>589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.75" customHeight="1">
      <c r="A22" s="10" t="s">
        <v>24</v>
      </c>
      <c r="B22" s="11">
        <f t="shared" ref="B22:R22" si="9">SUM(B9:B21)</f>
        <v>75096</v>
      </c>
      <c r="C22" s="11">
        <f t="shared" si="9"/>
        <v>60610</v>
      </c>
      <c r="D22" s="11">
        <f>SUM(D9:D21)</f>
        <v>135706</v>
      </c>
      <c r="E22" s="11">
        <f t="shared" si="9"/>
        <v>100762</v>
      </c>
      <c r="F22" s="11">
        <f t="shared" si="9"/>
        <v>92874</v>
      </c>
      <c r="G22" s="11">
        <f>SUM(G9:G21)</f>
        <v>193636</v>
      </c>
      <c r="H22" s="11">
        <f t="shared" si="9"/>
        <v>59066</v>
      </c>
      <c r="I22" s="11">
        <f t="shared" si="9"/>
        <v>65357</v>
      </c>
      <c r="J22" s="11">
        <f>SUM(J9:J21)</f>
        <v>124423</v>
      </c>
      <c r="K22" s="11">
        <f t="shared" si="9"/>
        <v>74822.13</v>
      </c>
      <c r="L22" s="11">
        <f t="shared" si="9"/>
        <v>76638</v>
      </c>
      <c r="M22" s="11">
        <f>SUM(M9:M21)</f>
        <v>151460.13</v>
      </c>
      <c r="N22" s="11">
        <f t="shared" si="9"/>
        <v>69729</v>
      </c>
      <c r="O22" s="11">
        <f t="shared" si="9"/>
        <v>77053</v>
      </c>
      <c r="P22" s="11">
        <f>SUM(P9:P21)</f>
        <v>146782</v>
      </c>
      <c r="Q22" s="11">
        <f t="shared" si="9"/>
        <v>123940</v>
      </c>
      <c r="R22" s="11">
        <f t="shared" si="9"/>
        <v>66231</v>
      </c>
      <c r="S22" s="11">
        <f>SUM(S9:S21)</f>
        <v>190171</v>
      </c>
      <c r="T22" s="11">
        <f>B22+E22+H22+K22+N22+Q22</f>
        <v>503415.13</v>
      </c>
      <c r="U22" s="11">
        <f>C22+F22+I22+L22+O22+R22</f>
        <v>438763</v>
      </c>
      <c r="V22" s="11">
        <f>SUM(V9:V21)</f>
        <v>942178.13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ht="15.75" customHeight="1" thickBo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.75" customHeight="1" thickBot="1">
      <c r="A24" s="1"/>
      <c r="B24" s="19" t="s">
        <v>27</v>
      </c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.75" customHeight="1" thickBot="1">
      <c r="A25" s="1"/>
      <c r="B25" s="16"/>
      <c r="C25" s="1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.75" customHeight="1">
      <c r="A26" s="1"/>
      <c r="B26" s="21" t="s">
        <v>2</v>
      </c>
      <c r="C26" s="23" t="s">
        <v>28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.75" customHeight="1">
      <c r="A27" s="1"/>
      <c r="B27" s="22"/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.75" customHeight="1">
      <c r="A28" s="1"/>
      <c r="B28" s="17" t="s">
        <v>17</v>
      </c>
      <c r="C28" s="18">
        <f>V15</f>
        <v>304586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.75" customHeight="1">
      <c r="A29" s="1"/>
      <c r="B29" s="17" t="s">
        <v>18</v>
      </c>
      <c r="C29" s="18">
        <f>V16</f>
        <v>155369.13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.75" customHeight="1">
      <c r="A30" s="1"/>
      <c r="B30" s="17" t="s">
        <v>13</v>
      </c>
      <c r="C30" s="18">
        <f>V11</f>
        <v>98282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.75" customHeight="1">
      <c r="A31" s="1"/>
      <c r="B31" s="17" t="s">
        <v>15</v>
      </c>
      <c r="C31" s="18">
        <f>V13</f>
        <v>91331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.75" customHeight="1">
      <c r="A32" s="1"/>
      <c r="B32" s="17" t="s">
        <v>20</v>
      </c>
      <c r="C32" s="18">
        <f>V18</f>
        <v>74133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.75" customHeight="1" thickBot="1">
      <c r="A33" s="1"/>
      <c r="B33" s="14" t="s">
        <v>10</v>
      </c>
      <c r="C33" s="15">
        <v>152249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spans="1:3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spans="1:3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spans="1:3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spans="1:3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spans="1:3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spans="1:3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ht="15.75" customHeight="1"/>
    <row r="206" spans="1:39" ht="15.75" customHeight="1"/>
    <row r="207" spans="1:39" ht="15.75" customHeight="1"/>
    <row r="208" spans="1:3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B24:C24"/>
    <mergeCell ref="B26:B27"/>
    <mergeCell ref="C26:C27"/>
    <mergeCell ref="T7:V7"/>
    <mergeCell ref="A7:A8"/>
    <mergeCell ref="B7:D7"/>
    <mergeCell ref="E7:G7"/>
    <mergeCell ref="H7:J7"/>
    <mergeCell ref="K7:M7"/>
    <mergeCell ref="N7:P7"/>
    <mergeCell ref="Q7:S7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Jul-Dic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Mercadeo</dc:creator>
  <cp:lastModifiedBy>UAIP</cp:lastModifiedBy>
  <dcterms:created xsi:type="dcterms:W3CDTF">2022-08-18T13:57:03Z</dcterms:created>
  <dcterms:modified xsi:type="dcterms:W3CDTF">2023-01-13T14:02:05Z</dcterms:modified>
</cp:coreProperties>
</file>