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1"/>
  </bookViews>
  <sheets>
    <sheet name="ESTADO DE EJEC. PRES.EGRESOS 15" sheetId="2" r:id="rId1"/>
    <sheet name="ESTADO EJEC. PRES. INGRESOS 15" sheetId="3" r:id="rId2"/>
    <sheet name=" FLUJO DE FONDOS DIC  2015" sheetId="4" r:id="rId3"/>
    <sheet name="composicion de Flujo fondos" sheetId="6" r:id="rId4"/>
    <sheet name="Rendimiento Economico 2015" sheetId="5" r:id="rId5"/>
    <sheet name="Estado de Situacion Financiera" sheetId="7" r:id="rId6"/>
  </sheets>
  <calcPr calcId="145621"/>
</workbook>
</file>

<file path=xl/calcChain.xml><?xml version="1.0" encoding="utf-8"?>
<calcChain xmlns="http://schemas.openxmlformats.org/spreadsheetml/2006/main">
  <c r="E19" i="3" l="1"/>
  <c r="E18" i="3"/>
  <c r="C124" i="2"/>
  <c r="E117" i="2"/>
  <c r="E88" i="2"/>
  <c r="E87" i="2"/>
  <c r="E86" i="2"/>
  <c r="E69" i="2"/>
  <c r="E68" i="2"/>
  <c r="E118" i="2"/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54" i="2"/>
  <c r="E55" i="2"/>
  <c r="E57" i="2"/>
  <c r="E58" i="2"/>
  <c r="E60" i="2"/>
  <c r="E61" i="2"/>
  <c r="E62" i="2"/>
  <c r="E63" i="2"/>
  <c r="E64" i="2"/>
  <c r="E65" i="2"/>
  <c r="E66" i="2"/>
  <c r="E67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9" i="2"/>
  <c r="E90" i="2"/>
  <c r="E91" i="2"/>
  <c r="E92" i="2"/>
  <c r="E93" i="2"/>
  <c r="E94" i="2"/>
  <c r="E95" i="2"/>
  <c r="E96" i="2"/>
  <c r="E97" i="2"/>
  <c r="E98" i="2"/>
  <c r="E106" i="2"/>
  <c r="E107" i="2"/>
  <c r="E108" i="2"/>
  <c r="E109" i="2"/>
  <c r="E110" i="2"/>
  <c r="E111" i="2"/>
  <c r="E112" i="2"/>
  <c r="E113" i="2"/>
  <c r="E114" i="2"/>
  <c r="E115" i="2"/>
  <c r="E116" i="2"/>
  <c r="E119" i="2"/>
  <c r="E120" i="2"/>
  <c r="E121" i="2"/>
  <c r="E122" i="2"/>
  <c r="E123" i="2"/>
  <c r="C125" i="2"/>
  <c r="C126" i="2" s="1"/>
  <c r="D124" i="2"/>
  <c r="D125" i="2" s="1"/>
  <c r="D126" i="2" s="1"/>
  <c r="E124" i="2" l="1"/>
  <c r="E125" i="2" s="1"/>
  <c r="E126" i="2" s="1"/>
  <c r="D28" i="3"/>
  <c r="D29" i="3" s="1"/>
  <c r="D30" i="3" s="1"/>
  <c r="C28" i="3"/>
  <c r="C29" i="3" s="1"/>
  <c r="C30" i="3" s="1"/>
  <c r="E9" i="3"/>
  <c r="E10" i="3"/>
  <c r="E11" i="3"/>
  <c r="E12" i="3"/>
  <c r="E13" i="3"/>
  <c r="E14" i="3"/>
  <c r="E15" i="3"/>
  <c r="E16" i="3"/>
  <c r="E17" i="3"/>
  <c r="E20" i="3"/>
  <c r="E21" i="3"/>
  <c r="E22" i="3"/>
  <c r="E23" i="3"/>
  <c r="E24" i="3"/>
  <c r="E25" i="3"/>
  <c r="E26" i="3"/>
  <c r="E27" i="3"/>
  <c r="E8" i="3"/>
  <c r="E28" i="3" l="1"/>
  <c r="E29" i="3" s="1"/>
  <c r="E30" i="3" s="1"/>
</calcChain>
</file>

<file path=xl/sharedStrings.xml><?xml version="1.0" encoding="utf-8"?>
<sst xmlns="http://schemas.openxmlformats.org/spreadsheetml/2006/main" count="531" uniqueCount="433">
  <si>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</si>
  <si>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</si>
  <si>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</si>
  <si>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</si>
  <si>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</si>
  <si>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</si>
  <si>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</si>
  <si>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</si>
  <si>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</si>
  <si>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</si>
  <si>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</si>
  <si>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</si>
  <si>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</si>
  <si>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</si>
  <si>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</si>
  <si>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</si>
  <si>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</si>
  <si>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</si>
  <si>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</si>
  <si>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</si>
  <si>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</si>
  <si>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</si>
  <si>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</si>
  <si>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</si>
  <si>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</si>
  <si>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</si>
  <si>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</si>
  <si>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</si>
  <si>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</si>
  <si>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</si>
  <si>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</si>
  <si>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</si>
  <si>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</si>
  <si>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</si>
  <si>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</si>
  <si>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</si>
  <si>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</si>
  <si>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</si>
  <si>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</si>
  <si>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</si>
  <si>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</si>
  <si>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</si>
  <si>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</si>
  <si>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</si>
  <si>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</si>
  <si>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</si>
  <si>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</si>
  <si>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</si>
  <si>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</si>
  <si>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</si>
  <si>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</si>
  <si>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</si>
  <si>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</si>
  <si>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</si>
  <si>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</si>
  <si>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</si>
  <si>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</si>
  <si>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</si>
  <si>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</si>
  <si>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</si>
  <si>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</si>
  <si>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</si>
  <si>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</si>
  <si>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</si>
  <si>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</si>
  <si>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</si>
  <si>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</si>
  <si>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</si>
  <si>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</si>
  <si>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</si>
  <si>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</si>
  <si>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</si>
  <si>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</si>
  <si>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</si>
  <si>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</si>
  <si>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</si>
  <si>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</si>
  <si>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</si>
  <si>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</si>
  <si>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</si>
  <si>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</si>
  <si>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</si>
  <si>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</si>
  <si>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</si>
  <si>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</si>
  <si>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</si>
  <si>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</si>
  <si>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</si>
  <si>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</si>
  <si>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</si>
  <si>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</si>
  <si>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</si>
  <si>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</si>
  <si>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</si>
  <si>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</si>
  <si>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</si>
  <si>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</si>
  <si>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</si>
  <si>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</si>
  <si>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</si>
  <si>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</si>
  <si>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</si>
  <si>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</si>
  <si>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</si>
  <si>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</si>
  <si>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</si>
  <si>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</si>
  <si>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</si>
  <si>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</si>
  <si>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</si>
  <si>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</si>
  <si>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</si>
  <si>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</si>
  <si>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</si>
  <si>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</si>
  <si>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</si>
  <si>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</si>
  <si>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</si>
  <si>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</si>
  <si>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</si>
  <si>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</si>
  <si>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</si>
  <si>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</si>
  <si>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</si>
  <si>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54504</t>
  </si>
  <si>
    <t>Servicios de Contabilidad y Auditoría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</si>
  <si>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</si>
  <si>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</si>
  <si>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</si>
  <si>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</si>
  <si>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</si>
  <si>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</si>
  <si>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</si>
  <si>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</si>
  <si>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</si>
  <si>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</si>
  <si>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</si>
  <si>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</si>
  <si>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</si>
  <si>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</si>
  <si>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</si>
  <si>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</si>
  <si>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</si>
  <si>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</si>
  <si>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</si>
  <si>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</si>
  <si>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55704</t>
  </si>
  <si>
    <t>Comisiones y Descuentos sobre Ventas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</si>
  <si>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</si>
  <si>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</si>
  <si>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</si>
  <si>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</si>
  <si>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</si>
  <si>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</si>
  <si>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</si>
  <si>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</si>
  <si>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</si>
  <si>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</si>
  <si>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</si>
  <si>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</si>
  <si>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</si>
  <si>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</si>
  <si>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</si>
  <si>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</si>
  <si>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</si>
  <si>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</si>
  <si>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</si>
  <si>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</si>
  <si>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</si>
  <si>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</si>
  <si>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</si>
  <si>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</si>
  <si>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</si>
  <si>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</si>
  <si>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</si>
  <si>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</si>
  <si>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</si>
  <si>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616</t>
  </si>
  <si>
    <t>Infraestructuras</t>
  </si>
  <si>
    <t>61606</t>
  </si>
  <si>
    <t>Eléctricas y Comunicaciones</t>
  </si>
  <si>
    <t>INSTITUTO SALVADOREÑO DE TRANSFORMACION AGRARIA</t>
  </si>
  <si>
    <t>ESTADO DE EJECUCION PRESUPUESTARIA DE EGRESOS</t>
  </si>
  <si>
    <t>Reporte Acumulado del 1 de Enero al 31 de Julio de 2016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</si>
  <si>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</si>
  <si>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</si>
  <si>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</si>
  <si>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</si>
  <si>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</si>
  <si>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</si>
  <si>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</si>
  <si>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</si>
  <si>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</si>
  <si>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</si>
  <si>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</si>
  <si>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</si>
  <si>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</si>
  <si>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</si>
  <si>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</si>
  <si>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</si>
  <si>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</si>
  <si>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</si>
  <si>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</si>
  <si>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</si>
  <si>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</si>
  <si>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</si>
  <si>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</si>
  <si>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</si>
  <si>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</si>
  <si>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</si>
  <si>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</si>
  <si>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</si>
  <si>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</si>
  <si>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</si>
  <si>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</si>
  <si>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</si>
  <si>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</si>
  <si>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</si>
  <si>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</si>
  <si>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</si>
  <si>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</si>
  <si>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</si>
  <si>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</si>
  <si>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</si>
  <si>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</si>
  <si>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</si>
  <si>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</si>
  <si>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</si>
  <si>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</si>
  <si>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</si>
  <si>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SERVICIO DE LA DEUDA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</si>
  <si>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</si>
  <si>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</si>
  <si>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</si>
  <si>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</si>
  <si>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</si>
  <si>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</si>
  <si>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</si>
  <si>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</si>
  <si>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</si>
  <si>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</si>
  <si>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FINANCIAMIENTO TERCEROS NETO</t>
  </si>
  <si>
    <t>ESTADO DE FLUJO DE FONDDOS</t>
  </si>
  <si>
    <t>Reporte Acumulado del 1 de Enero al 31 de Diciembre de 2015</t>
  </si>
  <si>
    <t>Del 1 de Enero al 31 de Diciembre  (Definitivo) de 2015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</si>
  <si>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</si>
  <si>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</si>
  <si>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</si>
  <si>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</si>
  <si>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</si>
  <si>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</si>
  <si>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</si>
  <si>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Transferencias Capital Recibidas</t>
  </si>
  <si>
    <t>D.M. x Recuperacion de Inversiones Financieras</t>
  </si>
  <si>
    <t>D.M. x Recuperacion de Inversiones Financieras Temporales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</si>
  <si>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</si>
  <si>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</si>
  <si>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</si>
  <si>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</si>
  <si>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</si>
  <si>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Inversiones Financieras Temporales</t>
  </si>
  <si>
    <t>A.M. x Inversiones  en Activos Fijos</t>
  </si>
  <si>
    <t>A.M. x Operaciones de Ejercicios Anteriores</t>
  </si>
  <si>
    <t>NO OPERACIONAL</t>
  </si>
  <si>
    <t>SERVICIOS DE LA DEUDA</t>
  </si>
  <si>
    <t>Anticipos a Empleados</t>
  </si>
  <si>
    <t>Anticipos por Servicios</t>
  </si>
  <si>
    <t>Depositos Ajenos</t>
  </si>
  <si>
    <t>Depositos Retenciones Fiscales</t>
  </si>
  <si>
    <t>Anticipo de Impuesto Retenido IVA</t>
  </si>
  <si>
    <t>A.M. x Amortizacion de Endeudamiento Publico</t>
  </si>
  <si>
    <t>Detrimento de Fondos</t>
  </si>
  <si>
    <t>AUMENTO NETO DISPONIBILIDADES</t>
  </si>
  <si>
    <t>TOTAL USOS-</t>
  </si>
  <si>
    <t>TOTAL FUENTES-</t>
  </si>
  <si>
    <t>Desarrollos Informaticos</t>
  </si>
  <si>
    <t>Consultorías, Estudios e Investigaciones diversas</t>
  </si>
  <si>
    <t>Materiales de Defensa y Seguridad Publica</t>
  </si>
  <si>
    <t>Oxigeno</t>
  </si>
  <si>
    <t>Mantenimientos y Reparaciones de Bienes Inmuebles</t>
  </si>
  <si>
    <t>Transporte,Flete y Almacenamientos</t>
  </si>
  <si>
    <t>Herramientas y Repuestos Principales</t>
  </si>
  <si>
    <t>Vehiculos de Transporte</t>
  </si>
  <si>
    <t>Garantia y Fianzas</t>
  </si>
  <si>
    <t>Fianzas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</si>
  <si>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</si>
  <si>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</si>
  <si>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</si>
  <si>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</si>
  <si>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</si>
  <si>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</si>
  <si>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</si>
  <si>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</si>
  <si>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</si>
  <si>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</si>
  <si>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</si>
  <si>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</si>
  <si>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</si>
  <si>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</si>
  <si>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</si>
  <si>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</si>
  <si>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</si>
  <si>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</si>
  <si>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</si>
  <si>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</si>
  <si>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</si>
  <si>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</si>
  <si>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</si>
  <si>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</si>
  <si>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</si>
  <si>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</si>
  <si>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</si>
  <si>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</si>
  <si>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</si>
  <si>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</si>
  <si>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</si>
  <si>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</si>
  <si>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</si>
  <si>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</si>
  <si>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</si>
  <si>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</si>
  <si>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</si>
  <si>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</si>
  <si>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</si>
  <si>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</si>
  <si>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</si>
  <si>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</si>
  <si>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</si>
  <si>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</si>
  <si>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</si>
  <si>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</si>
  <si>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</si>
  <si>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</si>
  <si>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</si>
  <si>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Ingresos por Garantias y Finanzas Ejecutadas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</si>
  <si>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</si>
  <si>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</si>
  <si>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</si>
  <si>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</si>
  <si>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</si>
  <si>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</si>
  <si>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</si>
  <si>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</si>
  <si>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</si>
  <si>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</si>
  <si>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</si>
  <si>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</si>
  <si>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</si>
  <si>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</si>
  <si>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</si>
  <si>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</si>
  <si>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</si>
  <si>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</si>
  <si>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</si>
  <si>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</si>
  <si>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</si>
  <si>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por Descuentos y Bonificaciones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</si>
  <si>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</si>
  <si>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</si>
  <si>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</si>
  <si>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</si>
  <si>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</si>
  <si>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</si>
  <si>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</si>
  <si>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</si>
  <si>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</si>
  <si>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</si>
  <si>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</si>
  <si>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</si>
  <si>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</si>
  <si>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</si>
  <si>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</si>
  <si>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</si>
  <si>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</si>
  <si>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</si>
  <si>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</si>
  <si>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Inversiones Permanentes</t>
  </si>
  <si>
    <t>Inversiones en Prestamos a Corto Plazo</t>
  </si>
  <si>
    <t>Inversiones en Prestamos a Largo Plazo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</si>
  <si>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</si>
  <si>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</si>
  <si>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</si>
  <si>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</si>
  <si>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</si>
  <si>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</si>
  <si>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</si>
  <si>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</si>
  <si>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no Recuperables</t>
  </si>
  <si>
    <t>Inversiones en Cobranza Judicial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</si>
  <si>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</si>
  <si>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</si>
  <si>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</si>
  <si>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</si>
  <si>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</si>
  <si>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</si>
  <si>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</si>
  <si>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</si>
  <si>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</si>
  <si>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</si>
  <si>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</si>
  <si>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</si>
  <si>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</si>
  <si>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</si>
  <si>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</si>
  <si>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</si>
  <si>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</si>
  <si>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</si>
  <si>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</si>
  <si>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</si>
  <si>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</si>
  <si>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Fianciamiento de Terceros</t>
  </si>
  <si>
    <t>Endeudamiento Interno</t>
  </si>
  <si>
    <t>Titulos Valores en el Mercado Nacional</t>
  </si>
  <si>
    <t>Emprestitos del Gobierno Central</t>
  </si>
  <si>
    <t>Acredores Financieros</t>
  </si>
  <si>
    <t>Provisiones por Acredores Monetarios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</si>
  <si>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</si>
  <si>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</si>
  <si>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</si>
  <si>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</si>
  <si>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</si>
  <si>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</si>
  <si>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</si>
  <si>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Resultados  Ejercicios Corrientes</t>
  </si>
  <si>
    <t>Detrimento Patrimonial</t>
  </si>
  <si>
    <t>Detrimento de Inversiones en Bienes de Uso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</si>
  <si>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</si>
  <si>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</si>
  <si>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</si>
  <si>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</si>
  <si>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</si>
  <si>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</si>
  <si>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ESTADO DE EJECUCION PRESUPUESTARIA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</si>
</sst>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0" fontId="3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 applyAlignment="1">
      <alignment horizontal="right"/>
    </xf>
    <xf numFmtId="43" fontId="3" fillId="0" borderId="0" xfId="2" applyFont="1" applyAlignment="1" applyProtection="1">
      <alignment horizontal="right"/>
      <protection locked="0"/>
    </xf>
    <xf numFmtId="43" fontId="2" fillId="0" borderId="4" xfId="2" applyFont="1" applyBorder="1" applyAlignment="1">
      <alignment horizontal="right"/>
    </xf>
    <xf numFmtId="43" fontId="2" fillId="0" borderId="0" xfId="2" applyFont="1" applyAlignment="1">
      <alignment horizontal="right"/>
    </xf>
    <xf numFmtId="43" fontId="3" fillId="0" borderId="0" xfId="2" applyFont="1"/>
    <xf numFmtId="43" fontId="2" fillId="0" borderId="0" xfId="2" applyFont="1"/>
    <xf numFmtId="2" fontId="3" fillId="0" borderId="0" xfId="2" applyNumberFormat="1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Normal="100" workbookViewId="0">
      <selection activeCell="A3" sqref="A3:E3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67" t="s">
        <v>181</v>
      </c>
      <c r="B1" s="67"/>
      <c r="C1" s="67"/>
      <c r="D1" s="67"/>
      <c r="E1" s="67"/>
    </row>
    <row r="2" spans="1:5" s="1" customFormat="1" x14ac:dyDescent="0.25">
      <c r="A2" s="67" t="s">
        <v>431</v>
      </c>
      <c r="B2" s="67"/>
      <c r="C2" s="67"/>
      <c r="D2" s="67"/>
      <c r="E2" s="67"/>
    </row>
    <row r="3" spans="1:5" s="1" customFormat="1" x14ac:dyDescent="0.25">
      <c r="A3" s="67" t="s">
        <v>243</v>
      </c>
      <c r="B3" s="67"/>
      <c r="C3" s="67"/>
      <c r="D3" s="67"/>
      <c r="E3" s="67"/>
    </row>
    <row r="4" spans="1:5" s="1" customFormat="1" x14ac:dyDescent="0.25">
      <c r="A4" s="67" t="s">
        <v>184</v>
      </c>
      <c r="B4" s="67"/>
      <c r="C4" s="67"/>
      <c r="D4" s="67"/>
      <c r="E4" s="67"/>
    </row>
    <row r="5" spans="1:5" s="1" customFormat="1" x14ac:dyDescent="0.25">
      <c r="A5" s="3" t="s">
        <v>185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51" t="s">
        <v>186</v>
      </c>
      <c r="B7" s="52" t="s">
        <v>187</v>
      </c>
      <c r="C7" s="53" t="s">
        <v>188</v>
      </c>
      <c r="D7" s="52" t="s">
        <v>189</v>
      </c>
      <c r="E7" s="54" t="s">
        <v>190</v>
      </c>
    </row>
    <row r="8" spans="1:5" x14ac:dyDescent="0.25">
      <c r="A8" s="16" t="s">
        <v>0</v>
      </c>
      <c r="B8" s="16" t="s">
        <v>1</v>
      </c>
      <c r="C8" s="9">
        <v>1874911.45</v>
      </c>
      <c r="D8" s="9">
        <v>1867414.23</v>
      </c>
      <c r="E8" s="10">
        <f>C8-D8</f>
        <v>7497.2199999999721</v>
      </c>
    </row>
    <row r="9" spans="1:5" x14ac:dyDescent="0.25">
      <c r="A9" s="8" t="s">
        <v>2</v>
      </c>
      <c r="B9" s="8" t="s">
        <v>3</v>
      </c>
      <c r="C9" s="9">
        <v>1466524.1</v>
      </c>
      <c r="D9" s="9">
        <v>1465111.14</v>
      </c>
      <c r="E9" s="10">
        <f t="shared" ref="E9:E83" si="0">C9-D9</f>
        <v>1412.9600000001956</v>
      </c>
    </row>
    <row r="10" spans="1:5" x14ac:dyDescent="0.25">
      <c r="A10" s="8" t="s">
        <v>4</v>
      </c>
      <c r="B10" s="8" t="s">
        <v>5</v>
      </c>
      <c r="C10" s="9">
        <v>1207986.6599999999</v>
      </c>
      <c r="D10" s="9">
        <v>1207305.33</v>
      </c>
      <c r="E10" s="10">
        <f t="shared" si="0"/>
        <v>681.32999999984168</v>
      </c>
    </row>
    <row r="11" spans="1:5" x14ac:dyDescent="0.25">
      <c r="A11" s="8" t="s">
        <v>6</v>
      </c>
      <c r="B11" s="8" t="s">
        <v>7</v>
      </c>
      <c r="C11" s="9">
        <v>99281.45</v>
      </c>
      <c r="D11" s="9">
        <v>99281.45</v>
      </c>
      <c r="E11" s="10">
        <f t="shared" si="0"/>
        <v>0</v>
      </c>
    </row>
    <row r="12" spans="1:5" x14ac:dyDescent="0.25">
      <c r="A12" s="8" t="s">
        <v>8</v>
      </c>
      <c r="B12" s="8" t="s">
        <v>9</v>
      </c>
      <c r="C12" s="9">
        <v>16511.57</v>
      </c>
      <c r="D12" s="9">
        <v>16511.57</v>
      </c>
      <c r="E12" s="10">
        <f t="shared" si="0"/>
        <v>0</v>
      </c>
    </row>
    <row r="13" spans="1:5" x14ac:dyDescent="0.25">
      <c r="A13" s="8" t="s">
        <v>10</v>
      </c>
      <c r="B13" s="8" t="s">
        <v>11</v>
      </c>
      <c r="C13" s="9">
        <v>142744.42000000001</v>
      </c>
      <c r="D13" s="9">
        <v>142012.79</v>
      </c>
      <c r="E13" s="10">
        <f t="shared" si="0"/>
        <v>731.63000000000466</v>
      </c>
    </row>
    <row r="14" spans="1:5" x14ac:dyDescent="0.25">
      <c r="A14" s="8" t="s">
        <v>12</v>
      </c>
      <c r="B14" s="8" t="s">
        <v>13</v>
      </c>
      <c r="C14" s="9">
        <v>30824.41</v>
      </c>
      <c r="D14" s="9">
        <v>29771.57</v>
      </c>
      <c r="E14" s="10">
        <f t="shared" si="0"/>
        <v>1052.8400000000001</v>
      </c>
    </row>
    <row r="15" spans="1:5" x14ac:dyDescent="0.25">
      <c r="A15" s="8" t="s">
        <v>14</v>
      </c>
      <c r="B15" s="8" t="s">
        <v>5</v>
      </c>
      <c r="C15" s="9">
        <v>23899.759999999998</v>
      </c>
      <c r="D15" s="9">
        <v>23898.97</v>
      </c>
      <c r="E15" s="10">
        <f t="shared" si="0"/>
        <v>0.78999999999723514</v>
      </c>
    </row>
    <row r="16" spans="1:5" x14ac:dyDescent="0.25">
      <c r="A16" s="8" t="s">
        <v>15</v>
      </c>
      <c r="B16" s="8" t="s">
        <v>7</v>
      </c>
      <c r="C16" s="9">
        <v>4981.57</v>
      </c>
      <c r="D16" s="9">
        <v>4981.57</v>
      </c>
      <c r="E16" s="10">
        <f t="shared" si="0"/>
        <v>0</v>
      </c>
    </row>
    <row r="17" spans="1:5" x14ac:dyDescent="0.25">
      <c r="A17" s="8" t="s">
        <v>16</v>
      </c>
      <c r="B17" s="8" t="s">
        <v>11</v>
      </c>
      <c r="C17" s="9">
        <v>1943.08</v>
      </c>
      <c r="D17" s="9">
        <v>891.03</v>
      </c>
      <c r="E17" s="10">
        <f t="shared" si="0"/>
        <v>1052.05</v>
      </c>
    </row>
    <row r="18" spans="1:5" x14ac:dyDescent="0.25">
      <c r="A18" s="8" t="s">
        <v>17</v>
      </c>
      <c r="B18" s="8" t="s">
        <v>18</v>
      </c>
      <c r="C18" s="9">
        <v>27672.37</v>
      </c>
      <c r="D18" s="9">
        <v>23882.33</v>
      </c>
      <c r="E18" s="10">
        <f t="shared" si="0"/>
        <v>3790.0399999999972</v>
      </c>
    </row>
    <row r="19" spans="1:5" x14ac:dyDescent="0.25">
      <c r="A19" s="8" t="s">
        <v>19</v>
      </c>
      <c r="B19" s="8" t="s">
        <v>20</v>
      </c>
      <c r="C19" s="9">
        <v>27672.37</v>
      </c>
      <c r="D19" s="9">
        <v>23882.33</v>
      </c>
      <c r="E19" s="10">
        <f t="shared" si="0"/>
        <v>3790.0399999999972</v>
      </c>
    </row>
    <row r="20" spans="1:5" x14ac:dyDescent="0.25">
      <c r="A20" s="8" t="s">
        <v>21</v>
      </c>
      <c r="B20" s="8" t="s">
        <v>22</v>
      </c>
      <c r="C20" s="9">
        <v>103429.91</v>
      </c>
      <c r="D20" s="9">
        <v>103004.87</v>
      </c>
      <c r="E20" s="10">
        <f t="shared" si="0"/>
        <v>425.04000000000815</v>
      </c>
    </row>
    <row r="21" spans="1:5" x14ac:dyDescent="0.25">
      <c r="A21" s="8" t="s">
        <v>23</v>
      </c>
      <c r="B21" s="8" t="s">
        <v>24</v>
      </c>
      <c r="C21" s="9">
        <v>99203.19</v>
      </c>
      <c r="D21" s="9">
        <v>99124</v>
      </c>
      <c r="E21" s="10">
        <f t="shared" si="0"/>
        <v>79.190000000002328</v>
      </c>
    </row>
    <row r="22" spans="1:5" x14ac:dyDescent="0.25">
      <c r="A22" s="8" t="s">
        <v>25</v>
      </c>
      <c r="B22" s="8" t="s">
        <v>26</v>
      </c>
      <c r="C22" s="9">
        <v>2102.4</v>
      </c>
      <c r="D22" s="9">
        <v>1933.27</v>
      </c>
      <c r="E22" s="10">
        <f t="shared" si="0"/>
        <v>169.13000000000011</v>
      </c>
    </row>
    <row r="23" spans="1:5" x14ac:dyDescent="0.25">
      <c r="A23" s="8" t="s">
        <v>27</v>
      </c>
      <c r="B23" s="8" t="s">
        <v>28</v>
      </c>
      <c r="C23" s="9">
        <v>2124.3200000000002</v>
      </c>
      <c r="D23" s="9">
        <v>1947.6</v>
      </c>
      <c r="E23" s="10">
        <f t="shared" si="0"/>
        <v>176.72000000000025</v>
      </c>
    </row>
    <row r="24" spans="1:5" x14ac:dyDescent="0.25">
      <c r="A24" s="8" t="s">
        <v>29</v>
      </c>
      <c r="B24" s="8" t="s">
        <v>30</v>
      </c>
      <c r="C24" s="9">
        <v>73307.509999999995</v>
      </c>
      <c r="D24" s="9">
        <v>72491.17</v>
      </c>
      <c r="E24" s="10">
        <f t="shared" si="0"/>
        <v>816.33999999999651</v>
      </c>
    </row>
    <row r="25" spans="1:5" x14ac:dyDescent="0.25">
      <c r="A25" s="8" t="s">
        <v>31</v>
      </c>
      <c r="B25" s="8" t="s">
        <v>24</v>
      </c>
      <c r="C25" s="9">
        <v>69753.56</v>
      </c>
      <c r="D25" s="9">
        <v>69236.78</v>
      </c>
      <c r="E25" s="10">
        <f t="shared" si="0"/>
        <v>516.77999999999884</v>
      </c>
    </row>
    <row r="26" spans="1:5" x14ac:dyDescent="0.25">
      <c r="A26" s="8" t="s">
        <v>32</v>
      </c>
      <c r="B26" s="8" t="s">
        <v>26</v>
      </c>
      <c r="C26" s="9">
        <v>1967.15</v>
      </c>
      <c r="D26" s="9">
        <v>1925.72</v>
      </c>
      <c r="E26" s="10">
        <f t="shared" si="0"/>
        <v>41.430000000000064</v>
      </c>
    </row>
    <row r="27" spans="1:5" x14ac:dyDescent="0.25">
      <c r="A27" s="8" t="s">
        <v>33</v>
      </c>
      <c r="B27" s="8" t="s">
        <v>28</v>
      </c>
      <c r="C27" s="9">
        <v>1586.8</v>
      </c>
      <c r="D27" s="9">
        <v>1328.67</v>
      </c>
      <c r="E27" s="10">
        <f t="shared" si="0"/>
        <v>258.12999999999988</v>
      </c>
    </row>
    <row r="28" spans="1:5" x14ac:dyDescent="0.25">
      <c r="A28" s="8" t="s">
        <v>34</v>
      </c>
      <c r="B28" s="8" t="s">
        <v>35</v>
      </c>
      <c r="C28" s="9">
        <v>173153.15</v>
      </c>
      <c r="D28" s="9">
        <v>173153.15</v>
      </c>
      <c r="E28" s="10">
        <f t="shared" si="0"/>
        <v>0</v>
      </c>
    </row>
    <row r="29" spans="1:5" x14ac:dyDescent="0.25">
      <c r="A29" s="8" t="s">
        <v>36</v>
      </c>
      <c r="B29" s="8" t="s">
        <v>37</v>
      </c>
      <c r="C29" s="9">
        <v>88619.76</v>
      </c>
      <c r="D29" s="9">
        <v>88619.76</v>
      </c>
      <c r="E29" s="10">
        <f t="shared" si="0"/>
        <v>0</v>
      </c>
    </row>
    <row r="30" spans="1:5" x14ac:dyDescent="0.25">
      <c r="A30" s="8" t="s">
        <v>38</v>
      </c>
      <c r="B30" s="8" t="s">
        <v>39</v>
      </c>
      <c r="C30" s="9">
        <v>84533.39</v>
      </c>
      <c r="D30" s="9">
        <v>84533.39</v>
      </c>
      <c r="E30" s="10">
        <f t="shared" si="0"/>
        <v>0</v>
      </c>
    </row>
    <row r="31" spans="1:5" x14ac:dyDescent="0.25">
      <c r="A31" s="16" t="s">
        <v>40</v>
      </c>
      <c r="B31" s="16" t="s">
        <v>41</v>
      </c>
      <c r="C31" s="9">
        <v>2386045.02</v>
      </c>
      <c r="D31" s="9">
        <v>2133362.88</v>
      </c>
      <c r="E31" s="10">
        <f t="shared" si="0"/>
        <v>252682.14000000013</v>
      </c>
    </row>
    <row r="32" spans="1:5" x14ac:dyDescent="0.25">
      <c r="A32" s="8" t="s">
        <v>42</v>
      </c>
      <c r="B32" s="8" t="s">
        <v>43</v>
      </c>
      <c r="C32" s="9">
        <v>1223978.72</v>
      </c>
      <c r="D32" s="9">
        <v>1080787.22</v>
      </c>
      <c r="E32" s="10">
        <f t="shared" si="0"/>
        <v>143191.5</v>
      </c>
    </row>
    <row r="33" spans="1:5" x14ac:dyDescent="0.25">
      <c r="A33" s="8" t="s">
        <v>44</v>
      </c>
      <c r="B33" s="8" t="s">
        <v>45</v>
      </c>
      <c r="C33" s="9">
        <v>309562.28999999998</v>
      </c>
      <c r="D33" s="9">
        <v>294604.06</v>
      </c>
      <c r="E33" s="10">
        <f t="shared" si="0"/>
        <v>14958.229999999981</v>
      </c>
    </row>
    <row r="34" spans="1:5" x14ac:dyDescent="0.25">
      <c r="A34" s="8" t="s">
        <v>46</v>
      </c>
      <c r="B34" s="8" t="s">
        <v>47</v>
      </c>
      <c r="C34" s="9">
        <v>25985.53</v>
      </c>
      <c r="D34" s="9">
        <v>25985.53</v>
      </c>
      <c r="E34" s="10">
        <f t="shared" si="0"/>
        <v>0</v>
      </c>
    </row>
    <row r="35" spans="1:5" x14ac:dyDescent="0.25">
      <c r="A35" s="8" t="s">
        <v>48</v>
      </c>
      <c r="B35" s="8" t="s">
        <v>49</v>
      </c>
      <c r="C35" s="9">
        <v>7548.6</v>
      </c>
      <c r="D35" s="9">
        <v>7378.95</v>
      </c>
      <c r="E35" s="10">
        <f t="shared" si="0"/>
        <v>169.65000000000055</v>
      </c>
    </row>
    <row r="36" spans="1:5" x14ac:dyDescent="0.25">
      <c r="A36" s="8" t="s">
        <v>50</v>
      </c>
      <c r="B36" s="8" t="s">
        <v>51</v>
      </c>
      <c r="C36" s="9">
        <v>77768.69</v>
      </c>
      <c r="D36" s="9">
        <v>73054.179999999993</v>
      </c>
      <c r="E36" s="10">
        <f t="shared" si="0"/>
        <v>4714.5100000000093</v>
      </c>
    </row>
    <row r="37" spans="1:5" x14ac:dyDescent="0.25">
      <c r="A37" s="8" t="s">
        <v>52</v>
      </c>
      <c r="B37" s="8" t="s">
        <v>53</v>
      </c>
      <c r="C37" s="9">
        <v>31514.5</v>
      </c>
      <c r="D37" s="9">
        <v>23336.34</v>
      </c>
      <c r="E37" s="10">
        <f t="shared" si="0"/>
        <v>8178.16</v>
      </c>
    </row>
    <row r="38" spans="1:5" x14ac:dyDescent="0.25">
      <c r="A38" s="8" t="s">
        <v>54</v>
      </c>
      <c r="B38" s="8" t="s">
        <v>55</v>
      </c>
      <c r="C38" s="9">
        <v>1116.8</v>
      </c>
      <c r="D38" s="9">
        <v>958.93</v>
      </c>
      <c r="E38" s="10">
        <f t="shared" si="0"/>
        <v>157.87</v>
      </c>
    </row>
    <row r="39" spans="1:5" x14ac:dyDescent="0.25">
      <c r="A39" s="8" t="s">
        <v>56</v>
      </c>
      <c r="B39" s="8" t="s">
        <v>57</v>
      </c>
      <c r="C39" s="9">
        <v>52959.98</v>
      </c>
      <c r="D39" s="9">
        <v>51471.76</v>
      </c>
      <c r="E39" s="10">
        <f t="shared" si="0"/>
        <v>1488.2200000000012</v>
      </c>
    </row>
    <row r="40" spans="1:5" x14ac:dyDescent="0.25">
      <c r="A40" s="8" t="s">
        <v>58</v>
      </c>
      <c r="B40" s="8" t="s">
        <v>59</v>
      </c>
      <c r="C40" s="9">
        <v>76644.509999999995</v>
      </c>
      <c r="D40" s="9">
        <v>76606.509999999995</v>
      </c>
      <c r="E40" s="10">
        <f t="shared" si="0"/>
        <v>38</v>
      </c>
    </row>
    <row r="41" spans="1:5" x14ac:dyDescent="0.25">
      <c r="A41" s="8" t="s">
        <v>60</v>
      </c>
      <c r="B41" s="8" t="s">
        <v>61</v>
      </c>
      <c r="C41" s="9">
        <v>25139.55</v>
      </c>
      <c r="D41" s="9">
        <v>21565.95</v>
      </c>
      <c r="E41" s="10">
        <f t="shared" si="0"/>
        <v>3573.5999999999985</v>
      </c>
    </row>
    <row r="42" spans="1:5" x14ac:dyDescent="0.25">
      <c r="A42" s="8" t="s">
        <v>62</v>
      </c>
      <c r="B42" s="8" t="s">
        <v>63</v>
      </c>
      <c r="C42" s="9">
        <v>274197.84000000003</v>
      </c>
      <c r="D42" s="9">
        <v>273509.21999999997</v>
      </c>
      <c r="E42" s="10">
        <f t="shared" si="0"/>
        <v>688.62000000005355</v>
      </c>
    </row>
    <row r="43" spans="1:5" x14ac:dyDescent="0.25">
      <c r="A43" s="8" t="s">
        <v>64</v>
      </c>
      <c r="B43" s="8" t="s">
        <v>65</v>
      </c>
      <c r="C43" s="9">
        <v>16208.06</v>
      </c>
      <c r="D43" s="9">
        <v>16109.56</v>
      </c>
      <c r="E43" s="10">
        <f t="shared" si="0"/>
        <v>98.5</v>
      </c>
    </row>
    <row r="44" spans="1:5" x14ac:dyDescent="0.25">
      <c r="A44" s="8" t="s">
        <v>66</v>
      </c>
      <c r="B44" s="8" t="s">
        <v>67</v>
      </c>
      <c r="C44" s="9">
        <v>10172.99</v>
      </c>
      <c r="D44" s="9">
        <v>9871.52</v>
      </c>
      <c r="E44" s="10">
        <f t="shared" si="0"/>
        <v>301.46999999999935</v>
      </c>
    </row>
    <row r="45" spans="1:5" x14ac:dyDescent="0.25">
      <c r="A45" s="8" t="s">
        <v>68</v>
      </c>
      <c r="B45" s="8" t="s">
        <v>69</v>
      </c>
      <c r="C45" s="9">
        <v>3761.44</v>
      </c>
      <c r="D45" s="9">
        <v>3360.96</v>
      </c>
      <c r="E45" s="10">
        <f t="shared" si="0"/>
        <v>400.48</v>
      </c>
    </row>
    <row r="46" spans="1:5" x14ac:dyDescent="0.25">
      <c r="A46" s="8" t="s">
        <v>70</v>
      </c>
      <c r="B46" s="8" t="s">
        <v>71</v>
      </c>
      <c r="C46" s="9">
        <v>4276.32</v>
      </c>
      <c r="D46" s="9">
        <v>3917.27</v>
      </c>
      <c r="E46" s="10">
        <f t="shared" si="0"/>
        <v>359.04999999999973</v>
      </c>
    </row>
    <row r="47" spans="1:5" x14ac:dyDescent="0.25">
      <c r="A47" s="67"/>
      <c r="B47" s="67"/>
      <c r="C47" s="67"/>
      <c r="D47" s="67"/>
      <c r="E47" s="67"/>
    </row>
    <row r="48" spans="1:5" x14ac:dyDescent="0.25">
      <c r="A48" s="67" t="s">
        <v>181</v>
      </c>
      <c r="B48" s="67"/>
      <c r="C48" s="67"/>
      <c r="D48" s="67"/>
      <c r="E48" s="67"/>
    </row>
    <row r="49" spans="1:5" x14ac:dyDescent="0.25">
      <c r="A49" s="67" t="s">
        <v>182</v>
      </c>
      <c r="B49" s="67"/>
      <c r="C49" s="67"/>
      <c r="D49" s="67"/>
      <c r="E49" s="67"/>
    </row>
    <row r="50" spans="1:5" x14ac:dyDescent="0.25">
      <c r="A50" s="67" t="s">
        <v>243</v>
      </c>
      <c r="B50" s="67"/>
      <c r="C50" s="67"/>
      <c r="D50" s="67"/>
      <c r="E50" s="67"/>
    </row>
    <row r="51" spans="1:5" x14ac:dyDescent="0.25">
      <c r="A51" s="67" t="s">
        <v>184</v>
      </c>
      <c r="B51" s="67"/>
      <c r="C51" s="67"/>
      <c r="D51" s="67"/>
      <c r="E51" s="67"/>
    </row>
    <row r="52" spans="1:5" ht="15.75" thickBot="1" x14ac:dyDescent="0.3">
      <c r="A52" s="3" t="s">
        <v>185</v>
      </c>
      <c r="B52" s="2"/>
      <c r="C52" s="2"/>
      <c r="D52" s="2"/>
      <c r="E52" s="2"/>
    </row>
    <row r="53" spans="1:5" ht="25.5" thickBot="1" x14ac:dyDescent="0.3">
      <c r="A53" s="4" t="s">
        <v>186</v>
      </c>
      <c r="B53" s="5" t="s">
        <v>187</v>
      </c>
      <c r="C53" s="6" t="s">
        <v>188</v>
      </c>
      <c r="D53" s="5" t="s">
        <v>189</v>
      </c>
      <c r="E53" s="7" t="s">
        <v>190</v>
      </c>
    </row>
    <row r="54" spans="1:5" x14ac:dyDescent="0.25">
      <c r="A54" s="8" t="s">
        <v>72</v>
      </c>
      <c r="B54" s="8" t="s">
        <v>73</v>
      </c>
      <c r="C54" s="9">
        <v>54283.13</v>
      </c>
      <c r="D54" s="9">
        <v>47012.44</v>
      </c>
      <c r="E54" s="10">
        <f t="shared" si="0"/>
        <v>7270.6899999999951</v>
      </c>
    </row>
    <row r="55" spans="1:5" x14ac:dyDescent="0.25">
      <c r="A55" s="8" t="s">
        <v>74</v>
      </c>
      <c r="B55" s="8" t="s">
        <v>75</v>
      </c>
      <c r="C55" s="9">
        <v>582.65</v>
      </c>
      <c r="D55" s="9">
        <v>495</v>
      </c>
      <c r="E55" s="10">
        <f t="shared" si="0"/>
        <v>87.649999999999977</v>
      </c>
    </row>
    <row r="56" spans="1:5" s="1" customFormat="1" x14ac:dyDescent="0.25">
      <c r="A56" s="19">
        <v>54117</v>
      </c>
      <c r="B56" s="8" t="s">
        <v>277</v>
      </c>
      <c r="C56" s="9">
        <v>153</v>
      </c>
      <c r="D56" s="9">
        <v>153</v>
      </c>
      <c r="E56" s="10"/>
    </row>
    <row r="57" spans="1:5" x14ac:dyDescent="0.25">
      <c r="A57" s="8" t="s">
        <v>76</v>
      </c>
      <c r="B57" s="8" t="s">
        <v>77</v>
      </c>
      <c r="C57" s="9">
        <v>66038.67</v>
      </c>
      <c r="D57" s="9">
        <v>52093.03</v>
      </c>
      <c r="E57" s="10" t="e">
        <f>#REF!-D57</f>
        <v>#REF!</v>
      </c>
    </row>
    <row r="58" spans="1:5" x14ac:dyDescent="0.25">
      <c r="A58" s="8" t="s">
        <v>78</v>
      </c>
      <c r="B58" s="8" t="s">
        <v>79</v>
      </c>
      <c r="C58" s="9">
        <v>5978.94</v>
      </c>
      <c r="D58" s="9">
        <v>4484.17</v>
      </c>
      <c r="E58" s="10">
        <f>C57-D58</f>
        <v>61554.5</v>
      </c>
    </row>
    <row r="59" spans="1:5" s="1" customFormat="1" x14ac:dyDescent="0.25">
      <c r="A59" s="19">
        <v>54123</v>
      </c>
      <c r="B59" s="8" t="s">
        <v>278</v>
      </c>
      <c r="C59" s="9">
        <v>7.45</v>
      </c>
      <c r="D59" s="9">
        <v>7.45</v>
      </c>
      <c r="E59" s="10"/>
    </row>
    <row r="60" spans="1:5" x14ac:dyDescent="0.25">
      <c r="A60" s="8" t="s">
        <v>80</v>
      </c>
      <c r="B60" s="8" t="s">
        <v>81</v>
      </c>
      <c r="C60" s="9">
        <v>180077.78</v>
      </c>
      <c r="D60" s="9">
        <v>94811.39</v>
      </c>
      <c r="E60" s="10">
        <f t="shared" si="0"/>
        <v>85266.39</v>
      </c>
    </row>
    <row r="61" spans="1:5" x14ac:dyDescent="0.25">
      <c r="A61" s="8" t="s">
        <v>82</v>
      </c>
      <c r="B61" s="8" t="s">
        <v>83</v>
      </c>
      <c r="C61" s="9">
        <v>227723.37</v>
      </c>
      <c r="D61" s="9">
        <v>224927.92</v>
      </c>
      <c r="E61" s="10">
        <f t="shared" si="0"/>
        <v>2795.4499999999825</v>
      </c>
    </row>
    <row r="62" spans="1:5" x14ac:dyDescent="0.25">
      <c r="A62" s="8" t="s">
        <v>84</v>
      </c>
      <c r="B62" s="8" t="s">
        <v>85</v>
      </c>
      <c r="C62" s="9">
        <v>131381.85999999999</v>
      </c>
      <c r="D62" s="9">
        <v>131381.85999999999</v>
      </c>
      <c r="E62" s="10">
        <f t="shared" si="0"/>
        <v>0</v>
      </c>
    </row>
    <row r="63" spans="1:5" x14ac:dyDescent="0.25">
      <c r="A63" s="8" t="s">
        <v>86</v>
      </c>
      <c r="B63" s="8" t="s">
        <v>87</v>
      </c>
      <c r="C63" s="9">
        <v>25013.34</v>
      </c>
      <c r="D63" s="9">
        <v>25013.34</v>
      </c>
      <c r="E63" s="10">
        <f t="shared" si="0"/>
        <v>0</v>
      </c>
    </row>
    <row r="64" spans="1:5" x14ac:dyDescent="0.25">
      <c r="A64" s="8" t="s">
        <v>88</v>
      </c>
      <c r="B64" s="8" t="s">
        <v>89</v>
      </c>
      <c r="C64" s="9">
        <v>71328.17</v>
      </c>
      <c r="D64" s="9">
        <v>68532.72</v>
      </c>
      <c r="E64" s="10">
        <f t="shared" si="0"/>
        <v>2795.4499999999971</v>
      </c>
    </row>
    <row r="65" spans="1:5" x14ac:dyDescent="0.25">
      <c r="A65" s="8" t="s">
        <v>90</v>
      </c>
      <c r="B65" s="8" t="s">
        <v>91</v>
      </c>
      <c r="C65" s="9">
        <v>519432.88</v>
      </c>
      <c r="D65" s="9">
        <v>427989.03</v>
      </c>
      <c r="E65" s="10">
        <f t="shared" si="0"/>
        <v>91443.849999999977</v>
      </c>
    </row>
    <row r="66" spans="1:5" x14ac:dyDescent="0.25">
      <c r="A66" s="8" t="s">
        <v>92</v>
      </c>
      <c r="B66" s="8" t="s">
        <v>93</v>
      </c>
      <c r="C66" s="9">
        <v>12305.56</v>
      </c>
      <c r="D66" s="9">
        <v>3525.56</v>
      </c>
      <c r="E66" s="10">
        <f t="shared" si="0"/>
        <v>8780</v>
      </c>
    </row>
    <row r="67" spans="1:5" x14ac:dyDescent="0.25">
      <c r="A67" s="8" t="s">
        <v>94</v>
      </c>
      <c r="B67" s="8" t="s">
        <v>95</v>
      </c>
      <c r="C67" s="9">
        <v>14097.13</v>
      </c>
      <c r="D67" s="9">
        <v>11569.49</v>
      </c>
      <c r="E67" s="10">
        <f t="shared" si="0"/>
        <v>2527.6399999999994</v>
      </c>
    </row>
    <row r="68" spans="1:5" s="1" customFormat="1" x14ac:dyDescent="0.25">
      <c r="A68" s="19">
        <v>54303</v>
      </c>
      <c r="B68" s="8" t="s">
        <v>279</v>
      </c>
      <c r="C68" s="9">
        <v>5935</v>
      </c>
      <c r="D68" s="9">
        <v>5784.97</v>
      </c>
      <c r="E68" s="10">
        <f t="shared" si="0"/>
        <v>150.02999999999975</v>
      </c>
    </row>
    <row r="69" spans="1:5" s="1" customFormat="1" x14ac:dyDescent="0.25">
      <c r="A69" s="19">
        <v>54304</v>
      </c>
      <c r="B69" s="8" t="s">
        <v>280</v>
      </c>
      <c r="C69" s="9">
        <v>1.75</v>
      </c>
      <c r="D69" s="9">
        <v>1.75</v>
      </c>
      <c r="E69" s="10">
        <f t="shared" si="0"/>
        <v>0</v>
      </c>
    </row>
    <row r="70" spans="1:5" x14ac:dyDescent="0.25">
      <c r="A70" s="8" t="s">
        <v>96</v>
      </c>
      <c r="B70" s="8" t="s">
        <v>97</v>
      </c>
      <c r="C70" s="9">
        <v>14388.21</v>
      </c>
      <c r="D70" s="9">
        <v>11838.68</v>
      </c>
      <c r="E70" s="10">
        <f t="shared" si="0"/>
        <v>2549.5299999999988</v>
      </c>
    </row>
    <row r="71" spans="1:5" x14ac:dyDescent="0.25">
      <c r="A71" s="8" t="s">
        <v>98</v>
      </c>
      <c r="B71" s="8" t="s">
        <v>99</v>
      </c>
      <c r="C71" s="9">
        <v>123361.7</v>
      </c>
      <c r="D71" s="9">
        <v>97920</v>
      </c>
      <c r="E71" s="10">
        <f t="shared" si="0"/>
        <v>25441.699999999997</v>
      </c>
    </row>
    <row r="72" spans="1:5" x14ac:dyDescent="0.25">
      <c r="A72" s="8" t="s">
        <v>100</v>
      </c>
      <c r="B72" s="8" t="s">
        <v>101</v>
      </c>
      <c r="C72" s="9">
        <v>398.88</v>
      </c>
      <c r="D72" s="9">
        <v>341.88</v>
      </c>
      <c r="E72" s="10">
        <f t="shared" si="0"/>
        <v>57</v>
      </c>
    </row>
    <row r="73" spans="1:5" x14ac:dyDescent="0.25">
      <c r="A73" s="8" t="s">
        <v>102</v>
      </c>
      <c r="B73" s="8" t="s">
        <v>103</v>
      </c>
      <c r="C73" s="9">
        <v>45</v>
      </c>
      <c r="D73" s="9">
        <v>45</v>
      </c>
      <c r="E73" s="10">
        <f t="shared" si="0"/>
        <v>0</v>
      </c>
    </row>
    <row r="74" spans="1:5" x14ac:dyDescent="0.25">
      <c r="A74" s="8" t="s">
        <v>104</v>
      </c>
      <c r="B74" s="8" t="s">
        <v>105</v>
      </c>
      <c r="C74" s="9">
        <v>16441.7</v>
      </c>
      <c r="D74" s="9">
        <v>12671.93</v>
      </c>
      <c r="E74" s="10">
        <f t="shared" si="0"/>
        <v>3769.7700000000004</v>
      </c>
    </row>
    <row r="75" spans="1:5" x14ac:dyDescent="0.25">
      <c r="A75" s="8" t="s">
        <v>106</v>
      </c>
      <c r="B75" s="8" t="s">
        <v>107</v>
      </c>
      <c r="C75" s="9">
        <v>33162</v>
      </c>
      <c r="D75" s="9">
        <v>21878.49</v>
      </c>
      <c r="E75" s="10">
        <f t="shared" si="0"/>
        <v>11283.509999999998</v>
      </c>
    </row>
    <row r="76" spans="1:5" x14ac:dyDescent="0.25">
      <c r="A76" s="8" t="s">
        <v>108</v>
      </c>
      <c r="B76" s="8" t="s">
        <v>109</v>
      </c>
      <c r="C76" s="9">
        <v>26289.54</v>
      </c>
      <c r="D76" s="9">
        <v>22201.279999999999</v>
      </c>
      <c r="E76" s="10">
        <f t="shared" si="0"/>
        <v>4088.260000000002</v>
      </c>
    </row>
    <row r="77" spans="1:5" x14ac:dyDescent="0.25">
      <c r="A77" s="8" t="s">
        <v>110</v>
      </c>
      <c r="B77" s="8" t="s">
        <v>111</v>
      </c>
      <c r="C77" s="9">
        <v>273006.40999999997</v>
      </c>
      <c r="D77" s="9">
        <v>240210</v>
      </c>
      <c r="E77" s="10">
        <f t="shared" si="0"/>
        <v>32796.409999999974</v>
      </c>
    </row>
    <row r="78" spans="1:5" x14ac:dyDescent="0.25">
      <c r="A78" s="8" t="s">
        <v>112</v>
      </c>
      <c r="B78" s="8" t="s">
        <v>113</v>
      </c>
      <c r="C78" s="9">
        <v>192056</v>
      </c>
      <c r="D78" s="9">
        <v>192052.44</v>
      </c>
      <c r="E78" s="10">
        <f t="shared" si="0"/>
        <v>3.5599999999976717</v>
      </c>
    </row>
    <row r="79" spans="1:5" x14ac:dyDescent="0.25">
      <c r="A79" s="8" t="s">
        <v>114</v>
      </c>
      <c r="B79" s="8" t="s">
        <v>115</v>
      </c>
      <c r="C79" s="9">
        <v>530</v>
      </c>
      <c r="D79" s="9">
        <v>526.44000000000005</v>
      </c>
      <c r="E79" s="10">
        <f t="shared" si="0"/>
        <v>3.5599999999999454</v>
      </c>
    </row>
    <row r="80" spans="1:5" x14ac:dyDescent="0.25">
      <c r="A80" s="8" t="s">
        <v>116</v>
      </c>
      <c r="B80" s="8" t="s">
        <v>117</v>
      </c>
      <c r="C80" s="9">
        <v>190326</v>
      </c>
      <c r="D80" s="9">
        <v>190326</v>
      </c>
      <c r="E80" s="10">
        <f t="shared" si="0"/>
        <v>0</v>
      </c>
    </row>
    <row r="81" spans="1:5" x14ac:dyDescent="0.25">
      <c r="A81" s="8" t="s">
        <v>118</v>
      </c>
      <c r="B81" s="8" t="s">
        <v>119</v>
      </c>
      <c r="C81" s="9">
        <v>1200</v>
      </c>
      <c r="D81" s="9">
        <v>1200</v>
      </c>
      <c r="E81" s="10">
        <f t="shared" si="0"/>
        <v>0</v>
      </c>
    </row>
    <row r="82" spans="1:5" x14ac:dyDescent="0.25">
      <c r="A82" s="8" t="s">
        <v>120</v>
      </c>
      <c r="B82" s="8" t="s">
        <v>121</v>
      </c>
      <c r="C82" s="9">
        <v>222854.05</v>
      </c>
      <c r="D82" s="9">
        <v>207606.27</v>
      </c>
      <c r="E82" s="10">
        <f t="shared" si="0"/>
        <v>15247.779999999999</v>
      </c>
    </row>
    <row r="83" spans="1:5" x14ac:dyDescent="0.25">
      <c r="A83" s="8" t="s">
        <v>122</v>
      </c>
      <c r="B83" s="8" t="s">
        <v>123</v>
      </c>
      <c r="C83" s="9">
        <v>159562.1</v>
      </c>
      <c r="D83" s="9">
        <v>146773.39000000001</v>
      </c>
      <c r="E83" s="10">
        <f t="shared" si="0"/>
        <v>12788.709999999992</v>
      </c>
    </row>
    <row r="84" spans="1:5" x14ac:dyDescent="0.25">
      <c r="A84" s="8" t="s">
        <v>124</v>
      </c>
      <c r="B84" s="8" t="s">
        <v>125</v>
      </c>
      <c r="C84" s="9">
        <v>15201.95</v>
      </c>
      <c r="D84" s="9">
        <v>12827.6</v>
      </c>
      <c r="E84" s="10">
        <f t="shared" ref="E84:E117" si="1">C84-D84</f>
        <v>2374.3500000000004</v>
      </c>
    </row>
    <row r="85" spans="1:5" x14ac:dyDescent="0.25">
      <c r="A85" s="8" t="s">
        <v>126</v>
      </c>
      <c r="B85" s="8" t="s">
        <v>127</v>
      </c>
      <c r="C85" s="9">
        <v>6040</v>
      </c>
      <c r="D85" s="9">
        <v>6040</v>
      </c>
      <c r="E85" s="10">
        <f t="shared" si="1"/>
        <v>0</v>
      </c>
    </row>
    <row r="86" spans="1:5" s="1" customFormat="1" x14ac:dyDescent="0.25">
      <c r="A86" s="19">
        <v>54507</v>
      </c>
      <c r="B86" s="8" t="s">
        <v>275</v>
      </c>
      <c r="C86" s="9">
        <v>13200</v>
      </c>
      <c r="D86" s="9">
        <v>13200</v>
      </c>
      <c r="E86" s="10">
        <f t="shared" si="1"/>
        <v>0</v>
      </c>
    </row>
    <row r="87" spans="1:5" s="1" customFormat="1" x14ac:dyDescent="0.25">
      <c r="A87" s="19">
        <v>54599</v>
      </c>
      <c r="B87" s="8" t="s">
        <v>276</v>
      </c>
      <c r="C87" s="9">
        <v>28850</v>
      </c>
      <c r="D87" s="9">
        <v>28765.279999999999</v>
      </c>
      <c r="E87" s="10">
        <f t="shared" si="1"/>
        <v>84.720000000001164</v>
      </c>
    </row>
    <row r="88" spans="1:5" x14ac:dyDescent="0.25">
      <c r="A88" s="16" t="s">
        <v>128</v>
      </c>
      <c r="B88" s="16" t="s">
        <v>129</v>
      </c>
      <c r="C88" s="9">
        <v>71579.179999999993</v>
      </c>
      <c r="D88" s="9">
        <v>65297.56</v>
      </c>
      <c r="E88" s="10">
        <f>C88-D88</f>
        <v>6281.6199999999953</v>
      </c>
    </row>
    <row r="89" spans="1:5" x14ac:dyDescent="0.25">
      <c r="A89" s="8" t="s">
        <v>130</v>
      </c>
      <c r="B89" s="8" t="s">
        <v>131</v>
      </c>
      <c r="C89" s="9">
        <v>16216.75</v>
      </c>
      <c r="D89" s="9">
        <v>15906.67</v>
      </c>
      <c r="E89" s="10">
        <f t="shared" ref="E89:E94" si="2">C87-D89</f>
        <v>12943.33</v>
      </c>
    </row>
    <row r="90" spans="1:5" x14ac:dyDescent="0.25">
      <c r="A90" s="8" t="s">
        <v>132</v>
      </c>
      <c r="B90" s="8" t="s">
        <v>133</v>
      </c>
      <c r="C90" s="9">
        <v>16216.75</v>
      </c>
      <c r="D90" s="9">
        <v>15906.67</v>
      </c>
      <c r="E90" s="10">
        <f t="shared" si="2"/>
        <v>55672.509999999995</v>
      </c>
    </row>
    <row r="91" spans="1:5" x14ac:dyDescent="0.25">
      <c r="A91" s="8" t="s">
        <v>134</v>
      </c>
      <c r="B91" s="8" t="s">
        <v>135</v>
      </c>
      <c r="C91" s="9">
        <v>47686.32</v>
      </c>
      <c r="D91" s="9">
        <v>44221.45</v>
      </c>
      <c r="E91" s="10">
        <f t="shared" si="2"/>
        <v>-28004.699999999997</v>
      </c>
    </row>
    <row r="92" spans="1:5" x14ac:dyDescent="0.25">
      <c r="A92" s="8" t="s">
        <v>136</v>
      </c>
      <c r="B92" s="8" t="s">
        <v>137</v>
      </c>
      <c r="C92" s="9">
        <v>2373</v>
      </c>
      <c r="D92" s="9">
        <v>2373</v>
      </c>
      <c r="E92" s="10">
        <f t="shared" si="2"/>
        <v>13843.75</v>
      </c>
    </row>
    <row r="93" spans="1:5" x14ac:dyDescent="0.25">
      <c r="A93" s="8" t="s">
        <v>138</v>
      </c>
      <c r="B93" s="8" t="s">
        <v>139</v>
      </c>
      <c r="C93" s="9">
        <v>45263.32</v>
      </c>
      <c r="D93" s="9">
        <v>41798.449999999997</v>
      </c>
      <c r="E93" s="10">
        <f t="shared" si="2"/>
        <v>5887.8700000000026</v>
      </c>
    </row>
    <row r="94" spans="1:5" x14ac:dyDescent="0.25">
      <c r="A94" s="8" t="s">
        <v>140</v>
      </c>
      <c r="B94" s="8" t="s">
        <v>141</v>
      </c>
      <c r="C94" s="9">
        <v>50</v>
      </c>
      <c r="D94" s="9">
        <v>50</v>
      </c>
      <c r="E94" s="10">
        <f t="shared" si="2"/>
        <v>2323</v>
      </c>
    </row>
    <row r="95" spans="1:5" x14ac:dyDescent="0.25">
      <c r="A95" s="8" t="s">
        <v>142</v>
      </c>
      <c r="B95" s="8" t="s">
        <v>143</v>
      </c>
      <c r="C95" s="9">
        <v>7676.11</v>
      </c>
      <c r="D95" s="9">
        <v>5169.4399999999996</v>
      </c>
      <c r="E95" s="10">
        <f t="shared" si="1"/>
        <v>2506.67</v>
      </c>
    </row>
    <row r="96" spans="1:5" x14ac:dyDescent="0.25">
      <c r="A96" s="8" t="s">
        <v>144</v>
      </c>
      <c r="B96" s="8" t="s">
        <v>145</v>
      </c>
      <c r="C96" s="9">
        <v>81.849999999999994</v>
      </c>
      <c r="D96" s="9">
        <v>81.849999999999994</v>
      </c>
      <c r="E96" s="10">
        <f t="shared" si="1"/>
        <v>0</v>
      </c>
    </row>
    <row r="97" spans="1:5" x14ac:dyDescent="0.25">
      <c r="A97" s="8" t="s">
        <v>146</v>
      </c>
      <c r="B97" s="8" t="s">
        <v>147</v>
      </c>
      <c r="C97" s="9">
        <v>6304.19</v>
      </c>
      <c r="D97" s="9">
        <v>4808.09</v>
      </c>
      <c r="E97" s="10">
        <f t="shared" si="1"/>
        <v>1496.0999999999995</v>
      </c>
    </row>
    <row r="98" spans="1:5" x14ac:dyDescent="0.25">
      <c r="A98" s="8" t="s">
        <v>148</v>
      </c>
      <c r="B98" s="8" t="s">
        <v>149</v>
      </c>
      <c r="C98" s="9">
        <v>1290.07</v>
      </c>
      <c r="D98" s="9">
        <v>279.5</v>
      </c>
      <c r="E98" s="10">
        <f t="shared" si="1"/>
        <v>1010.5699999999999</v>
      </c>
    </row>
    <row r="99" spans="1:5" x14ac:dyDescent="0.25">
      <c r="A99" s="67" t="s">
        <v>181</v>
      </c>
      <c r="B99" s="67"/>
      <c r="C99" s="67"/>
      <c r="D99" s="67"/>
      <c r="E99" s="67"/>
    </row>
    <row r="100" spans="1:5" x14ac:dyDescent="0.25">
      <c r="A100" s="67" t="s">
        <v>182</v>
      </c>
      <c r="B100" s="67"/>
      <c r="C100" s="67"/>
      <c r="D100" s="67"/>
      <c r="E100" s="67"/>
    </row>
    <row r="101" spans="1:5" x14ac:dyDescent="0.25">
      <c r="A101" s="67" t="s">
        <v>183</v>
      </c>
      <c r="B101" s="67"/>
      <c r="C101" s="67"/>
      <c r="D101" s="67"/>
      <c r="E101" s="67"/>
    </row>
    <row r="102" spans="1:5" x14ac:dyDescent="0.25">
      <c r="A102" s="67" t="s">
        <v>184</v>
      </c>
      <c r="B102" s="67"/>
      <c r="C102" s="67"/>
      <c r="D102" s="67"/>
      <c r="E102" s="67"/>
    </row>
    <row r="103" spans="1:5" x14ac:dyDescent="0.25">
      <c r="A103" s="3" t="s">
        <v>185</v>
      </c>
      <c r="B103" s="2"/>
      <c r="C103" s="2"/>
      <c r="D103" s="2"/>
      <c r="E103" s="2"/>
    </row>
    <row r="104" spans="1:5" ht="15.75" thickBot="1" x14ac:dyDescent="0.3">
      <c r="A104" s="2"/>
      <c r="B104" s="2"/>
      <c r="C104" s="2"/>
      <c r="D104" s="2"/>
      <c r="E104" s="2"/>
    </row>
    <row r="105" spans="1:5" ht="25.5" thickBot="1" x14ac:dyDescent="0.3">
      <c r="A105" s="4" t="s">
        <v>186</v>
      </c>
      <c r="B105" s="5" t="s">
        <v>187</v>
      </c>
      <c r="C105" s="6" t="s">
        <v>188</v>
      </c>
      <c r="D105" s="5" t="s">
        <v>189</v>
      </c>
      <c r="E105" s="7" t="s">
        <v>190</v>
      </c>
    </row>
    <row r="106" spans="1:5" x14ac:dyDescent="0.25">
      <c r="A106" s="16" t="s">
        <v>150</v>
      </c>
      <c r="B106" s="16" t="s">
        <v>151</v>
      </c>
      <c r="C106" s="9">
        <v>3121440.2</v>
      </c>
      <c r="D106" s="9">
        <v>3118640.2</v>
      </c>
      <c r="E106" s="10">
        <f t="shared" si="1"/>
        <v>2800</v>
      </c>
    </row>
    <row r="107" spans="1:5" x14ac:dyDescent="0.25">
      <c r="A107" s="8" t="s">
        <v>152</v>
      </c>
      <c r="B107" s="8" t="s">
        <v>153</v>
      </c>
      <c r="C107" s="9">
        <v>3069495</v>
      </c>
      <c r="D107" s="9">
        <v>3069495</v>
      </c>
      <c r="E107" s="10">
        <f t="shared" si="1"/>
        <v>0</v>
      </c>
    </row>
    <row r="108" spans="1:5" x14ac:dyDescent="0.25">
      <c r="A108" s="8" t="s">
        <v>154</v>
      </c>
      <c r="B108" s="8" t="s">
        <v>153</v>
      </c>
      <c r="C108" s="9">
        <v>3069495</v>
      </c>
      <c r="D108" s="9">
        <v>3069495</v>
      </c>
      <c r="E108" s="10">
        <f t="shared" si="1"/>
        <v>0</v>
      </c>
    </row>
    <row r="109" spans="1:5" x14ac:dyDescent="0.25">
      <c r="A109" s="8" t="s">
        <v>155</v>
      </c>
      <c r="B109" s="8" t="s">
        <v>156</v>
      </c>
      <c r="C109" s="9">
        <v>51945.2</v>
      </c>
      <c r="D109" s="9">
        <v>49145.2</v>
      </c>
      <c r="E109" s="10">
        <f t="shared" si="1"/>
        <v>2800</v>
      </c>
    </row>
    <row r="110" spans="1:5" x14ac:dyDescent="0.25">
      <c r="A110" s="8" t="s">
        <v>157</v>
      </c>
      <c r="B110" s="8" t="s">
        <v>158</v>
      </c>
      <c r="C110" s="9">
        <v>6100</v>
      </c>
      <c r="D110" s="9">
        <v>6100</v>
      </c>
      <c r="E110" s="10">
        <f t="shared" si="1"/>
        <v>0</v>
      </c>
    </row>
    <row r="111" spans="1:5" x14ac:dyDescent="0.25">
      <c r="A111" s="8" t="s">
        <v>159</v>
      </c>
      <c r="B111" s="8" t="s">
        <v>160</v>
      </c>
      <c r="C111" s="9">
        <v>45845.2</v>
      </c>
      <c r="D111" s="9">
        <v>43045.2</v>
      </c>
      <c r="E111" s="10">
        <f t="shared" si="1"/>
        <v>2800</v>
      </c>
    </row>
    <row r="112" spans="1:5" x14ac:dyDescent="0.25">
      <c r="A112" s="16" t="s">
        <v>161</v>
      </c>
      <c r="B112" s="16" t="s">
        <v>162</v>
      </c>
      <c r="C112" s="9">
        <v>241586.15</v>
      </c>
      <c r="D112" s="9">
        <v>220164.11</v>
      </c>
      <c r="E112" s="10">
        <f t="shared" si="1"/>
        <v>21422.040000000008</v>
      </c>
    </row>
    <row r="113" spans="1:5" x14ac:dyDescent="0.25">
      <c r="A113" s="8" t="s">
        <v>163</v>
      </c>
      <c r="B113" s="8" t="s">
        <v>164</v>
      </c>
      <c r="C113" s="9">
        <v>220457.63</v>
      </c>
      <c r="D113" s="9">
        <v>200235.59</v>
      </c>
      <c r="E113" s="10">
        <f t="shared" si="1"/>
        <v>20222.040000000008</v>
      </c>
    </row>
    <row r="114" spans="1:5" x14ac:dyDescent="0.25">
      <c r="A114" s="8" t="s">
        <v>165</v>
      </c>
      <c r="B114" s="8" t="s">
        <v>166</v>
      </c>
      <c r="C114" s="9">
        <v>34999.65</v>
      </c>
      <c r="D114" s="9">
        <v>33254.769999999997</v>
      </c>
      <c r="E114" s="10">
        <f t="shared" si="1"/>
        <v>1744.8800000000047</v>
      </c>
    </row>
    <row r="115" spans="1:5" x14ac:dyDescent="0.25">
      <c r="A115" s="8" t="s">
        <v>167</v>
      </c>
      <c r="B115" s="8" t="s">
        <v>168</v>
      </c>
      <c r="C115" s="9">
        <v>29000</v>
      </c>
      <c r="D115" s="9">
        <v>27452</v>
      </c>
      <c r="E115" s="10">
        <f t="shared" si="1"/>
        <v>1548</v>
      </c>
    </row>
    <row r="116" spans="1:5" x14ac:dyDescent="0.25">
      <c r="A116" s="8" t="s">
        <v>169</v>
      </c>
      <c r="B116" s="8" t="s">
        <v>170</v>
      </c>
      <c r="C116" s="9">
        <v>39890.47</v>
      </c>
      <c r="D116" s="9">
        <v>36207.269999999997</v>
      </c>
      <c r="E116" s="10">
        <f t="shared" si="1"/>
        <v>3683.2000000000044</v>
      </c>
    </row>
    <row r="117" spans="1:5" s="1" customFormat="1" x14ac:dyDescent="0.25">
      <c r="A117" s="19">
        <v>61105</v>
      </c>
      <c r="B117" s="8" t="s">
        <v>282</v>
      </c>
      <c r="C117" s="9">
        <v>59000</v>
      </c>
      <c r="D117" s="9">
        <v>58999.99</v>
      </c>
      <c r="E117" s="10">
        <f t="shared" si="1"/>
        <v>1.0000000002037268E-2</v>
      </c>
    </row>
    <row r="118" spans="1:5" x14ac:dyDescent="0.25">
      <c r="A118" s="19">
        <v>61108</v>
      </c>
      <c r="B118" s="8" t="s">
        <v>281</v>
      </c>
      <c r="C118" s="9">
        <v>3172.45</v>
      </c>
      <c r="D118" s="9">
        <v>3166.15</v>
      </c>
      <c r="E118" s="10">
        <f t="shared" ref="E118:E123" si="3">C117-D118</f>
        <v>55833.85</v>
      </c>
    </row>
    <row r="119" spans="1:5" x14ac:dyDescent="0.25">
      <c r="A119" s="8" t="s">
        <v>171</v>
      </c>
      <c r="B119" s="8" t="s">
        <v>172</v>
      </c>
      <c r="C119" s="9">
        <v>54395.06</v>
      </c>
      <c r="D119" s="9">
        <v>41155.410000000003</v>
      </c>
      <c r="E119" s="10">
        <f t="shared" si="3"/>
        <v>-37982.960000000006</v>
      </c>
    </row>
    <row r="120" spans="1:5" x14ac:dyDescent="0.25">
      <c r="A120" s="8" t="s">
        <v>173</v>
      </c>
      <c r="B120" s="8" t="s">
        <v>174</v>
      </c>
      <c r="C120" s="9">
        <v>11125.61</v>
      </c>
      <c r="D120" s="9">
        <v>9925.61</v>
      </c>
      <c r="E120" s="10">
        <f t="shared" si="3"/>
        <v>44469.45</v>
      </c>
    </row>
    <row r="121" spans="1:5" x14ac:dyDescent="0.25">
      <c r="A121" s="8" t="s">
        <v>175</v>
      </c>
      <c r="B121" s="8" t="s">
        <v>176</v>
      </c>
      <c r="C121" s="9">
        <v>11125.61</v>
      </c>
      <c r="D121" s="9">
        <v>9925.61</v>
      </c>
      <c r="E121" s="10">
        <f t="shared" si="3"/>
        <v>1200</v>
      </c>
    </row>
    <row r="122" spans="1:5" x14ac:dyDescent="0.25">
      <c r="A122" s="8" t="s">
        <v>177</v>
      </c>
      <c r="B122" s="8" t="s">
        <v>178</v>
      </c>
      <c r="C122" s="9">
        <v>10002.91</v>
      </c>
      <c r="D122" s="9">
        <v>10002.91</v>
      </c>
      <c r="E122" s="10">
        <f t="shared" si="3"/>
        <v>1122.7000000000007</v>
      </c>
    </row>
    <row r="123" spans="1:5" x14ac:dyDescent="0.25">
      <c r="A123" s="8" t="s">
        <v>179</v>
      </c>
      <c r="B123" s="8" t="s">
        <v>180</v>
      </c>
      <c r="C123" s="9">
        <v>10002.91</v>
      </c>
      <c r="D123" s="9">
        <v>10002.91</v>
      </c>
      <c r="E123" s="10">
        <f t="shared" si="3"/>
        <v>0</v>
      </c>
    </row>
    <row r="124" spans="1:5" x14ac:dyDescent="0.25">
      <c r="A124" s="2"/>
      <c r="B124" s="12" t="s">
        <v>191</v>
      </c>
      <c r="C124" s="15">
        <f>C8+C31+C88+C106+C112</f>
        <v>7695562</v>
      </c>
      <c r="D124" s="15">
        <f>D8+D31+D88+D106+D112</f>
        <v>7404878.9800000004</v>
      </c>
      <c r="E124" s="15">
        <f>E8+E31+E88+E106+E112</f>
        <v>290683.02000000014</v>
      </c>
    </row>
    <row r="125" spans="1:5" x14ac:dyDescent="0.25">
      <c r="B125" s="14" t="s">
        <v>192</v>
      </c>
      <c r="C125" s="13">
        <f t="shared" ref="C125:E126" si="4">C124</f>
        <v>7695562</v>
      </c>
      <c r="D125" s="13">
        <f t="shared" si="4"/>
        <v>7404878.9800000004</v>
      </c>
      <c r="E125" s="13">
        <f t="shared" si="4"/>
        <v>290683.02000000014</v>
      </c>
    </row>
    <row r="126" spans="1:5" x14ac:dyDescent="0.25">
      <c r="B126" s="14" t="s">
        <v>193</v>
      </c>
      <c r="C126" s="13">
        <f t="shared" si="4"/>
        <v>7695562</v>
      </c>
      <c r="D126" s="13">
        <f t="shared" si="4"/>
        <v>7404878.9800000004</v>
      </c>
      <c r="E126" s="13">
        <f t="shared" si="4"/>
        <v>290683.02000000014</v>
      </c>
    </row>
  </sheetData>
  <mergeCells count="13">
    <mergeCell ref="A1:E1"/>
    <mergeCell ref="A2:E2"/>
    <mergeCell ref="A3:E3"/>
    <mergeCell ref="A4:E4"/>
    <mergeCell ref="A99:E99"/>
    <mergeCell ref="A100:E100"/>
    <mergeCell ref="A101:E101"/>
    <mergeCell ref="A102:E102"/>
    <mergeCell ref="A47:E47"/>
    <mergeCell ref="A48:E48"/>
    <mergeCell ref="A49:E49"/>
    <mergeCell ref="A50:E50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2" sqref="A2:E2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</cols>
  <sheetData>
    <row r="1" spans="1:5" x14ac:dyDescent="0.25">
      <c r="A1" s="67" t="s">
        <v>181</v>
      </c>
      <c r="B1" s="67"/>
      <c r="C1" s="67"/>
      <c r="D1" s="67"/>
      <c r="E1" s="67"/>
    </row>
    <row r="2" spans="1:5" x14ac:dyDescent="0.25">
      <c r="A2" s="67" t="s">
        <v>432</v>
      </c>
      <c r="B2" s="67"/>
      <c r="C2" s="67"/>
      <c r="D2" s="67"/>
      <c r="E2" s="67"/>
    </row>
    <row r="3" spans="1:5" x14ac:dyDescent="0.25">
      <c r="A3" s="67" t="s">
        <v>243</v>
      </c>
      <c r="B3" s="67"/>
      <c r="C3" s="67"/>
      <c r="D3" s="67"/>
      <c r="E3" s="67"/>
    </row>
    <row r="4" spans="1:5" x14ac:dyDescent="0.25">
      <c r="A4" s="67" t="s">
        <v>184</v>
      </c>
      <c r="B4" s="67"/>
      <c r="C4" s="67"/>
      <c r="D4" s="67"/>
      <c r="E4" s="67"/>
    </row>
    <row r="5" spans="1:5" x14ac:dyDescent="0.25">
      <c r="A5" s="3" t="s">
        <v>185</v>
      </c>
      <c r="B5" s="2"/>
      <c r="C5" s="2"/>
      <c r="D5" s="2"/>
      <c r="E5" s="2"/>
    </row>
    <row r="6" spans="1:5" ht="15.75" thickBot="1" x14ac:dyDescent="0.3">
      <c r="A6" s="2"/>
      <c r="B6" s="2"/>
      <c r="C6" s="2"/>
      <c r="D6" s="2"/>
      <c r="E6" s="2"/>
    </row>
    <row r="7" spans="1:5" ht="25.5" thickBot="1" x14ac:dyDescent="0.3">
      <c r="A7" s="4" t="s">
        <v>186</v>
      </c>
      <c r="B7" s="5" t="s">
        <v>187</v>
      </c>
      <c r="C7" s="6" t="s">
        <v>188</v>
      </c>
      <c r="D7" s="5" t="s">
        <v>189</v>
      </c>
      <c r="E7" s="7" t="s">
        <v>190</v>
      </c>
    </row>
    <row r="8" spans="1:5" x14ac:dyDescent="0.25">
      <c r="A8" s="23" t="s">
        <v>194</v>
      </c>
      <c r="B8" s="17" t="s">
        <v>195</v>
      </c>
      <c r="C8" s="55">
        <v>12719.69</v>
      </c>
      <c r="D8" s="55">
        <v>14419.6</v>
      </c>
      <c r="E8" s="55">
        <f>C8-D8</f>
        <v>-1699.9099999999999</v>
      </c>
    </row>
    <row r="9" spans="1:5" x14ac:dyDescent="0.25">
      <c r="A9" s="19" t="s">
        <v>196</v>
      </c>
      <c r="B9" s="21" t="s">
        <v>197</v>
      </c>
      <c r="C9" s="56">
        <v>180</v>
      </c>
      <c r="D9" s="56">
        <v>0</v>
      </c>
      <c r="E9" s="56">
        <f t="shared" ref="E9:E27" si="0">C9-D9</f>
        <v>180</v>
      </c>
    </row>
    <row r="10" spans="1:5" x14ac:dyDescent="0.25">
      <c r="A10" s="19" t="s">
        <v>198</v>
      </c>
      <c r="B10" s="21" t="s">
        <v>199</v>
      </c>
      <c r="C10" s="56">
        <v>180</v>
      </c>
      <c r="D10" s="56">
        <v>0</v>
      </c>
      <c r="E10" s="56">
        <f t="shared" si="0"/>
        <v>180</v>
      </c>
    </row>
    <row r="11" spans="1:5" x14ac:dyDescent="0.25">
      <c r="A11" s="18" t="s">
        <v>200</v>
      </c>
      <c r="B11" s="20" t="s">
        <v>201</v>
      </c>
      <c r="C11" s="55">
        <v>12539.69</v>
      </c>
      <c r="D11" s="55">
        <v>14419.6</v>
      </c>
      <c r="E11" s="55">
        <f t="shared" si="0"/>
        <v>-1879.9099999999999</v>
      </c>
    </row>
    <row r="12" spans="1:5" x14ac:dyDescent="0.25">
      <c r="A12" s="19" t="s">
        <v>202</v>
      </c>
      <c r="B12" s="21" t="s">
        <v>203</v>
      </c>
      <c r="C12" s="56">
        <v>12539.69</v>
      </c>
      <c r="D12" s="56">
        <v>14419.6</v>
      </c>
      <c r="E12" s="56">
        <f t="shared" si="0"/>
        <v>-1879.9099999999999</v>
      </c>
    </row>
    <row r="13" spans="1:5" x14ac:dyDescent="0.25">
      <c r="A13" s="24" t="s">
        <v>204</v>
      </c>
      <c r="B13" s="25" t="s">
        <v>205</v>
      </c>
      <c r="C13" s="56">
        <v>1050</v>
      </c>
      <c r="D13" s="56">
        <v>3113.23</v>
      </c>
      <c r="E13" s="56">
        <f t="shared" si="0"/>
        <v>-2063.23</v>
      </c>
    </row>
    <row r="14" spans="1:5" x14ac:dyDescent="0.25">
      <c r="A14" s="18" t="s">
        <v>206</v>
      </c>
      <c r="B14" s="20" t="s">
        <v>207</v>
      </c>
      <c r="C14" s="55">
        <v>930</v>
      </c>
      <c r="D14" s="55">
        <v>475.06</v>
      </c>
      <c r="E14" s="55">
        <f t="shared" si="0"/>
        <v>454.94</v>
      </c>
    </row>
    <row r="15" spans="1:5" x14ac:dyDescent="0.25">
      <c r="A15" s="19" t="s">
        <v>208</v>
      </c>
      <c r="B15" s="21" t="s">
        <v>209</v>
      </c>
      <c r="C15" s="56">
        <v>930</v>
      </c>
      <c r="D15" s="56">
        <v>475.06</v>
      </c>
      <c r="E15" s="56">
        <f t="shared" si="0"/>
        <v>454.94</v>
      </c>
    </row>
    <row r="16" spans="1:5" x14ac:dyDescent="0.25">
      <c r="A16" s="19" t="s">
        <v>210</v>
      </c>
      <c r="B16" s="21" t="s">
        <v>211</v>
      </c>
      <c r="C16" s="56">
        <v>120</v>
      </c>
      <c r="D16" s="56">
        <v>6.86</v>
      </c>
      <c r="E16" s="56">
        <f t="shared" si="0"/>
        <v>113.14</v>
      </c>
    </row>
    <row r="17" spans="1:5" x14ac:dyDescent="0.25">
      <c r="A17" s="18" t="s">
        <v>212</v>
      </c>
      <c r="B17" s="20" t="s">
        <v>213</v>
      </c>
      <c r="C17" s="55">
        <v>120</v>
      </c>
      <c r="D17" s="55">
        <v>6.86</v>
      </c>
      <c r="E17" s="55">
        <f t="shared" si="0"/>
        <v>113.14</v>
      </c>
    </row>
    <row r="18" spans="1:5" s="1" customFormat="1" x14ac:dyDescent="0.25">
      <c r="A18" s="18">
        <v>155</v>
      </c>
      <c r="B18" s="20" t="s">
        <v>283</v>
      </c>
      <c r="C18" s="55">
        <v>0</v>
      </c>
      <c r="D18" s="55">
        <v>2631.27</v>
      </c>
      <c r="E18" s="55">
        <f t="shared" si="0"/>
        <v>-2631.27</v>
      </c>
    </row>
    <row r="19" spans="1:5" s="1" customFormat="1" x14ac:dyDescent="0.25">
      <c r="A19" s="18">
        <v>15503</v>
      </c>
      <c r="B19" s="20" t="s">
        <v>284</v>
      </c>
      <c r="C19" s="55">
        <v>0</v>
      </c>
      <c r="D19" s="55">
        <v>2631.27</v>
      </c>
      <c r="E19" s="55">
        <f t="shared" si="0"/>
        <v>-2631.27</v>
      </c>
    </row>
    <row r="20" spans="1:5" x14ac:dyDescent="0.25">
      <c r="A20" s="19" t="s">
        <v>214</v>
      </c>
      <c r="B20" s="21" t="s">
        <v>215</v>
      </c>
      <c r="C20" s="55">
        <v>0</v>
      </c>
      <c r="D20" s="56">
        <v>0.04</v>
      </c>
      <c r="E20" s="56">
        <f t="shared" si="0"/>
        <v>-0.04</v>
      </c>
    </row>
    <row r="21" spans="1:5" x14ac:dyDescent="0.25">
      <c r="A21" s="19" t="s">
        <v>216</v>
      </c>
      <c r="B21" s="21" t="s">
        <v>217</v>
      </c>
      <c r="C21" s="55">
        <v>0</v>
      </c>
      <c r="D21" s="56">
        <v>0.04</v>
      </c>
      <c r="E21" s="56">
        <f t="shared" si="0"/>
        <v>-0.04</v>
      </c>
    </row>
    <row r="22" spans="1:5" x14ac:dyDescent="0.25">
      <c r="A22" s="23" t="s">
        <v>218</v>
      </c>
      <c r="B22" s="17" t="s">
        <v>219</v>
      </c>
      <c r="C22" s="55">
        <v>7664772.3099999996</v>
      </c>
      <c r="D22" s="55">
        <v>7375518.1200000001</v>
      </c>
      <c r="E22" s="55">
        <f t="shared" si="0"/>
        <v>289254.18999999948</v>
      </c>
    </row>
    <row r="23" spans="1:5" x14ac:dyDescent="0.25">
      <c r="A23" s="19" t="s">
        <v>220</v>
      </c>
      <c r="B23" s="21" t="s">
        <v>221</v>
      </c>
      <c r="C23" s="56">
        <v>7664772.3099999996</v>
      </c>
      <c r="D23" s="56">
        <v>7375518.1200000001</v>
      </c>
      <c r="E23" s="56">
        <f t="shared" si="0"/>
        <v>289254.18999999948</v>
      </c>
    </row>
    <row r="24" spans="1:5" x14ac:dyDescent="0.25">
      <c r="A24" s="19" t="s">
        <v>222</v>
      </c>
      <c r="B24" s="21" t="s">
        <v>223</v>
      </c>
      <c r="C24" s="56">
        <v>7664772.3099999996</v>
      </c>
      <c r="D24" s="56">
        <v>7375518.1200000001</v>
      </c>
      <c r="E24" s="56">
        <f t="shared" si="0"/>
        <v>289254.18999999948</v>
      </c>
    </row>
    <row r="25" spans="1:5" x14ac:dyDescent="0.25">
      <c r="A25" s="23" t="s">
        <v>224</v>
      </c>
      <c r="B25" s="17" t="s">
        <v>225</v>
      </c>
      <c r="C25" s="55">
        <v>17020</v>
      </c>
      <c r="D25" s="55">
        <v>80690.94</v>
      </c>
      <c r="E25" s="55">
        <f t="shared" si="0"/>
        <v>-63670.94</v>
      </c>
    </row>
    <row r="26" spans="1:5" x14ac:dyDescent="0.25">
      <c r="A26" s="19" t="s">
        <v>226</v>
      </c>
      <c r="B26" s="21" t="s">
        <v>227</v>
      </c>
      <c r="C26" s="56">
        <v>17020</v>
      </c>
      <c r="D26" s="56">
        <v>80690.94</v>
      </c>
      <c r="E26" s="56">
        <f t="shared" si="0"/>
        <v>-63670.94</v>
      </c>
    </row>
    <row r="27" spans="1:5" x14ac:dyDescent="0.25">
      <c r="A27" s="19" t="s">
        <v>228</v>
      </c>
      <c r="B27" s="22" t="s">
        <v>209</v>
      </c>
      <c r="C27" s="56">
        <v>17020</v>
      </c>
      <c r="D27" s="56">
        <v>80690.94</v>
      </c>
      <c r="E27" s="56">
        <f t="shared" si="0"/>
        <v>-63670.94</v>
      </c>
    </row>
    <row r="28" spans="1:5" x14ac:dyDescent="0.25">
      <c r="A28" s="11"/>
      <c r="B28" s="12" t="s">
        <v>191</v>
      </c>
      <c r="C28" s="57">
        <f>C8+C13+C22+C25</f>
        <v>7695562</v>
      </c>
      <c r="D28" s="57">
        <f t="shared" ref="D28:E28" si="1">D8+D13+D22+D25</f>
        <v>7473741.8900000006</v>
      </c>
      <c r="E28" s="57">
        <f t="shared" si="1"/>
        <v>221820.10999999946</v>
      </c>
    </row>
    <row r="29" spans="1:5" x14ac:dyDescent="0.25">
      <c r="B29" s="14" t="s">
        <v>192</v>
      </c>
      <c r="C29" s="58">
        <f t="shared" ref="C29:E30" si="2">C28</f>
        <v>7695562</v>
      </c>
      <c r="D29" s="58">
        <f t="shared" si="2"/>
        <v>7473741.8900000006</v>
      </c>
      <c r="E29" s="58">
        <f t="shared" si="2"/>
        <v>221820.10999999946</v>
      </c>
    </row>
    <row r="30" spans="1:5" x14ac:dyDescent="0.25">
      <c r="B30" s="14" t="s">
        <v>193</v>
      </c>
      <c r="C30" s="58">
        <f t="shared" si="2"/>
        <v>7695562</v>
      </c>
      <c r="D30" s="58">
        <f t="shared" si="2"/>
        <v>7473741.8900000006</v>
      </c>
      <c r="E30" s="58">
        <f t="shared" si="2"/>
        <v>221820.10999999946</v>
      </c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F17" sqref="F17"/>
    </sheetView>
  </sheetViews>
  <sheetFormatPr baseColWidth="10" defaultRowHeight="15" x14ac:dyDescent="0.25"/>
  <cols>
    <col min="1" max="1" width="36.85546875" customWidth="1"/>
    <col min="2" max="2" width="15.140625" bestFit="1" customWidth="1"/>
  </cols>
  <sheetData>
    <row r="1" spans="1:4" x14ac:dyDescent="0.25">
      <c r="A1" s="67" t="s">
        <v>245</v>
      </c>
      <c r="B1" s="67"/>
      <c r="C1" s="67"/>
      <c r="D1" s="67"/>
    </row>
    <row r="2" spans="1:4" x14ac:dyDescent="0.25">
      <c r="A2" s="67" t="s">
        <v>242</v>
      </c>
      <c r="B2" s="67"/>
      <c r="C2" s="67"/>
      <c r="D2" s="67"/>
    </row>
    <row r="3" spans="1:4" x14ac:dyDescent="0.25">
      <c r="A3" s="67" t="s">
        <v>244</v>
      </c>
      <c r="B3" s="67"/>
      <c r="C3" s="67"/>
      <c r="D3" s="67"/>
    </row>
    <row r="4" spans="1:4" x14ac:dyDescent="0.25">
      <c r="A4" s="67" t="s">
        <v>184</v>
      </c>
      <c r="B4" s="67"/>
      <c r="C4" s="67"/>
      <c r="D4" s="67"/>
    </row>
    <row r="5" spans="1:4" x14ac:dyDescent="0.25">
      <c r="A5" s="3" t="s">
        <v>185</v>
      </c>
      <c r="B5" s="2"/>
      <c r="C5" s="2"/>
      <c r="D5" s="2"/>
    </row>
    <row r="7" spans="1:4" s="1" customFormat="1" x14ac:dyDescent="0.25">
      <c r="A7" s="27" t="s">
        <v>231</v>
      </c>
      <c r="B7" s="27" t="s">
        <v>232</v>
      </c>
      <c r="C7" s="27" t="s">
        <v>233</v>
      </c>
    </row>
    <row r="8" spans="1:4" x14ac:dyDescent="0.25">
      <c r="A8" s="28" t="s">
        <v>229</v>
      </c>
      <c r="B8" s="9">
        <v>1668893.78</v>
      </c>
      <c r="C8" s="29">
        <v>0</v>
      </c>
      <c r="D8" s="26"/>
    </row>
    <row r="9" spans="1:4" x14ac:dyDescent="0.25">
      <c r="A9" s="22" t="s">
        <v>229</v>
      </c>
      <c r="B9" s="9">
        <v>1668893.78</v>
      </c>
      <c r="C9" s="29">
        <v>0</v>
      </c>
      <c r="D9" s="26"/>
    </row>
    <row r="10" spans="1:4" x14ac:dyDescent="0.25">
      <c r="A10" s="28" t="s">
        <v>234</v>
      </c>
      <c r="B10" s="9">
        <v>3123584.42</v>
      </c>
      <c r="C10" s="29">
        <v>0</v>
      </c>
      <c r="D10" s="26"/>
    </row>
    <row r="11" spans="1:4" x14ac:dyDescent="0.25">
      <c r="A11" s="21" t="s">
        <v>237</v>
      </c>
      <c r="B11" s="30">
        <v>14534015.359999999</v>
      </c>
      <c r="C11" s="29">
        <v>0</v>
      </c>
      <c r="D11" s="26"/>
    </row>
    <row r="12" spans="1:4" x14ac:dyDescent="0.25">
      <c r="A12" s="30" t="s">
        <v>238</v>
      </c>
      <c r="B12" s="9">
        <v>11410430.939999999</v>
      </c>
      <c r="C12" s="29">
        <v>0</v>
      </c>
      <c r="D12" s="26"/>
    </row>
    <row r="13" spans="1:4" x14ac:dyDescent="0.25">
      <c r="A13" s="27" t="s">
        <v>241</v>
      </c>
      <c r="B13" s="9">
        <v>-2413725.94</v>
      </c>
      <c r="C13" s="29">
        <v>0</v>
      </c>
      <c r="D13" s="26"/>
    </row>
    <row r="14" spans="1:4" x14ac:dyDescent="0.25">
      <c r="A14" s="2" t="s">
        <v>230</v>
      </c>
      <c r="B14" s="31">
        <v>2413725.94</v>
      </c>
      <c r="C14" s="29">
        <v>0</v>
      </c>
    </row>
    <row r="15" spans="1:4" x14ac:dyDescent="0.25">
      <c r="A15" s="28" t="s">
        <v>235</v>
      </c>
      <c r="B15" s="31">
        <v>-160521.66</v>
      </c>
      <c r="C15" s="29">
        <v>0</v>
      </c>
    </row>
    <row r="16" spans="1:4" x14ac:dyDescent="0.25">
      <c r="A16" s="31" t="s">
        <v>239</v>
      </c>
      <c r="B16" s="9">
        <v>1259100.75</v>
      </c>
      <c r="C16" s="29">
        <v>0</v>
      </c>
    </row>
    <row r="17" spans="1:3" x14ac:dyDescent="0.25">
      <c r="A17" s="9" t="s">
        <v>240</v>
      </c>
      <c r="B17" s="9">
        <v>1419622.41</v>
      </c>
      <c r="C17" s="29">
        <v>0</v>
      </c>
    </row>
    <row r="18" spans="1:3" x14ac:dyDescent="0.25">
      <c r="A18" s="27" t="s">
        <v>236</v>
      </c>
      <c r="B18" s="9">
        <v>2218230.6</v>
      </c>
      <c r="C18" s="29">
        <v>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L12" sqref="L12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67" t="s">
        <v>245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x14ac:dyDescent="0.25">
      <c r="A2" s="67" t="s">
        <v>242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x14ac:dyDescent="0.25">
      <c r="A3" s="67" t="s">
        <v>244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x14ac:dyDescent="0.25">
      <c r="A4" s="67" t="s">
        <v>184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3" t="s">
        <v>185</v>
      </c>
      <c r="B5" s="3"/>
      <c r="C5" s="2"/>
      <c r="D5" s="2"/>
      <c r="E5" s="2"/>
      <c r="F5" s="2"/>
      <c r="G5" s="2"/>
    </row>
    <row r="7" spans="1:10" x14ac:dyDescent="0.25">
      <c r="A7" s="27" t="s">
        <v>246</v>
      </c>
      <c r="B7" s="38"/>
      <c r="C7" s="27" t="s">
        <v>232</v>
      </c>
      <c r="D7" s="38"/>
      <c r="E7" s="27" t="s">
        <v>233</v>
      </c>
      <c r="F7" s="38"/>
      <c r="G7" s="27" t="s">
        <v>247</v>
      </c>
      <c r="H7" s="27" t="s">
        <v>232</v>
      </c>
      <c r="I7" s="38"/>
      <c r="J7" s="27" t="s">
        <v>233</v>
      </c>
    </row>
    <row r="8" spans="1:10" ht="9.7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</row>
    <row r="9" spans="1:10" ht="18.75" customHeight="1" x14ac:dyDescent="0.25">
      <c r="A9" s="28" t="s">
        <v>248</v>
      </c>
      <c r="B9" s="28"/>
      <c r="C9" s="44">
        <v>14534015.359999999</v>
      </c>
      <c r="D9" s="45"/>
      <c r="E9" s="43">
        <v>0</v>
      </c>
      <c r="F9" s="29"/>
      <c r="G9" s="28" t="s">
        <v>248</v>
      </c>
      <c r="H9" s="44">
        <v>11410430.939999999</v>
      </c>
      <c r="I9" s="45"/>
      <c r="J9" s="43">
        <v>0</v>
      </c>
    </row>
    <row r="10" spans="1:10" x14ac:dyDescent="0.25">
      <c r="A10" s="35" t="s">
        <v>249</v>
      </c>
      <c r="B10" s="35"/>
      <c r="C10" s="42">
        <v>236958.29</v>
      </c>
      <c r="D10" s="42"/>
      <c r="E10" s="29">
        <v>0</v>
      </c>
      <c r="F10" s="29"/>
      <c r="G10" s="35" t="s">
        <v>256</v>
      </c>
      <c r="H10" s="42">
        <v>4810528.3099999996</v>
      </c>
      <c r="I10" s="42"/>
      <c r="J10" s="29">
        <v>0</v>
      </c>
    </row>
    <row r="11" spans="1:10" x14ac:dyDescent="0.25">
      <c r="A11" s="35" t="s">
        <v>250</v>
      </c>
      <c r="B11" s="35"/>
      <c r="C11" s="42">
        <v>81348.820000000007</v>
      </c>
      <c r="D11" s="42"/>
      <c r="E11" s="29">
        <v>0</v>
      </c>
      <c r="F11" s="29"/>
      <c r="G11" s="35" t="s">
        <v>257</v>
      </c>
      <c r="H11" s="42">
        <v>1496411.69</v>
      </c>
      <c r="I11" s="42"/>
      <c r="J11" s="29">
        <v>0</v>
      </c>
    </row>
    <row r="12" spans="1:10" x14ac:dyDescent="0.25">
      <c r="A12" s="35" t="s">
        <v>251</v>
      </c>
      <c r="B12" s="35"/>
      <c r="C12" s="42">
        <v>9632271</v>
      </c>
      <c r="D12" s="42"/>
      <c r="E12" s="29">
        <v>0</v>
      </c>
      <c r="F12" s="29"/>
      <c r="G12" s="35" t="s">
        <v>258</v>
      </c>
      <c r="H12" s="42">
        <v>223237.87</v>
      </c>
      <c r="I12" s="42"/>
      <c r="J12" s="29">
        <v>0</v>
      </c>
    </row>
    <row r="13" spans="1:10" x14ac:dyDescent="0.25">
      <c r="A13" s="35" t="s">
        <v>252</v>
      </c>
      <c r="B13" s="35"/>
      <c r="C13" s="42">
        <v>2544109.19</v>
      </c>
      <c r="D13" s="42"/>
      <c r="E13" s="29">
        <v>0</v>
      </c>
      <c r="F13" s="29"/>
      <c r="G13" s="35" t="s">
        <v>259</v>
      </c>
      <c r="H13" s="42">
        <v>3116657.2</v>
      </c>
      <c r="I13" s="42"/>
      <c r="J13" s="29">
        <v>0</v>
      </c>
    </row>
    <row r="14" spans="1:10" x14ac:dyDescent="0.25">
      <c r="A14" s="35" t="s">
        <v>253</v>
      </c>
      <c r="B14" s="35"/>
      <c r="C14" s="42">
        <v>429099.42</v>
      </c>
      <c r="D14" s="42"/>
      <c r="E14" s="29">
        <v>0</v>
      </c>
      <c r="F14" s="29"/>
      <c r="G14" s="35" t="s">
        <v>261</v>
      </c>
      <c r="H14" s="42">
        <v>63917.81</v>
      </c>
      <c r="I14" s="42"/>
      <c r="J14" s="29">
        <v>0</v>
      </c>
    </row>
    <row r="15" spans="1:10" x14ac:dyDescent="0.25">
      <c r="A15" s="35" t="s">
        <v>254</v>
      </c>
      <c r="B15" s="35"/>
      <c r="C15" s="42">
        <v>832398.08</v>
      </c>
      <c r="D15" s="42"/>
      <c r="E15" s="29">
        <v>0</v>
      </c>
      <c r="F15" s="29"/>
      <c r="G15" s="35" t="s">
        <v>260</v>
      </c>
      <c r="H15" s="42">
        <v>832398.08</v>
      </c>
      <c r="I15" s="42"/>
      <c r="J15" s="29">
        <v>0</v>
      </c>
    </row>
    <row r="16" spans="1:10" x14ac:dyDescent="0.25">
      <c r="A16" s="35" t="s">
        <v>255</v>
      </c>
      <c r="B16" s="35"/>
      <c r="C16" s="42">
        <v>777830.56</v>
      </c>
      <c r="D16" s="42"/>
      <c r="E16" s="29">
        <v>0</v>
      </c>
      <c r="F16" s="29"/>
      <c r="G16" s="35" t="s">
        <v>262</v>
      </c>
      <c r="H16" s="42">
        <v>867279.98</v>
      </c>
      <c r="I16" s="42"/>
      <c r="J16" s="29">
        <v>0</v>
      </c>
    </row>
    <row r="17" spans="1:10" x14ac:dyDescent="0.25">
      <c r="A17" s="28" t="s">
        <v>263</v>
      </c>
      <c r="B17" s="32"/>
      <c r="C17" s="44">
        <v>1259100.75</v>
      </c>
      <c r="D17" s="42"/>
      <c r="E17" s="43">
        <v>0</v>
      </c>
      <c r="F17" s="34"/>
      <c r="G17" s="28" t="s">
        <v>264</v>
      </c>
      <c r="H17" s="44">
        <v>2413725.94</v>
      </c>
      <c r="I17" s="45"/>
      <c r="J17" s="43">
        <v>0</v>
      </c>
    </row>
    <row r="18" spans="1:10" ht="23.25" customHeight="1" x14ac:dyDescent="0.25">
      <c r="A18" s="32" t="s">
        <v>265</v>
      </c>
      <c r="B18" s="32"/>
      <c r="C18" s="42">
        <v>198.28</v>
      </c>
      <c r="D18" s="42"/>
      <c r="E18" s="34">
        <v>0</v>
      </c>
      <c r="F18" s="34"/>
      <c r="G18" s="35" t="s">
        <v>270</v>
      </c>
      <c r="H18" s="42">
        <v>2413725.94</v>
      </c>
      <c r="I18" s="42"/>
      <c r="J18" s="29">
        <v>0</v>
      </c>
    </row>
    <row r="19" spans="1:10" x14ac:dyDescent="0.25">
      <c r="A19" s="36" t="s">
        <v>266</v>
      </c>
      <c r="B19" s="36"/>
      <c r="C19" s="42">
        <v>1227992.865</v>
      </c>
      <c r="D19" s="42"/>
      <c r="E19" s="34">
        <v>0</v>
      </c>
      <c r="F19" s="34"/>
      <c r="G19" s="28" t="s">
        <v>263</v>
      </c>
      <c r="H19" s="44">
        <v>1419622.41</v>
      </c>
      <c r="I19" s="45"/>
      <c r="J19" s="43">
        <v>0</v>
      </c>
    </row>
    <row r="20" spans="1:10" x14ac:dyDescent="0.25">
      <c r="A20" s="37" t="s">
        <v>267</v>
      </c>
      <c r="B20" s="37"/>
      <c r="C20" s="42">
        <v>29807.64</v>
      </c>
      <c r="D20" s="42"/>
      <c r="E20" s="34">
        <v>0</v>
      </c>
      <c r="F20" s="34"/>
      <c r="G20" s="32" t="s">
        <v>265</v>
      </c>
      <c r="H20" s="42">
        <v>198.27</v>
      </c>
      <c r="I20" s="42"/>
      <c r="J20" s="29">
        <v>0</v>
      </c>
    </row>
    <row r="21" spans="1:10" x14ac:dyDescent="0.25">
      <c r="A21" s="38" t="s">
        <v>268</v>
      </c>
      <c r="B21" s="38"/>
      <c r="C21" s="42">
        <v>110.66</v>
      </c>
      <c r="D21" s="42"/>
      <c r="E21" s="34">
        <v>0</v>
      </c>
      <c r="F21" s="34"/>
      <c r="G21" s="36" t="s">
        <v>266</v>
      </c>
      <c r="H21" s="42">
        <v>1115436.82</v>
      </c>
      <c r="I21" s="42"/>
      <c r="J21" s="29">
        <v>0</v>
      </c>
    </row>
    <row r="22" spans="1:10" x14ac:dyDescent="0.25">
      <c r="A22" s="39" t="s">
        <v>269</v>
      </c>
      <c r="B22" s="39"/>
      <c r="C22" s="42">
        <v>991.31</v>
      </c>
      <c r="D22" s="42"/>
      <c r="E22" s="34">
        <v>0</v>
      </c>
      <c r="F22" s="34"/>
      <c r="G22" s="37" t="s">
        <v>267</v>
      </c>
      <c r="H22" s="42">
        <v>225633.61</v>
      </c>
      <c r="I22" s="42"/>
      <c r="J22" s="29">
        <v>0</v>
      </c>
    </row>
    <row r="23" spans="1:10" x14ac:dyDescent="0.25">
      <c r="A23" s="32"/>
      <c r="B23" s="32"/>
      <c r="C23" s="42"/>
      <c r="D23" s="42"/>
      <c r="E23" s="34"/>
      <c r="F23" s="34"/>
      <c r="G23" s="38" t="s">
        <v>268</v>
      </c>
      <c r="H23" s="42">
        <v>110.66</v>
      </c>
      <c r="I23" s="42"/>
      <c r="J23" s="29">
        <v>0</v>
      </c>
    </row>
    <row r="24" spans="1:10" x14ac:dyDescent="0.25">
      <c r="A24" s="40"/>
      <c r="B24" s="40"/>
      <c r="C24" s="33"/>
      <c r="D24" s="33"/>
      <c r="E24" s="34"/>
      <c r="F24" s="34"/>
      <c r="G24" s="39" t="s">
        <v>269</v>
      </c>
      <c r="H24" s="42">
        <v>991.31</v>
      </c>
      <c r="I24" s="42"/>
      <c r="J24" s="29">
        <v>0</v>
      </c>
    </row>
    <row r="25" spans="1:10" x14ac:dyDescent="0.25">
      <c r="A25" s="47" t="s">
        <v>274</v>
      </c>
      <c r="B25" s="47"/>
      <c r="C25" s="44">
        <v>15793116.109999999</v>
      </c>
      <c r="D25" s="33"/>
      <c r="E25" s="48">
        <v>0</v>
      </c>
      <c r="F25" s="49"/>
      <c r="G25" s="39" t="s">
        <v>271</v>
      </c>
      <c r="H25" s="42">
        <v>77251.740000000005</v>
      </c>
      <c r="I25" s="42"/>
      <c r="J25" s="29">
        <v>0</v>
      </c>
    </row>
    <row r="26" spans="1:10" x14ac:dyDescent="0.25">
      <c r="A26" s="38"/>
      <c r="B26" s="38"/>
      <c r="C26" s="33"/>
      <c r="D26" s="33"/>
      <c r="E26" s="34"/>
      <c r="F26" s="34"/>
    </row>
    <row r="27" spans="1:10" x14ac:dyDescent="0.25">
      <c r="A27" s="41"/>
      <c r="B27" s="41"/>
      <c r="C27" s="41"/>
      <c r="D27" s="41"/>
      <c r="E27" s="41"/>
      <c r="F27" s="41"/>
      <c r="G27" s="28" t="s">
        <v>272</v>
      </c>
      <c r="H27" s="46">
        <v>549336.81999999995</v>
      </c>
      <c r="I27" s="50"/>
      <c r="J27" s="48">
        <v>0</v>
      </c>
    </row>
    <row r="28" spans="1:10" ht="7.5" customHeight="1" x14ac:dyDescent="0.25">
      <c r="A28" s="41"/>
      <c r="B28" s="41"/>
      <c r="C28" s="41"/>
      <c r="D28" s="41"/>
      <c r="E28" s="41"/>
      <c r="F28" s="41"/>
      <c r="G28" s="32"/>
      <c r="J28" s="34"/>
    </row>
    <row r="29" spans="1:10" x14ac:dyDescent="0.25">
      <c r="A29" s="41"/>
      <c r="B29" s="41"/>
      <c r="C29" s="41"/>
      <c r="D29" s="41"/>
      <c r="E29" s="41"/>
      <c r="F29" s="41"/>
      <c r="G29" s="28" t="s">
        <v>273</v>
      </c>
      <c r="H29" s="44">
        <v>15793116.109999999</v>
      </c>
      <c r="I29" s="45"/>
      <c r="J29" s="48">
        <v>0</v>
      </c>
    </row>
    <row r="30" spans="1:10" x14ac:dyDescent="0.25">
      <c r="A30" s="41"/>
      <c r="B30" s="41"/>
      <c r="C30" s="41"/>
      <c r="D30" s="41"/>
      <c r="E30" s="41"/>
      <c r="F30" s="41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G37" sqref="G37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67" t="s">
        <v>245</v>
      </c>
      <c r="B1" s="67"/>
      <c r="C1" s="67"/>
      <c r="D1" s="67"/>
      <c r="E1" s="67"/>
      <c r="F1" s="67"/>
      <c r="G1" s="67"/>
      <c r="H1" s="67"/>
      <c r="I1" s="67"/>
      <c r="J1" s="67"/>
    </row>
    <row r="2" spans="1:12" x14ac:dyDescent="0.25">
      <c r="A2" s="67" t="s">
        <v>285</v>
      </c>
      <c r="B2" s="67"/>
      <c r="C2" s="67"/>
      <c r="D2" s="67"/>
      <c r="E2" s="67"/>
      <c r="F2" s="67"/>
      <c r="G2" s="67"/>
      <c r="H2" s="67"/>
      <c r="I2" s="67"/>
      <c r="J2" s="67"/>
    </row>
    <row r="3" spans="1:12" x14ac:dyDescent="0.25">
      <c r="A3" s="67" t="s">
        <v>244</v>
      </c>
      <c r="B3" s="67"/>
      <c r="C3" s="67"/>
      <c r="D3" s="67"/>
      <c r="E3" s="67"/>
      <c r="F3" s="67"/>
      <c r="G3" s="67"/>
      <c r="H3" s="67"/>
      <c r="I3" s="67"/>
      <c r="J3" s="67"/>
    </row>
    <row r="4" spans="1:12" x14ac:dyDescent="0.25">
      <c r="A4" s="67" t="s">
        <v>184</v>
      </c>
      <c r="B4" s="67"/>
      <c r="C4" s="67"/>
      <c r="D4" s="67"/>
      <c r="E4" s="67"/>
      <c r="F4" s="67"/>
      <c r="G4" s="67"/>
      <c r="H4" s="67"/>
      <c r="I4" s="67"/>
      <c r="J4" s="67"/>
    </row>
    <row r="5" spans="1:12" x14ac:dyDescent="0.25">
      <c r="A5" s="3" t="s">
        <v>185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7" t="s">
        <v>286</v>
      </c>
      <c r="B7" s="3"/>
      <c r="C7" s="27" t="s">
        <v>232</v>
      </c>
      <c r="D7" s="3"/>
      <c r="E7" s="27" t="s">
        <v>233</v>
      </c>
      <c r="F7" s="3"/>
      <c r="G7" s="27" t="s">
        <v>361</v>
      </c>
      <c r="H7" s="3"/>
      <c r="I7" s="27" t="s">
        <v>232</v>
      </c>
      <c r="J7" s="3"/>
      <c r="K7" s="27" t="s">
        <v>233</v>
      </c>
      <c r="L7" s="2"/>
    </row>
    <row r="8" spans="1:12" x14ac:dyDescent="0.25">
      <c r="A8" s="3" t="s">
        <v>287</v>
      </c>
      <c r="B8" s="2"/>
      <c r="C8" s="60">
        <v>31420273.899999999</v>
      </c>
      <c r="D8" s="2"/>
      <c r="E8" s="62">
        <v>0</v>
      </c>
      <c r="F8" s="2"/>
      <c r="G8" s="3" t="s">
        <v>317</v>
      </c>
      <c r="H8" s="2"/>
      <c r="I8" s="60">
        <v>33308019.18</v>
      </c>
      <c r="J8" s="2"/>
      <c r="K8" s="63">
        <v>0</v>
      </c>
      <c r="L8" s="2"/>
    </row>
    <row r="9" spans="1:12" x14ac:dyDescent="0.25">
      <c r="A9" s="2" t="s">
        <v>288</v>
      </c>
      <c r="B9" s="2"/>
      <c r="C9" s="59">
        <v>570310.31999999995</v>
      </c>
      <c r="D9" s="2"/>
      <c r="E9" s="62">
        <v>0</v>
      </c>
      <c r="F9" s="2"/>
      <c r="G9" s="2" t="s">
        <v>318</v>
      </c>
      <c r="H9" s="2"/>
      <c r="I9" s="59">
        <v>13207628.140000001</v>
      </c>
      <c r="J9" s="2"/>
      <c r="K9" s="62">
        <v>0</v>
      </c>
      <c r="L9" s="2"/>
    </row>
    <row r="10" spans="1:12" x14ac:dyDescent="0.25">
      <c r="A10" s="2" t="s">
        <v>289</v>
      </c>
      <c r="B10" s="2"/>
      <c r="C10" s="59">
        <v>23383794.920000002</v>
      </c>
      <c r="D10" s="2"/>
      <c r="E10" s="62">
        <v>0</v>
      </c>
      <c r="F10" s="2"/>
      <c r="G10" s="2" t="s">
        <v>319</v>
      </c>
      <c r="H10" s="2"/>
      <c r="I10" s="59">
        <v>20074393.140000001</v>
      </c>
      <c r="J10" s="2"/>
      <c r="K10" s="62">
        <v>0</v>
      </c>
      <c r="L10" s="2"/>
    </row>
    <row r="11" spans="1:12" x14ac:dyDescent="0.25">
      <c r="A11" s="2" t="s">
        <v>290</v>
      </c>
      <c r="B11" s="2"/>
      <c r="C11" s="59">
        <v>2446462.04</v>
      </c>
      <c r="D11" s="2"/>
      <c r="E11" s="62">
        <v>0</v>
      </c>
      <c r="F11" s="2"/>
      <c r="G11" s="2" t="s">
        <v>320</v>
      </c>
      <c r="H11" s="2"/>
      <c r="I11" s="59">
        <v>25997.9</v>
      </c>
      <c r="J11" s="2"/>
      <c r="K11" s="62">
        <v>0</v>
      </c>
      <c r="L11" s="2"/>
    </row>
    <row r="12" spans="1:12" x14ac:dyDescent="0.25">
      <c r="A12" s="2" t="s">
        <v>291</v>
      </c>
      <c r="B12" s="2"/>
      <c r="C12" s="59">
        <v>1714721.99</v>
      </c>
      <c r="D12" s="2"/>
      <c r="E12" s="62">
        <v>0</v>
      </c>
      <c r="F12" s="2"/>
      <c r="G12" s="3" t="s">
        <v>321</v>
      </c>
      <c r="H12" s="2"/>
      <c r="I12" s="60">
        <v>19346025.879999999</v>
      </c>
      <c r="J12" s="2"/>
      <c r="K12" s="63">
        <v>0</v>
      </c>
      <c r="L12" s="2"/>
    </row>
    <row r="13" spans="1:12" x14ac:dyDescent="0.25">
      <c r="A13" s="2" t="s">
        <v>292</v>
      </c>
      <c r="B13" s="2"/>
      <c r="C13" s="59">
        <v>1196013.25</v>
      </c>
      <c r="D13" s="2"/>
      <c r="E13" s="62">
        <v>0</v>
      </c>
      <c r="F13" s="2"/>
      <c r="G13" s="2" t="s">
        <v>322</v>
      </c>
      <c r="H13" s="2"/>
      <c r="I13" s="59">
        <v>15340186.279999999</v>
      </c>
      <c r="J13" s="2"/>
      <c r="K13" s="62">
        <v>0</v>
      </c>
      <c r="L13" s="2"/>
    </row>
    <row r="14" spans="1:12" x14ac:dyDescent="0.25">
      <c r="A14" s="2" t="s">
        <v>35</v>
      </c>
      <c r="B14" s="2"/>
      <c r="C14" s="59">
        <v>1328385.9099999999</v>
      </c>
      <c r="D14" s="2"/>
      <c r="E14" s="62">
        <v>0</v>
      </c>
      <c r="F14" s="2"/>
      <c r="G14" s="2" t="s">
        <v>323</v>
      </c>
      <c r="H14" s="2"/>
      <c r="I14" s="59">
        <v>4005839.6</v>
      </c>
      <c r="J14" s="2"/>
      <c r="K14" s="62">
        <v>0</v>
      </c>
      <c r="L14" s="2"/>
    </row>
    <row r="15" spans="1:12" x14ac:dyDescent="0.25">
      <c r="A15" s="2" t="s">
        <v>293</v>
      </c>
      <c r="B15" s="2"/>
      <c r="C15" s="59">
        <v>780585.47</v>
      </c>
      <c r="D15" s="2"/>
      <c r="E15" s="62">
        <v>0</v>
      </c>
      <c r="F15" s="2"/>
      <c r="G15" s="3" t="s">
        <v>324</v>
      </c>
      <c r="H15" s="2"/>
      <c r="I15" s="60">
        <v>130823775.98</v>
      </c>
      <c r="J15" s="2"/>
      <c r="K15" s="62">
        <v>0</v>
      </c>
      <c r="L15" s="2"/>
    </row>
    <row r="16" spans="1:12" x14ac:dyDescent="0.25">
      <c r="A16" s="3" t="s">
        <v>294</v>
      </c>
      <c r="B16" s="3"/>
      <c r="C16" s="60">
        <v>9472207.2699999996</v>
      </c>
      <c r="D16" s="3"/>
      <c r="E16" s="63">
        <v>0</v>
      </c>
      <c r="F16" s="2"/>
      <c r="G16" s="2" t="s">
        <v>325</v>
      </c>
      <c r="H16" s="2"/>
      <c r="I16" s="59">
        <v>130823775.98</v>
      </c>
      <c r="J16" s="2"/>
      <c r="K16" s="62">
        <v>0</v>
      </c>
      <c r="L16" s="2"/>
    </row>
    <row r="17" spans="1:12" x14ac:dyDescent="0.25">
      <c r="A17" s="2" t="s">
        <v>295</v>
      </c>
      <c r="B17" s="2"/>
      <c r="C17" s="59">
        <v>274252.21000000002</v>
      </c>
      <c r="D17" s="2"/>
      <c r="E17" s="62">
        <v>0</v>
      </c>
      <c r="F17" s="2"/>
      <c r="G17" s="3" t="s">
        <v>326</v>
      </c>
      <c r="H17" s="2"/>
      <c r="I17" s="60">
        <v>6060005.8899999997</v>
      </c>
      <c r="J17" s="2"/>
      <c r="K17" s="63">
        <v>0</v>
      </c>
      <c r="L17" s="2"/>
    </row>
    <row r="18" spans="1:12" x14ac:dyDescent="0.25">
      <c r="A18" s="2" t="s">
        <v>51</v>
      </c>
      <c r="B18" s="2"/>
      <c r="C18" s="59">
        <v>74299.399999999994</v>
      </c>
      <c r="D18" s="2"/>
      <c r="E18" s="62">
        <v>0</v>
      </c>
      <c r="F18" s="2"/>
      <c r="G18" s="2" t="s">
        <v>327</v>
      </c>
      <c r="H18" s="2"/>
      <c r="I18" s="59">
        <v>223858.34</v>
      </c>
      <c r="J18" s="2"/>
      <c r="K18" s="62">
        <v>0</v>
      </c>
      <c r="L18" s="2"/>
    </row>
    <row r="19" spans="1:12" x14ac:dyDescent="0.25">
      <c r="A19" s="2" t="s">
        <v>296</v>
      </c>
      <c r="B19" s="2"/>
      <c r="C19" s="59">
        <v>83734.460000000006</v>
      </c>
      <c r="D19" s="2"/>
      <c r="E19" s="62">
        <v>0</v>
      </c>
      <c r="F19" s="2"/>
      <c r="G19" s="2" t="s">
        <v>328</v>
      </c>
      <c r="H19" s="2"/>
      <c r="I19" s="59">
        <v>405402.4</v>
      </c>
      <c r="J19" s="2"/>
      <c r="K19" s="62">
        <v>0</v>
      </c>
      <c r="L19" s="2"/>
    </row>
    <row r="20" spans="1:12" x14ac:dyDescent="0.25">
      <c r="A20" s="2" t="s">
        <v>55</v>
      </c>
      <c r="B20" s="2"/>
      <c r="C20" s="59">
        <v>76803.240000000005</v>
      </c>
      <c r="D20" s="2"/>
      <c r="E20" s="62">
        <v>0</v>
      </c>
      <c r="F20" s="2"/>
      <c r="G20" s="2" t="s">
        <v>329</v>
      </c>
      <c r="H20" s="2"/>
      <c r="I20" s="59">
        <v>5382399.2199999997</v>
      </c>
      <c r="J20" s="2"/>
      <c r="K20" s="62">
        <v>0</v>
      </c>
      <c r="L20" s="2"/>
    </row>
    <row r="21" spans="1:12" x14ac:dyDescent="0.25">
      <c r="A21" s="2" t="s">
        <v>297</v>
      </c>
      <c r="B21" s="2"/>
      <c r="C21" s="59">
        <v>400822.06</v>
      </c>
      <c r="D21" s="2"/>
      <c r="E21" s="62">
        <v>0</v>
      </c>
      <c r="F21" s="2"/>
      <c r="G21" s="2" t="s">
        <v>330</v>
      </c>
      <c r="H21" s="2"/>
      <c r="I21" s="59">
        <v>2106.4699999999998</v>
      </c>
      <c r="J21" s="2"/>
      <c r="K21" s="62">
        <v>0</v>
      </c>
      <c r="L21" s="2"/>
    </row>
    <row r="22" spans="1:12" x14ac:dyDescent="0.25">
      <c r="A22" s="2" t="s">
        <v>298</v>
      </c>
      <c r="B22" s="2"/>
      <c r="C22" s="59">
        <v>85905.75</v>
      </c>
      <c r="D22" s="2"/>
      <c r="E22" s="62">
        <v>0</v>
      </c>
      <c r="F22" s="2"/>
      <c r="G22" s="2" t="s">
        <v>331</v>
      </c>
      <c r="H22" s="2"/>
      <c r="I22" s="59">
        <v>33073.050000000003</v>
      </c>
      <c r="J22" s="2"/>
      <c r="K22" s="62">
        <v>0</v>
      </c>
      <c r="L22" s="2"/>
    </row>
    <row r="23" spans="1:12" x14ac:dyDescent="0.25">
      <c r="A23" s="2" t="s">
        <v>362</v>
      </c>
      <c r="B23" s="2"/>
      <c r="C23" s="59">
        <v>89300.99</v>
      </c>
      <c r="D23" s="2"/>
      <c r="E23" s="62">
        <v>0</v>
      </c>
      <c r="F23" s="2"/>
      <c r="G23" s="2" t="s">
        <v>332</v>
      </c>
      <c r="H23" s="2"/>
      <c r="I23" s="59">
        <v>13166.41</v>
      </c>
      <c r="J23" s="2"/>
      <c r="K23" s="62">
        <v>0</v>
      </c>
      <c r="L23" s="2"/>
    </row>
    <row r="24" spans="1:12" x14ac:dyDescent="0.25">
      <c r="A24" s="2" t="s">
        <v>299</v>
      </c>
      <c r="B24" s="2"/>
      <c r="C24" s="59">
        <v>914820.02</v>
      </c>
      <c r="D24" s="2"/>
      <c r="E24" s="62">
        <v>0</v>
      </c>
      <c r="F24" s="2"/>
      <c r="G24" s="3" t="s">
        <v>333</v>
      </c>
      <c r="H24" s="2"/>
      <c r="I24" s="60">
        <v>113730551.43000001</v>
      </c>
      <c r="J24" s="2"/>
      <c r="K24" s="63">
        <v>0</v>
      </c>
      <c r="L24" s="2"/>
    </row>
    <row r="25" spans="1:12" x14ac:dyDescent="0.25">
      <c r="A25" s="2" t="s">
        <v>300</v>
      </c>
      <c r="B25" s="2"/>
      <c r="C25" s="59">
        <v>36949.11</v>
      </c>
      <c r="D25" s="2"/>
      <c r="E25" s="62">
        <v>0</v>
      </c>
      <c r="F25" s="2"/>
      <c r="G25" s="2" t="s">
        <v>334</v>
      </c>
      <c r="H25" s="2"/>
      <c r="I25" s="59">
        <v>0</v>
      </c>
      <c r="J25" s="2"/>
      <c r="K25" s="62">
        <v>0</v>
      </c>
      <c r="L25" s="2"/>
    </row>
    <row r="26" spans="1:12" x14ac:dyDescent="0.25">
      <c r="A26" s="2" t="s">
        <v>301</v>
      </c>
      <c r="B26" s="2"/>
      <c r="C26" s="59">
        <v>158265.5</v>
      </c>
      <c r="D26" s="2"/>
      <c r="E26" s="62">
        <v>0</v>
      </c>
      <c r="F26" s="2"/>
      <c r="G26" s="2" t="s">
        <v>335</v>
      </c>
      <c r="H26" s="2"/>
      <c r="I26" s="59">
        <v>38455.9</v>
      </c>
      <c r="J26" s="2"/>
      <c r="K26" s="62">
        <v>0</v>
      </c>
      <c r="L26" s="2"/>
    </row>
    <row r="27" spans="1:12" x14ac:dyDescent="0.25">
      <c r="A27" s="2" t="s">
        <v>302</v>
      </c>
      <c r="B27" s="2"/>
      <c r="C27" s="59">
        <v>492799.27</v>
      </c>
      <c r="D27" s="2"/>
      <c r="E27" s="62">
        <v>0</v>
      </c>
      <c r="F27" s="2"/>
      <c r="G27" s="2" t="s">
        <v>336</v>
      </c>
      <c r="H27" s="2"/>
      <c r="I27" s="59">
        <v>2648737.2999999998</v>
      </c>
      <c r="J27" s="2"/>
      <c r="K27" s="62">
        <v>0</v>
      </c>
      <c r="L27" s="2"/>
    </row>
    <row r="28" spans="1:12" x14ac:dyDescent="0.25">
      <c r="A28" s="2" t="s">
        <v>303</v>
      </c>
      <c r="B28" s="2"/>
      <c r="C28" s="59">
        <v>3982199.46</v>
      </c>
      <c r="D28" s="2"/>
      <c r="E28" s="62">
        <v>0</v>
      </c>
      <c r="F28" s="2"/>
      <c r="G28" s="2" t="s">
        <v>337</v>
      </c>
      <c r="H28" s="2"/>
      <c r="I28" s="59">
        <v>19587786.829999998</v>
      </c>
      <c r="J28" s="2"/>
      <c r="K28" s="62">
        <v>0</v>
      </c>
      <c r="L28" s="2"/>
    </row>
    <row r="29" spans="1:12" x14ac:dyDescent="0.25">
      <c r="A29" s="2" t="s">
        <v>304</v>
      </c>
      <c r="B29" s="2"/>
      <c r="C29" s="59">
        <v>135131.88</v>
      </c>
      <c r="D29" s="2"/>
      <c r="E29" s="62">
        <v>0</v>
      </c>
      <c r="F29" s="2"/>
      <c r="G29" s="2" t="s">
        <v>338</v>
      </c>
      <c r="H29" s="2"/>
      <c r="I29" s="59">
        <v>91455571.400000006</v>
      </c>
      <c r="J29" s="2"/>
      <c r="K29" s="62">
        <v>0</v>
      </c>
      <c r="L29" s="2"/>
    </row>
    <row r="30" spans="1:12" x14ac:dyDescent="0.25">
      <c r="A30" s="2" t="s">
        <v>305</v>
      </c>
      <c r="B30" s="2"/>
      <c r="C30" s="59">
        <v>869003</v>
      </c>
      <c r="D30" s="2"/>
      <c r="E30" s="62">
        <v>0</v>
      </c>
      <c r="F30" s="2"/>
      <c r="G30" s="64" t="s">
        <v>339</v>
      </c>
      <c r="H30" s="2"/>
      <c r="I30" s="60">
        <v>303268378.36000001</v>
      </c>
      <c r="J30" s="2"/>
      <c r="K30" s="62">
        <v>0</v>
      </c>
      <c r="L30" s="2"/>
    </row>
    <row r="31" spans="1:12" x14ac:dyDescent="0.25">
      <c r="A31" s="2" t="s">
        <v>306</v>
      </c>
      <c r="B31" s="2"/>
      <c r="C31" s="59">
        <v>1797920.92</v>
      </c>
      <c r="D31" s="2"/>
      <c r="E31" s="63">
        <v>0</v>
      </c>
      <c r="F31" s="2"/>
      <c r="G31" s="64" t="s">
        <v>340</v>
      </c>
      <c r="H31" s="2"/>
      <c r="I31" s="60">
        <v>10125073.380000001</v>
      </c>
      <c r="J31" s="2"/>
      <c r="K31" s="62">
        <v>0</v>
      </c>
      <c r="L31" s="2"/>
    </row>
    <row r="32" spans="1:12" x14ac:dyDescent="0.25">
      <c r="A32" s="3" t="s">
        <v>307</v>
      </c>
      <c r="B32" s="2"/>
      <c r="C32" s="60">
        <v>435868.82</v>
      </c>
      <c r="D32" s="2"/>
      <c r="E32" s="62">
        <v>0</v>
      </c>
      <c r="F32" s="2"/>
      <c r="G32" s="64" t="s">
        <v>341</v>
      </c>
      <c r="H32" s="2"/>
      <c r="I32" s="60">
        <v>313393451.74299997</v>
      </c>
      <c r="J32" s="2"/>
      <c r="K32" s="63">
        <v>0</v>
      </c>
      <c r="L32" s="2"/>
    </row>
    <row r="33" spans="1:12" x14ac:dyDescent="0.25">
      <c r="A33" s="2" t="s">
        <v>308</v>
      </c>
      <c r="B33" s="2"/>
      <c r="C33" s="59">
        <v>23285.18</v>
      </c>
      <c r="D33" s="2"/>
      <c r="E33" s="6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309</v>
      </c>
      <c r="B34" s="2"/>
      <c r="C34" s="59">
        <v>860.81</v>
      </c>
      <c r="D34" s="2"/>
      <c r="E34" s="6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310</v>
      </c>
      <c r="B35" s="2"/>
      <c r="C35" s="59">
        <v>5600.98</v>
      </c>
      <c r="D35" s="2"/>
      <c r="E35" s="6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311</v>
      </c>
      <c r="B36" s="2"/>
      <c r="C36" s="59">
        <v>103139.23</v>
      </c>
      <c r="D36" s="2"/>
      <c r="E36" s="6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312</v>
      </c>
      <c r="B37" s="2"/>
      <c r="C37" s="59">
        <v>1711.26</v>
      </c>
      <c r="D37" s="2"/>
      <c r="E37" s="62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313</v>
      </c>
      <c r="B38" s="2"/>
      <c r="C38" s="59">
        <v>215714.29</v>
      </c>
      <c r="D38" s="2"/>
      <c r="E38" s="6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67" t="s">
        <v>245</v>
      </c>
      <c r="B39" s="67"/>
      <c r="C39" s="67"/>
      <c r="D39" s="67"/>
      <c r="E39" s="67"/>
      <c r="F39" s="67"/>
      <c r="G39" s="67"/>
      <c r="H39" s="67"/>
      <c r="I39" s="67"/>
      <c r="J39" s="67"/>
    </row>
    <row r="40" spans="1:12" s="1" customFormat="1" x14ac:dyDescent="0.25">
      <c r="A40" s="67" t="s">
        <v>285</v>
      </c>
      <c r="B40" s="67"/>
      <c r="C40" s="67"/>
      <c r="D40" s="67"/>
      <c r="E40" s="67"/>
      <c r="F40" s="67"/>
      <c r="G40" s="67"/>
      <c r="H40" s="67"/>
      <c r="I40" s="67"/>
      <c r="J40" s="67"/>
    </row>
    <row r="41" spans="1:12" s="1" customFormat="1" x14ac:dyDescent="0.25">
      <c r="A41" s="67" t="s">
        <v>244</v>
      </c>
      <c r="B41" s="67"/>
      <c r="C41" s="67"/>
      <c r="D41" s="67"/>
      <c r="E41" s="67"/>
      <c r="F41" s="67"/>
      <c r="G41" s="67"/>
      <c r="H41" s="67"/>
      <c r="I41" s="67"/>
      <c r="J41" s="67"/>
    </row>
    <row r="42" spans="1:12" s="1" customFormat="1" x14ac:dyDescent="0.25">
      <c r="A42" s="67" t="s">
        <v>184</v>
      </c>
      <c r="B42" s="67"/>
      <c r="C42" s="67"/>
      <c r="D42" s="67"/>
      <c r="E42" s="67"/>
      <c r="F42" s="67"/>
      <c r="G42" s="67"/>
      <c r="H42" s="67"/>
      <c r="I42" s="67"/>
      <c r="J42" s="67"/>
    </row>
    <row r="43" spans="1:12" s="1" customFormat="1" x14ac:dyDescent="0.25">
      <c r="A43" s="3" t="s">
        <v>185</v>
      </c>
      <c r="B43" s="3"/>
      <c r="C43" s="2"/>
      <c r="D43" s="2"/>
      <c r="E43" s="2"/>
      <c r="F43" s="2"/>
      <c r="G43" s="2"/>
    </row>
    <row r="44" spans="1:12" x14ac:dyDescent="0.25">
      <c r="A44" s="2" t="s">
        <v>314</v>
      </c>
      <c r="B44" s="2"/>
      <c r="C44" s="59">
        <v>85557.07</v>
      </c>
      <c r="D44" s="2"/>
      <c r="E44" s="6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129</v>
      </c>
      <c r="B45" s="2"/>
      <c r="C45" s="60">
        <v>111321741.27</v>
      </c>
      <c r="D45" s="2"/>
      <c r="E45" s="6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315</v>
      </c>
      <c r="B46" s="2"/>
      <c r="C46" s="59">
        <v>79728.429999999993</v>
      </c>
      <c r="D46" s="2"/>
      <c r="E46" s="6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131</v>
      </c>
      <c r="B47" s="2"/>
      <c r="C47" s="59">
        <v>107813.1</v>
      </c>
      <c r="D47" s="2"/>
      <c r="E47" s="6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316</v>
      </c>
      <c r="B48" s="2"/>
      <c r="C48" s="59">
        <v>38791598.060000002</v>
      </c>
      <c r="D48" s="2"/>
      <c r="E48" s="6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342</v>
      </c>
      <c r="B49" s="2"/>
      <c r="C49" s="59">
        <v>70779738.629999995</v>
      </c>
      <c r="D49" s="2"/>
      <c r="E49" s="6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343</v>
      </c>
      <c r="B50" s="2"/>
      <c r="C50" s="59">
        <v>1562863.05</v>
      </c>
      <c r="D50" s="2"/>
      <c r="E50" s="6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344</v>
      </c>
      <c r="B51" s="2"/>
      <c r="C51" s="60">
        <v>47198103.530000001</v>
      </c>
      <c r="D51" s="2"/>
      <c r="E51" s="6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345</v>
      </c>
      <c r="B52" s="2"/>
      <c r="C52" s="61">
        <v>0</v>
      </c>
      <c r="D52" s="2"/>
      <c r="E52" s="6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346</v>
      </c>
      <c r="B53" s="2"/>
      <c r="C53" s="59">
        <v>17280350.73</v>
      </c>
      <c r="D53" s="2"/>
      <c r="E53" s="6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156</v>
      </c>
      <c r="B54" s="2"/>
      <c r="C54" s="59">
        <v>207792.15</v>
      </c>
      <c r="D54" s="2"/>
      <c r="E54" s="6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347</v>
      </c>
      <c r="B55" s="2"/>
      <c r="C55" s="59">
        <v>25717924.960000001</v>
      </c>
      <c r="D55" s="2"/>
      <c r="E55" s="6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348</v>
      </c>
      <c r="B56" s="2"/>
      <c r="C56" s="59">
        <v>3992035.69</v>
      </c>
      <c r="D56" s="2"/>
      <c r="E56" s="6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349</v>
      </c>
      <c r="B57" s="2"/>
      <c r="C57" s="60">
        <v>48249260.68</v>
      </c>
      <c r="D57" s="2"/>
      <c r="E57" s="6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350</v>
      </c>
      <c r="B58" s="2"/>
      <c r="C58" s="59">
        <v>2294429.94</v>
      </c>
      <c r="D58" s="2"/>
      <c r="E58" s="6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351</v>
      </c>
      <c r="B59" s="2"/>
      <c r="C59" s="59">
        <v>1416.71</v>
      </c>
      <c r="D59" s="2"/>
      <c r="E59" s="6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352</v>
      </c>
      <c r="B60" s="2"/>
      <c r="C60" s="59">
        <v>23405.27</v>
      </c>
      <c r="D60" s="2"/>
      <c r="E60" s="6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353</v>
      </c>
      <c r="B61" s="2"/>
      <c r="C61" s="59">
        <v>44624356.270000003</v>
      </c>
      <c r="D61" s="2"/>
      <c r="E61" s="6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354</v>
      </c>
      <c r="B62" s="2"/>
      <c r="C62" s="59">
        <v>1303659.8400000001</v>
      </c>
      <c r="D62" s="2"/>
      <c r="E62" s="6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355</v>
      </c>
      <c r="B63" s="2"/>
      <c r="C63" s="59">
        <v>1992.65</v>
      </c>
      <c r="D63" s="2"/>
      <c r="E63" s="62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356</v>
      </c>
      <c r="B64" s="2"/>
      <c r="C64" s="61">
        <v>0</v>
      </c>
      <c r="D64" s="2"/>
      <c r="E64" s="62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357</v>
      </c>
      <c r="B65" s="2"/>
      <c r="C65" s="60">
        <v>65295996.270000003</v>
      </c>
      <c r="D65" s="2"/>
      <c r="E65" s="6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358</v>
      </c>
      <c r="B66" s="2"/>
      <c r="C66" s="59">
        <v>757579.16</v>
      </c>
      <c r="D66" s="2"/>
      <c r="E66" s="6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359</v>
      </c>
      <c r="B67" s="2"/>
      <c r="C67" s="59">
        <v>1266.95</v>
      </c>
      <c r="D67" s="2"/>
      <c r="E67" s="6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338</v>
      </c>
      <c r="B68" s="2"/>
      <c r="C68" s="59">
        <v>64537150.159999996</v>
      </c>
      <c r="D68" s="2"/>
      <c r="E68" s="62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64" t="s">
        <v>360</v>
      </c>
      <c r="C69" s="60">
        <v>313393451.74000001</v>
      </c>
      <c r="E69" s="6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opLeftCell="A61" workbookViewId="0">
      <selection activeCell="A91" sqref="A91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67" t="s">
        <v>245</v>
      </c>
      <c r="B1" s="67"/>
      <c r="C1" s="67"/>
      <c r="D1" s="67"/>
      <c r="E1" s="17"/>
      <c r="F1" s="17"/>
      <c r="G1" s="17"/>
      <c r="H1" s="17"/>
      <c r="I1" s="17"/>
      <c r="J1" s="17"/>
      <c r="K1" s="17"/>
    </row>
    <row r="2" spans="1:11" x14ac:dyDescent="0.25">
      <c r="A2" s="67" t="s">
        <v>285</v>
      </c>
      <c r="B2" s="67"/>
      <c r="C2" s="67"/>
      <c r="D2" s="67"/>
      <c r="E2" s="17"/>
      <c r="F2" s="17"/>
      <c r="G2" s="17"/>
      <c r="H2" s="17"/>
      <c r="I2" s="17"/>
      <c r="J2" s="17"/>
      <c r="K2" s="17"/>
    </row>
    <row r="3" spans="1:11" x14ac:dyDescent="0.25">
      <c r="A3" s="67" t="s">
        <v>244</v>
      </c>
      <c r="B3" s="67"/>
      <c r="C3" s="67"/>
      <c r="D3" s="67"/>
      <c r="E3" s="17"/>
      <c r="F3" s="17"/>
      <c r="G3" s="17"/>
      <c r="H3" s="17"/>
      <c r="I3" s="17"/>
      <c r="J3" s="17"/>
      <c r="K3" s="17"/>
    </row>
    <row r="4" spans="1:11" x14ac:dyDescent="0.25">
      <c r="A4" s="67" t="s">
        <v>184</v>
      </c>
      <c r="B4" s="67"/>
      <c r="C4" s="67"/>
      <c r="D4" s="67"/>
      <c r="E4" s="17"/>
      <c r="F4" s="17"/>
      <c r="G4" s="17"/>
      <c r="H4" s="17"/>
      <c r="I4" s="17"/>
      <c r="J4" s="17"/>
      <c r="K4" s="17"/>
    </row>
    <row r="5" spans="1:11" x14ac:dyDescent="0.25">
      <c r="A5" s="3" t="s">
        <v>185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7" t="s">
        <v>429</v>
      </c>
      <c r="B7" s="27" t="s">
        <v>363</v>
      </c>
      <c r="C7" s="38"/>
      <c r="D7" s="27" t="s">
        <v>364</v>
      </c>
    </row>
    <row r="8" spans="1:11" x14ac:dyDescent="0.25">
      <c r="A8" s="3" t="s">
        <v>365</v>
      </c>
      <c r="B8" s="59"/>
      <c r="C8" s="59"/>
      <c r="D8" s="60">
        <v>4038898.1</v>
      </c>
      <c r="E8" s="59"/>
    </row>
    <row r="9" spans="1:11" x14ac:dyDescent="0.25">
      <c r="A9" s="3" t="s">
        <v>366</v>
      </c>
      <c r="B9" s="60">
        <v>2218230.6</v>
      </c>
      <c r="C9" s="59"/>
      <c r="D9" s="59"/>
      <c r="E9" s="59"/>
    </row>
    <row r="10" spans="1:11" x14ac:dyDescent="0.25">
      <c r="A10" s="2" t="s">
        <v>367</v>
      </c>
      <c r="B10" s="59">
        <v>1466827.71</v>
      </c>
      <c r="C10" s="59"/>
      <c r="D10" s="59"/>
      <c r="E10" s="59"/>
    </row>
    <row r="11" spans="1:11" x14ac:dyDescent="0.25">
      <c r="A11" s="2" t="s">
        <v>368</v>
      </c>
      <c r="B11" s="59">
        <v>715014.51</v>
      </c>
      <c r="C11" s="59"/>
      <c r="D11" s="59"/>
      <c r="E11" s="59"/>
    </row>
    <row r="12" spans="1:11" x14ac:dyDescent="0.25">
      <c r="A12" s="2" t="s">
        <v>369</v>
      </c>
      <c r="B12" s="59">
        <v>36388.379999999997</v>
      </c>
      <c r="C12" s="59"/>
      <c r="D12" s="59"/>
      <c r="E12" s="59"/>
    </row>
    <row r="13" spans="1:11" x14ac:dyDescent="0.25">
      <c r="A13" s="3" t="s">
        <v>370</v>
      </c>
      <c r="B13" s="60">
        <v>1820667.5</v>
      </c>
      <c r="C13" s="59"/>
      <c r="D13" s="59"/>
      <c r="E13" s="59"/>
    </row>
    <row r="14" spans="1:11" x14ac:dyDescent="0.25">
      <c r="A14" s="2" t="s">
        <v>265</v>
      </c>
      <c r="B14" s="59">
        <v>91638.5</v>
      </c>
      <c r="C14" s="59"/>
      <c r="D14" s="59"/>
      <c r="E14" s="59"/>
    </row>
    <row r="15" spans="1:11" x14ac:dyDescent="0.25">
      <c r="A15" s="2" t="s">
        <v>266</v>
      </c>
      <c r="B15" s="59">
        <v>1728618.11</v>
      </c>
      <c r="C15" s="59"/>
      <c r="D15" s="59"/>
      <c r="E15" s="59"/>
    </row>
    <row r="16" spans="1:11" x14ac:dyDescent="0.25">
      <c r="A16" s="2" t="s">
        <v>371</v>
      </c>
      <c r="B16" s="59">
        <v>410.89</v>
      </c>
      <c r="C16" s="59"/>
      <c r="D16" s="59"/>
      <c r="E16" s="59"/>
    </row>
    <row r="17" spans="1:5" x14ac:dyDescent="0.25">
      <c r="A17" s="3" t="s">
        <v>372</v>
      </c>
      <c r="B17" s="61">
        <v>0</v>
      </c>
      <c r="C17" s="59"/>
      <c r="D17" s="59"/>
      <c r="E17" s="59"/>
    </row>
    <row r="18" spans="1:5" x14ac:dyDescent="0.25">
      <c r="A18" s="3" t="s">
        <v>373</v>
      </c>
      <c r="B18" s="59"/>
      <c r="C18" s="59"/>
      <c r="D18" s="60">
        <v>75142678.280000001</v>
      </c>
      <c r="E18" s="59"/>
    </row>
    <row r="19" spans="1:5" x14ac:dyDescent="0.25">
      <c r="A19" s="3" t="s">
        <v>374</v>
      </c>
      <c r="B19" s="60">
        <v>741199.04</v>
      </c>
      <c r="C19" s="59"/>
      <c r="D19" s="59"/>
      <c r="E19" s="59"/>
    </row>
    <row r="20" spans="1:5" x14ac:dyDescent="0.25">
      <c r="A20" s="2" t="s">
        <v>375</v>
      </c>
      <c r="B20" s="59">
        <v>741199.04</v>
      </c>
      <c r="C20" s="59"/>
      <c r="D20" s="59"/>
      <c r="E20" s="59"/>
    </row>
    <row r="21" spans="1:5" x14ac:dyDescent="0.25">
      <c r="A21" s="3" t="s">
        <v>376</v>
      </c>
      <c r="B21" s="61">
        <v>0</v>
      </c>
      <c r="C21" s="59"/>
      <c r="D21" s="59"/>
      <c r="E21" s="59"/>
    </row>
    <row r="22" spans="1:5" x14ac:dyDescent="0.25">
      <c r="A22" s="3" t="s">
        <v>377</v>
      </c>
      <c r="B22" s="61">
        <v>0</v>
      </c>
      <c r="C22" s="59"/>
      <c r="D22" s="59"/>
      <c r="E22" s="59"/>
    </row>
    <row r="23" spans="1:5" x14ac:dyDescent="0.25">
      <c r="A23" s="3" t="s">
        <v>378</v>
      </c>
      <c r="B23" s="60">
        <v>71030494.920000002</v>
      </c>
      <c r="C23" s="59"/>
      <c r="D23" s="59"/>
      <c r="E23" s="59"/>
    </row>
    <row r="24" spans="1:5" x14ac:dyDescent="0.25">
      <c r="A24" s="2" t="s">
        <v>379</v>
      </c>
      <c r="B24" s="59">
        <v>71030494.920000002</v>
      </c>
      <c r="C24" s="59"/>
      <c r="D24" s="59"/>
      <c r="E24" s="59"/>
    </row>
    <row r="25" spans="1:5" x14ac:dyDescent="0.25">
      <c r="A25" s="3" t="s">
        <v>380</v>
      </c>
      <c r="B25" s="60">
        <v>896175.34</v>
      </c>
      <c r="C25" s="59"/>
      <c r="D25" s="59"/>
      <c r="E25" s="59"/>
    </row>
    <row r="26" spans="1:5" x14ac:dyDescent="0.25">
      <c r="A26" s="2" t="s">
        <v>381</v>
      </c>
      <c r="B26" s="59">
        <v>2631.27</v>
      </c>
      <c r="C26" s="59"/>
      <c r="D26" s="59"/>
      <c r="E26" s="59"/>
    </row>
    <row r="27" spans="1:5" x14ac:dyDescent="0.25">
      <c r="A27" s="2" t="s">
        <v>382</v>
      </c>
      <c r="B27" s="59">
        <v>74129.94</v>
      </c>
      <c r="C27" s="59"/>
      <c r="D27" s="59"/>
      <c r="E27" s="59"/>
    </row>
    <row r="28" spans="1:5" x14ac:dyDescent="0.25">
      <c r="A28" s="2" t="s">
        <v>383</v>
      </c>
      <c r="B28" s="59">
        <v>819414.13</v>
      </c>
      <c r="C28" s="59"/>
      <c r="D28" s="59"/>
      <c r="E28" s="59"/>
    </row>
    <row r="29" spans="1:5" x14ac:dyDescent="0.25">
      <c r="A29" s="3" t="s">
        <v>427</v>
      </c>
      <c r="B29" s="59">
        <v>34150.57</v>
      </c>
      <c r="C29" s="59"/>
      <c r="D29" s="59"/>
      <c r="E29" s="59"/>
    </row>
    <row r="30" spans="1:5" x14ac:dyDescent="0.25">
      <c r="A30" s="2" t="s">
        <v>384</v>
      </c>
      <c r="B30" s="59">
        <v>44171.45</v>
      </c>
      <c r="C30" s="59"/>
      <c r="D30" s="59"/>
      <c r="E30" s="59"/>
    </row>
    <row r="31" spans="1:5" x14ac:dyDescent="0.25">
      <c r="A31" s="2" t="s">
        <v>385</v>
      </c>
      <c r="B31" s="59">
        <v>59434.76</v>
      </c>
      <c r="C31" s="59"/>
      <c r="D31" s="59"/>
      <c r="E31" s="59"/>
    </row>
    <row r="32" spans="1:5" x14ac:dyDescent="0.25">
      <c r="A32" s="2" t="s">
        <v>386</v>
      </c>
      <c r="B32" s="59">
        <v>-69455.64</v>
      </c>
      <c r="C32" s="59"/>
      <c r="D32" s="59"/>
      <c r="E32" s="59"/>
    </row>
    <row r="33" spans="1:5" x14ac:dyDescent="0.25">
      <c r="A33" s="3" t="s">
        <v>387</v>
      </c>
      <c r="B33" s="60">
        <v>2440658.41</v>
      </c>
      <c r="C33" s="59"/>
      <c r="D33" s="59"/>
      <c r="E33" s="59"/>
    </row>
    <row r="34" spans="1:5" x14ac:dyDescent="0.25">
      <c r="A34" s="2" t="s">
        <v>388</v>
      </c>
      <c r="B34" s="59">
        <v>2440658.41</v>
      </c>
      <c r="C34" s="59"/>
      <c r="D34" s="59"/>
      <c r="E34" s="59"/>
    </row>
    <row r="35" spans="1:5" x14ac:dyDescent="0.25">
      <c r="A35" s="3" t="s">
        <v>389</v>
      </c>
      <c r="B35" s="59"/>
      <c r="C35" s="59"/>
      <c r="D35" s="60">
        <v>51703631.520000003</v>
      </c>
      <c r="E35" s="59"/>
    </row>
    <row r="36" spans="1:5" x14ac:dyDescent="0.25">
      <c r="A36" s="3" t="s">
        <v>390</v>
      </c>
      <c r="B36" s="60">
        <v>51703631.520000003</v>
      </c>
      <c r="C36" s="59"/>
      <c r="D36" s="59"/>
      <c r="E36" s="59"/>
    </row>
    <row r="37" spans="1:5" x14ac:dyDescent="0.25">
      <c r="A37" s="2" t="s">
        <v>391</v>
      </c>
      <c r="B37" s="59">
        <v>2046.78</v>
      </c>
      <c r="C37" s="59"/>
      <c r="D37" s="59"/>
      <c r="E37" s="59"/>
    </row>
    <row r="38" spans="1:5" x14ac:dyDescent="0.25">
      <c r="A38" s="2" t="s">
        <v>51</v>
      </c>
      <c r="B38" s="59">
        <v>1526.03</v>
      </c>
      <c r="C38" s="59"/>
      <c r="D38" s="59"/>
      <c r="E38" s="59"/>
    </row>
    <row r="39" spans="1:5" x14ac:dyDescent="0.25">
      <c r="A39" s="2" t="s">
        <v>392</v>
      </c>
      <c r="B39" s="59">
        <v>11169.34</v>
      </c>
      <c r="C39" s="59"/>
      <c r="D39" s="59"/>
      <c r="E39" s="59"/>
    </row>
    <row r="40" spans="1:5" x14ac:dyDescent="0.25">
      <c r="A40" s="2" t="s">
        <v>55</v>
      </c>
      <c r="B40" s="59">
        <v>4831.3599999999997</v>
      </c>
      <c r="C40" s="59"/>
      <c r="D40" s="59"/>
      <c r="E40" s="59"/>
    </row>
    <row r="41" spans="1:5" x14ac:dyDescent="0.25">
      <c r="A41" s="2" t="s">
        <v>393</v>
      </c>
      <c r="B41" s="59">
        <v>224030.53</v>
      </c>
      <c r="C41" s="59"/>
      <c r="D41" s="59"/>
      <c r="E41" s="59"/>
    </row>
    <row r="42" spans="1:5" x14ac:dyDescent="0.25">
      <c r="A42" s="2" t="s">
        <v>298</v>
      </c>
      <c r="B42" s="59">
        <v>1921.44</v>
      </c>
      <c r="C42" s="59"/>
      <c r="D42" s="59"/>
      <c r="E42" s="59"/>
    </row>
    <row r="43" spans="1:5" x14ac:dyDescent="0.25">
      <c r="A43" s="2" t="s">
        <v>394</v>
      </c>
      <c r="B43" s="59">
        <v>37910.43</v>
      </c>
      <c r="C43" s="59"/>
      <c r="D43" s="59"/>
      <c r="E43" s="59"/>
    </row>
    <row r="44" spans="1:5" x14ac:dyDescent="0.25">
      <c r="A44" s="2" t="s">
        <v>81</v>
      </c>
      <c r="B44" s="59">
        <v>41020.85</v>
      </c>
      <c r="C44" s="59"/>
      <c r="D44" s="59"/>
      <c r="E44" s="59"/>
    </row>
    <row r="45" spans="1:5" x14ac:dyDescent="0.25">
      <c r="A45" s="2" t="s">
        <v>395</v>
      </c>
      <c r="B45" s="59">
        <v>51379174.759999998</v>
      </c>
      <c r="C45" s="59"/>
      <c r="D45" s="59"/>
      <c r="E45" s="59"/>
    </row>
    <row r="46" spans="1:5" x14ac:dyDescent="0.25">
      <c r="A46" s="3" t="s">
        <v>396</v>
      </c>
      <c r="B46" s="59"/>
      <c r="C46" s="59"/>
      <c r="D46" s="60">
        <v>1738268.73</v>
      </c>
      <c r="E46" s="59"/>
    </row>
    <row r="47" spans="1:5" x14ac:dyDescent="0.25">
      <c r="A47" s="3" t="s">
        <v>397</v>
      </c>
      <c r="B47" s="60">
        <v>1738268.73</v>
      </c>
      <c r="C47" s="59"/>
      <c r="D47" s="59"/>
      <c r="E47" s="59"/>
    </row>
    <row r="48" spans="1:5" x14ac:dyDescent="0.25">
      <c r="A48" s="2" t="s">
        <v>398</v>
      </c>
      <c r="B48" s="59">
        <v>670118.37</v>
      </c>
      <c r="C48" s="59"/>
      <c r="D48" s="59"/>
      <c r="E48" s="59"/>
    </row>
    <row r="49" spans="1:5" x14ac:dyDescent="0.25">
      <c r="A49" s="2" t="s">
        <v>399</v>
      </c>
      <c r="B49" s="59">
        <v>14768.34</v>
      </c>
      <c r="C49" s="59"/>
      <c r="D49" s="59"/>
      <c r="E49" s="59"/>
    </row>
    <row r="50" spans="1:5" x14ac:dyDescent="0.25">
      <c r="A50" s="2" t="s">
        <v>400</v>
      </c>
      <c r="B50" s="59">
        <v>21690.67</v>
      </c>
      <c r="C50" s="59"/>
      <c r="D50" s="59"/>
      <c r="E50" s="59"/>
    </row>
    <row r="51" spans="1:5" x14ac:dyDescent="0.25">
      <c r="A51" s="2" t="s">
        <v>401</v>
      </c>
      <c r="B51" s="59">
        <v>257606.74</v>
      </c>
      <c r="C51" s="59"/>
      <c r="D51" s="59"/>
      <c r="E51" s="59"/>
    </row>
    <row r="52" spans="1:5" x14ac:dyDescent="0.25">
      <c r="A52" s="2" t="s">
        <v>402</v>
      </c>
      <c r="B52" s="59">
        <v>12438.81</v>
      </c>
      <c r="C52" s="59"/>
      <c r="D52" s="59"/>
      <c r="E52" s="59"/>
    </row>
    <row r="53" spans="1:5" x14ac:dyDescent="0.25">
      <c r="A53" s="2" t="s">
        <v>403</v>
      </c>
      <c r="B53" s="59">
        <v>2689229.22</v>
      </c>
      <c r="C53" s="59"/>
      <c r="D53" s="59"/>
      <c r="E53" s="59"/>
    </row>
    <row r="54" spans="1:5" x14ac:dyDescent="0.25">
      <c r="A54" s="2" t="s">
        <v>404</v>
      </c>
      <c r="B54" s="59">
        <v>1041659</v>
      </c>
      <c r="C54" s="59"/>
      <c r="D54" s="59"/>
      <c r="E54" s="59"/>
    </row>
    <row r="55" spans="1:5" x14ac:dyDescent="0.25">
      <c r="A55" s="2" t="s">
        <v>405</v>
      </c>
      <c r="B55" s="59">
        <v>-2969242.42</v>
      </c>
      <c r="C55" s="59"/>
      <c r="D55" s="59"/>
      <c r="E55" s="59"/>
    </row>
    <row r="56" spans="1:5" x14ac:dyDescent="0.25">
      <c r="A56" s="3" t="s">
        <v>406</v>
      </c>
      <c r="B56" s="59"/>
      <c r="C56" s="59"/>
      <c r="D56" s="66">
        <v>132623476.63</v>
      </c>
      <c r="E56" s="59"/>
    </row>
    <row r="57" spans="1:5" s="1" customFormat="1" x14ac:dyDescent="0.25">
      <c r="A57" s="3"/>
      <c r="B57" s="59"/>
      <c r="C57" s="59"/>
      <c r="D57" s="66"/>
      <c r="E57" s="59"/>
    </row>
    <row r="58" spans="1:5" s="1" customFormat="1" x14ac:dyDescent="0.25">
      <c r="A58" s="67" t="s">
        <v>245</v>
      </c>
      <c r="B58" s="67"/>
      <c r="C58" s="67"/>
      <c r="D58" s="67"/>
      <c r="E58" s="59"/>
    </row>
    <row r="59" spans="1:5" s="1" customFormat="1" x14ac:dyDescent="0.25">
      <c r="A59" s="67" t="s">
        <v>285</v>
      </c>
      <c r="B59" s="67"/>
      <c r="C59" s="67"/>
      <c r="D59" s="67"/>
      <c r="E59" s="59"/>
    </row>
    <row r="60" spans="1:5" s="1" customFormat="1" x14ac:dyDescent="0.25">
      <c r="A60" s="67" t="s">
        <v>244</v>
      </c>
      <c r="B60" s="67"/>
      <c r="C60" s="67"/>
      <c r="D60" s="67"/>
      <c r="E60" s="59"/>
    </row>
    <row r="61" spans="1:5" s="1" customFormat="1" x14ac:dyDescent="0.25">
      <c r="A61" s="67" t="s">
        <v>184</v>
      </c>
      <c r="B61" s="67"/>
      <c r="C61" s="67"/>
      <c r="D61" s="67"/>
      <c r="E61" s="59"/>
    </row>
    <row r="62" spans="1:5" s="1" customFormat="1" x14ac:dyDescent="0.25">
      <c r="A62" s="3" t="s">
        <v>185</v>
      </c>
      <c r="B62" s="3"/>
      <c r="C62" s="3"/>
      <c r="D62" s="2"/>
      <c r="E62" s="59"/>
    </row>
    <row r="63" spans="1:5" s="20" customFormat="1" ht="15" customHeight="1" x14ac:dyDescent="0.2"/>
    <row r="64" spans="1:5" x14ac:dyDescent="0.25">
      <c r="A64" s="27" t="s">
        <v>430</v>
      </c>
      <c r="B64" s="65" t="s">
        <v>363</v>
      </c>
      <c r="C64" s="66"/>
      <c r="D64" s="65" t="s">
        <v>364</v>
      </c>
    </row>
    <row r="65" spans="1:4" x14ac:dyDescent="0.25">
      <c r="A65" s="3" t="s">
        <v>407</v>
      </c>
      <c r="B65" s="59"/>
      <c r="C65" s="59"/>
      <c r="D65" s="60">
        <v>1668322.06</v>
      </c>
    </row>
    <row r="66" spans="1:4" x14ac:dyDescent="0.25">
      <c r="A66" s="3" t="s">
        <v>408</v>
      </c>
      <c r="B66" s="60">
        <v>1668322.06</v>
      </c>
      <c r="C66" s="59"/>
      <c r="D66" s="59"/>
    </row>
    <row r="67" spans="1:4" x14ac:dyDescent="0.25">
      <c r="A67" s="2" t="s">
        <v>267</v>
      </c>
      <c r="B67" s="59">
        <v>1668322.06</v>
      </c>
      <c r="C67" s="59"/>
      <c r="D67" s="59"/>
    </row>
    <row r="68" spans="1:4" x14ac:dyDescent="0.25">
      <c r="A68" s="2" t="s">
        <v>269</v>
      </c>
      <c r="B68" s="59">
        <v>82.09</v>
      </c>
      <c r="C68" s="59"/>
      <c r="D68" s="60">
        <v>235159235.55000001</v>
      </c>
    </row>
    <row r="69" spans="1:4" x14ac:dyDescent="0.25">
      <c r="A69" s="3" t="s">
        <v>409</v>
      </c>
      <c r="B69" s="59">
        <v>0</v>
      </c>
      <c r="C69" s="59"/>
      <c r="D69" s="59"/>
    </row>
    <row r="70" spans="1:4" x14ac:dyDescent="0.25">
      <c r="A70" s="3" t="s">
        <v>410</v>
      </c>
      <c r="B70" s="59"/>
      <c r="C70" s="59"/>
      <c r="D70" s="59"/>
    </row>
    <row r="71" spans="1:4" x14ac:dyDescent="0.25">
      <c r="A71" s="3" t="s">
        <v>411</v>
      </c>
      <c r="B71" s="60">
        <v>162380140.46000001</v>
      </c>
      <c r="C71" s="59"/>
      <c r="D71" s="59"/>
    </row>
    <row r="72" spans="1:4" x14ac:dyDescent="0.25">
      <c r="A72" s="2" t="s">
        <v>412</v>
      </c>
      <c r="B72" s="59">
        <v>48191862.380000003</v>
      </c>
      <c r="C72" s="59"/>
      <c r="D72" s="59"/>
    </row>
    <row r="73" spans="1:4" x14ac:dyDescent="0.25">
      <c r="A73" s="2" t="s">
        <v>413</v>
      </c>
      <c r="B73" s="59">
        <v>114188278.08</v>
      </c>
      <c r="C73" s="59"/>
      <c r="D73" s="59"/>
    </row>
    <row r="74" spans="1:4" x14ac:dyDescent="0.25">
      <c r="A74" s="3" t="s">
        <v>414</v>
      </c>
      <c r="B74" s="60">
        <v>72779095.090000004</v>
      </c>
      <c r="C74" s="59"/>
      <c r="D74" s="59"/>
    </row>
    <row r="75" spans="1:4" x14ac:dyDescent="0.25">
      <c r="A75" s="2" t="s">
        <v>415</v>
      </c>
      <c r="B75" s="59">
        <v>31753</v>
      </c>
      <c r="C75" s="59"/>
      <c r="D75" s="59"/>
    </row>
    <row r="76" spans="1:4" x14ac:dyDescent="0.25">
      <c r="A76" s="2" t="s">
        <v>416</v>
      </c>
      <c r="B76" s="59">
        <v>1975398.73</v>
      </c>
      <c r="C76" s="59"/>
      <c r="D76" s="59"/>
    </row>
    <row r="77" spans="1:4" x14ac:dyDescent="0.25">
      <c r="A77" s="2" t="s">
        <v>417</v>
      </c>
      <c r="B77" s="59">
        <v>70771943.359999999</v>
      </c>
      <c r="C77" s="59"/>
      <c r="D77" s="59"/>
    </row>
    <row r="78" spans="1:4" x14ac:dyDescent="0.25">
      <c r="A78" s="3" t="s">
        <v>418</v>
      </c>
      <c r="B78" s="59"/>
      <c r="C78" s="59"/>
      <c r="D78" s="60">
        <v>-94079007.599999994</v>
      </c>
    </row>
    <row r="79" spans="1:4" x14ac:dyDescent="0.25">
      <c r="A79" s="3" t="s">
        <v>419</v>
      </c>
      <c r="B79" s="60">
        <v>-93779468.280000001</v>
      </c>
      <c r="C79" s="59"/>
      <c r="D79" s="59"/>
    </row>
    <row r="80" spans="1:4" x14ac:dyDescent="0.25">
      <c r="A80" s="2" t="s">
        <v>420</v>
      </c>
      <c r="B80" s="59">
        <v>21050512.609999999</v>
      </c>
      <c r="C80" s="59"/>
      <c r="D80" s="59"/>
    </row>
    <row r="81" spans="1:4" x14ac:dyDescent="0.25">
      <c r="A81" s="2" t="s">
        <v>421</v>
      </c>
      <c r="B81" s="59">
        <v>519108.12</v>
      </c>
      <c r="C81" s="59"/>
      <c r="D81" s="59"/>
    </row>
    <row r="82" spans="1:4" x14ac:dyDescent="0.25">
      <c r="A82" s="2" t="s">
        <v>422</v>
      </c>
      <c r="B82" s="59">
        <v>-115228537.06999999</v>
      </c>
      <c r="C82" s="59"/>
      <c r="D82" s="59"/>
    </row>
    <row r="83" spans="1:4" x14ac:dyDescent="0.25">
      <c r="A83" s="2" t="s">
        <v>423</v>
      </c>
      <c r="B83" s="59">
        <v>-120551.97</v>
      </c>
      <c r="C83" s="59"/>
      <c r="D83" s="59"/>
    </row>
    <row r="84" spans="1:4" x14ac:dyDescent="0.25">
      <c r="A84" s="3" t="s">
        <v>424</v>
      </c>
      <c r="B84" s="60">
        <v>-299539.32</v>
      </c>
      <c r="C84" s="59"/>
      <c r="D84" s="59"/>
    </row>
    <row r="85" spans="1:4" x14ac:dyDescent="0.25">
      <c r="A85" s="2" t="s">
        <v>271</v>
      </c>
      <c r="B85" s="59">
        <v>-29964.23</v>
      </c>
      <c r="C85" s="59"/>
      <c r="D85" s="59"/>
    </row>
    <row r="86" spans="1:4" x14ac:dyDescent="0.25">
      <c r="A86" s="2" t="s">
        <v>425</v>
      </c>
      <c r="B86" s="59">
        <v>-269575.09000000003</v>
      </c>
      <c r="C86" s="59"/>
      <c r="D86" s="59"/>
    </row>
    <row r="87" spans="1:4" x14ac:dyDescent="0.25">
      <c r="A87" s="3" t="s">
        <v>426</v>
      </c>
      <c r="B87" s="60">
        <v>-10125073.380000001</v>
      </c>
      <c r="C87" s="59"/>
      <c r="D87" s="60">
        <v>-10125073.380000001</v>
      </c>
    </row>
    <row r="88" spans="1:4" x14ac:dyDescent="0.25">
      <c r="A88" s="3" t="s">
        <v>428</v>
      </c>
      <c r="B88" s="59"/>
      <c r="C88" s="59"/>
      <c r="D88" s="60">
        <v>132623476.63</v>
      </c>
    </row>
  </sheetData>
  <mergeCells count="8">
    <mergeCell ref="A58:D58"/>
    <mergeCell ref="A59:D59"/>
    <mergeCell ref="A60:D60"/>
    <mergeCell ref="A61:D61"/>
    <mergeCell ref="A1:D1"/>
    <mergeCell ref="A2:D2"/>
    <mergeCell ref="A3:D3"/>
    <mergeCell ref="A4:D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15</vt:lpstr>
      <vt:lpstr>ESTADO EJEC. PRES. INGRESOS 15</vt:lpstr>
      <vt:lpstr> FLUJO DE FONDOS DIC  2015</vt:lpstr>
      <vt:lpstr>composicion de Flujo fondos</vt:lpstr>
      <vt:lpstr>Rendimiento Economico 2015</vt:lpstr>
      <vt:lpstr>Estado de Situacion Financiera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2016-09-27T21:06:12Z</dcterms:modified>
</cp:coreProperties>
</file>