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linda.lopez\Desktop\Resoluciones Versión pública\FEBRERO 2022\"/>
    </mc:Choice>
  </mc:AlternateContent>
  <bookViews>
    <workbookView xWindow="-105" yWindow="-105" windowWidth="23250" windowHeight="12450"/>
  </bookViews>
  <sheets>
    <sheet name="CUAD01" sheetId="1" r:id="rId1"/>
  </sheets>
  <definedNames>
    <definedName name="DETALLE" localSheetId="0">#REF!</definedName>
    <definedName name="DETALLE">#REF!</definedName>
    <definedName name="DOSMIL" localSheetId="0">#REF!</definedName>
    <definedName name="DOSMIL">#REF!</definedName>
    <definedName name="DOSMILCATORCE" localSheetId="0">#REF!</definedName>
    <definedName name="DOSMILCATORCE">#REF!</definedName>
    <definedName name="DOSMILCINCO" localSheetId="0">#REF!</definedName>
    <definedName name="DOSMILCINCO">#REF!</definedName>
    <definedName name="DOSMILCUATRO" localSheetId="0">#REF!</definedName>
    <definedName name="DOSMILCUATRO">#REF!</definedName>
    <definedName name="DOSMILDIECINUEVE" localSheetId="0">#REF!</definedName>
    <definedName name="DOSMILDIECINUEVE">#REF!</definedName>
    <definedName name="DOSMILDIECIOCHO" localSheetId="0">#REF!</definedName>
    <definedName name="DOSMILDIECIOCHO">#REF!</definedName>
    <definedName name="DOSMILDIECISEIS" localSheetId="0">#REF!</definedName>
    <definedName name="DOSMILDIECISEIS">#REF!</definedName>
    <definedName name="DOSMILDIECISIETE" localSheetId="0">#REF!</definedName>
    <definedName name="DOSMILDIECISIETE">#REF!</definedName>
    <definedName name="DOSMILDIEZ" localSheetId="0">#REF!</definedName>
    <definedName name="DOSMILDIEZ">#REF!</definedName>
    <definedName name="DOSMILDOCE" localSheetId="0">#REF!</definedName>
    <definedName name="DOSMILDOCE">#REF!</definedName>
    <definedName name="DOSMILDOS" localSheetId="0">#REF!</definedName>
    <definedName name="DOSMILDOS">#REF!</definedName>
    <definedName name="DOSMILNUEVE" localSheetId="0">#REF!</definedName>
    <definedName name="DOSMILNUEVE">#REF!</definedName>
    <definedName name="DOSMILOCHO" localSheetId="0">#REF!</definedName>
    <definedName name="DOSMILOCHO">#REF!</definedName>
    <definedName name="DOSMILONCE" localSheetId="0">#REF!</definedName>
    <definedName name="DOSMILONCE">#REF!</definedName>
    <definedName name="DOSMILQUINCE" localSheetId="0">#REF!</definedName>
    <definedName name="DOSMILQUINCE">#REF!</definedName>
    <definedName name="DOSMILSEIS" localSheetId="0">#REF!</definedName>
    <definedName name="DOSMILSEIS">#REF!</definedName>
    <definedName name="DOSMILSIETE" localSheetId="0">#REF!</definedName>
    <definedName name="DOSMILSIETE">#REF!</definedName>
    <definedName name="DOSMILTRECE" localSheetId="0">#REF!</definedName>
    <definedName name="DOSMILTRECE">#REF!</definedName>
    <definedName name="DOSMILTRES" localSheetId="0">#REF!</definedName>
    <definedName name="DOSMILTRES">#REF!</definedName>
    <definedName name="DOSMILUNO" localSheetId="0">#REF!</definedName>
    <definedName name="DOSMILUNO">#REF!</definedName>
    <definedName name="DOSMILVEINTE" localSheetId="0">#REF!</definedName>
    <definedName name="DOSMILVEINTE">#REF!</definedName>
    <definedName name="DOSMILVEINTICINCO" localSheetId="0">#REF!</definedName>
    <definedName name="DOSMILVEINTICINCO">#REF!</definedName>
    <definedName name="DOSMILVEINTICUATRO" localSheetId="0">#REF!</definedName>
    <definedName name="DOSMILVEINTICUATRO">#REF!</definedName>
    <definedName name="DOSMILVEINTIDOS" localSheetId="0">#REF!</definedName>
    <definedName name="DOSMILVEINTIDOS">#REF!</definedName>
    <definedName name="DOSMILVEINTITRES" localSheetId="0">#REF!</definedName>
    <definedName name="DOSMILVEINTITRES">#REF!</definedName>
    <definedName name="DOSMILVEINTIUNO" localSheetId="0">#REF!</definedName>
    <definedName name="DOSMILVEINTIUNO">#REF!</definedName>
    <definedName name="GRA">#REF!</definedName>
    <definedName name="NOVENTICINCO" localSheetId="0">#REF!</definedName>
    <definedName name="NOVENTICINCO">#REF!</definedName>
    <definedName name="NOVENTINUEVE" localSheetId="0">#REF!</definedName>
    <definedName name="NOVENTINUEVE">#REF!</definedName>
    <definedName name="NOVENTIOCHO" localSheetId="0">#REF!</definedName>
    <definedName name="NOVENTIOCHO">#REF!</definedName>
    <definedName name="NOVENTISEIS" localSheetId="0">#REF!</definedName>
    <definedName name="NOVENTISEIS">#REF!</definedName>
    <definedName name="NOVENTISIETE" localSheetId="0">#REF!</definedName>
    <definedName name="NOVENTISIETE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" l="1"/>
  <c r="M29" i="1"/>
  <c r="M28" i="1" s="1"/>
  <c r="M25" i="1"/>
  <c r="M19" i="1"/>
  <c r="M18" i="1"/>
  <c r="M16" i="1"/>
  <c r="M15" i="1"/>
  <c r="M14" i="1" s="1"/>
  <c r="M13" i="1"/>
  <c r="M12" i="1"/>
  <c r="M11" i="1" s="1"/>
  <c r="M10" i="1" s="1"/>
  <c r="N32" i="1"/>
  <c r="L32" i="1"/>
  <c r="K32" i="1"/>
  <c r="J32" i="1"/>
  <c r="I32" i="1"/>
  <c r="H32" i="1"/>
  <c r="G32" i="1"/>
  <c r="F32" i="1"/>
  <c r="E32" i="1"/>
  <c r="D32" i="1"/>
  <c r="C32" i="1"/>
  <c r="N29" i="1"/>
  <c r="N28" i="1" s="1"/>
  <c r="L29" i="1"/>
  <c r="L28" i="1" s="1"/>
  <c r="K29" i="1"/>
  <c r="K28" i="1" s="1"/>
  <c r="J29" i="1"/>
  <c r="I29" i="1"/>
  <c r="H29" i="1"/>
  <c r="H28" i="1" s="1"/>
  <c r="G29" i="1"/>
  <c r="G28" i="1" s="1"/>
  <c r="F29" i="1"/>
  <c r="F28" i="1" s="1"/>
  <c r="E29" i="1"/>
  <c r="E28" i="1" s="1"/>
  <c r="D29" i="1"/>
  <c r="D28" i="1" s="1"/>
  <c r="C29" i="1"/>
  <c r="C28" i="1" s="1"/>
  <c r="J28" i="1"/>
  <c r="I28" i="1"/>
  <c r="N25" i="1"/>
  <c r="L25" i="1"/>
  <c r="K25" i="1"/>
  <c r="J25" i="1"/>
  <c r="I25" i="1"/>
  <c r="H25" i="1"/>
  <c r="G25" i="1"/>
  <c r="F25" i="1"/>
  <c r="E25" i="1"/>
  <c r="D25" i="1"/>
  <c r="C25" i="1"/>
  <c r="N19" i="1"/>
  <c r="N18" i="1" s="1"/>
  <c r="L19" i="1"/>
  <c r="L18" i="1" s="1"/>
  <c r="K19" i="1"/>
  <c r="J19" i="1"/>
  <c r="J18" i="1" s="1"/>
  <c r="I19" i="1"/>
  <c r="I18" i="1" s="1"/>
  <c r="H19" i="1"/>
  <c r="H18" i="1" s="1"/>
  <c r="G19" i="1"/>
  <c r="G18" i="1" s="1"/>
  <c r="F19" i="1"/>
  <c r="F18" i="1" s="1"/>
  <c r="E19" i="1"/>
  <c r="E18" i="1" s="1"/>
  <c r="D19" i="1"/>
  <c r="D18" i="1" s="1"/>
  <c r="C19" i="1"/>
  <c r="C18" i="1" s="1"/>
  <c r="K18" i="1"/>
  <c r="N16" i="1"/>
  <c r="L16" i="1"/>
  <c r="K16" i="1"/>
  <c r="J16" i="1"/>
  <c r="J14" i="1" s="1"/>
  <c r="I16" i="1"/>
  <c r="H16" i="1"/>
  <c r="G16" i="1"/>
  <c r="F16" i="1"/>
  <c r="E16" i="1"/>
  <c r="D16" i="1"/>
  <c r="C16" i="1"/>
  <c r="N15" i="1"/>
  <c r="L15" i="1"/>
  <c r="K15" i="1"/>
  <c r="K14" i="1" s="1"/>
  <c r="J15" i="1"/>
  <c r="I15" i="1"/>
  <c r="H15" i="1"/>
  <c r="H14" i="1" s="1"/>
  <c r="G15" i="1"/>
  <c r="G14" i="1" s="1"/>
  <c r="F15" i="1"/>
  <c r="F14" i="1" s="1"/>
  <c r="E15" i="1"/>
  <c r="E14" i="1" s="1"/>
  <c r="D15" i="1"/>
  <c r="C15" i="1"/>
  <c r="N13" i="1"/>
  <c r="L13" i="1"/>
  <c r="K13" i="1"/>
  <c r="J13" i="1"/>
  <c r="I13" i="1"/>
  <c r="H13" i="1"/>
  <c r="G13" i="1"/>
  <c r="F13" i="1"/>
  <c r="E13" i="1"/>
  <c r="D13" i="1"/>
  <c r="C13" i="1"/>
  <c r="C11" i="1" s="1"/>
  <c r="C10" i="1" s="1"/>
  <c r="N12" i="1"/>
  <c r="L12" i="1"/>
  <c r="K12" i="1"/>
  <c r="J12" i="1"/>
  <c r="J11" i="1" s="1"/>
  <c r="I12" i="1"/>
  <c r="H12" i="1"/>
  <c r="H11" i="1" s="1"/>
  <c r="G12" i="1"/>
  <c r="G11" i="1" s="1"/>
  <c r="G10" i="1" s="1"/>
  <c r="F12" i="1"/>
  <c r="F11" i="1" s="1"/>
  <c r="F10" i="1" s="1"/>
  <c r="E12" i="1"/>
  <c r="D12" i="1"/>
  <c r="D11" i="1" s="1"/>
  <c r="D10" i="1" s="1"/>
  <c r="C12" i="1"/>
  <c r="I11" i="1"/>
  <c r="L11" i="1" l="1"/>
  <c r="L10" i="1" s="1"/>
  <c r="E11" i="1"/>
  <c r="E10" i="1" s="1"/>
  <c r="K11" i="1"/>
  <c r="K10" i="1" s="1"/>
  <c r="C14" i="1"/>
  <c r="N14" i="1"/>
  <c r="N11" i="1"/>
  <c r="N10" i="1" s="1"/>
  <c r="I10" i="1"/>
  <c r="H10" i="1"/>
  <c r="D14" i="1"/>
  <c r="L14" i="1"/>
  <c r="J10" i="1"/>
  <c r="I14" i="1"/>
</calcChain>
</file>

<file path=xl/sharedStrings.xml><?xml version="1.0" encoding="utf-8"?>
<sst xmlns="http://schemas.openxmlformats.org/spreadsheetml/2006/main" count="30" uniqueCount="22">
  <si>
    <t>CUADRO I      POBLACIÓN CUBIERTA SEGÚN CATEGORÍA DE ASEGURADO</t>
  </si>
  <si>
    <t xml:space="preserve">CATEGORÍA DE ASEGURADO </t>
  </si>
  <si>
    <t>2020 P</t>
  </si>
  <si>
    <t>Cobertura Total</t>
  </si>
  <si>
    <t xml:space="preserve">  Total Cotizantes</t>
  </si>
  <si>
    <t xml:space="preserve">    Activos</t>
  </si>
  <si>
    <t xml:space="preserve">    Pensionados           </t>
  </si>
  <si>
    <t xml:space="preserve">  Beneficiarios             a/</t>
  </si>
  <si>
    <t xml:space="preserve">   Cónyuges    </t>
  </si>
  <si>
    <t xml:space="preserve">   Hijos &lt; 18 años</t>
  </si>
  <si>
    <t>Detalle Según Sector</t>
  </si>
  <si>
    <t>Sector Privado</t>
  </si>
  <si>
    <t xml:space="preserve"> Asegurados Cotizantes</t>
  </si>
  <si>
    <t xml:space="preserve">    Pensionados           b/</t>
  </si>
  <si>
    <t xml:space="preserve">    Pensionados AFP</t>
  </si>
  <si>
    <t xml:space="preserve">    Pensionados IPSFA</t>
  </si>
  <si>
    <t xml:space="preserve">    Decreto 787            c/</t>
  </si>
  <si>
    <t>Beneficiarios               a/</t>
  </si>
  <si>
    <t>Sector Público</t>
  </si>
  <si>
    <t xml:space="preserve">    Pensionados           d/</t>
  </si>
  <si>
    <t>2021 P</t>
  </si>
  <si>
    <t>P: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</si>
</sst>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¢\ ;\-* #,##0\ _¢_-;_-* &quot;0&quot;\ _¢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1"/>
      <name val="Arrus BT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ck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/>
      <top style="thick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hair">
        <color theme="3" tint="-0.24994659260841701"/>
      </top>
      <bottom/>
      <diagonal/>
    </border>
    <border>
      <left style="thin">
        <color theme="3" tint="-0.24994659260841701"/>
      </left>
      <right/>
      <top style="hair">
        <color theme="3" tint="-0.24994659260841701"/>
      </top>
      <bottom/>
      <diagonal/>
    </border>
    <border>
      <left/>
      <right style="thin">
        <color theme="3" tint="-0.24994659260841701"/>
      </right>
      <top/>
      <bottom style="hair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hair">
        <color theme="3" tint="-0.24994659260841701"/>
      </bottom>
      <diagonal/>
    </border>
    <border>
      <left style="thin">
        <color theme="3" tint="-0.24994659260841701"/>
      </left>
      <right/>
      <top/>
      <bottom style="hair">
        <color theme="3" tint="-0.24994659260841701"/>
      </bottom>
      <diagonal/>
    </border>
    <border>
      <left/>
      <right style="thin">
        <color theme="3" tint="-0.24994659260841701"/>
      </right>
      <top/>
      <bottom style="thick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ck">
        <color theme="3" tint="-0.24994659260841701"/>
      </bottom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</borders>
  <cellStyleXfs count="3">
    <xf numFmtId="0" fontId="0" fillId="0" borderId="0"/>
    <xf numFmtId="0" fontId="1" fillId="0" borderId="0"/>
    <xf numFmtId="49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164" fontId="1" fillId="0" borderId="0" xfId="2" applyNumberFormat="1" applyFont="1" applyBorder="1"/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/>
    <xf numFmtId="164" fontId="5" fillId="0" borderId="5" xfId="2" applyNumberFormat="1" applyFont="1" applyBorder="1"/>
    <xf numFmtId="164" fontId="5" fillId="0" borderId="6" xfId="2" applyNumberFormat="1" applyFont="1" applyBorder="1"/>
    <xf numFmtId="0" fontId="5" fillId="0" borderId="0" xfId="1" applyFont="1"/>
    <xf numFmtId="164" fontId="5" fillId="0" borderId="0" xfId="1" applyNumberFormat="1" applyFont="1"/>
    <xf numFmtId="0" fontId="1" fillId="0" borderId="7" xfId="1" applyBorder="1"/>
    <xf numFmtId="164" fontId="1" fillId="0" borderId="8" xfId="2" applyNumberFormat="1" applyFont="1" applyBorder="1"/>
    <xf numFmtId="164" fontId="1" fillId="0" borderId="9" xfId="2" applyNumberFormat="1" applyFont="1" applyBorder="1"/>
    <xf numFmtId="164" fontId="1" fillId="0" borderId="0" xfId="1" applyNumberFormat="1"/>
    <xf numFmtId="0" fontId="5" fillId="0" borderId="10" xfId="1" applyFont="1" applyBorder="1" applyAlignment="1">
      <alignment vertical="center"/>
    </xf>
    <xf numFmtId="164" fontId="1" fillId="0" borderId="11" xfId="2" applyNumberFormat="1" applyFont="1" applyBorder="1" applyAlignment="1">
      <alignment vertical="center"/>
    </xf>
    <xf numFmtId="164" fontId="1" fillId="0" borderId="12" xfId="2" applyNumberFormat="1" applyFont="1" applyBorder="1" applyAlignment="1">
      <alignment vertical="center"/>
    </xf>
    <xf numFmtId="0" fontId="1" fillId="0" borderId="0" xfId="1" applyAlignment="1">
      <alignment vertical="center"/>
    </xf>
    <xf numFmtId="0" fontId="5" fillId="0" borderId="13" xfId="1" applyFont="1" applyBorder="1"/>
    <xf numFmtId="164" fontId="5" fillId="0" borderId="14" xfId="2" applyNumberFormat="1" applyFont="1" applyBorder="1"/>
    <xf numFmtId="164" fontId="5" fillId="0" borderId="15" xfId="2" applyNumberFormat="1" applyFont="1" applyBorder="1"/>
    <xf numFmtId="164" fontId="1" fillId="0" borderId="0" xfId="2" applyNumberFormat="1" applyFont="1" applyFill="1" applyBorder="1"/>
    <xf numFmtId="164" fontId="1" fillId="0" borderId="8" xfId="2" applyNumberFormat="1" applyFont="1" applyFill="1" applyBorder="1"/>
    <xf numFmtId="164" fontId="1" fillId="0" borderId="8" xfId="1" applyNumberFormat="1" applyBorder="1"/>
    <xf numFmtId="164" fontId="1" fillId="0" borderId="9" xfId="1" applyNumberFormat="1" applyBorder="1"/>
    <xf numFmtId="0" fontId="5" fillId="0" borderId="7" xfId="1" applyFont="1" applyBorder="1"/>
    <xf numFmtId="164" fontId="5" fillId="0" borderId="8" xfId="2" applyNumberFormat="1" applyFont="1" applyBorder="1"/>
    <xf numFmtId="164" fontId="5" fillId="0" borderId="9" xfId="2" applyNumberFormat="1" applyFont="1" applyBorder="1"/>
    <xf numFmtId="0" fontId="1" fillId="0" borderId="10" xfId="1" applyBorder="1"/>
    <xf numFmtId="164" fontId="1" fillId="0" borderId="11" xfId="1" applyNumberFormat="1" applyBorder="1"/>
    <xf numFmtId="164" fontId="1" fillId="0" borderId="12" xfId="1" applyNumberFormat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6" fillId="0" borderId="0" xfId="1" applyFont="1"/>
    <xf numFmtId="0" fontId="7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Millares_CUAD01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35</xdr:row>
      <xdr:rowOff>95249</xdr:rowOff>
    </xdr:from>
    <xdr:to>
      <xdr:col>1</xdr:col>
      <xdr:colOff>571500</xdr:colOff>
      <xdr:row>45</xdr:row>
      <xdr:rowOff>124809</xdr:rowOff>
    </xdr:to>
    <xdr:sp macro="" textlink="">
      <xdr:nvSpPr>
        <xdr:cNvPr id="2" name="Texto 4">
          <a:extLst>
            <a:ext uri="{FF2B5EF4-FFF2-40B4-BE49-F238E27FC236}">
              <a16:creationId xmlns:a16="http://schemas.microsoft.com/office/drawing/2014/main" id="{46D926C6-CBAE-4045-AD2B-A2351F1B52F5}"/>
            </a:ext>
          </a:extLst>
        </xdr:cNvPr>
        <xdr:cNvSpPr txBox="1">
          <a:spLocks noChangeArrowheads="1"/>
        </xdr:cNvSpPr>
      </xdr:nvSpPr>
      <xdr:spPr bwMode="auto">
        <a:xfrm>
          <a:off x="156210" y="7479029"/>
          <a:ext cx="552450" cy="177454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</a:t>
          </a: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a/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 rtl="0">
            <a:defRPr sz="1000"/>
          </a:pPr>
          <a:endParaRPr lang="es-SV" sz="12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b/</a:t>
          </a:r>
        </a:p>
        <a:p>
          <a:pPr algn="r" rtl="0">
            <a:defRPr sz="1000"/>
          </a:pPr>
          <a:endParaRPr lang="es-419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 rtl="0">
            <a:defRPr sz="1000"/>
          </a:pPr>
          <a:r>
            <a:rPr lang="es-419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c/</a:t>
          </a:r>
        </a:p>
        <a:p>
          <a:pPr algn="r" rtl="0">
            <a:defRPr sz="1000"/>
          </a:pPr>
          <a:endParaRPr lang="es-419" sz="10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</a:t>
          </a:r>
          <a:r>
            <a:rPr lang="es-419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</a:t>
          </a:r>
          <a:r>
            <a:rPr lang="es-SV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/</a:t>
          </a:r>
        </a:p>
        <a:p>
          <a:pPr algn="r" rtl="0">
            <a:defRPr sz="1000"/>
          </a:pPr>
          <a:endParaRPr lang="es-SV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Nota:</a:t>
          </a:r>
        </a:p>
      </xdr:txBody>
    </xdr:sp>
    <xdr:clientData/>
  </xdr:twoCellAnchor>
  <xdr:twoCellAnchor>
    <xdr:from>
      <xdr:col>1</xdr:col>
      <xdr:colOff>676274</xdr:colOff>
      <xdr:row>35</xdr:row>
      <xdr:rowOff>104775</xdr:rowOff>
    </xdr:from>
    <xdr:to>
      <xdr:col>13</xdr:col>
      <xdr:colOff>638174</xdr:colOff>
      <xdr:row>46</xdr:row>
      <xdr:rowOff>152400</xdr:rowOff>
    </xdr:to>
    <xdr:sp macro="" textlink="">
      <xdr:nvSpPr>
        <xdr:cNvPr id="3" name="Texto 5">
          <a:extLst>
            <a:ext uri="{FF2B5EF4-FFF2-40B4-BE49-F238E27FC236}">
              <a16:creationId xmlns:a16="http://schemas.microsoft.com/office/drawing/2014/main" id="{4158A0BC-2C3E-4B76-8E3F-91A821E72A9E}"/>
            </a:ext>
          </a:extLst>
        </xdr:cNvPr>
        <xdr:cNvSpPr txBox="1">
          <a:spLocks noChangeArrowheads="1"/>
        </xdr:cNvSpPr>
      </xdr:nvSpPr>
      <xdr:spPr bwMode="auto">
        <a:xfrm>
          <a:off x="813434" y="7488555"/>
          <a:ext cx="11132820" cy="196024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s-SV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Departamento de Actuariado</a:t>
          </a:r>
          <a:r>
            <a:rPr lang="es-SV" sz="9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y</a:t>
          </a:r>
          <a:r>
            <a:rPr lang="es-SV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Estadística.</a:t>
          </a:r>
        </a:p>
        <a:p>
          <a:pPr algn="just" rtl="0">
            <a:defRPr sz="1000"/>
          </a:pPr>
          <a:endParaRPr lang="es-SV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es-SV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 partir de 1989, incluye esposas o compañeras de vida, esposos o compañeros de vida e hijos menores de 2 años.</a:t>
          </a:r>
        </a:p>
        <a:p>
          <a:pPr algn="just" rtl="0">
            <a:defRPr sz="1000"/>
          </a:pPr>
          <a:r>
            <a:rPr lang="es-SV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Desde el  1º de  septiembre  de 1993 se  incluyen  los  niños de  2 a  menos de  3 años,  del  1º de  enero  de 1994  a los niños de  3 a menos  de 4 años,  a partir de  enero de 1995 a los niños de 4 a menos de 5 años y  a partir de  enero de 1996 a los niños de 5 a menos de 6 años. En septiembre del 2004 se amplió la cobertura a niños de 6-12 años.</a:t>
          </a:r>
          <a:r>
            <a:rPr lang="es-419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marzo</a:t>
          </a:r>
          <a:r>
            <a:rPr lang="es-419" sz="9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2020 se incorpora a los hijos de 12 a 18 años.</a:t>
          </a:r>
          <a:endParaRPr lang="es-SV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SV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es-SV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Comprende a los  pensionados  del  ISSS  por  invalidez  común, invalidez  profesional, vejez y viudez por muerte  común o profesional.</a:t>
          </a:r>
        </a:p>
        <a:p>
          <a:pPr algn="just" rtl="0">
            <a:defRPr sz="1000"/>
          </a:pPr>
          <a:endParaRPr lang="es-419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es-419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</a:t>
          </a:r>
          <a:r>
            <a:rPr lang="es-419" sz="9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la entrada en vigencia de la Reforma de la Ley de Pensiones, Decreto 787 de septiembre 2017.</a:t>
          </a:r>
        </a:p>
        <a:p>
          <a:pPr algn="just" rtl="0">
            <a:defRPr sz="1000"/>
          </a:pPr>
          <a:endParaRPr lang="es-SV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es-SV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 partir de 1989, se incorporan los pensionados por invalidez y vejez del Régimen Administrativo del INPEP; y a partir de enero de 1997, las viudas de los pensionados del mismo régimen.</a:t>
          </a:r>
        </a:p>
        <a:p>
          <a:pPr algn="just" rtl="0">
            <a:defRPr sz="1000"/>
          </a:pPr>
          <a:endParaRPr lang="es-419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es-419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 partir del Anuario Estadístico 2017, se realizó una revisión retroactiva de las cifras de trabajadores cotizantes y sus salarios, del período 2001 al 2017 y en el Anuario del 2018, se hizo una nueva revisión del período 2016 al 2018, incorporando los registros de las planillas pagadas con retraso (recuperación de mora) y eliminando algunas duplicidades (planillas complementarias) por tanto las cifras sobre trabajadores cotizantes y salarios difieren en algunos casos, de las publicadas en los Anuarios Estadísticos de años anteriores.</a:t>
          </a:r>
        </a:p>
        <a:p>
          <a:pPr algn="just" rtl="0">
            <a:defRPr sz="1000"/>
          </a:pPr>
          <a:endParaRPr lang="es-419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showGridLines="0" tabSelected="1" zoomScale="115" zoomScaleNormal="115" workbookViewId="0">
      <selection activeCell="B49" sqref="B49"/>
    </sheetView>
  </sheetViews>
  <sheetFormatPr baseColWidth="10" defaultColWidth="9.140625" defaultRowHeight="12.75"/>
  <cols>
    <col min="1" max="1" width="2" style="1" customWidth="1"/>
    <col min="2" max="2" width="29.5703125" style="1" customWidth="1"/>
    <col min="3" max="6" width="13.28515625" style="1" hidden="1" customWidth="1"/>
    <col min="7" max="14" width="13.28515625" style="1" customWidth="1"/>
    <col min="15" max="16" width="11.85546875" style="1" bestFit="1" customWidth="1"/>
    <col min="17" max="16384" width="9.140625" style="1"/>
  </cols>
  <sheetData>
    <row r="1" spans="2:17" ht="15">
      <c r="B1" s="40">
        <v>19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2:17" ht="14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7" ht="14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7" ht="14.25" hidden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7" ht="5.25" customHeight="1">
      <c r="B5" s="4"/>
    </row>
    <row r="6" spans="2:17" ht="15.75">
      <c r="B6" s="41" t="s">
        <v>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2:17" ht="15.7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2:17" ht="9" customHeight="1" thickBot="1"/>
    <row r="9" spans="2:17" ht="24.75" customHeight="1" thickTop="1" thickBot="1">
      <c r="B9" s="6" t="s">
        <v>1</v>
      </c>
      <c r="C9" s="7">
        <v>2010</v>
      </c>
      <c r="D9" s="7">
        <v>2011</v>
      </c>
      <c r="E9" s="7">
        <v>2012</v>
      </c>
      <c r="F9" s="7">
        <v>2013</v>
      </c>
      <c r="G9" s="7">
        <v>2014</v>
      </c>
      <c r="H9" s="7">
        <v>2015</v>
      </c>
      <c r="I9" s="7">
        <v>2016</v>
      </c>
      <c r="J9" s="7">
        <v>2017</v>
      </c>
      <c r="K9" s="7">
        <v>2018</v>
      </c>
      <c r="L9" s="7">
        <v>2019</v>
      </c>
      <c r="M9" s="8" t="s">
        <v>2</v>
      </c>
      <c r="N9" s="8" t="s">
        <v>20</v>
      </c>
    </row>
    <row r="10" spans="2:17" s="12" customFormat="1" ht="26.25" customHeight="1" thickTop="1">
      <c r="B10" s="9" t="s">
        <v>3</v>
      </c>
      <c r="C10" s="10">
        <f t="shared" ref="C10:N10" si="0">+C11+C15+C16</f>
        <v>1428480</v>
      </c>
      <c r="D10" s="10">
        <f t="shared" si="0"/>
        <v>1472062</v>
      </c>
      <c r="E10" s="10">
        <f t="shared" si="0"/>
        <v>1506369</v>
      </c>
      <c r="F10" s="10">
        <f t="shared" si="0"/>
        <v>1582587</v>
      </c>
      <c r="G10" s="10">
        <f t="shared" si="0"/>
        <v>1621180</v>
      </c>
      <c r="H10" s="10">
        <f t="shared" si="0"/>
        <v>1645191</v>
      </c>
      <c r="I10" s="10">
        <f t="shared" si="0"/>
        <v>1683050</v>
      </c>
      <c r="J10" s="10">
        <f t="shared" si="0"/>
        <v>1709396</v>
      </c>
      <c r="K10" s="10">
        <f t="shared" si="0"/>
        <v>1747969</v>
      </c>
      <c r="L10" s="10">
        <f t="shared" si="0"/>
        <v>1789081</v>
      </c>
      <c r="M10" s="11">
        <f t="shared" ref="M10" si="1">+M11+M15+M16</f>
        <v>1750777</v>
      </c>
      <c r="N10" s="11">
        <f t="shared" si="0"/>
        <v>1844428</v>
      </c>
      <c r="P10" s="13"/>
    </row>
    <row r="11" spans="2:17" ht="17.45" customHeight="1">
      <c r="B11" s="14" t="s">
        <v>4</v>
      </c>
      <c r="C11" s="15">
        <f t="shared" ref="C11:N11" si="2">+C12+C13</f>
        <v>823901</v>
      </c>
      <c r="D11" s="15">
        <f t="shared" si="2"/>
        <v>849038</v>
      </c>
      <c r="E11" s="15">
        <f t="shared" si="2"/>
        <v>868825</v>
      </c>
      <c r="F11" s="15">
        <f t="shared" si="2"/>
        <v>912785</v>
      </c>
      <c r="G11" s="15">
        <f t="shared" si="2"/>
        <v>935044</v>
      </c>
      <c r="H11" s="15">
        <f t="shared" si="2"/>
        <v>948893</v>
      </c>
      <c r="I11" s="15">
        <f t="shared" si="2"/>
        <v>970729</v>
      </c>
      <c r="J11" s="15">
        <f t="shared" si="2"/>
        <v>985925</v>
      </c>
      <c r="K11" s="15">
        <f t="shared" si="2"/>
        <v>1008347</v>
      </c>
      <c r="L11" s="15">
        <f t="shared" si="2"/>
        <v>1032063</v>
      </c>
      <c r="M11" s="16">
        <f t="shared" ref="M11" si="3">+M12+M13</f>
        <v>1007856</v>
      </c>
      <c r="N11" s="16">
        <f t="shared" si="2"/>
        <v>1055244</v>
      </c>
      <c r="P11" s="17"/>
    </row>
    <row r="12" spans="2:17" ht="17.45" customHeight="1">
      <c r="B12" s="14" t="s">
        <v>5</v>
      </c>
      <c r="C12" s="15">
        <f t="shared" ref="C12:N12" si="4">+C20+C30</f>
        <v>696635</v>
      </c>
      <c r="D12" s="15">
        <f t="shared" si="4"/>
        <v>718338</v>
      </c>
      <c r="E12" s="15">
        <f t="shared" si="4"/>
        <v>734172</v>
      </c>
      <c r="F12" s="15">
        <f t="shared" si="4"/>
        <v>773783</v>
      </c>
      <c r="G12" s="15">
        <f t="shared" si="4"/>
        <v>791787</v>
      </c>
      <c r="H12" s="15">
        <f t="shared" si="4"/>
        <v>800936</v>
      </c>
      <c r="I12" s="15">
        <f t="shared" si="4"/>
        <v>814888</v>
      </c>
      <c r="J12" s="15">
        <f t="shared" si="4"/>
        <v>822663</v>
      </c>
      <c r="K12" s="15">
        <f t="shared" si="4"/>
        <v>838682</v>
      </c>
      <c r="L12" s="15">
        <f t="shared" si="4"/>
        <v>857212</v>
      </c>
      <c r="M12" s="16">
        <f t="shared" ref="M12" si="5">+M20+M30</f>
        <v>830915</v>
      </c>
      <c r="N12" s="16">
        <f t="shared" si="4"/>
        <v>877202</v>
      </c>
      <c r="O12" s="17"/>
      <c r="P12" s="17"/>
    </row>
    <row r="13" spans="2:17" ht="17.45" customHeight="1">
      <c r="B13" s="14" t="s">
        <v>6</v>
      </c>
      <c r="C13" s="15">
        <f t="shared" ref="C13:F13" si="6">+C21+C22+C31</f>
        <v>127266</v>
      </c>
      <c r="D13" s="15">
        <f t="shared" si="6"/>
        <v>130700</v>
      </c>
      <c r="E13" s="15">
        <f t="shared" si="6"/>
        <v>134653</v>
      </c>
      <c r="F13" s="15">
        <f t="shared" si="6"/>
        <v>139002</v>
      </c>
      <c r="G13" s="15">
        <f>+G21+G22+G31+G23</f>
        <v>143257</v>
      </c>
      <c r="H13" s="15">
        <f t="shared" ref="H13:J13" si="7">+H21+H22+H31+H23</f>
        <v>147957</v>
      </c>
      <c r="I13" s="15">
        <f t="shared" si="7"/>
        <v>155841</v>
      </c>
      <c r="J13" s="15">
        <f t="shared" si="7"/>
        <v>163262</v>
      </c>
      <c r="K13" s="15">
        <f>+K21+K22+K31+K23</f>
        <v>169665</v>
      </c>
      <c r="L13" s="15">
        <f>+L21+L22+L31+L23+L24</f>
        <v>174851</v>
      </c>
      <c r="M13" s="16">
        <f>+M21+M22+M31+M23+M24</f>
        <v>176941</v>
      </c>
      <c r="N13" s="16">
        <f>+N21+N22+N31+N23+N24</f>
        <v>178042</v>
      </c>
    </row>
    <row r="14" spans="2:17" ht="17.45" customHeight="1">
      <c r="B14" s="14" t="s">
        <v>7</v>
      </c>
      <c r="C14" s="15">
        <f t="shared" ref="C14:G14" si="8">SUM(C15:C16)</f>
        <v>604579</v>
      </c>
      <c r="D14" s="15">
        <f t="shared" si="8"/>
        <v>623024</v>
      </c>
      <c r="E14" s="15">
        <f t="shared" si="8"/>
        <v>637544</v>
      </c>
      <c r="F14" s="15">
        <f t="shared" si="8"/>
        <v>669802</v>
      </c>
      <c r="G14" s="15">
        <f t="shared" si="8"/>
        <v>686136</v>
      </c>
      <c r="H14" s="15">
        <f t="shared" ref="H14:N14" si="9">SUM(H15:H16)</f>
        <v>696298</v>
      </c>
      <c r="I14" s="15">
        <f t="shared" si="9"/>
        <v>712321</v>
      </c>
      <c r="J14" s="15">
        <f t="shared" si="9"/>
        <v>723471</v>
      </c>
      <c r="K14" s="15">
        <f>SUM(K15:K16)</f>
        <v>739622</v>
      </c>
      <c r="L14" s="15">
        <f t="shared" si="9"/>
        <v>757018</v>
      </c>
      <c r="M14" s="16">
        <f t="shared" ref="M14" si="10">SUM(M15:M16)</f>
        <v>742921</v>
      </c>
      <c r="N14" s="16">
        <f t="shared" si="9"/>
        <v>789184</v>
      </c>
      <c r="O14" s="17"/>
      <c r="P14" s="17"/>
      <c r="Q14" s="17"/>
    </row>
    <row r="15" spans="2:17" ht="17.45" customHeight="1">
      <c r="B15" s="14" t="s">
        <v>8</v>
      </c>
      <c r="C15" s="15">
        <f t="shared" ref="C15:H16" si="11">+C26+C33</f>
        <v>308469</v>
      </c>
      <c r="D15" s="15">
        <f t="shared" si="11"/>
        <v>317880</v>
      </c>
      <c r="E15" s="15">
        <f t="shared" si="11"/>
        <v>325288</v>
      </c>
      <c r="F15" s="15">
        <f t="shared" si="11"/>
        <v>341747</v>
      </c>
      <c r="G15" s="15">
        <f>+G26+G33</f>
        <v>350081</v>
      </c>
      <c r="H15" s="15">
        <f t="shared" ref="H15:N16" si="12">+H26+H33</f>
        <v>355265</v>
      </c>
      <c r="I15" s="15">
        <f t="shared" si="12"/>
        <v>363441</v>
      </c>
      <c r="J15" s="15">
        <f t="shared" si="12"/>
        <v>369130</v>
      </c>
      <c r="K15" s="15">
        <f t="shared" si="12"/>
        <v>379945</v>
      </c>
      <c r="L15" s="15">
        <f t="shared" si="12"/>
        <v>388881</v>
      </c>
      <c r="M15" s="16">
        <f t="shared" ref="M15" si="13">+M26+M33</f>
        <v>379760</v>
      </c>
      <c r="N15" s="16">
        <f t="shared" si="12"/>
        <v>397616</v>
      </c>
    </row>
    <row r="16" spans="2:17" ht="17.45" customHeight="1">
      <c r="B16" s="14" t="s">
        <v>9</v>
      </c>
      <c r="C16" s="15">
        <f t="shared" si="11"/>
        <v>296110</v>
      </c>
      <c r="D16" s="15">
        <f t="shared" si="11"/>
        <v>305144</v>
      </c>
      <c r="E16" s="15">
        <f t="shared" si="11"/>
        <v>312256</v>
      </c>
      <c r="F16" s="15">
        <f t="shared" si="11"/>
        <v>328055</v>
      </c>
      <c r="G16" s="15">
        <f t="shared" si="11"/>
        <v>336055</v>
      </c>
      <c r="H16" s="15">
        <f t="shared" si="11"/>
        <v>341033</v>
      </c>
      <c r="I16" s="15">
        <f t="shared" si="12"/>
        <v>348880</v>
      </c>
      <c r="J16" s="15">
        <f t="shared" si="12"/>
        <v>354341</v>
      </c>
      <c r="K16" s="15">
        <f t="shared" si="12"/>
        <v>359677</v>
      </c>
      <c r="L16" s="15">
        <f t="shared" si="12"/>
        <v>368137</v>
      </c>
      <c r="M16" s="16">
        <f t="shared" ref="M16" si="14">+M27+M34</f>
        <v>363161</v>
      </c>
      <c r="N16" s="16">
        <f t="shared" si="12"/>
        <v>391568</v>
      </c>
      <c r="O16" s="17"/>
    </row>
    <row r="17" spans="2:17" s="21" customFormat="1" ht="30" customHeight="1">
      <c r="B17" s="18" t="s">
        <v>10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0"/>
    </row>
    <row r="18" spans="2:17" s="12" customFormat="1" ht="21.95" customHeight="1">
      <c r="B18" s="22" t="s">
        <v>11</v>
      </c>
      <c r="C18" s="23">
        <f t="shared" ref="C18:N18" si="15">+C19+C26+C27</f>
        <v>1094618</v>
      </c>
      <c r="D18" s="23">
        <f t="shared" si="15"/>
        <v>1119617</v>
      </c>
      <c r="E18" s="23">
        <f t="shared" si="15"/>
        <v>1155354</v>
      </c>
      <c r="F18" s="23">
        <f t="shared" si="15"/>
        <v>1218509</v>
      </c>
      <c r="G18" s="23">
        <f t="shared" si="15"/>
        <v>1253420</v>
      </c>
      <c r="H18" s="23">
        <f t="shared" si="15"/>
        <v>1277887</v>
      </c>
      <c r="I18" s="23">
        <f t="shared" si="15"/>
        <v>1310561</v>
      </c>
      <c r="J18" s="23">
        <f t="shared" si="15"/>
        <v>1334110</v>
      </c>
      <c r="K18" s="23">
        <f t="shared" si="15"/>
        <v>1368551</v>
      </c>
      <c r="L18" s="23">
        <f t="shared" si="15"/>
        <v>1405252</v>
      </c>
      <c r="M18" s="24">
        <f t="shared" ref="M18" si="16">+M19+M26+M27</f>
        <v>1355952</v>
      </c>
      <c r="N18" s="24">
        <f t="shared" si="15"/>
        <v>1433931</v>
      </c>
    </row>
    <row r="19" spans="2:17" ht="17.45" customHeight="1">
      <c r="B19" s="14" t="s">
        <v>12</v>
      </c>
      <c r="C19" s="15">
        <f t="shared" ref="C19:D19" si="17">+C20+C21+C22</f>
        <v>631340</v>
      </c>
      <c r="D19" s="15">
        <f t="shared" si="17"/>
        <v>645759</v>
      </c>
      <c r="E19" s="15">
        <f>+E20+E21+E22</f>
        <v>666371</v>
      </c>
      <c r="F19" s="15">
        <f t="shared" ref="F19" si="18">SUM(F20:F23)</f>
        <v>702797</v>
      </c>
      <c r="G19" s="15">
        <f>SUM(G20:G24)</f>
        <v>722932</v>
      </c>
      <c r="H19" s="15">
        <f t="shared" ref="H19:K19" si="19">SUM(H20:H24)</f>
        <v>737044</v>
      </c>
      <c r="I19" s="15">
        <f t="shared" si="19"/>
        <v>755889</v>
      </c>
      <c r="J19" s="15">
        <f t="shared" si="19"/>
        <v>769472</v>
      </c>
      <c r="K19" s="15">
        <f t="shared" si="19"/>
        <v>789473</v>
      </c>
      <c r="L19" s="15">
        <f>SUM(L20:L24)</f>
        <v>810644</v>
      </c>
      <c r="M19" s="16">
        <f>SUM(M20:M24)</f>
        <v>780323</v>
      </c>
      <c r="N19" s="16">
        <f>SUM(N20:N24)</f>
        <v>820191</v>
      </c>
    </row>
    <row r="20" spans="2:17" ht="17.45" customHeight="1">
      <c r="B20" s="14" t="s">
        <v>5</v>
      </c>
      <c r="C20" s="15">
        <v>555723</v>
      </c>
      <c r="D20" s="15">
        <v>566699</v>
      </c>
      <c r="E20" s="15">
        <v>583215</v>
      </c>
      <c r="F20" s="15">
        <v>615345</v>
      </c>
      <c r="G20" s="15">
        <v>631108</v>
      </c>
      <c r="H20" s="15">
        <v>640345</v>
      </c>
      <c r="I20" s="15">
        <v>651795</v>
      </c>
      <c r="J20" s="15">
        <v>657924</v>
      </c>
      <c r="K20" s="15">
        <v>671408</v>
      </c>
      <c r="L20" s="15">
        <v>686992</v>
      </c>
      <c r="M20" s="16">
        <v>653551</v>
      </c>
      <c r="N20" s="16">
        <v>690070</v>
      </c>
      <c r="P20" s="25"/>
      <c r="Q20" s="17"/>
    </row>
    <row r="21" spans="2:17" ht="17.45" customHeight="1">
      <c r="B21" s="14" t="s">
        <v>13</v>
      </c>
      <c r="C21" s="15">
        <v>49019</v>
      </c>
      <c r="D21" s="15">
        <v>48939</v>
      </c>
      <c r="E21" s="15">
        <v>48762</v>
      </c>
      <c r="F21" s="15">
        <v>48555</v>
      </c>
      <c r="G21" s="15">
        <v>48596</v>
      </c>
      <c r="H21" s="15">
        <v>48052</v>
      </c>
      <c r="I21" s="15">
        <v>48033</v>
      </c>
      <c r="J21" s="15">
        <v>47801</v>
      </c>
      <c r="K21" s="15">
        <v>47348</v>
      </c>
      <c r="L21" s="15">
        <v>46929</v>
      </c>
      <c r="M21" s="16">
        <v>46022</v>
      </c>
      <c r="N21" s="16">
        <v>44063</v>
      </c>
    </row>
    <row r="22" spans="2:17" ht="17.45" customHeight="1">
      <c r="B22" s="14" t="s">
        <v>14</v>
      </c>
      <c r="C22" s="15">
        <v>26598</v>
      </c>
      <c r="D22" s="15">
        <v>30121</v>
      </c>
      <c r="E22" s="15">
        <v>34394</v>
      </c>
      <c r="F22" s="15">
        <v>38897</v>
      </c>
      <c r="G22" s="15">
        <v>43062</v>
      </c>
      <c r="H22" s="15">
        <v>48087</v>
      </c>
      <c r="I22" s="15">
        <v>54894</v>
      </c>
      <c r="J22" s="15">
        <v>62154</v>
      </c>
      <c r="K22" s="15">
        <v>68627</v>
      </c>
      <c r="L22" s="15">
        <v>73745</v>
      </c>
      <c r="M22" s="16">
        <v>76776</v>
      </c>
      <c r="N22" s="16">
        <v>80927</v>
      </c>
    </row>
    <row r="23" spans="2:17" ht="17.45" customHeight="1">
      <c r="B23" s="14" t="s">
        <v>15</v>
      </c>
      <c r="C23" s="15">
        <v>0</v>
      </c>
      <c r="D23" s="15">
        <v>0</v>
      </c>
      <c r="E23" s="15">
        <v>0</v>
      </c>
      <c r="F23" s="15">
        <v>0</v>
      </c>
      <c r="G23" s="15">
        <v>166</v>
      </c>
      <c r="H23" s="15">
        <v>560</v>
      </c>
      <c r="I23" s="15">
        <v>1167</v>
      </c>
      <c r="J23" s="15">
        <v>1593</v>
      </c>
      <c r="K23" s="15">
        <v>2090</v>
      </c>
      <c r="L23" s="15">
        <v>2730</v>
      </c>
      <c r="M23" s="16">
        <v>3301</v>
      </c>
      <c r="N23" s="16">
        <v>4090</v>
      </c>
    </row>
    <row r="24" spans="2:17" ht="17.45" customHeight="1">
      <c r="B24" s="14" t="s">
        <v>16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248</v>
      </c>
      <c r="M24" s="16">
        <v>673</v>
      </c>
      <c r="N24" s="16">
        <v>1041</v>
      </c>
    </row>
    <row r="25" spans="2:17" ht="17.45" customHeight="1">
      <c r="B25" s="14" t="s">
        <v>17</v>
      </c>
      <c r="C25" s="15">
        <f t="shared" ref="C25:N25" si="20">SUM(C26:C27)</f>
        <v>463278</v>
      </c>
      <c r="D25" s="15">
        <f t="shared" si="20"/>
        <v>473858</v>
      </c>
      <c r="E25" s="15">
        <f t="shared" si="20"/>
        <v>488983</v>
      </c>
      <c r="F25" s="15">
        <f t="shared" si="20"/>
        <v>515712</v>
      </c>
      <c r="G25" s="15">
        <f t="shared" si="20"/>
        <v>530488</v>
      </c>
      <c r="H25" s="15">
        <f t="shared" si="20"/>
        <v>540843</v>
      </c>
      <c r="I25" s="15">
        <f t="shared" si="20"/>
        <v>554672</v>
      </c>
      <c r="J25" s="15">
        <f t="shared" si="20"/>
        <v>564638</v>
      </c>
      <c r="K25" s="15">
        <f t="shared" si="20"/>
        <v>579078</v>
      </c>
      <c r="L25" s="15">
        <f t="shared" si="20"/>
        <v>594608</v>
      </c>
      <c r="M25" s="16">
        <f t="shared" ref="M25" si="21">SUM(M26:M27)</f>
        <v>575629</v>
      </c>
      <c r="N25" s="16">
        <f t="shared" si="20"/>
        <v>613740</v>
      </c>
      <c r="P25" s="17"/>
    </row>
    <row r="26" spans="2:17" ht="17.45" customHeight="1">
      <c r="B26" s="14" t="s">
        <v>8</v>
      </c>
      <c r="C26" s="26">
        <v>236374</v>
      </c>
      <c r="D26" s="26">
        <v>241772</v>
      </c>
      <c r="E26" s="15">
        <v>249489</v>
      </c>
      <c r="F26" s="15">
        <v>263127</v>
      </c>
      <c r="G26" s="15">
        <v>270666</v>
      </c>
      <c r="H26" s="15">
        <v>275949</v>
      </c>
      <c r="I26" s="15">
        <v>283005</v>
      </c>
      <c r="J26" s="15">
        <v>288090</v>
      </c>
      <c r="K26" s="15">
        <v>297473</v>
      </c>
      <c r="L26" s="15">
        <v>305451</v>
      </c>
      <c r="M26" s="16">
        <v>294026</v>
      </c>
      <c r="N26" s="16">
        <v>309048</v>
      </c>
    </row>
    <row r="27" spans="2:17" ht="17.45" customHeight="1">
      <c r="B27" s="14" t="s">
        <v>9</v>
      </c>
      <c r="C27" s="27">
        <v>226904</v>
      </c>
      <c r="D27" s="27">
        <v>232086</v>
      </c>
      <c r="E27" s="27">
        <v>239494</v>
      </c>
      <c r="F27" s="27">
        <v>252585</v>
      </c>
      <c r="G27" s="27">
        <v>259822</v>
      </c>
      <c r="H27" s="27">
        <v>264894</v>
      </c>
      <c r="I27" s="27">
        <v>271667</v>
      </c>
      <c r="J27" s="27">
        <v>276548</v>
      </c>
      <c r="K27" s="27">
        <v>281605</v>
      </c>
      <c r="L27" s="27">
        <v>289157</v>
      </c>
      <c r="M27" s="28">
        <v>281603</v>
      </c>
      <c r="N27" s="28">
        <v>304692</v>
      </c>
    </row>
    <row r="28" spans="2:17" s="12" customFormat="1" ht="21.95" customHeight="1">
      <c r="B28" s="29" t="s">
        <v>18</v>
      </c>
      <c r="C28" s="30">
        <f t="shared" ref="C28:N28" si="22">+C29+C33+C34</f>
        <v>333862</v>
      </c>
      <c r="D28" s="30">
        <f t="shared" si="22"/>
        <v>352445</v>
      </c>
      <c r="E28" s="30">
        <f t="shared" si="22"/>
        <v>351015</v>
      </c>
      <c r="F28" s="30">
        <f t="shared" si="22"/>
        <v>364078</v>
      </c>
      <c r="G28" s="30">
        <f t="shared" si="22"/>
        <v>367760</v>
      </c>
      <c r="H28" s="30">
        <f t="shared" si="22"/>
        <v>367304</v>
      </c>
      <c r="I28" s="30">
        <f t="shared" si="22"/>
        <v>372489</v>
      </c>
      <c r="J28" s="30">
        <f t="shared" si="22"/>
        <v>375286</v>
      </c>
      <c r="K28" s="30">
        <f t="shared" si="22"/>
        <v>379418</v>
      </c>
      <c r="L28" s="30">
        <f t="shared" si="22"/>
        <v>383829</v>
      </c>
      <c r="M28" s="31">
        <f t="shared" ref="M28" si="23">+M29+M33+M34</f>
        <v>394825</v>
      </c>
      <c r="N28" s="31">
        <f t="shared" si="22"/>
        <v>410497</v>
      </c>
    </row>
    <row r="29" spans="2:17" ht="17.45" customHeight="1">
      <c r="B29" s="14" t="s">
        <v>12</v>
      </c>
      <c r="C29" s="15">
        <f t="shared" ref="C29:N29" si="24">+C30+C31</f>
        <v>192561</v>
      </c>
      <c r="D29" s="15">
        <f t="shared" si="24"/>
        <v>203279</v>
      </c>
      <c r="E29" s="15">
        <f t="shared" si="24"/>
        <v>202454</v>
      </c>
      <c r="F29" s="15">
        <f t="shared" si="24"/>
        <v>209988</v>
      </c>
      <c r="G29" s="15">
        <f t="shared" si="24"/>
        <v>212112</v>
      </c>
      <c r="H29" s="15">
        <f t="shared" si="24"/>
        <v>211849</v>
      </c>
      <c r="I29" s="15">
        <f t="shared" si="24"/>
        <v>214840</v>
      </c>
      <c r="J29" s="15">
        <f t="shared" si="24"/>
        <v>216453</v>
      </c>
      <c r="K29" s="15">
        <f t="shared" si="24"/>
        <v>218874</v>
      </c>
      <c r="L29" s="15">
        <f t="shared" si="24"/>
        <v>221419</v>
      </c>
      <c r="M29" s="16">
        <f t="shared" ref="M29" si="25">+M30+M31</f>
        <v>227533</v>
      </c>
      <c r="N29" s="16">
        <f t="shared" si="24"/>
        <v>235053</v>
      </c>
    </row>
    <row r="30" spans="2:17" ht="17.45" customHeight="1">
      <c r="B30" s="14" t="s">
        <v>5</v>
      </c>
      <c r="C30" s="15">
        <v>140912</v>
      </c>
      <c r="D30" s="15">
        <v>151639</v>
      </c>
      <c r="E30" s="15">
        <v>150957</v>
      </c>
      <c r="F30" s="15">
        <v>158438</v>
      </c>
      <c r="G30" s="15">
        <v>160679</v>
      </c>
      <c r="H30" s="15">
        <v>160591</v>
      </c>
      <c r="I30" s="15">
        <v>163093</v>
      </c>
      <c r="J30" s="15">
        <v>164739</v>
      </c>
      <c r="K30" s="15">
        <v>167274</v>
      </c>
      <c r="L30" s="15">
        <v>170220</v>
      </c>
      <c r="M30" s="16">
        <v>177364</v>
      </c>
      <c r="N30" s="16">
        <v>187132</v>
      </c>
    </row>
    <row r="31" spans="2:17" ht="17.45" customHeight="1">
      <c r="B31" s="14" t="s">
        <v>19</v>
      </c>
      <c r="C31" s="15">
        <v>51649</v>
      </c>
      <c r="D31" s="15">
        <v>51640</v>
      </c>
      <c r="E31" s="15">
        <v>51497</v>
      </c>
      <c r="F31" s="15">
        <v>51550</v>
      </c>
      <c r="G31" s="15">
        <v>51433</v>
      </c>
      <c r="H31" s="15">
        <v>51258</v>
      </c>
      <c r="I31" s="15">
        <v>51747</v>
      </c>
      <c r="J31" s="15">
        <v>51714</v>
      </c>
      <c r="K31" s="15">
        <v>51600</v>
      </c>
      <c r="L31" s="15">
        <v>51199</v>
      </c>
      <c r="M31" s="16">
        <v>50169</v>
      </c>
      <c r="N31" s="16">
        <v>47921</v>
      </c>
    </row>
    <row r="32" spans="2:17" ht="17.45" customHeight="1">
      <c r="B32" s="14" t="s">
        <v>17</v>
      </c>
      <c r="C32" s="15">
        <f t="shared" ref="C32:I32" si="26">SUM(C33:C34)</f>
        <v>141301</v>
      </c>
      <c r="D32" s="15">
        <f t="shared" si="26"/>
        <v>149166</v>
      </c>
      <c r="E32" s="15">
        <f t="shared" si="26"/>
        <v>148561</v>
      </c>
      <c r="F32" s="15">
        <f t="shared" si="26"/>
        <v>154090</v>
      </c>
      <c r="G32" s="15">
        <f t="shared" si="26"/>
        <v>155648</v>
      </c>
      <c r="H32" s="15">
        <f t="shared" si="26"/>
        <v>155455</v>
      </c>
      <c r="I32" s="15">
        <f t="shared" si="26"/>
        <v>157649</v>
      </c>
      <c r="J32" s="15">
        <f t="shared" ref="J32:N32" si="27">SUM(J33:J34)</f>
        <v>158833</v>
      </c>
      <c r="K32" s="15">
        <f t="shared" si="27"/>
        <v>160544</v>
      </c>
      <c r="L32" s="15">
        <f t="shared" si="27"/>
        <v>162410</v>
      </c>
      <c r="M32" s="16">
        <f t="shared" ref="M32" si="28">SUM(M33:M34)</f>
        <v>167292</v>
      </c>
      <c r="N32" s="16">
        <f t="shared" si="27"/>
        <v>175444</v>
      </c>
    </row>
    <row r="33" spans="2:14" ht="17.45" customHeight="1">
      <c r="B33" s="14" t="s">
        <v>8</v>
      </c>
      <c r="C33" s="26">
        <v>72095</v>
      </c>
      <c r="D33" s="26">
        <v>76108</v>
      </c>
      <c r="E33" s="15">
        <v>75799</v>
      </c>
      <c r="F33" s="15">
        <v>78620</v>
      </c>
      <c r="G33" s="15">
        <v>79415</v>
      </c>
      <c r="H33" s="15">
        <v>79316</v>
      </c>
      <c r="I33" s="15">
        <v>80436</v>
      </c>
      <c r="J33" s="15">
        <v>81040</v>
      </c>
      <c r="K33" s="15">
        <v>82472</v>
      </c>
      <c r="L33" s="15">
        <v>83430</v>
      </c>
      <c r="M33" s="16">
        <v>85734</v>
      </c>
      <c r="N33" s="16">
        <v>88568</v>
      </c>
    </row>
    <row r="34" spans="2:14" ht="17.45" customHeight="1">
      <c r="B34" s="32" t="s">
        <v>9</v>
      </c>
      <c r="C34" s="33">
        <v>69206</v>
      </c>
      <c r="D34" s="33">
        <v>73058</v>
      </c>
      <c r="E34" s="33">
        <v>72762</v>
      </c>
      <c r="F34" s="33">
        <v>75470</v>
      </c>
      <c r="G34" s="33">
        <v>76233</v>
      </c>
      <c r="H34" s="33">
        <v>76139</v>
      </c>
      <c r="I34" s="33">
        <v>77213</v>
      </c>
      <c r="J34" s="33">
        <v>77793</v>
      </c>
      <c r="K34" s="33">
        <v>78072</v>
      </c>
      <c r="L34" s="33">
        <v>78980</v>
      </c>
      <c r="M34" s="34">
        <v>81558</v>
      </c>
      <c r="N34" s="34">
        <v>86876</v>
      </c>
    </row>
    <row r="35" spans="2:14" ht="6" customHeight="1" thickBot="1"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7"/>
      <c r="N35" s="37"/>
    </row>
    <row r="36" spans="2:14" ht="15.75" thickTop="1">
      <c r="B36" s="38"/>
    </row>
    <row r="37" spans="2:14" ht="15">
      <c r="B37" s="39"/>
    </row>
    <row r="38" spans="2:14" ht="15">
      <c r="B38" s="39"/>
    </row>
    <row r="39" spans="2:14" ht="15">
      <c r="B39" s="39"/>
    </row>
    <row r="40" spans="2:14" ht="15">
      <c r="B40" s="39"/>
    </row>
    <row r="41" spans="2:14" ht="15">
      <c r="B41" s="39"/>
    </row>
    <row r="42" spans="2:14" ht="15">
      <c r="B42" s="39"/>
    </row>
    <row r="43" spans="2:14" ht="15">
      <c r="B43" s="39"/>
    </row>
    <row r="44" spans="2:14" ht="13.5" customHeight="1">
      <c r="B44" s="39"/>
    </row>
    <row r="48" spans="2:14">
      <c r="B48" s="1" t="s">
        <v>21</v>
      </c>
    </row>
  </sheetData>
  <mergeCells count="2">
    <mergeCell ref="B1:N1"/>
    <mergeCell ref="B6:N6"/>
  </mergeCells>
  <printOptions horizontalCentered="1"/>
  <pageMargins left="0" right="0" top="0.23622047244094491" bottom="0.19685039370078741" header="0.51181102362204722" footer="0.51181102362204722"/>
  <pageSetup scale="75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olinda.lopez</cp:lastModifiedBy>
  <dcterms:created xsi:type="dcterms:W3CDTF">2022-02-23T18:54:06Z</dcterms:created>
  <dcterms:modified xsi:type="dcterms:W3CDTF">2022-05-26T14:52:57Z</dcterms:modified>
</cp:coreProperties>
</file>