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20\Solicitud 9350\"/>
    </mc:Choice>
  </mc:AlternateContent>
  <bookViews>
    <workbookView xWindow="0" yWindow="0" windowWidth="20490" windowHeight="7155" activeTab="8"/>
  </bookViews>
  <sheets>
    <sheet name="enero " sheetId="20" r:id="rId1"/>
    <sheet name="Febrero" sheetId="21" r:id="rId2"/>
    <sheet name="Marzo " sheetId="22" r:id="rId3"/>
    <sheet name="Abril " sheetId="23" r:id="rId4"/>
    <sheet name="mayo " sheetId="1" r:id="rId5"/>
    <sheet name="junio" sheetId="16" r:id="rId6"/>
    <sheet name="julio " sheetId="17" r:id="rId7"/>
    <sheet name="agosto " sheetId="18" r:id="rId8"/>
    <sheet name="Cotizantes" sheetId="1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9" l="1"/>
  <c r="D42" i="19"/>
  <c r="E42" i="19"/>
  <c r="F42" i="19"/>
  <c r="G42" i="19"/>
  <c r="H42" i="19"/>
  <c r="C40" i="19"/>
  <c r="D40" i="19"/>
  <c r="E40" i="19"/>
  <c r="F40" i="19"/>
  <c r="G40" i="19"/>
  <c r="H40" i="19"/>
  <c r="C38" i="19"/>
  <c r="D38" i="19"/>
  <c r="E38" i="19"/>
  <c r="F38" i="19"/>
  <c r="G38" i="19"/>
  <c r="C31" i="19"/>
  <c r="D31" i="19"/>
  <c r="E31" i="19"/>
  <c r="F31" i="19"/>
  <c r="C24" i="19"/>
  <c r="D24" i="19"/>
  <c r="E24" i="19"/>
  <c r="F24" i="19"/>
  <c r="E33" i="23" l="1"/>
  <c r="F33" i="23"/>
  <c r="G33" i="23"/>
  <c r="H33" i="23"/>
  <c r="I33" i="23"/>
  <c r="J33" i="23"/>
  <c r="K33" i="23"/>
  <c r="L33" i="23"/>
  <c r="M33" i="23"/>
  <c r="N33" i="23"/>
  <c r="O33" i="23"/>
  <c r="E34" i="23"/>
  <c r="F34" i="23"/>
  <c r="G34" i="23"/>
  <c r="H34" i="23"/>
  <c r="I34" i="23"/>
  <c r="J34" i="23"/>
  <c r="K34" i="23"/>
  <c r="L34" i="23"/>
  <c r="M34" i="23"/>
  <c r="N34" i="23"/>
  <c r="O34" i="23"/>
  <c r="D34" i="23"/>
  <c r="D33" i="23"/>
  <c r="P32" i="23"/>
  <c r="P24" i="23"/>
  <c r="P25" i="23"/>
  <c r="P26" i="23"/>
  <c r="P27" i="23"/>
  <c r="P28" i="23"/>
  <c r="P29" i="23"/>
  <c r="P30" i="23"/>
  <c r="P31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10" i="23"/>
  <c r="E33" i="22" l="1"/>
  <c r="E41" i="22" s="1"/>
  <c r="F33" i="22"/>
  <c r="F41" i="22" s="1"/>
  <c r="G33" i="22"/>
  <c r="G41" i="22" s="1"/>
  <c r="H33" i="22"/>
  <c r="H41" i="22" s="1"/>
  <c r="I33" i="22"/>
  <c r="I41" i="22" s="1"/>
  <c r="J33" i="22"/>
  <c r="J41" i="22" s="1"/>
  <c r="K33" i="22"/>
  <c r="K41" i="22" s="1"/>
  <c r="L33" i="22"/>
  <c r="L41" i="22" s="1"/>
  <c r="M33" i="22"/>
  <c r="M41" i="22" s="1"/>
  <c r="N33" i="22"/>
  <c r="N41" i="22" s="1"/>
  <c r="O33" i="22"/>
  <c r="O41" i="22" s="1"/>
  <c r="E34" i="22"/>
  <c r="E42" i="22" s="1"/>
  <c r="F34" i="22"/>
  <c r="F42" i="22" s="1"/>
  <c r="G34" i="22"/>
  <c r="G42" i="22" s="1"/>
  <c r="H34" i="22"/>
  <c r="H42" i="22" s="1"/>
  <c r="I34" i="22"/>
  <c r="I42" i="22" s="1"/>
  <c r="J34" i="22"/>
  <c r="K34" i="22"/>
  <c r="K42" i="22" s="1"/>
  <c r="L34" i="22"/>
  <c r="L42" i="22" s="1"/>
  <c r="M34" i="22"/>
  <c r="N34" i="22"/>
  <c r="N42" i="22" s="1"/>
  <c r="O34" i="22"/>
  <c r="O42" i="22" s="1"/>
  <c r="D34" i="22"/>
  <c r="D42" i="22" s="1"/>
  <c r="D33" i="22"/>
  <c r="D41" i="22" s="1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10" i="22"/>
  <c r="P36" i="23"/>
  <c r="P35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P9" i="23"/>
  <c r="P36" i="22"/>
  <c r="P35" i="22"/>
  <c r="M42" i="22"/>
  <c r="J42" i="22"/>
  <c r="P32" i="22"/>
  <c r="P9" i="22"/>
  <c r="E33" i="21"/>
  <c r="F33" i="21"/>
  <c r="G33" i="21"/>
  <c r="G41" i="21" s="1"/>
  <c r="H33" i="21"/>
  <c r="H41" i="21" s="1"/>
  <c r="I33" i="21"/>
  <c r="J33" i="21"/>
  <c r="J41" i="21" s="1"/>
  <c r="K33" i="21"/>
  <c r="K41" i="21" s="1"/>
  <c r="L33" i="21"/>
  <c r="L41" i="21" s="1"/>
  <c r="M33" i="21"/>
  <c r="N33" i="21"/>
  <c r="O33" i="21"/>
  <c r="O41" i="21" s="1"/>
  <c r="E34" i="21"/>
  <c r="F34" i="21"/>
  <c r="G34" i="21"/>
  <c r="H34" i="21"/>
  <c r="H42" i="21" s="1"/>
  <c r="I34" i="21"/>
  <c r="I42" i="21" s="1"/>
  <c r="J34" i="21"/>
  <c r="K34" i="21"/>
  <c r="L34" i="21"/>
  <c r="L42" i="21" s="1"/>
  <c r="M34" i="21"/>
  <c r="M42" i="21" s="1"/>
  <c r="N34" i="21"/>
  <c r="O34" i="21"/>
  <c r="O42" i="21" s="1"/>
  <c r="D34" i="21"/>
  <c r="D42" i="21" s="1"/>
  <c r="D33" i="21"/>
  <c r="D41" i="21" s="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10" i="21"/>
  <c r="P36" i="21"/>
  <c r="P35" i="21"/>
  <c r="N42" i="21"/>
  <c r="K42" i="21"/>
  <c r="J42" i="21"/>
  <c r="G42" i="21"/>
  <c r="F42" i="21"/>
  <c r="E42" i="21"/>
  <c r="N41" i="21"/>
  <c r="M41" i="21"/>
  <c r="I41" i="21"/>
  <c r="F41" i="21"/>
  <c r="E41" i="21"/>
  <c r="P32" i="21"/>
  <c r="P9" i="21"/>
  <c r="P36" i="20"/>
  <c r="P35" i="20"/>
  <c r="E33" i="20"/>
  <c r="E41" i="20" s="1"/>
  <c r="F33" i="20"/>
  <c r="F41" i="20" s="1"/>
  <c r="G33" i="20"/>
  <c r="G41" i="20" s="1"/>
  <c r="H33" i="20"/>
  <c r="H41" i="20" s="1"/>
  <c r="I33" i="20"/>
  <c r="I41" i="20" s="1"/>
  <c r="J33" i="20"/>
  <c r="J41" i="20" s="1"/>
  <c r="K33" i="20"/>
  <c r="K41" i="20" s="1"/>
  <c r="L33" i="20"/>
  <c r="L41" i="20" s="1"/>
  <c r="M33" i="20"/>
  <c r="M41" i="20" s="1"/>
  <c r="N33" i="20"/>
  <c r="N41" i="20" s="1"/>
  <c r="O33" i="20"/>
  <c r="O41" i="20" s="1"/>
  <c r="E34" i="20"/>
  <c r="E42" i="20" s="1"/>
  <c r="F34" i="20"/>
  <c r="F42" i="20" s="1"/>
  <c r="G34" i="20"/>
  <c r="G42" i="20" s="1"/>
  <c r="H34" i="20"/>
  <c r="H42" i="20" s="1"/>
  <c r="I34" i="20"/>
  <c r="I42" i="20" s="1"/>
  <c r="J34" i="20"/>
  <c r="J42" i="20" s="1"/>
  <c r="K34" i="20"/>
  <c r="K42" i="20" s="1"/>
  <c r="L34" i="20"/>
  <c r="M34" i="20"/>
  <c r="M42" i="20" s="1"/>
  <c r="N34" i="20"/>
  <c r="N42" i="20" s="1"/>
  <c r="O34" i="20"/>
  <c r="O42" i="20" s="1"/>
  <c r="D34" i="20"/>
  <c r="D42" i="20" s="1"/>
  <c r="D33" i="20"/>
  <c r="D41" i="20" s="1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10" i="20"/>
  <c r="L42" i="20"/>
  <c r="P32" i="20"/>
  <c r="P9" i="20"/>
  <c r="P34" i="23" l="1"/>
  <c r="P42" i="23" s="1"/>
  <c r="P33" i="23"/>
  <c r="P41" i="23" s="1"/>
  <c r="P33" i="22"/>
  <c r="P34" i="22"/>
  <c r="P33" i="21"/>
  <c r="P34" i="21"/>
  <c r="P34" i="20"/>
  <c r="P42" i="20" s="1"/>
  <c r="P33" i="20"/>
  <c r="P41" i="20" s="1"/>
  <c r="E33" i="18"/>
  <c r="F33" i="18"/>
  <c r="G33" i="18"/>
  <c r="H33" i="18"/>
  <c r="I33" i="18"/>
  <c r="J33" i="18"/>
  <c r="K33" i="18"/>
  <c r="L33" i="18"/>
  <c r="M33" i="18"/>
  <c r="N33" i="18"/>
  <c r="O33" i="18"/>
  <c r="E34" i="18"/>
  <c r="F34" i="18"/>
  <c r="G34" i="18"/>
  <c r="H34" i="18"/>
  <c r="I34" i="18"/>
  <c r="J34" i="18"/>
  <c r="K34" i="18"/>
  <c r="L34" i="18"/>
  <c r="M34" i="18"/>
  <c r="N34" i="18"/>
  <c r="O34" i="18"/>
  <c r="D34" i="18"/>
  <c r="D33" i="18"/>
  <c r="P21" i="18"/>
  <c r="P22" i="18"/>
  <c r="P23" i="18"/>
  <c r="P24" i="18"/>
  <c r="P25" i="18"/>
  <c r="P26" i="18"/>
  <c r="P27" i="18"/>
  <c r="P28" i="18"/>
  <c r="P29" i="18"/>
  <c r="P30" i="18"/>
  <c r="P31" i="18"/>
  <c r="P11" i="18"/>
  <c r="P12" i="18"/>
  <c r="P13" i="18"/>
  <c r="P14" i="18"/>
  <c r="P15" i="18"/>
  <c r="P16" i="18"/>
  <c r="P17" i="18"/>
  <c r="P18" i="18"/>
  <c r="P19" i="18"/>
  <c r="P20" i="18"/>
  <c r="P10" i="18"/>
  <c r="P42" i="22" l="1"/>
  <c r="P41" i="22"/>
  <c r="P42" i="21"/>
  <c r="P41" i="21"/>
  <c r="E33" i="17"/>
  <c r="F33" i="17"/>
  <c r="G33" i="17"/>
  <c r="H33" i="17"/>
  <c r="I33" i="17"/>
  <c r="J33" i="17"/>
  <c r="K33" i="17"/>
  <c r="L33" i="17"/>
  <c r="M33" i="17"/>
  <c r="N33" i="17"/>
  <c r="O33" i="17"/>
  <c r="E34" i="17"/>
  <c r="F34" i="17"/>
  <c r="G34" i="17"/>
  <c r="H34" i="17"/>
  <c r="I34" i="17"/>
  <c r="J34" i="17"/>
  <c r="K34" i="17"/>
  <c r="L34" i="17"/>
  <c r="M34" i="17"/>
  <c r="N34" i="17"/>
  <c r="O34" i="17"/>
  <c r="D34" i="17"/>
  <c r="D33" i="17"/>
  <c r="P32" i="17"/>
  <c r="P21" i="17"/>
  <c r="P22" i="17"/>
  <c r="P23" i="17"/>
  <c r="P24" i="17"/>
  <c r="P25" i="17"/>
  <c r="P26" i="17"/>
  <c r="P27" i="17"/>
  <c r="P28" i="17"/>
  <c r="P29" i="17"/>
  <c r="P30" i="17"/>
  <c r="P31" i="17"/>
  <c r="P11" i="17"/>
  <c r="P12" i="17"/>
  <c r="P13" i="17"/>
  <c r="P14" i="17"/>
  <c r="P15" i="17"/>
  <c r="P16" i="17"/>
  <c r="P17" i="17"/>
  <c r="P18" i="17"/>
  <c r="P19" i="17"/>
  <c r="P20" i="17"/>
  <c r="P10" i="17"/>
  <c r="P36" i="16"/>
  <c r="P35" i="16"/>
  <c r="P31" i="16"/>
  <c r="P32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11" i="16"/>
  <c r="P12" i="16"/>
  <c r="P13" i="16"/>
  <c r="P14" i="16"/>
  <c r="P15" i="16"/>
  <c r="P16" i="16"/>
  <c r="P17" i="16"/>
  <c r="P18" i="16"/>
  <c r="P10" i="16"/>
  <c r="E33" i="16"/>
  <c r="F33" i="16"/>
  <c r="G33" i="16"/>
  <c r="H33" i="16"/>
  <c r="I33" i="16"/>
  <c r="J33" i="16"/>
  <c r="K33" i="16"/>
  <c r="L33" i="16"/>
  <c r="M33" i="16"/>
  <c r="N33" i="16"/>
  <c r="O33" i="16"/>
  <c r="E34" i="16"/>
  <c r="F34" i="16"/>
  <c r="G34" i="16"/>
  <c r="H34" i="16"/>
  <c r="I34" i="16"/>
  <c r="J34" i="16"/>
  <c r="K34" i="16"/>
  <c r="L34" i="16"/>
  <c r="M34" i="16"/>
  <c r="N34" i="16"/>
  <c r="O34" i="16"/>
  <c r="D34" i="16"/>
  <c r="D33" i="16"/>
  <c r="P41" i="1"/>
  <c r="P36" i="1"/>
  <c r="P35" i="1"/>
  <c r="H38" i="19"/>
  <c r="I38" i="19"/>
  <c r="J38" i="19"/>
  <c r="G31" i="19"/>
  <c r="H31" i="19"/>
  <c r="I31" i="19"/>
  <c r="J31" i="19"/>
  <c r="G24" i="19"/>
  <c r="H24" i="19"/>
  <c r="I24" i="19"/>
  <c r="I40" i="19" s="1"/>
  <c r="J24" i="19"/>
  <c r="J40" i="19" l="1"/>
  <c r="I42" i="19"/>
  <c r="P34" i="16"/>
  <c r="J42" i="19"/>
  <c r="P32" i="18" l="1"/>
  <c r="P9" i="18"/>
  <c r="P36" i="18"/>
  <c r="P35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O42" i="17"/>
  <c r="M42" i="17"/>
  <c r="L42" i="17"/>
  <c r="K42" i="17"/>
  <c r="J42" i="17"/>
  <c r="I42" i="17"/>
  <c r="H42" i="17"/>
  <c r="G42" i="17"/>
  <c r="F42" i="17"/>
  <c r="E42" i="17"/>
  <c r="D42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P36" i="17"/>
  <c r="P35" i="17"/>
  <c r="N42" i="17"/>
  <c r="P9" i="17"/>
  <c r="P9" i="16"/>
  <c r="P33" i="16" l="1"/>
  <c r="P33" i="18"/>
  <c r="P34" i="18"/>
  <c r="P42" i="18" s="1"/>
  <c r="P33" i="17"/>
  <c r="P41" i="17" s="1"/>
  <c r="P34" i="17"/>
  <c r="P42" i="17" s="1"/>
  <c r="O42" i="16"/>
  <c r="N42" i="16"/>
  <c r="M42" i="16"/>
  <c r="L42" i="16"/>
  <c r="K42" i="16"/>
  <c r="J42" i="16"/>
  <c r="I42" i="16"/>
  <c r="H42" i="16"/>
  <c r="G42" i="16"/>
  <c r="F42" i="16"/>
  <c r="E42" i="16"/>
  <c r="D42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9" i="1"/>
  <c r="D34" i="1"/>
  <c r="D42" i="1" s="1"/>
  <c r="E34" i="1"/>
  <c r="E42" i="1" s="1"/>
  <c r="F34" i="1"/>
  <c r="F42" i="1" s="1"/>
  <c r="G34" i="1"/>
  <c r="G42" i="1" s="1"/>
  <c r="H34" i="1"/>
  <c r="H42" i="1" s="1"/>
  <c r="I34" i="1"/>
  <c r="I42" i="1" s="1"/>
  <c r="J34" i="1"/>
  <c r="J42" i="1" s="1"/>
  <c r="K34" i="1"/>
  <c r="K42" i="1" s="1"/>
  <c r="L34" i="1"/>
  <c r="L42" i="1" s="1"/>
  <c r="M34" i="1"/>
  <c r="M42" i="1" s="1"/>
  <c r="N34" i="1"/>
  <c r="N42" i="1" s="1"/>
  <c r="O34" i="1"/>
  <c r="O42" i="1" s="1"/>
  <c r="E33" i="1"/>
  <c r="E41" i="1" s="1"/>
  <c r="F33" i="1"/>
  <c r="F41" i="1" s="1"/>
  <c r="G33" i="1"/>
  <c r="G41" i="1" s="1"/>
  <c r="H33" i="1"/>
  <c r="H41" i="1" s="1"/>
  <c r="I33" i="1"/>
  <c r="I41" i="1" s="1"/>
  <c r="J33" i="1"/>
  <c r="J41" i="1" s="1"/>
  <c r="K33" i="1"/>
  <c r="K41" i="1" s="1"/>
  <c r="L33" i="1"/>
  <c r="L41" i="1" s="1"/>
  <c r="M33" i="1"/>
  <c r="M41" i="1" s="1"/>
  <c r="N33" i="1"/>
  <c r="N41" i="1" s="1"/>
  <c r="O33" i="1"/>
  <c r="O41" i="1" s="1"/>
  <c r="D33" i="1"/>
  <c r="D41" i="1" s="1"/>
  <c r="P41" i="18" l="1"/>
  <c r="P34" i="1"/>
  <c r="P42" i="1"/>
  <c r="P33" i="1"/>
  <c r="P42" i="16"/>
  <c r="P41" i="16"/>
</calcChain>
</file>

<file path=xl/sharedStrings.xml><?xml version="1.0" encoding="utf-8"?>
<sst xmlns="http://schemas.openxmlformats.org/spreadsheetml/2006/main" count="627" uniqueCount="76">
  <si>
    <t>ACTIVIDAD ECONÓMICA CIIU 4</t>
  </si>
  <si>
    <t>Agricultura,caza,silvicultura y pesca</t>
  </si>
  <si>
    <t>Industrias manufactureras,Explotación de minas y canteras y Otras actividades Industriales</t>
  </si>
  <si>
    <t>Construcción</t>
  </si>
  <si>
    <t>Comercio,restaurantes y hoteles,Transporte,almacen.,Activ de Alojamiento y Servicios de Comida</t>
  </si>
  <si>
    <t>Información y Comunicaciones</t>
  </si>
  <si>
    <t>Actividades Financieras y de Seguros</t>
  </si>
  <si>
    <t>Actividades Inmobiliarias</t>
  </si>
  <si>
    <t>Actividades Profesionales, Cientificas, Técnicas y de Servicios Admon. de Apoyo</t>
  </si>
  <si>
    <t>Servicios</t>
  </si>
  <si>
    <t>Servicio Doméstico</t>
  </si>
  <si>
    <t>Salvadoreños en el Exterior (SALEX)</t>
  </si>
  <si>
    <t>Trabajadores Independientes</t>
  </si>
  <si>
    <t>SECTOR PRIVADO</t>
  </si>
  <si>
    <t>SECTOR PÚBLICO</t>
  </si>
  <si>
    <t>PENSIONADOS</t>
  </si>
  <si>
    <t>TOTAL GENERAL</t>
  </si>
  <si>
    <t>TOTAL TRABAJADORES</t>
  </si>
  <si>
    <t>SEXO</t>
  </si>
  <si>
    <t>Hombres</t>
  </si>
  <si>
    <t>Mujeres</t>
  </si>
  <si>
    <t>GRUPOS DE EDAD</t>
  </si>
  <si>
    <t>15- 19</t>
  </si>
  <si>
    <t>20-24</t>
  </si>
  <si>
    <t>25-29</t>
  </si>
  <si>
    <t>30-34</t>
  </si>
  <si>
    <t>35- 39</t>
  </si>
  <si>
    <t>40-44</t>
  </si>
  <si>
    <t>45-49</t>
  </si>
  <si>
    <t>50-54</t>
  </si>
  <si>
    <t>55-59</t>
  </si>
  <si>
    <t>60-64</t>
  </si>
  <si>
    <t>65 -69</t>
  </si>
  <si>
    <t>70 o más</t>
  </si>
  <si>
    <t>Total</t>
  </si>
  <si>
    <t>INSTITUTO SALVADOREÑO DEL SEGURO SOCIAL</t>
  </si>
  <si>
    <t>DEPARTAMENTO DE ACTUARIADO Y ESTADÍSTICA</t>
  </si>
  <si>
    <t>PLANILLAS CANCELADAS</t>
  </si>
  <si>
    <t>TRABAJADORES REPORTADOS EN PLANILLA AL RÉGIMEN DE SALUD DEL ISSS</t>
  </si>
  <si>
    <t>Salex</t>
  </si>
  <si>
    <t>Trabajador Independiente</t>
  </si>
  <si>
    <t>Administración Pública</t>
  </si>
  <si>
    <t>Instituciones Descentralizadas</t>
  </si>
  <si>
    <t>Instituciones de Seguridad Social</t>
  </si>
  <si>
    <t>Empresas no Financieras</t>
  </si>
  <si>
    <t>Empresas Financieras</t>
  </si>
  <si>
    <t>Gobiernos Locales (Municipalidades)</t>
  </si>
  <si>
    <t>Pensionados ISSS</t>
  </si>
  <si>
    <t>Pensionados INPEP</t>
  </si>
  <si>
    <t>Pensionados AFP</t>
  </si>
  <si>
    <t>Pensionados IPSFA</t>
  </si>
  <si>
    <t>Decreto 787</t>
  </si>
  <si>
    <t>TOTAL SIN PENSIONADOS</t>
  </si>
  <si>
    <t>Fuente: Planilla mensual de cotizaciones</t>
  </si>
  <si>
    <t>Instituto Salvadoreño del Seguro Social</t>
  </si>
  <si>
    <t>Departamento de Actuariado y Estadística</t>
  </si>
  <si>
    <t>Cotizantes del Régimen de Salud, según Actividad Económica, Sexo y Rangos de Edad.</t>
  </si>
  <si>
    <t>Planillas Canceladas</t>
  </si>
  <si>
    <t>Fuente: Planilla Mensual de Cotizaciones</t>
  </si>
  <si>
    <t>MAYO</t>
  </si>
  <si>
    <t>JUNIO</t>
  </si>
  <si>
    <t>JULIO</t>
  </si>
  <si>
    <t>AGOSTO</t>
  </si>
  <si>
    <t>Período: Mayo 2020</t>
  </si>
  <si>
    <t>Período: Junio 2020</t>
  </si>
  <si>
    <t>Período: Julio 2020</t>
  </si>
  <si>
    <t>Período: Agosto 2020</t>
  </si>
  <si>
    <t>Período: Enero 2020</t>
  </si>
  <si>
    <t>Período: Febrero 2020</t>
  </si>
  <si>
    <t>Período: Marzo 2020</t>
  </si>
  <si>
    <t>Período: Abril 2020</t>
  </si>
  <si>
    <t>MARZO</t>
  </si>
  <si>
    <t>ABRIL</t>
  </si>
  <si>
    <t>FEBRERO</t>
  </si>
  <si>
    <t>ENERO</t>
  </si>
  <si>
    <t xml:space="preserve"> AÑO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</si>
</sst>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#,##0\ \ \ "/>
    <numFmt numFmtId="167" formatCode="#,##0\ 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2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/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164" fontId="4" fillId="5" borderId="7" xfId="1" applyNumberFormat="1" applyFont="1" applyFill="1" applyBorder="1" applyAlignment="1">
      <alignment vertical="center"/>
    </xf>
    <xf numFmtId="164" fontId="4" fillId="6" borderId="8" xfId="0" applyNumberFormat="1" applyFont="1" applyFill="1" applyBorder="1" applyAlignment="1">
      <alignment vertical="center"/>
    </xf>
    <xf numFmtId="164" fontId="4" fillId="6" borderId="7" xfId="0" applyNumberFormat="1" applyFont="1" applyFill="1" applyBorder="1" applyAlignment="1">
      <alignment vertical="center"/>
    </xf>
    <xf numFmtId="0" fontId="4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164" fontId="4" fillId="5" borderId="8" xfId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3" borderId="11" xfId="1" applyNumberFormat="1" applyFont="1" applyFill="1" applyBorder="1" applyAlignment="1">
      <alignment vertical="center"/>
    </xf>
    <xf numFmtId="164" fontId="4" fillId="3" borderId="12" xfId="1" applyNumberFormat="1" applyFont="1" applyFill="1" applyBorder="1" applyAlignment="1">
      <alignment vertical="center"/>
    </xf>
    <xf numFmtId="164" fontId="4" fillId="4" borderId="11" xfId="1" applyNumberFormat="1" applyFont="1" applyFill="1" applyBorder="1" applyAlignment="1">
      <alignment vertical="center"/>
    </xf>
    <xf numFmtId="164" fontId="4" fillId="4" borderId="12" xfId="1" applyNumberFormat="1" applyFont="1" applyFill="1" applyBorder="1" applyAlignment="1">
      <alignment vertical="center"/>
    </xf>
    <xf numFmtId="164" fontId="4" fillId="7" borderId="13" xfId="0" applyNumberFormat="1" applyFont="1" applyFill="1" applyBorder="1" applyAlignment="1">
      <alignment vertical="center"/>
    </xf>
    <xf numFmtId="164" fontId="4" fillId="7" borderId="14" xfId="0" applyNumberFormat="1" applyFont="1" applyFill="1" applyBorder="1" applyAlignment="1">
      <alignment vertical="center"/>
    </xf>
    <xf numFmtId="164" fontId="4" fillId="7" borderId="1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0" borderId="3" xfId="0" applyFont="1" applyBorder="1"/>
    <xf numFmtId="164" fontId="4" fillId="3" borderId="17" xfId="1" applyNumberFormat="1" applyFont="1" applyFill="1" applyBorder="1" applyAlignment="1">
      <alignment vertical="center"/>
    </xf>
    <xf numFmtId="164" fontId="4" fillId="3" borderId="18" xfId="1" applyNumberFormat="1" applyFont="1" applyFill="1" applyBorder="1" applyAlignment="1">
      <alignment vertical="center"/>
    </xf>
    <xf numFmtId="164" fontId="4" fillId="4" borderId="17" xfId="1" applyNumberFormat="1" applyFont="1" applyFill="1" applyBorder="1" applyAlignment="1">
      <alignment vertical="center"/>
    </xf>
    <xf numFmtId="164" fontId="4" fillId="4" borderId="18" xfId="1" applyNumberFormat="1" applyFont="1" applyFill="1" applyBorder="1" applyAlignment="1">
      <alignment vertical="center"/>
    </xf>
    <xf numFmtId="0" fontId="4" fillId="7" borderId="17" xfId="0" applyFont="1" applyFill="1" applyBorder="1" applyAlignment="1">
      <alignment vertical="center"/>
    </xf>
    <xf numFmtId="0" fontId="8" fillId="0" borderId="0" xfId="2" applyFont="1" applyFill="1"/>
    <xf numFmtId="0" fontId="9" fillId="0" borderId="0" xfId="2" applyFont="1" applyFill="1" applyAlignment="1"/>
    <xf numFmtId="0" fontId="7" fillId="0" borderId="0" xfId="2" applyFont="1" applyFill="1" applyAlignment="1">
      <alignment horizontal="center"/>
    </xf>
    <xf numFmtId="0" fontId="8" fillId="0" borderId="0" xfId="2" applyFont="1" applyFill="1" applyBorder="1"/>
    <xf numFmtId="0" fontId="8" fillId="0" borderId="0" xfId="2" applyFont="1" applyAlignment="1">
      <alignment vertical="center"/>
    </xf>
    <xf numFmtId="0" fontId="10" fillId="0" borderId="0" xfId="2" applyFont="1" applyFill="1"/>
    <xf numFmtId="0" fontId="8" fillId="0" borderId="22" xfId="2" applyFont="1" applyBorder="1"/>
    <xf numFmtId="0" fontId="8" fillId="0" borderId="23" xfId="2" applyFont="1" applyBorder="1" applyAlignment="1">
      <alignment horizontal="left" vertical="center" wrapText="1"/>
    </xf>
    <xf numFmtId="0" fontId="8" fillId="0" borderId="23" xfId="2" applyFont="1" applyBorder="1"/>
    <xf numFmtId="0" fontId="7" fillId="0" borderId="23" xfId="2" applyFont="1" applyFill="1" applyBorder="1" applyAlignment="1">
      <alignment horizontal="center"/>
    </xf>
    <xf numFmtId="0" fontId="8" fillId="0" borderId="23" xfId="2" applyFont="1" applyFill="1" applyBorder="1"/>
    <xf numFmtId="0" fontId="11" fillId="0" borderId="23" xfId="2" applyFont="1" applyFill="1" applyBorder="1" applyAlignment="1">
      <alignment horizontal="center"/>
    </xf>
    <xf numFmtId="0" fontId="11" fillId="0" borderId="24" xfId="2" applyFont="1" applyFill="1" applyBorder="1" applyAlignment="1">
      <alignment horizontal="center"/>
    </xf>
    <xf numFmtId="0" fontId="8" fillId="5" borderId="15" xfId="2" applyFont="1" applyFill="1" applyBorder="1"/>
    <xf numFmtId="0" fontId="8" fillId="5" borderId="20" xfId="2" applyFont="1" applyFill="1" applyBorder="1"/>
    <xf numFmtId="0" fontId="7" fillId="5" borderId="19" xfId="2" applyFont="1" applyFill="1" applyBorder="1" applyAlignment="1">
      <alignment horizontal="center"/>
    </xf>
    <xf numFmtId="0" fontId="7" fillId="5" borderId="0" xfId="2" applyFont="1" applyFill="1" applyBorder="1" applyAlignment="1">
      <alignment horizontal="center"/>
    </xf>
    <xf numFmtId="0" fontId="8" fillId="5" borderId="16" xfId="2" applyFont="1" applyFill="1" applyBorder="1"/>
    <xf numFmtId="0" fontId="8" fillId="5" borderId="21" xfId="2" applyFont="1" applyFill="1" applyBorder="1"/>
    <xf numFmtId="0" fontId="3" fillId="0" borderId="25" xfId="0" applyFont="1" applyBorder="1" applyAlignment="1">
      <alignment vertical="center"/>
    </xf>
    <xf numFmtId="164" fontId="3" fillId="0" borderId="28" xfId="1" applyNumberFormat="1" applyFont="1" applyBorder="1" applyAlignment="1">
      <alignment vertical="center"/>
    </xf>
    <xf numFmtId="164" fontId="3" fillId="0" borderId="31" xfId="1" applyNumberFormat="1" applyFont="1" applyBorder="1" applyAlignment="1">
      <alignment vertical="center"/>
    </xf>
    <xf numFmtId="166" fontId="4" fillId="3" borderId="11" xfId="1" applyNumberFormat="1" applyFont="1" applyFill="1" applyBorder="1" applyAlignment="1">
      <alignment vertical="center"/>
    </xf>
    <xf numFmtId="166" fontId="4" fillId="4" borderId="11" xfId="1" applyNumberFormat="1" applyFont="1" applyFill="1" applyBorder="1" applyAlignment="1">
      <alignment vertical="center"/>
    </xf>
    <xf numFmtId="166" fontId="4" fillId="4" borderId="12" xfId="1" applyNumberFormat="1" applyFont="1" applyFill="1" applyBorder="1" applyAlignment="1">
      <alignment vertical="center"/>
    </xf>
    <xf numFmtId="166" fontId="4" fillId="5" borderId="7" xfId="1" applyNumberFormat="1" applyFont="1" applyFill="1" applyBorder="1" applyAlignment="1">
      <alignment vertical="center"/>
    </xf>
    <xf numFmtId="166" fontId="4" fillId="6" borderId="7" xfId="0" applyNumberFormat="1" applyFont="1" applyFill="1" applyBorder="1" applyAlignment="1">
      <alignment vertical="center"/>
    </xf>
    <xf numFmtId="166" fontId="4" fillId="7" borderId="11" xfId="0" applyNumberFormat="1" applyFont="1" applyFill="1" applyBorder="1" applyAlignment="1">
      <alignment vertical="center"/>
    </xf>
    <xf numFmtId="166" fontId="4" fillId="7" borderId="14" xfId="0" applyNumberFormat="1" applyFont="1" applyFill="1" applyBorder="1" applyAlignment="1">
      <alignment vertical="center"/>
    </xf>
    <xf numFmtId="0" fontId="8" fillId="0" borderId="20" xfId="2" applyFont="1" applyFill="1" applyBorder="1"/>
    <xf numFmtId="164" fontId="3" fillId="0" borderId="0" xfId="0" applyNumberFormat="1" applyFont="1" applyAlignment="1">
      <alignment vertical="center"/>
    </xf>
    <xf numFmtId="167" fontId="3" fillId="0" borderId="29" xfId="1" applyNumberFormat="1" applyFont="1" applyBorder="1" applyAlignment="1">
      <alignment vertical="center"/>
    </xf>
    <xf numFmtId="167" fontId="3" fillId="0" borderId="26" xfId="1" applyNumberFormat="1" applyFont="1" applyBorder="1" applyAlignment="1">
      <alignment vertical="center"/>
    </xf>
    <xf numFmtId="167" fontId="3" fillId="0" borderId="27" xfId="1" applyNumberFormat="1" applyFont="1" applyBorder="1" applyAlignment="1">
      <alignment vertical="center"/>
    </xf>
    <xf numFmtId="167" fontId="3" fillId="0" borderId="30" xfId="1" applyNumberFormat="1" applyFont="1" applyBorder="1" applyAlignment="1">
      <alignment vertical="center"/>
    </xf>
    <xf numFmtId="167" fontId="3" fillId="0" borderId="29" xfId="0" applyNumberFormat="1" applyFont="1" applyBorder="1" applyAlignment="1">
      <alignment vertical="center"/>
    </xf>
    <xf numFmtId="167" fontId="3" fillId="0" borderId="32" xfId="1" applyNumberFormat="1" applyFont="1" applyBorder="1" applyAlignment="1">
      <alignment vertical="center"/>
    </xf>
    <xf numFmtId="167" fontId="3" fillId="0" borderId="33" xfId="1" applyNumberFormat="1" applyFont="1" applyBorder="1" applyAlignment="1">
      <alignment vertical="center"/>
    </xf>
    <xf numFmtId="164" fontId="4" fillId="3" borderId="37" xfId="1" applyNumberFormat="1" applyFont="1" applyFill="1" applyBorder="1" applyAlignment="1">
      <alignment vertical="center"/>
    </xf>
    <xf numFmtId="164" fontId="4" fillId="3" borderId="39" xfId="1" applyNumberFormat="1" applyFont="1" applyFill="1" applyBorder="1" applyAlignment="1">
      <alignment vertical="center"/>
    </xf>
    <xf numFmtId="164" fontId="4" fillId="3" borderId="40" xfId="1" applyNumberFormat="1" applyFont="1" applyFill="1" applyBorder="1" applyAlignment="1">
      <alignment vertical="center"/>
    </xf>
    <xf numFmtId="164" fontId="4" fillId="4" borderId="39" xfId="1" applyNumberFormat="1" applyFont="1" applyFill="1" applyBorder="1" applyAlignment="1">
      <alignment vertical="center"/>
    </xf>
    <xf numFmtId="164" fontId="4" fillId="4" borderId="41" xfId="1" applyNumberFormat="1" applyFont="1" applyFill="1" applyBorder="1" applyAlignment="1">
      <alignment vertical="center"/>
    </xf>
    <xf numFmtId="164" fontId="4" fillId="5" borderId="38" xfId="1" applyNumberFormat="1" applyFont="1" applyFill="1" applyBorder="1" applyAlignment="1">
      <alignment vertical="center"/>
    </xf>
    <xf numFmtId="164" fontId="4" fillId="6" borderId="38" xfId="0" applyNumberFormat="1" applyFont="1" applyFill="1" applyBorder="1" applyAlignment="1">
      <alignment vertical="center"/>
    </xf>
    <xf numFmtId="164" fontId="4" fillId="7" borderId="39" xfId="0" applyNumberFormat="1" applyFont="1" applyFill="1" applyBorder="1" applyAlignment="1">
      <alignment vertical="center"/>
    </xf>
    <xf numFmtId="164" fontId="4" fillId="7" borderId="42" xfId="0" applyNumberFormat="1" applyFont="1" applyFill="1" applyBorder="1" applyAlignment="1">
      <alignment vertical="center"/>
    </xf>
    <xf numFmtId="164" fontId="4" fillId="3" borderId="42" xfId="1" applyNumberFormat="1" applyFont="1" applyFill="1" applyBorder="1" applyAlignment="1">
      <alignment vertical="center"/>
    </xf>
    <xf numFmtId="166" fontId="4" fillId="3" borderId="39" xfId="1" applyNumberFormat="1" applyFont="1" applyFill="1" applyBorder="1" applyAlignment="1">
      <alignment vertical="center"/>
    </xf>
    <xf numFmtId="166" fontId="4" fillId="3" borderId="41" xfId="1" applyNumberFormat="1" applyFont="1" applyFill="1" applyBorder="1" applyAlignment="1">
      <alignment vertical="center"/>
    </xf>
    <xf numFmtId="166" fontId="4" fillId="4" borderId="39" xfId="1" applyNumberFormat="1" applyFont="1" applyFill="1" applyBorder="1" applyAlignment="1">
      <alignment vertical="center"/>
    </xf>
    <xf numFmtId="166" fontId="4" fillId="4" borderId="41" xfId="1" applyNumberFormat="1" applyFont="1" applyFill="1" applyBorder="1" applyAlignment="1">
      <alignment vertical="center"/>
    </xf>
    <xf numFmtId="166" fontId="4" fillId="5" borderId="38" xfId="1" applyNumberFormat="1" applyFont="1" applyFill="1" applyBorder="1" applyAlignment="1">
      <alignment vertical="center"/>
    </xf>
    <xf numFmtId="166" fontId="4" fillId="6" borderId="38" xfId="0" applyNumberFormat="1" applyFont="1" applyFill="1" applyBorder="1" applyAlignment="1">
      <alignment vertical="center"/>
    </xf>
    <xf numFmtId="166" fontId="4" fillId="7" borderId="39" xfId="0" applyNumberFormat="1" applyFont="1" applyFill="1" applyBorder="1" applyAlignment="1">
      <alignment vertical="center"/>
    </xf>
    <xf numFmtId="166" fontId="4" fillId="7" borderId="42" xfId="0" applyNumberFormat="1" applyFont="1" applyFill="1" applyBorder="1" applyAlignment="1">
      <alignment vertical="center"/>
    </xf>
    <xf numFmtId="166" fontId="4" fillId="3" borderId="37" xfId="1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0" fontId="10" fillId="0" borderId="0" xfId="2" applyFont="1" applyFill="1" applyAlignment="1">
      <alignment horizontal="left"/>
    </xf>
    <xf numFmtId="0" fontId="7" fillId="0" borderId="0" xfId="2" applyFont="1" applyFill="1" applyAlignment="1">
      <alignment horizontal="center"/>
    </xf>
    <xf numFmtId="167" fontId="0" fillId="0" borderId="29" xfId="0" applyNumberFormat="1" applyBorder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167" fontId="8" fillId="0" borderId="43" xfId="2" applyNumberFormat="1" applyFont="1" applyFill="1" applyBorder="1"/>
    <xf numFmtId="167" fontId="8" fillId="0" borderId="20" xfId="2" applyNumberFormat="1" applyFont="1" applyFill="1" applyBorder="1"/>
    <xf numFmtId="167" fontId="8" fillId="0" borderId="44" xfId="2" applyNumberFormat="1" applyFont="1" applyFill="1" applyBorder="1"/>
    <xf numFmtId="167" fontId="8" fillId="0" borderId="0" xfId="2" applyNumberFormat="1" applyFont="1" applyFill="1" applyBorder="1"/>
    <xf numFmtId="167" fontId="8" fillId="0" borderId="0" xfId="2" applyNumberFormat="1" applyFont="1" applyFill="1"/>
    <xf numFmtId="167" fontId="8" fillId="0" borderId="0" xfId="2" applyNumberFormat="1" applyFont="1" applyBorder="1"/>
    <xf numFmtId="167" fontId="10" fillId="0" borderId="0" xfId="3" applyNumberFormat="1" applyFont="1" applyFill="1" applyBorder="1"/>
    <xf numFmtId="167" fontId="7" fillId="0" borderId="0" xfId="3" applyNumberFormat="1" applyFont="1" applyFill="1" applyBorder="1"/>
    <xf numFmtId="167" fontId="10" fillId="0" borderId="0" xfId="2" applyNumberFormat="1" applyFont="1" applyFill="1" applyBorder="1"/>
    <xf numFmtId="167" fontId="10" fillId="0" borderId="21" xfId="2" applyNumberFormat="1" applyFont="1" applyFill="1" applyBorder="1"/>
    <xf numFmtId="167" fontId="3" fillId="0" borderId="0" xfId="0" applyNumberFormat="1" applyFont="1"/>
    <xf numFmtId="164" fontId="4" fillId="3" borderId="41" xfId="1" applyNumberFormat="1" applyFont="1" applyFill="1" applyBorder="1" applyAlignment="1">
      <alignment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3"/>
  <sheetViews>
    <sheetView showGridLines="0" topLeftCell="A4" zoomScaleNormal="100" workbookViewId="0">
      <selection activeCell="D51" sqref="D51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5" width="11" style="1"/>
    <col min="236" max="236" width="39.5703125" style="1" customWidth="1"/>
    <col min="237" max="262" width="11.42578125" style="1" customWidth="1"/>
    <col min="263" max="491" width="11" style="1"/>
    <col min="492" max="492" width="39.5703125" style="1" customWidth="1"/>
    <col min="493" max="518" width="11.42578125" style="1" customWidth="1"/>
    <col min="519" max="747" width="11" style="1"/>
    <col min="748" max="748" width="39.5703125" style="1" customWidth="1"/>
    <col min="749" max="774" width="11.42578125" style="1" customWidth="1"/>
    <col min="775" max="1003" width="11" style="1"/>
    <col min="1004" max="1004" width="39.5703125" style="1" customWidth="1"/>
    <col min="1005" max="1030" width="11.42578125" style="1" customWidth="1"/>
    <col min="1031" max="1259" width="11" style="1"/>
    <col min="1260" max="1260" width="39.5703125" style="1" customWidth="1"/>
    <col min="1261" max="1286" width="11.42578125" style="1" customWidth="1"/>
    <col min="1287" max="1515" width="11" style="1"/>
    <col min="1516" max="1516" width="39.5703125" style="1" customWidth="1"/>
    <col min="1517" max="1542" width="11.42578125" style="1" customWidth="1"/>
    <col min="1543" max="1771" width="11" style="1"/>
    <col min="1772" max="1772" width="39.5703125" style="1" customWidth="1"/>
    <col min="1773" max="1798" width="11.42578125" style="1" customWidth="1"/>
    <col min="1799" max="2027" width="11" style="1"/>
    <col min="2028" max="2028" width="39.5703125" style="1" customWidth="1"/>
    <col min="2029" max="2054" width="11.42578125" style="1" customWidth="1"/>
    <col min="2055" max="2283" width="11" style="1"/>
    <col min="2284" max="2284" width="39.5703125" style="1" customWidth="1"/>
    <col min="2285" max="2310" width="11.42578125" style="1" customWidth="1"/>
    <col min="2311" max="2539" width="11" style="1"/>
    <col min="2540" max="2540" width="39.5703125" style="1" customWidth="1"/>
    <col min="2541" max="2566" width="11.42578125" style="1" customWidth="1"/>
    <col min="2567" max="2795" width="11" style="1"/>
    <col min="2796" max="2796" width="39.5703125" style="1" customWidth="1"/>
    <col min="2797" max="2822" width="11.42578125" style="1" customWidth="1"/>
    <col min="2823" max="3051" width="11" style="1"/>
    <col min="3052" max="3052" width="39.5703125" style="1" customWidth="1"/>
    <col min="3053" max="3078" width="11.42578125" style="1" customWidth="1"/>
    <col min="3079" max="3307" width="11" style="1"/>
    <col min="3308" max="3308" width="39.5703125" style="1" customWidth="1"/>
    <col min="3309" max="3334" width="11.42578125" style="1" customWidth="1"/>
    <col min="3335" max="3563" width="11" style="1"/>
    <col min="3564" max="3564" width="39.5703125" style="1" customWidth="1"/>
    <col min="3565" max="3590" width="11.42578125" style="1" customWidth="1"/>
    <col min="3591" max="3819" width="11" style="1"/>
    <col min="3820" max="3820" width="39.5703125" style="1" customWidth="1"/>
    <col min="3821" max="3846" width="11.42578125" style="1" customWidth="1"/>
    <col min="3847" max="4075" width="11" style="1"/>
    <col min="4076" max="4076" width="39.5703125" style="1" customWidth="1"/>
    <col min="4077" max="4102" width="11.42578125" style="1" customWidth="1"/>
    <col min="4103" max="4331" width="11" style="1"/>
    <col min="4332" max="4332" width="39.5703125" style="1" customWidth="1"/>
    <col min="4333" max="4358" width="11.42578125" style="1" customWidth="1"/>
    <col min="4359" max="4587" width="11" style="1"/>
    <col min="4588" max="4588" width="39.5703125" style="1" customWidth="1"/>
    <col min="4589" max="4614" width="11.42578125" style="1" customWidth="1"/>
    <col min="4615" max="4843" width="11" style="1"/>
    <col min="4844" max="4844" width="39.5703125" style="1" customWidth="1"/>
    <col min="4845" max="4870" width="11.42578125" style="1" customWidth="1"/>
    <col min="4871" max="5099" width="11" style="1"/>
    <col min="5100" max="5100" width="39.5703125" style="1" customWidth="1"/>
    <col min="5101" max="5126" width="11.42578125" style="1" customWidth="1"/>
    <col min="5127" max="5355" width="11" style="1"/>
    <col min="5356" max="5356" width="39.5703125" style="1" customWidth="1"/>
    <col min="5357" max="5382" width="11.42578125" style="1" customWidth="1"/>
    <col min="5383" max="5611" width="11" style="1"/>
    <col min="5612" max="5612" width="39.5703125" style="1" customWidth="1"/>
    <col min="5613" max="5638" width="11.42578125" style="1" customWidth="1"/>
    <col min="5639" max="5867" width="11" style="1"/>
    <col min="5868" max="5868" width="39.5703125" style="1" customWidth="1"/>
    <col min="5869" max="5894" width="11.42578125" style="1" customWidth="1"/>
    <col min="5895" max="6123" width="11" style="1"/>
    <col min="6124" max="6124" width="39.5703125" style="1" customWidth="1"/>
    <col min="6125" max="6150" width="11.42578125" style="1" customWidth="1"/>
    <col min="6151" max="6379" width="11" style="1"/>
    <col min="6380" max="6380" width="39.5703125" style="1" customWidth="1"/>
    <col min="6381" max="6406" width="11.42578125" style="1" customWidth="1"/>
    <col min="6407" max="6635" width="11" style="1"/>
    <col min="6636" max="6636" width="39.5703125" style="1" customWidth="1"/>
    <col min="6637" max="6662" width="11.42578125" style="1" customWidth="1"/>
    <col min="6663" max="6891" width="11" style="1"/>
    <col min="6892" max="6892" width="39.5703125" style="1" customWidth="1"/>
    <col min="6893" max="6918" width="11.42578125" style="1" customWidth="1"/>
    <col min="6919" max="7147" width="11" style="1"/>
    <col min="7148" max="7148" width="39.5703125" style="1" customWidth="1"/>
    <col min="7149" max="7174" width="11.42578125" style="1" customWidth="1"/>
    <col min="7175" max="7403" width="11" style="1"/>
    <col min="7404" max="7404" width="39.5703125" style="1" customWidth="1"/>
    <col min="7405" max="7430" width="11.42578125" style="1" customWidth="1"/>
    <col min="7431" max="7659" width="11" style="1"/>
    <col min="7660" max="7660" width="39.5703125" style="1" customWidth="1"/>
    <col min="7661" max="7686" width="11.42578125" style="1" customWidth="1"/>
    <col min="7687" max="7915" width="11" style="1"/>
    <col min="7916" max="7916" width="39.5703125" style="1" customWidth="1"/>
    <col min="7917" max="7942" width="11.42578125" style="1" customWidth="1"/>
    <col min="7943" max="8171" width="11" style="1"/>
    <col min="8172" max="8172" width="39.5703125" style="1" customWidth="1"/>
    <col min="8173" max="8198" width="11.42578125" style="1" customWidth="1"/>
    <col min="8199" max="8427" width="11" style="1"/>
    <col min="8428" max="8428" width="39.5703125" style="1" customWidth="1"/>
    <col min="8429" max="8454" width="11.42578125" style="1" customWidth="1"/>
    <col min="8455" max="8683" width="11" style="1"/>
    <col min="8684" max="8684" width="39.5703125" style="1" customWidth="1"/>
    <col min="8685" max="8710" width="11.42578125" style="1" customWidth="1"/>
    <col min="8711" max="8939" width="11" style="1"/>
    <col min="8940" max="8940" width="39.5703125" style="1" customWidth="1"/>
    <col min="8941" max="8966" width="11.42578125" style="1" customWidth="1"/>
    <col min="8967" max="9195" width="11" style="1"/>
    <col min="9196" max="9196" width="39.5703125" style="1" customWidth="1"/>
    <col min="9197" max="9222" width="11.42578125" style="1" customWidth="1"/>
    <col min="9223" max="9451" width="11" style="1"/>
    <col min="9452" max="9452" width="39.5703125" style="1" customWidth="1"/>
    <col min="9453" max="9478" width="11.42578125" style="1" customWidth="1"/>
    <col min="9479" max="9707" width="11" style="1"/>
    <col min="9708" max="9708" width="39.5703125" style="1" customWidth="1"/>
    <col min="9709" max="9734" width="11.42578125" style="1" customWidth="1"/>
    <col min="9735" max="9963" width="11" style="1"/>
    <col min="9964" max="9964" width="39.5703125" style="1" customWidth="1"/>
    <col min="9965" max="9990" width="11.42578125" style="1" customWidth="1"/>
    <col min="9991" max="10219" width="11" style="1"/>
    <col min="10220" max="10220" width="39.5703125" style="1" customWidth="1"/>
    <col min="10221" max="10246" width="11.42578125" style="1" customWidth="1"/>
    <col min="10247" max="10475" width="11" style="1"/>
    <col min="10476" max="10476" width="39.5703125" style="1" customWidth="1"/>
    <col min="10477" max="10502" width="11.42578125" style="1" customWidth="1"/>
    <col min="10503" max="10731" width="11" style="1"/>
    <col min="10732" max="10732" width="39.5703125" style="1" customWidth="1"/>
    <col min="10733" max="10758" width="11.42578125" style="1" customWidth="1"/>
    <col min="10759" max="10987" width="11" style="1"/>
    <col min="10988" max="10988" width="39.5703125" style="1" customWidth="1"/>
    <col min="10989" max="11014" width="11.42578125" style="1" customWidth="1"/>
    <col min="11015" max="11243" width="11" style="1"/>
    <col min="11244" max="11244" width="39.5703125" style="1" customWidth="1"/>
    <col min="11245" max="11270" width="11.42578125" style="1" customWidth="1"/>
    <col min="11271" max="11499" width="11" style="1"/>
    <col min="11500" max="11500" width="39.5703125" style="1" customWidth="1"/>
    <col min="11501" max="11526" width="11.42578125" style="1" customWidth="1"/>
    <col min="11527" max="11755" width="11" style="1"/>
    <col min="11756" max="11756" width="39.5703125" style="1" customWidth="1"/>
    <col min="11757" max="11782" width="11.42578125" style="1" customWidth="1"/>
    <col min="11783" max="12011" width="11" style="1"/>
    <col min="12012" max="12012" width="39.5703125" style="1" customWidth="1"/>
    <col min="12013" max="12038" width="11.42578125" style="1" customWidth="1"/>
    <col min="12039" max="12267" width="11" style="1"/>
    <col min="12268" max="12268" width="39.5703125" style="1" customWidth="1"/>
    <col min="12269" max="12294" width="11.42578125" style="1" customWidth="1"/>
    <col min="12295" max="12523" width="11" style="1"/>
    <col min="12524" max="12524" width="39.5703125" style="1" customWidth="1"/>
    <col min="12525" max="12550" width="11.42578125" style="1" customWidth="1"/>
    <col min="12551" max="12779" width="11" style="1"/>
    <col min="12780" max="12780" width="39.5703125" style="1" customWidth="1"/>
    <col min="12781" max="12806" width="11.42578125" style="1" customWidth="1"/>
    <col min="12807" max="13035" width="11" style="1"/>
    <col min="13036" max="13036" width="39.5703125" style="1" customWidth="1"/>
    <col min="13037" max="13062" width="11.42578125" style="1" customWidth="1"/>
    <col min="13063" max="13291" width="11" style="1"/>
    <col min="13292" max="13292" width="39.5703125" style="1" customWidth="1"/>
    <col min="13293" max="13318" width="11.42578125" style="1" customWidth="1"/>
    <col min="13319" max="13547" width="11" style="1"/>
    <col min="13548" max="13548" width="39.5703125" style="1" customWidth="1"/>
    <col min="13549" max="13574" width="11.42578125" style="1" customWidth="1"/>
    <col min="13575" max="13803" width="11" style="1"/>
    <col min="13804" max="13804" width="39.5703125" style="1" customWidth="1"/>
    <col min="13805" max="13830" width="11.42578125" style="1" customWidth="1"/>
    <col min="13831" max="14059" width="11" style="1"/>
    <col min="14060" max="14060" width="39.5703125" style="1" customWidth="1"/>
    <col min="14061" max="14086" width="11.42578125" style="1" customWidth="1"/>
    <col min="14087" max="14315" width="11" style="1"/>
    <col min="14316" max="14316" width="39.5703125" style="1" customWidth="1"/>
    <col min="14317" max="14342" width="11.42578125" style="1" customWidth="1"/>
    <col min="14343" max="14571" width="11" style="1"/>
    <col min="14572" max="14572" width="39.5703125" style="1" customWidth="1"/>
    <col min="14573" max="14598" width="11.42578125" style="1" customWidth="1"/>
    <col min="14599" max="14827" width="11" style="1"/>
    <col min="14828" max="14828" width="39.5703125" style="1" customWidth="1"/>
    <col min="14829" max="14854" width="11.42578125" style="1" customWidth="1"/>
    <col min="14855" max="15083" width="11" style="1"/>
    <col min="15084" max="15084" width="39.5703125" style="1" customWidth="1"/>
    <col min="15085" max="15110" width="11.42578125" style="1" customWidth="1"/>
    <col min="15111" max="15339" width="11" style="1"/>
    <col min="15340" max="15340" width="39.5703125" style="1" customWidth="1"/>
    <col min="15341" max="15366" width="11.42578125" style="1" customWidth="1"/>
    <col min="15367" max="15595" width="11" style="1"/>
    <col min="15596" max="15596" width="39.5703125" style="1" customWidth="1"/>
    <col min="15597" max="15622" width="11.42578125" style="1" customWidth="1"/>
    <col min="15623" max="15851" width="11" style="1"/>
    <col min="15852" max="15852" width="39.5703125" style="1" customWidth="1"/>
    <col min="15853" max="15878" width="11.42578125" style="1" customWidth="1"/>
    <col min="15879" max="16107" width="11" style="1"/>
    <col min="16108" max="16108" width="39.5703125" style="1" customWidth="1"/>
    <col min="16109" max="16134" width="11.42578125" style="1" customWidth="1"/>
    <col min="16135" max="16384" width="11" style="1"/>
  </cols>
  <sheetData>
    <row r="1" spans="2:16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2:16" x14ac:dyDescent="0.2">
      <c r="B2" s="92" t="s">
        <v>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6" x14ac:dyDescent="0.2">
      <c r="B3" s="93" t="s">
        <v>57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2:16" ht="15.75" x14ac:dyDescent="0.25"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ht="13.5" thickBot="1" x14ac:dyDescent="0.25">
      <c r="B5" s="15" t="s">
        <v>67</v>
      </c>
      <c r="C5" s="15"/>
    </row>
    <row r="6" spans="2:16" ht="15.75" customHeight="1" thickBot="1" x14ac:dyDescent="0.25">
      <c r="B6" s="95" t="s">
        <v>0</v>
      </c>
      <c r="C6" s="97" t="s">
        <v>18</v>
      </c>
      <c r="D6" s="99" t="s">
        <v>21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23"/>
    </row>
    <row r="7" spans="2:16" ht="15.75" customHeight="1" thickBot="1" x14ac:dyDescent="0.25">
      <c r="B7" s="96"/>
      <c r="C7" s="98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104" t="s">
        <v>1</v>
      </c>
      <c r="C9" s="50" t="s">
        <v>19</v>
      </c>
      <c r="D9" s="63">
        <v>158</v>
      </c>
      <c r="E9" s="63">
        <v>1435</v>
      </c>
      <c r="F9" s="63">
        <v>1840</v>
      </c>
      <c r="G9" s="63">
        <v>1475</v>
      </c>
      <c r="H9" s="63">
        <v>1214</v>
      </c>
      <c r="I9" s="63">
        <v>1196</v>
      </c>
      <c r="J9" s="63">
        <v>947</v>
      </c>
      <c r="K9" s="63">
        <v>802</v>
      </c>
      <c r="L9" s="63">
        <v>713</v>
      </c>
      <c r="M9" s="63">
        <v>424</v>
      </c>
      <c r="N9" s="63">
        <v>228</v>
      </c>
      <c r="O9" s="63">
        <v>222</v>
      </c>
      <c r="P9" s="64">
        <f>SUM(D9:O9)</f>
        <v>10654</v>
      </c>
    </row>
    <row r="10" spans="2:16" s="6" customFormat="1" ht="20.100000000000001" customHeight="1" x14ac:dyDescent="0.25">
      <c r="B10" s="102"/>
      <c r="C10" s="51" t="s">
        <v>20</v>
      </c>
      <c r="D10" s="66">
        <v>73</v>
      </c>
      <c r="E10" s="66">
        <v>513</v>
      </c>
      <c r="F10" s="66">
        <v>627</v>
      </c>
      <c r="G10" s="66">
        <v>580</v>
      </c>
      <c r="H10" s="66">
        <v>484</v>
      </c>
      <c r="I10" s="66">
        <v>359</v>
      </c>
      <c r="J10" s="66">
        <v>290</v>
      </c>
      <c r="K10" s="66">
        <v>209</v>
      </c>
      <c r="L10" s="66">
        <v>130</v>
      </c>
      <c r="M10" s="66">
        <v>74</v>
      </c>
      <c r="N10" s="66">
        <v>42</v>
      </c>
      <c r="O10" s="66">
        <v>75</v>
      </c>
      <c r="P10" s="65">
        <f>SUM(D10:O10)</f>
        <v>3456</v>
      </c>
    </row>
    <row r="11" spans="2:16" s="6" customFormat="1" ht="31.5" customHeight="1" x14ac:dyDescent="0.25">
      <c r="B11" s="105" t="s">
        <v>2</v>
      </c>
      <c r="C11" s="51" t="s">
        <v>19</v>
      </c>
      <c r="D11" s="62">
        <v>1048</v>
      </c>
      <c r="E11" s="62">
        <v>16608</v>
      </c>
      <c r="F11" s="62">
        <v>21913</v>
      </c>
      <c r="G11" s="62">
        <v>18539</v>
      </c>
      <c r="H11" s="62">
        <v>14990</v>
      </c>
      <c r="I11" s="62">
        <v>12662</v>
      </c>
      <c r="J11" s="62">
        <v>9198</v>
      </c>
      <c r="K11" s="62">
        <v>6676</v>
      </c>
      <c r="L11" s="62">
        <v>4222</v>
      </c>
      <c r="M11" s="62">
        <v>1925</v>
      </c>
      <c r="N11" s="62">
        <v>902</v>
      </c>
      <c r="O11" s="62">
        <v>743</v>
      </c>
      <c r="P11" s="65">
        <f t="shared" ref="P11:P31" si="0">SUM(D11:O11)</f>
        <v>109426</v>
      </c>
    </row>
    <row r="12" spans="2:16" s="6" customFormat="1" ht="31.5" customHeight="1" x14ac:dyDescent="0.25">
      <c r="B12" s="105"/>
      <c r="C12" s="51" t="s">
        <v>20</v>
      </c>
      <c r="D12" s="66">
        <v>749</v>
      </c>
      <c r="E12" s="66">
        <v>11937</v>
      </c>
      <c r="F12" s="66">
        <v>14965</v>
      </c>
      <c r="G12" s="66">
        <v>12666</v>
      </c>
      <c r="H12" s="66">
        <v>11624</v>
      </c>
      <c r="I12" s="66">
        <v>11262</v>
      </c>
      <c r="J12" s="66">
        <v>7354</v>
      </c>
      <c r="K12" s="66">
        <v>4561</v>
      </c>
      <c r="L12" s="66">
        <v>1900</v>
      </c>
      <c r="M12" s="66">
        <v>718</v>
      </c>
      <c r="N12" s="66">
        <v>375</v>
      </c>
      <c r="O12" s="66">
        <v>258</v>
      </c>
      <c r="P12" s="65">
        <f t="shared" si="0"/>
        <v>78369</v>
      </c>
    </row>
    <row r="13" spans="2:16" s="6" customFormat="1" ht="20.100000000000001" customHeight="1" x14ac:dyDescent="0.25">
      <c r="B13" s="102" t="s">
        <v>3</v>
      </c>
      <c r="C13" s="51" t="s">
        <v>19</v>
      </c>
      <c r="D13" s="62">
        <v>362</v>
      </c>
      <c r="E13" s="62">
        <v>2840</v>
      </c>
      <c r="F13" s="62">
        <v>3348</v>
      </c>
      <c r="G13" s="62">
        <v>3028</v>
      </c>
      <c r="H13" s="62">
        <v>2827</v>
      </c>
      <c r="I13" s="62">
        <v>3084</v>
      </c>
      <c r="J13" s="62">
        <v>2544</v>
      </c>
      <c r="K13" s="62">
        <v>2033</v>
      </c>
      <c r="L13" s="62">
        <v>1488</v>
      </c>
      <c r="M13" s="62">
        <v>829</v>
      </c>
      <c r="N13" s="62">
        <v>381</v>
      </c>
      <c r="O13" s="62">
        <v>248</v>
      </c>
      <c r="P13" s="65">
        <f t="shared" si="0"/>
        <v>23012</v>
      </c>
    </row>
    <row r="14" spans="2:16" s="6" customFormat="1" ht="20.100000000000001" customHeight="1" x14ac:dyDescent="0.25">
      <c r="B14" s="102"/>
      <c r="C14" s="51" t="s">
        <v>20</v>
      </c>
      <c r="D14" s="66">
        <v>18</v>
      </c>
      <c r="E14" s="66">
        <v>286</v>
      </c>
      <c r="F14" s="66">
        <v>533</v>
      </c>
      <c r="G14" s="66">
        <v>517</v>
      </c>
      <c r="H14" s="66">
        <v>403</v>
      </c>
      <c r="I14" s="66">
        <v>384</v>
      </c>
      <c r="J14" s="66">
        <v>276</v>
      </c>
      <c r="K14" s="66">
        <v>212</v>
      </c>
      <c r="L14" s="66">
        <v>135</v>
      </c>
      <c r="M14" s="66">
        <v>82</v>
      </c>
      <c r="N14" s="66">
        <v>45</v>
      </c>
      <c r="O14" s="66">
        <v>41</v>
      </c>
      <c r="P14" s="65">
        <f t="shared" si="0"/>
        <v>2932</v>
      </c>
    </row>
    <row r="15" spans="2:16" s="6" customFormat="1" ht="40.5" customHeight="1" x14ac:dyDescent="0.25">
      <c r="B15" s="105" t="s">
        <v>4</v>
      </c>
      <c r="C15" s="51" t="s">
        <v>19</v>
      </c>
      <c r="D15" s="62">
        <v>1193</v>
      </c>
      <c r="E15" s="62">
        <v>18692</v>
      </c>
      <c r="F15" s="62">
        <v>24455</v>
      </c>
      <c r="G15" s="62">
        <v>20726</v>
      </c>
      <c r="H15" s="62">
        <v>16171</v>
      </c>
      <c r="I15" s="62">
        <v>14453</v>
      </c>
      <c r="J15" s="62">
        <v>11069</v>
      </c>
      <c r="K15" s="62">
        <v>8395</v>
      </c>
      <c r="L15" s="62">
        <v>5789</v>
      </c>
      <c r="M15" s="62">
        <v>3096</v>
      </c>
      <c r="N15" s="62">
        <v>1724</v>
      </c>
      <c r="O15" s="62">
        <v>1589</v>
      </c>
      <c r="P15" s="65">
        <f t="shared" si="0"/>
        <v>127352</v>
      </c>
    </row>
    <row r="16" spans="2:16" s="6" customFormat="1" ht="40.5" customHeight="1" x14ac:dyDescent="0.25">
      <c r="B16" s="105"/>
      <c r="C16" s="51" t="s">
        <v>20</v>
      </c>
      <c r="D16" s="66">
        <v>973</v>
      </c>
      <c r="E16" s="66">
        <v>13434</v>
      </c>
      <c r="F16" s="66">
        <v>16141</v>
      </c>
      <c r="G16" s="66">
        <v>12992</v>
      </c>
      <c r="H16" s="66">
        <v>10162</v>
      </c>
      <c r="I16" s="66">
        <v>8577</v>
      </c>
      <c r="J16" s="66">
        <v>6166</v>
      </c>
      <c r="K16" s="66">
        <v>4399</v>
      </c>
      <c r="L16" s="66">
        <v>2415</v>
      </c>
      <c r="M16" s="66">
        <v>1344</v>
      </c>
      <c r="N16" s="66">
        <v>840</v>
      </c>
      <c r="O16" s="66">
        <v>791</v>
      </c>
      <c r="P16" s="65">
        <f t="shared" si="0"/>
        <v>78234</v>
      </c>
    </row>
    <row r="17" spans="2:16" s="6" customFormat="1" ht="20.100000000000001" customHeight="1" x14ac:dyDescent="0.25">
      <c r="B17" s="102" t="s">
        <v>5</v>
      </c>
      <c r="C17" s="51" t="s">
        <v>19</v>
      </c>
      <c r="D17" s="62">
        <v>81</v>
      </c>
      <c r="E17" s="62">
        <v>1399</v>
      </c>
      <c r="F17" s="62">
        <v>2467</v>
      </c>
      <c r="G17" s="62">
        <v>2375</v>
      </c>
      <c r="H17" s="62">
        <v>1831</v>
      </c>
      <c r="I17" s="62">
        <v>1364</v>
      </c>
      <c r="J17" s="62">
        <v>1050</v>
      </c>
      <c r="K17" s="62">
        <v>837</v>
      </c>
      <c r="L17" s="62">
        <v>551</v>
      </c>
      <c r="M17" s="62">
        <v>244</v>
      </c>
      <c r="N17" s="62">
        <v>97</v>
      </c>
      <c r="O17" s="62">
        <v>44</v>
      </c>
      <c r="P17" s="65">
        <f t="shared" si="0"/>
        <v>12340</v>
      </c>
    </row>
    <row r="18" spans="2:16" s="6" customFormat="1" ht="20.100000000000001" customHeight="1" x14ac:dyDescent="0.25">
      <c r="B18" s="102"/>
      <c r="C18" s="51" t="s">
        <v>20</v>
      </c>
      <c r="D18" s="66">
        <v>50</v>
      </c>
      <c r="E18" s="66">
        <v>954</v>
      </c>
      <c r="F18" s="66">
        <v>1421</v>
      </c>
      <c r="G18" s="66">
        <v>1168</v>
      </c>
      <c r="H18" s="66">
        <v>853</v>
      </c>
      <c r="I18" s="66">
        <v>555</v>
      </c>
      <c r="J18" s="66">
        <v>360</v>
      </c>
      <c r="K18" s="66">
        <v>223</v>
      </c>
      <c r="L18" s="66">
        <v>126</v>
      </c>
      <c r="M18" s="66">
        <v>43</v>
      </c>
      <c r="N18" s="66">
        <v>22</v>
      </c>
      <c r="O18" s="66">
        <v>16</v>
      </c>
      <c r="P18" s="65">
        <f t="shared" si="0"/>
        <v>5791</v>
      </c>
    </row>
    <row r="19" spans="2:16" s="6" customFormat="1" ht="20.100000000000001" customHeight="1" x14ac:dyDescent="0.25">
      <c r="B19" s="102" t="s">
        <v>6</v>
      </c>
      <c r="C19" s="51" t="s">
        <v>19</v>
      </c>
      <c r="D19" s="66">
        <v>45</v>
      </c>
      <c r="E19" s="66">
        <v>1456</v>
      </c>
      <c r="F19" s="66">
        <v>3414</v>
      </c>
      <c r="G19" s="66">
        <v>3258</v>
      </c>
      <c r="H19" s="66">
        <v>2458</v>
      </c>
      <c r="I19" s="66">
        <v>1967</v>
      </c>
      <c r="J19" s="66">
        <v>1479</v>
      </c>
      <c r="K19" s="66">
        <v>1087</v>
      </c>
      <c r="L19" s="66">
        <v>730</v>
      </c>
      <c r="M19" s="66">
        <v>308</v>
      </c>
      <c r="N19" s="66">
        <v>99</v>
      </c>
      <c r="O19" s="66">
        <v>65</v>
      </c>
      <c r="P19" s="65">
        <f t="shared" si="0"/>
        <v>16366</v>
      </c>
    </row>
    <row r="20" spans="2:16" s="6" customFormat="1" ht="20.100000000000001" customHeight="1" x14ac:dyDescent="0.25">
      <c r="B20" s="102"/>
      <c r="C20" s="51" t="s">
        <v>20</v>
      </c>
      <c r="D20" s="66">
        <v>37</v>
      </c>
      <c r="E20" s="66">
        <v>1734</v>
      </c>
      <c r="F20" s="66">
        <v>3722</v>
      </c>
      <c r="G20" s="66">
        <v>3495</v>
      </c>
      <c r="H20" s="66">
        <v>2464</v>
      </c>
      <c r="I20" s="66">
        <v>2036</v>
      </c>
      <c r="J20" s="66">
        <v>1510</v>
      </c>
      <c r="K20" s="66">
        <v>973</v>
      </c>
      <c r="L20" s="66">
        <v>394</v>
      </c>
      <c r="M20" s="66">
        <v>102</v>
      </c>
      <c r="N20" s="66">
        <v>46</v>
      </c>
      <c r="O20" s="66">
        <v>29</v>
      </c>
      <c r="P20" s="65">
        <f t="shared" si="0"/>
        <v>16542</v>
      </c>
    </row>
    <row r="21" spans="2:16" s="6" customFormat="1" ht="20.100000000000001" customHeight="1" x14ac:dyDescent="0.25">
      <c r="B21" s="102" t="s">
        <v>7</v>
      </c>
      <c r="C21" s="51" t="s">
        <v>19</v>
      </c>
      <c r="D21" s="62">
        <v>27</v>
      </c>
      <c r="E21" s="62">
        <v>376</v>
      </c>
      <c r="F21" s="62">
        <v>648</v>
      </c>
      <c r="G21" s="62">
        <v>634</v>
      </c>
      <c r="H21" s="62">
        <v>649</v>
      </c>
      <c r="I21" s="62">
        <v>670</v>
      </c>
      <c r="J21" s="62">
        <v>570</v>
      </c>
      <c r="K21" s="62">
        <v>514</v>
      </c>
      <c r="L21" s="62">
        <v>452</v>
      </c>
      <c r="M21" s="62">
        <v>220</v>
      </c>
      <c r="N21" s="62">
        <v>120</v>
      </c>
      <c r="O21" s="62">
        <v>134</v>
      </c>
      <c r="P21" s="65">
        <f t="shared" si="0"/>
        <v>5014</v>
      </c>
    </row>
    <row r="22" spans="2:16" s="6" customFormat="1" ht="20.100000000000001" customHeight="1" x14ac:dyDescent="0.25">
      <c r="B22" s="102"/>
      <c r="C22" s="51" t="s">
        <v>20</v>
      </c>
      <c r="D22" s="66">
        <v>6</v>
      </c>
      <c r="E22" s="66">
        <v>143</v>
      </c>
      <c r="F22" s="66">
        <v>264</v>
      </c>
      <c r="G22" s="66">
        <v>246</v>
      </c>
      <c r="H22" s="66">
        <v>236</v>
      </c>
      <c r="I22" s="66">
        <v>246</v>
      </c>
      <c r="J22" s="66">
        <v>202</v>
      </c>
      <c r="K22" s="66">
        <v>174</v>
      </c>
      <c r="L22" s="66">
        <v>130</v>
      </c>
      <c r="M22" s="66">
        <v>78</v>
      </c>
      <c r="N22" s="66">
        <v>55</v>
      </c>
      <c r="O22" s="66">
        <v>57</v>
      </c>
      <c r="P22" s="65">
        <f t="shared" si="0"/>
        <v>1837</v>
      </c>
    </row>
    <row r="23" spans="2:16" s="6" customFormat="1" ht="29.25" customHeight="1" x14ac:dyDescent="0.25">
      <c r="B23" s="105" t="s">
        <v>8</v>
      </c>
      <c r="C23" s="51" t="s">
        <v>19</v>
      </c>
      <c r="D23" s="66">
        <v>656</v>
      </c>
      <c r="E23" s="66">
        <v>11936</v>
      </c>
      <c r="F23" s="66">
        <v>16695</v>
      </c>
      <c r="G23" s="66">
        <v>13518</v>
      </c>
      <c r="H23" s="66">
        <v>10201</v>
      </c>
      <c r="I23" s="66">
        <v>9347</v>
      </c>
      <c r="J23" s="66">
        <v>7757</v>
      </c>
      <c r="K23" s="66">
        <v>6745</v>
      </c>
      <c r="L23" s="66">
        <v>4750</v>
      </c>
      <c r="M23" s="66">
        <v>2315</v>
      </c>
      <c r="N23" s="66">
        <v>1047</v>
      </c>
      <c r="O23" s="66">
        <v>734</v>
      </c>
      <c r="P23" s="65">
        <f t="shared" si="0"/>
        <v>85701</v>
      </c>
    </row>
    <row r="24" spans="2:16" s="6" customFormat="1" ht="29.25" customHeight="1" x14ac:dyDescent="0.25">
      <c r="B24" s="105"/>
      <c r="C24" s="51" t="s">
        <v>20</v>
      </c>
      <c r="D24" s="66">
        <v>455</v>
      </c>
      <c r="E24" s="66">
        <v>8485</v>
      </c>
      <c r="F24" s="66">
        <v>10816</v>
      </c>
      <c r="G24" s="66">
        <v>7462</v>
      </c>
      <c r="H24" s="66">
        <v>4942</v>
      </c>
      <c r="I24" s="66">
        <v>3983</v>
      </c>
      <c r="J24" s="66">
        <v>2779</v>
      </c>
      <c r="K24" s="66">
        <v>1863</v>
      </c>
      <c r="L24" s="66">
        <v>1058</v>
      </c>
      <c r="M24" s="66">
        <v>508</v>
      </c>
      <c r="N24" s="66">
        <v>243</v>
      </c>
      <c r="O24" s="66">
        <v>164</v>
      </c>
      <c r="P24" s="65">
        <f t="shared" si="0"/>
        <v>42758</v>
      </c>
    </row>
    <row r="25" spans="2:16" s="6" customFormat="1" ht="20.100000000000001" customHeight="1" x14ac:dyDescent="0.25">
      <c r="B25" s="102" t="s">
        <v>9</v>
      </c>
      <c r="C25" s="51" t="s">
        <v>19</v>
      </c>
      <c r="D25" s="62">
        <v>92</v>
      </c>
      <c r="E25" s="62">
        <v>1860</v>
      </c>
      <c r="F25" s="62">
        <v>4184</v>
      </c>
      <c r="G25" s="62">
        <v>4570</v>
      </c>
      <c r="H25" s="62">
        <v>3945</v>
      </c>
      <c r="I25" s="62">
        <v>3815</v>
      </c>
      <c r="J25" s="62">
        <v>3397</v>
      </c>
      <c r="K25" s="62">
        <v>2977</v>
      </c>
      <c r="L25" s="62">
        <v>2428</v>
      </c>
      <c r="M25" s="62">
        <v>1424</v>
      </c>
      <c r="N25" s="62">
        <v>883</v>
      </c>
      <c r="O25" s="62">
        <v>910</v>
      </c>
      <c r="P25" s="65">
        <f t="shared" si="0"/>
        <v>30485</v>
      </c>
    </row>
    <row r="26" spans="2:16" s="6" customFormat="1" ht="20.100000000000001" customHeight="1" x14ac:dyDescent="0.25">
      <c r="B26" s="102"/>
      <c r="C26" s="51" t="s">
        <v>20</v>
      </c>
      <c r="D26" s="66">
        <v>89</v>
      </c>
      <c r="E26" s="66">
        <v>2400</v>
      </c>
      <c r="F26" s="66">
        <v>6496</v>
      </c>
      <c r="G26" s="66">
        <v>7003</v>
      </c>
      <c r="H26" s="66">
        <v>5881</v>
      </c>
      <c r="I26" s="66">
        <v>5374</v>
      </c>
      <c r="J26" s="66">
        <v>4092</v>
      </c>
      <c r="K26" s="66">
        <v>3241</v>
      </c>
      <c r="L26" s="66">
        <v>1982</v>
      </c>
      <c r="M26" s="66">
        <v>1012</v>
      </c>
      <c r="N26" s="66">
        <v>581</v>
      </c>
      <c r="O26" s="66">
        <v>454</v>
      </c>
      <c r="P26" s="65">
        <f t="shared" si="0"/>
        <v>38605</v>
      </c>
    </row>
    <row r="27" spans="2:16" s="6" customFormat="1" ht="20.100000000000001" customHeight="1" x14ac:dyDescent="0.25">
      <c r="B27" s="102" t="s">
        <v>10</v>
      </c>
      <c r="C27" s="51" t="s">
        <v>19</v>
      </c>
      <c r="D27" s="66">
        <v>0</v>
      </c>
      <c r="E27" s="66">
        <v>3</v>
      </c>
      <c r="F27" s="66">
        <v>21</v>
      </c>
      <c r="G27" s="66">
        <v>17</v>
      </c>
      <c r="H27" s="66">
        <v>27</v>
      </c>
      <c r="I27" s="66">
        <v>28</v>
      </c>
      <c r="J27" s="66">
        <v>26</v>
      </c>
      <c r="K27" s="66">
        <v>31</v>
      </c>
      <c r="L27" s="66">
        <v>27</v>
      </c>
      <c r="M27" s="66">
        <v>15</v>
      </c>
      <c r="N27" s="66">
        <v>6</v>
      </c>
      <c r="O27" s="66">
        <v>0</v>
      </c>
      <c r="P27" s="65">
        <f t="shared" si="0"/>
        <v>201</v>
      </c>
    </row>
    <row r="28" spans="2:16" s="6" customFormat="1" ht="20.100000000000001" customHeight="1" x14ac:dyDescent="0.25">
      <c r="B28" s="102"/>
      <c r="C28" s="51" t="s">
        <v>20</v>
      </c>
      <c r="D28" s="66">
        <v>1</v>
      </c>
      <c r="E28" s="66">
        <v>26</v>
      </c>
      <c r="F28" s="66">
        <v>60</v>
      </c>
      <c r="G28" s="66">
        <v>95</v>
      </c>
      <c r="H28" s="66">
        <v>119</v>
      </c>
      <c r="I28" s="66">
        <v>174</v>
      </c>
      <c r="J28" s="66">
        <v>205</v>
      </c>
      <c r="K28" s="66">
        <v>276</v>
      </c>
      <c r="L28" s="66">
        <v>360</v>
      </c>
      <c r="M28" s="66">
        <v>292</v>
      </c>
      <c r="N28" s="66">
        <v>115</v>
      </c>
      <c r="O28" s="66">
        <v>0</v>
      </c>
      <c r="P28" s="65">
        <f t="shared" si="0"/>
        <v>1723</v>
      </c>
    </row>
    <row r="29" spans="2:16" s="6" customFormat="1" ht="20.100000000000001" customHeight="1" x14ac:dyDescent="0.25">
      <c r="B29" s="102" t="s">
        <v>11</v>
      </c>
      <c r="C29" s="51" t="s">
        <v>19</v>
      </c>
      <c r="D29" s="62">
        <v>0</v>
      </c>
      <c r="E29" s="62">
        <v>1</v>
      </c>
      <c r="F29" s="62">
        <v>1</v>
      </c>
      <c r="G29" s="62">
        <v>4</v>
      </c>
      <c r="H29" s="62">
        <v>7</v>
      </c>
      <c r="I29" s="62">
        <v>6</v>
      </c>
      <c r="J29" s="62">
        <v>9</v>
      </c>
      <c r="K29" s="62">
        <v>5</v>
      </c>
      <c r="L29" s="62">
        <v>9</v>
      </c>
      <c r="M29" s="62">
        <v>3</v>
      </c>
      <c r="N29" s="62">
        <v>0</v>
      </c>
      <c r="O29" s="62">
        <v>0</v>
      </c>
      <c r="P29" s="65">
        <f t="shared" si="0"/>
        <v>45</v>
      </c>
    </row>
    <row r="30" spans="2:16" s="6" customFormat="1" ht="20.100000000000001" customHeight="1" x14ac:dyDescent="0.25">
      <c r="B30" s="102"/>
      <c r="C30" s="51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1</v>
      </c>
      <c r="J30" s="66">
        <v>1</v>
      </c>
      <c r="K30" s="66">
        <v>5</v>
      </c>
      <c r="L30" s="66">
        <v>3</v>
      </c>
      <c r="M30" s="66">
        <v>3</v>
      </c>
      <c r="N30" s="66">
        <v>0</v>
      </c>
      <c r="O30" s="66">
        <v>0</v>
      </c>
      <c r="P30" s="65">
        <f t="shared" si="0"/>
        <v>15</v>
      </c>
    </row>
    <row r="31" spans="2:16" s="6" customFormat="1" ht="20.100000000000001" customHeight="1" x14ac:dyDescent="0.25">
      <c r="B31" s="102" t="s">
        <v>12</v>
      </c>
      <c r="C31" s="51" t="s">
        <v>19</v>
      </c>
      <c r="D31" s="66">
        <v>4</v>
      </c>
      <c r="E31" s="66">
        <v>19</v>
      </c>
      <c r="F31" s="66">
        <v>77</v>
      </c>
      <c r="G31" s="66">
        <v>108</v>
      </c>
      <c r="H31" s="66">
        <v>135</v>
      </c>
      <c r="I31" s="66">
        <v>155</v>
      </c>
      <c r="J31" s="66">
        <v>147</v>
      </c>
      <c r="K31" s="66">
        <v>223</v>
      </c>
      <c r="L31" s="66">
        <v>225</v>
      </c>
      <c r="M31" s="66">
        <v>102</v>
      </c>
      <c r="N31" s="66">
        <v>1</v>
      </c>
      <c r="O31" s="66">
        <v>3</v>
      </c>
      <c r="P31" s="65">
        <f t="shared" si="0"/>
        <v>1199</v>
      </c>
    </row>
    <row r="32" spans="2:16" s="6" customFormat="1" ht="20.100000000000001" customHeight="1" thickBot="1" x14ac:dyDescent="0.3">
      <c r="B32" s="103"/>
      <c r="C32" s="52" t="s">
        <v>20</v>
      </c>
      <c r="D32" s="67">
        <v>2</v>
      </c>
      <c r="E32" s="67">
        <v>25</v>
      </c>
      <c r="F32" s="67">
        <v>66</v>
      </c>
      <c r="G32" s="67">
        <v>100</v>
      </c>
      <c r="H32" s="67">
        <v>116</v>
      </c>
      <c r="I32" s="67">
        <v>134</v>
      </c>
      <c r="J32" s="67">
        <v>213</v>
      </c>
      <c r="K32" s="67">
        <v>271</v>
      </c>
      <c r="L32" s="67">
        <v>279</v>
      </c>
      <c r="M32" s="67">
        <v>135</v>
      </c>
      <c r="N32" s="67">
        <v>4</v>
      </c>
      <c r="O32" s="67">
        <v>3</v>
      </c>
      <c r="P32" s="68">
        <f t="shared" ref="P32" si="1">SUM(D32:O32)</f>
        <v>1348</v>
      </c>
    </row>
    <row r="33" spans="2:17" s="6" customFormat="1" ht="20.100000000000001" customHeight="1" x14ac:dyDescent="0.25">
      <c r="B33" s="106" t="s">
        <v>13</v>
      </c>
      <c r="C33" s="26" t="s">
        <v>19</v>
      </c>
      <c r="D33" s="16">
        <f>+D9+D11+D13+D15+D17+D19+D21+D23+D25+D27+D29+D31</f>
        <v>3666</v>
      </c>
      <c r="E33" s="16">
        <f t="shared" ref="E33:O33" si="2">+E9+E11+E13+E15+E17+E19+E21+E23+E25+E27+E29+E31</f>
        <v>56625</v>
      </c>
      <c r="F33" s="16">
        <f t="shared" si="2"/>
        <v>79063</v>
      </c>
      <c r="G33" s="16">
        <f t="shared" si="2"/>
        <v>68252</v>
      </c>
      <c r="H33" s="16">
        <f t="shared" si="2"/>
        <v>54455</v>
      </c>
      <c r="I33" s="16">
        <f t="shared" si="2"/>
        <v>48747</v>
      </c>
      <c r="J33" s="16">
        <f t="shared" si="2"/>
        <v>38193</v>
      </c>
      <c r="K33" s="16">
        <f t="shared" si="2"/>
        <v>30325</v>
      </c>
      <c r="L33" s="16">
        <f t="shared" si="2"/>
        <v>21384</v>
      </c>
      <c r="M33" s="16">
        <f t="shared" si="2"/>
        <v>10905</v>
      </c>
      <c r="N33" s="16">
        <f t="shared" si="2"/>
        <v>5488</v>
      </c>
      <c r="O33" s="16">
        <f t="shared" si="2"/>
        <v>4692</v>
      </c>
      <c r="P33" s="70">
        <f t="shared" ref="P33:P34" si="3">+P9+P11+P13+P15+P17+P19+P21+P23+P25+P27+P29+P31</f>
        <v>421795</v>
      </c>
      <c r="Q33" s="61"/>
    </row>
    <row r="34" spans="2:17" s="6" customFormat="1" ht="20.100000000000001" customHeight="1" thickBot="1" x14ac:dyDescent="0.3">
      <c r="B34" s="107"/>
      <c r="C34" s="27" t="s">
        <v>20</v>
      </c>
      <c r="D34" s="17">
        <f>+D10+D12+D14+D16+D18+D20+D22+D24+D26+D28+D30+D32</f>
        <v>2453</v>
      </c>
      <c r="E34" s="17">
        <f t="shared" ref="E34:O34" si="4">+E10+E12+E14+E16+E18+E20+E22+E24+E26+E28+E30+E32</f>
        <v>39937</v>
      </c>
      <c r="F34" s="17">
        <f t="shared" si="4"/>
        <v>55111</v>
      </c>
      <c r="G34" s="17">
        <f t="shared" si="4"/>
        <v>46324</v>
      </c>
      <c r="H34" s="17">
        <f t="shared" si="4"/>
        <v>37286</v>
      </c>
      <c r="I34" s="17">
        <f t="shared" si="4"/>
        <v>33085</v>
      </c>
      <c r="J34" s="17">
        <f t="shared" si="4"/>
        <v>23448</v>
      </c>
      <c r="K34" s="17">
        <f t="shared" si="4"/>
        <v>16407</v>
      </c>
      <c r="L34" s="17">
        <f t="shared" si="4"/>
        <v>8912</v>
      </c>
      <c r="M34" s="17">
        <f t="shared" si="4"/>
        <v>4391</v>
      </c>
      <c r="N34" s="17">
        <f t="shared" si="4"/>
        <v>2368</v>
      </c>
      <c r="O34" s="17">
        <f t="shared" si="4"/>
        <v>1888</v>
      </c>
      <c r="P34" s="71">
        <f t="shared" si="3"/>
        <v>271610</v>
      </c>
    </row>
    <row r="35" spans="2:17" s="6" customFormat="1" ht="18.75" customHeight="1" x14ac:dyDescent="0.25">
      <c r="B35" s="108" t="s">
        <v>14</v>
      </c>
      <c r="C35" s="28" t="s">
        <v>19</v>
      </c>
      <c r="D35" s="18">
        <v>38</v>
      </c>
      <c r="E35" s="18">
        <v>2446</v>
      </c>
      <c r="F35" s="18">
        <v>8303</v>
      </c>
      <c r="G35" s="18">
        <v>12628</v>
      </c>
      <c r="H35" s="18">
        <v>13222</v>
      </c>
      <c r="I35" s="18">
        <v>14870</v>
      </c>
      <c r="J35" s="18">
        <v>15770</v>
      </c>
      <c r="K35" s="18">
        <v>13299</v>
      </c>
      <c r="L35" s="18">
        <v>10016</v>
      </c>
      <c r="M35" s="18">
        <v>6325</v>
      </c>
      <c r="N35" s="18">
        <v>3347</v>
      </c>
      <c r="O35" s="18">
        <v>2043</v>
      </c>
      <c r="P35" s="72">
        <f>SUM(D35:O35)</f>
        <v>102307</v>
      </c>
      <c r="Q35" s="61"/>
    </row>
    <row r="36" spans="2:17" s="6" customFormat="1" ht="18.75" customHeight="1" thickBot="1" x14ac:dyDescent="0.3">
      <c r="B36" s="109"/>
      <c r="C36" s="29" t="s">
        <v>20</v>
      </c>
      <c r="D36" s="19">
        <v>28</v>
      </c>
      <c r="E36" s="19">
        <v>1561</v>
      </c>
      <c r="F36" s="19">
        <v>6581</v>
      </c>
      <c r="G36" s="19">
        <v>9961</v>
      </c>
      <c r="H36" s="19">
        <v>10263</v>
      </c>
      <c r="I36" s="19">
        <v>11039</v>
      </c>
      <c r="J36" s="19">
        <v>10881</v>
      </c>
      <c r="K36" s="19">
        <v>9924</v>
      </c>
      <c r="L36" s="19">
        <v>6680</v>
      </c>
      <c r="M36" s="19">
        <v>3024</v>
      </c>
      <c r="N36" s="19">
        <v>1420</v>
      </c>
      <c r="O36" s="19">
        <v>381</v>
      </c>
      <c r="P36" s="73">
        <f>SUM(D36:O36)</f>
        <v>71743</v>
      </c>
    </row>
    <row r="37" spans="2:17" s="6" customFormat="1" ht="20.100000000000001" customHeight="1" thickBot="1" x14ac:dyDescent="0.3">
      <c r="B37" s="11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4"/>
    </row>
    <row r="38" spans="2:17" s="6" customFormat="1" ht="20.100000000000001" customHeight="1" thickBot="1" x14ac:dyDescent="0.3">
      <c r="B38" s="11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4"/>
    </row>
    <row r="39" spans="2:17" s="6" customFormat="1" ht="20.100000000000001" customHeight="1" thickBot="1" x14ac:dyDescent="0.3">
      <c r="B39" s="11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75"/>
    </row>
    <row r="40" spans="2:17" s="6" customFormat="1" ht="20.100000000000001" customHeight="1" thickBot="1" x14ac:dyDescent="0.3">
      <c r="B40" s="11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75"/>
    </row>
    <row r="41" spans="2:17" s="6" customFormat="1" ht="20.100000000000001" customHeight="1" x14ac:dyDescent="0.25">
      <c r="B41" s="114" t="s">
        <v>17</v>
      </c>
      <c r="C41" s="30" t="s">
        <v>19</v>
      </c>
      <c r="D41" s="22">
        <f>+D33+D35</f>
        <v>3704</v>
      </c>
      <c r="E41" s="22">
        <f t="shared" ref="E41:O42" si="5">+E33+E35</f>
        <v>59071</v>
      </c>
      <c r="F41" s="22">
        <f t="shared" si="5"/>
        <v>87366</v>
      </c>
      <c r="G41" s="22">
        <f t="shared" si="5"/>
        <v>80880</v>
      </c>
      <c r="H41" s="22">
        <f t="shared" si="5"/>
        <v>67677</v>
      </c>
      <c r="I41" s="22">
        <f t="shared" si="5"/>
        <v>63617</v>
      </c>
      <c r="J41" s="22">
        <f t="shared" si="5"/>
        <v>53963</v>
      </c>
      <c r="K41" s="22">
        <f t="shared" si="5"/>
        <v>43624</v>
      </c>
      <c r="L41" s="22">
        <f t="shared" si="5"/>
        <v>31400</v>
      </c>
      <c r="M41" s="22">
        <f t="shared" si="5"/>
        <v>17230</v>
      </c>
      <c r="N41" s="22">
        <f t="shared" si="5"/>
        <v>8835</v>
      </c>
      <c r="O41" s="22">
        <f t="shared" si="5"/>
        <v>6735</v>
      </c>
      <c r="P41" s="76">
        <f>+P33+P35</f>
        <v>524102</v>
      </c>
      <c r="Q41" s="61"/>
    </row>
    <row r="42" spans="2:17" ht="13.5" thickBot="1" x14ac:dyDescent="0.25">
      <c r="B42" s="115"/>
      <c r="C42" s="20" t="s">
        <v>20</v>
      </c>
      <c r="D42" s="21">
        <f>+D34+D36</f>
        <v>2481</v>
      </c>
      <c r="E42" s="21">
        <f t="shared" si="5"/>
        <v>41498</v>
      </c>
      <c r="F42" s="21">
        <f t="shared" si="5"/>
        <v>61692</v>
      </c>
      <c r="G42" s="21">
        <f t="shared" si="5"/>
        <v>56285</v>
      </c>
      <c r="H42" s="21">
        <f t="shared" si="5"/>
        <v>47549</v>
      </c>
      <c r="I42" s="21">
        <f t="shared" si="5"/>
        <v>44124</v>
      </c>
      <c r="J42" s="21">
        <f t="shared" si="5"/>
        <v>34329</v>
      </c>
      <c r="K42" s="21">
        <f t="shared" si="5"/>
        <v>26331</v>
      </c>
      <c r="L42" s="21">
        <f t="shared" si="5"/>
        <v>15592</v>
      </c>
      <c r="M42" s="21">
        <f t="shared" si="5"/>
        <v>7415</v>
      </c>
      <c r="N42" s="21">
        <f t="shared" si="5"/>
        <v>3788</v>
      </c>
      <c r="O42" s="21">
        <f t="shared" si="5"/>
        <v>2269</v>
      </c>
      <c r="P42" s="77">
        <f>+P34+P36</f>
        <v>343353</v>
      </c>
    </row>
    <row r="43" spans="2:17" x14ac:dyDescent="0.2">
      <c r="B43" s="10" t="s">
        <v>58</v>
      </c>
      <c r="C43" s="10"/>
      <c r="H43" s="11"/>
      <c r="I43" s="11"/>
      <c r="J43" s="11"/>
      <c r="K43" s="11"/>
      <c r="L43" s="11"/>
      <c r="M43" s="11"/>
    </row>
  </sheetData>
  <mergeCells count="24">
    <mergeCell ref="B33:B34"/>
    <mergeCell ref="B35:B36"/>
    <mergeCell ref="B37:B38"/>
    <mergeCell ref="B39:B40"/>
    <mergeCell ref="B41:B42"/>
    <mergeCell ref="B31:B32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1:P1"/>
    <mergeCell ref="B2:P2"/>
    <mergeCell ref="B3:P3"/>
    <mergeCell ref="B4:P4"/>
    <mergeCell ref="B6:B7"/>
    <mergeCell ref="C6:C7"/>
    <mergeCell ref="D6:O6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1"/>
  <sheetViews>
    <sheetView showGridLines="0" workbookViewId="0">
      <selection activeCell="A46" sqref="A46:XFD81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3" width="11" style="1"/>
    <col min="234" max="234" width="39.5703125" style="1" customWidth="1"/>
    <col min="235" max="260" width="11.42578125" style="1" customWidth="1"/>
    <col min="261" max="489" width="11" style="1"/>
    <col min="490" max="490" width="39.5703125" style="1" customWidth="1"/>
    <col min="491" max="516" width="11.42578125" style="1" customWidth="1"/>
    <col min="517" max="745" width="11" style="1"/>
    <col min="746" max="746" width="39.5703125" style="1" customWidth="1"/>
    <col min="747" max="772" width="11.42578125" style="1" customWidth="1"/>
    <col min="773" max="1001" width="11" style="1"/>
    <col min="1002" max="1002" width="39.5703125" style="1" customWidth="1"/>
    <col min="1003" max="1028" width="11.42578125" style="1" customWidth="1"/>
    <col min="1029" max="1257" width="11" style="1"/>
    <col min="1258" max="1258" width="39.5703125" style="1" customWidth="1"/>
    <col min="1259" max="1284" width="11.42578125" style="1" customWidth="1"/>
    <col min="1285" max="1513" width="11" style="1"/>
    <col min="1514" max="1514" width="39.5703125" style="1" customWidth="1"/>
    <col min="1515" max="1540" width="11.42578125" style="1" customWidth="1"/>
    <col min="1541" max="1769" width="11" style="1"/>
    <col min="1770" max="1770" width="39.5703125" style="1" customWidth="1"/>
    <col min="1771" max="1796" width="11.42578125" style="1" customWidth="1"/>
    <col min="1797" max="2025" width="11" style="1"/>
    <col min="2026" max="2026" width="39.5703125" style="1" customWidth="1"/>
    <col min="2027" max="2052" width="11.42578125" style="1" customWidth="1"/>
    <col min="2053" max="2281" width="11" style="1"/>
    <col min="2282" max="2282" width="39.5703125" style="1" customWidth="1"/>
    <col min="2283" max="2308" width="11.42578125" style="1" customWidth="1"/>
    <col min="2309" max="2537" width="11" style="1"/>
    <col min="2538" max="2538" width="39.5703125" style="1" customWidth="1"/>
    <col min="2539" max="2564" width="11.42578125" style="1" customWidth="1"/>
    <col min="2565" max="2793" width="11" style="1"/>
    <col min="2794" max="2794" width="39.5703125" style="1" customWidth="1"/>
    <col min="2795" max="2820" width="11.42578125" style="1" customWidth="1"/>
    <col min="2821" max="3049" width="11" style="1"/>
    <col min="3050" max="3050" width="39.5703125" style="1" customWidth="1"/>
    <col min="3051" max="3076" width="11.42578125" style="1" customWidth="1"/>
    <col min="3077" max="3305" width="11" style="1"/>
    <col min="3306" max="3306" width="39.5703125" style="1" customWidth="1"/>
    <col min="3307" max="3332" width="11.42578125" style="1" customWidth="1"/>
    <col min="3333" max="3561" width="11" style="1"/>
    <col min="3562" max="3562" width="39.5703125" style="1" customWidth="1"/>
    <col min="3563" max="3588" width="11.42578125" style="1" customWidth="1"/>
    <col min="3589" max="3817" width="11" style="1"/>
    <col min="3818" max="3818" width="39.5703125" style="1" customWidth="1"/>
    <col min="3819" max="3844" width="11.42578125" style="1" customWidth="1"/>
    <col min="3845" max="4073" width="11" style="1"/>
    <col min="4074" max="4074" width="39.5703125" style="1" customWidth="1"/>
    <col min="4075" max="4100" width="11.42578125" style="1" customWidth="1"/>
    <col min="4101" max="4329" width="11" style="1"/>
    <col min="4330" max="4330" width="39.5703125" style="1" customWidth="1"/>
    <col min="4331" max="4356" width="11.42578125" style="1" customWidth="1"/>
    <col min="4357" max="4585" width="11" style="1"/>
    <col min="4586" max="4586" width="39.5703125" style="1" customWidth="1"/>
    <col min="4587" max="4612" width="11.42578125" style="1" customWidth="1"/>
    <col min="4613" max="4841" width="11" style="1"/>
    <col min="4842" max="4842" width="39.5703125" style="1" customWidth="1"/>
    <col min="4843" max="4868" width="11.42578125" style="1" customWidth="1"/>
    <col min="4869" max="5097" width="11" style="1"/>
    <col min="5098" max="5098" width="39.5703125" style="1" customWidth="1"/>
    <col min="5099" max="5124" width="11.42578125" style="1" customWidth="1"/>
    <col min="5125" max="5353" width="11" style="1"/>
    <col min="5354" max="5354" width="39.5703125" style="1" customWidth="1"/>
    <col min="5355" max="5380" width="11.42578125" style="1" customWidth="1"/>
    <col min="5381" max="5609" width="11" style="1"/>
    <col min="5610" max="5610" width="39.5703125" style="1" customWidth="1"/>
    <col min="5611" max="5636" width="11.42578125" style="1" customWidth="1"/>
    <col min="5637" max="5865" width="11" style="1"/>
    <col min="5866" max="5866" width="39.5703125" style="1" customWidth="1"/>
    <col min="5867" max="5892" width="11.42578125" style="1" customWidth="1"/>
    <col min="5893" max="6121" width="11" style="1"/>
    <col min="6122" max="6122" width="39.5703125" style="1" customWidth="1"/>
    <col min="6123" max="6148" width="11.42578125" style="1" customWidth="1"/>
    <col min="6149" max="6377" width="11" style="1"/>
    <col min="6378" max="6378" width="39.5703125" style="1" customWidth="1"/>
    <col min="6379" max="6404" width="11.42578125" style="1" customWidth="1"/>
    <col min="6405" max="6633" width="11" style="1"/>
    <col min="6634" max="6634" width="39.5703125" style="1" customWidth="1"/>
    <col min="6635" max="6660" width="11.42578125" style="1" customWidth="1"/>
    <col min="6661" max="6889" width="11" style="1"/>
    <col min="6890" max="6890" width="39.5703125" style="1" customWidth="1"/>
    <col min="6891" max="6916" width="11.42578125" style="1" customWidth="1"/>
    <col min="6917" max="7145" width="11" style="1"/>
    <col min="7146" max="7146" width="39.5703125" style="1" customWidth="1"/>
    <col min="7147" max="7172" width="11.42578125" style="1" customWidth="1"/>
    <col min="7173" max="7401" width="11" style="1"/>
    <col min="7402" max="7402" width="39.5703125" style="1" customWidth="1"/>
    <col min="7403" max="7428" width="11.42578125" style="1" customWidth="1"/>
    <col min="7429" max="7657" width="11" style="1"/>
    <col min="7658" max="7658" width="39.5703125" style="1" customWidth="1"/>
    <col min="7659" max="7684" width="11.42578125" style="1" customWidth="1"/>
    <col min="7685" max="7913" width="11" style="1"/>
    <col min="7914" max="7914" width="39.5703125" style="1" customWidth="1"/>
    <col min="7915" max="7940" width="11.42578125" style="1" customWidth="1"/>
    <col min="7941" max="8169" width="11" style="1"/>
    <col min="8170" max="8170" width="39.5703125" style="1" customWidth="1"/>
    <col min="8171" max="8196" width="11.42578125" style="1" customWidth="1"/>
    <col min="8197" max="8425" width="11" style="1"/>
    <col min="8426" max="8426" width="39.5703125" style="1" customWidth="1"/>
    <col min="8427" max="8452" width="11.42578125" style="1" customWidth="1"/>
    <col min="8453" max="8681" width="11" style="1"/>
    <col min="8682" max="8682" width="39.5703125" style="1" customWidth="1"/>
    <col min="8683" max="8708" width="11.42578125" style="1" customWidth="1"/>
    <col min="8709" max="8937" width="11" style="1"/>
    <col min="8938" max="8938" width="39.5703125" style="1" customWidth="1"/>
    <col min="8939" max="8964" width="11.42578125" style="1" customWidth="1"/>
    <col min="8965" max="9193" width="11" style="1"/>
    <col min="9194" max="9194" width="39.5703125" style="1" customWidth="1"/>
    <col min="9195" max="9220" width="11.42578125" style="1" customWidth="1"/>
    <col min="9221" max="9449" width="11" style="1"/>
    <col min="9450" max="9450" width="39.5703125" style="1" customWidth="1"/>
    <col min="9451" max="9476" width="11.42578125" style="1" customWidth="1"/>
    <col min="9477" max="9705" width="11" style="1"/>
    <col min="9706" max="9706" width="39.5703125" style="1" customWidth="1"/>
    <col min="9707" max="9732" width="11.42578125" style="1" customWidth="1"/>
    <col min="9733" max="9961" width="11" style="1"/>
    <col min="9962" max="9962" width="39.5703125" style="1" customWidth="1"/>
    <col min="9963" max="9988" width="11.42578125" style="1" customWidth="1"/>
    <col min="9989" max="10217" width="11" style="1"/>
    <col min="10218" max="10218" width="39.5703125" style="1" customWidth="1"/>
    <col min="10219" max="10244" width="11.42578125" style="1" customWidth="1"/>
    <col min="10245" max="10473" width="11" style="1"/>
    <col min="10474" max="10474" width="39.5703125" style="1" customWidth="1"/>
    <col min="10475" max="10500" width="11.42578125" style="1" customWidth="1"/>
    <col min="10501" max="10729" width="11" style="1"/>
    <col min="10730" max="10730" width="39.5703125" style="1" customWidth="1"/>
    <col min="10731" max="10756" width="11.42578125" style="1" customWidth="1"/>
    <col min="10757" max="10985" width="11" style="1"/>
    <col min="10986" max="10986" width="39.5703125" style="1" customWidth="1"/>
    <col min="10987" max="11012" width="11.42578125" style="1" customWidth="1"/>
    <col min="11013" max="11241" width="11" style="1"/>
    <col min="11242" max="11242" width="39.5703125" style="1" customWidth="1"/>
    <col min="11243" max="11268" width="11.42578125" style="1" customWidth="1"/>
    <col min="11269" max="11497" width="11" style="1"/>
    <col min="11498" max="11498" width="39.5703125" style="1" customWidth="1"/>
    <col min="11499" max="11524" width="11.42578125" style="1" customWidth="1"/>
    <col min="11525" max="11753" width="11" style="1"/>
    <col min="11754" max="11754" width="39.5703125" style="1" customWidth="1"/>
    <col min="11755" max="11780" width="11.42578125" style="1" customWidth="1"/>
    <col min="11781" max="12009" width="11" style="1"/>
    <col min="12010" max="12010" width="39.5703125" style="1" customWidth="1"/>
    <col min="12011" max="12036" width="11.42578125" style="1" customWidth="1"/>
    <col min="12037" max="12265" width="11" style="1"/>
    <col min="12266" max="12266" width="39.5703125" style="1" customWidth="1"/>
    <col min="12267" max="12292" width="11.42578125" style="1" customWidth="1"/>
    <col min="12293" max="12521" width="11" style="1"/>
    <col min="12522" max="12522" width="39.5703125" style="1" customWidth="1"/>
    <col min="12523" max="12548" width="11.42578125" style="1" customWidth="1"/>
    <col min="12549" max="12777" width="11" style="1"/>
    <col min="12778" max="12778" width="39.5703125" style="1" customWidth="1"/>
    <col min="12779" max="12804" width="11.42578125" style="1" customWidth="1"/>
    <col min="12805" max="13033" width="11" style="1"/>
    <col min="13034" max="13034" width="39.5703125" style="1" customWidth="1"/>
    <col min="13035" max="13060" width="11.42578125" style="1" customWidth="1"/>
    <col min="13061" max="13289" width="11" style="1"/>
    <col min="13290" max="13290" width="39.5703125" style="1" customWidth="1"/>
    <col min="13291" max="13316" width="11.42578125" style="1" customWidth="1"/>
    <col min="13317" max="13545" width="11" style="1"/>
    <col min="13546" max="13546" width="39.5703125" style="1" customWidth="1"/>
    <col min="13547" max="13572" width="11.42578125" style="1" customWidth="1"/>
    <col min="13573" max="13801" width="11" style="1"/>
    <col min="13802" max="13802" width="39.5703125" style="1" customWidth="1"/>
    <col min="13803" max="13828" width="11.42578125" style="1" customWidth="1"/>
    <col min="13829" max="14057" width="11" style="1"/>
    <col min="14058" max="14058" width="39.5703125" style="1" customWidth="1"/>
    <col min="14059" max="14084" width="11.42578125" style="1" customWidth="1"/>
    <col min="14085" max="14313" width="11" style="1"/>
    <col min="14314" max="14314" width="39.5703125" style="1" customWidth="1"/>
    <col min="14315" max="14340" width="11.42578125" style="1" customWidth="1"/>
    <col min="14341" max="14569" width="11" style="1"/>
    <col min="14570" max="14570" width="39.5703125" style="1" customWidth="1"/>
    <col min="14571" max="14596" width="11.42578125" style="1" customWidth="1"/>
    <col min="14597" max="14825" width="11" style="1"/>
    <col min="14826" max="14826" width="39.5703125" style="1" customWidth="1"/>
    <col min="14827" max="14852" width="11.42578125" style="1" customWidth="1"/>
    <col min="14853" max="15081" width="11" style="1"/>
    <col min="15082" max="15082" width="39.5703125" style="1" customWidth="1"/>
    <col min="15083" max="15108" width="11.42578125" style="1" customWidth="1"/>
    <col min="15109" max="15337" width="11" style="1"/>
    <col min="15338" max="15338" width="39.5703125" style="1" customWidth="1"/>
    <col min="15339" max="15364" width="11.42578125" style="1" customWidth="1"/>
    <col min="15365" max="15593" width="11" style="1"/>
    <col min="15594" max="15594" width="39.5703125" style="1" customWidth="1"/>
    <col min="15595" max="15620" width="11.42578125" style="1" customWidth="1"/>
    <col min="15621" max="15849" width="11" style="1"/>
    <col min="15850" max="15850" width="39.5703125" style="1" customWidth="1"/>
    <col min="15851" max="15876" width="11.42578125" style="1" customWidth="1"/>
    <col min="15877" max="16105" width="11" style="1"/>
    <col min="16106" max="16106" width="39.5703125" style="1" customWidth="1"/>
    <col min="16107" max="16132" width="11.42578125" style="1" customWidth="1"/>
    <col min="16133" max="16384" width="11" style="1"/>
  </cols>
  <sheetData>
    <row r="1" spans="2:16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2:16" x14ac:dyDescent="0.2">
      <c r="B2" s="92" t="s">
        <v>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6" x14ac:dyDescent="0.2">
      <c r="B3" s="93" t="s">
        <v>57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2:16" ht="15.75" x14ac:dyDescent="0.25"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ht="13.5" thickBot="1" x14ac:dyDescent="0.25">
      <c r="B5" s="15" t="s">
        <v>68</v>
      </c>
      <c r="C5" s="15"/>
    </row>
    <row r="6" spans="2:16" ht="15.75" customHeight="1" thickBot="1" x14ac:dyDescent="0.25">
      <c r="B6" s="95" t="s">
        <v>0</v>
      </c>
      <c r="C6" s="97" t="s">
        <v>18</v>
      </c>
      <c r="D6" s="99" t="s">
        <v>21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23"/>
    </row>
    <row r="7" spans="2:16" ht="15.75" customHeight="1" thickBot="1" x14ac:dyDescent="0.25">
      <c r="B7" s="96"/>
      <c r="C7" s="98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104" t="s">
        <v>1</v>
      </c>
      <c r="C9" s="50" t="s">
        <v>19</v>
      </c>
      <c r="D9" s="63">
        <v>143</v>
      </c>
      <c r="E9" s="63">
        <v>1412</v>
      </c>
      <c r="F9" s="63">
        <v>1802</v>
      </c>
      <c r="G9" s="63">
        <v>1484</v>
      </c>
      <c r="H9" s="63">
        <v>1175</v>
      </c>
      <c r="I9" s="63">
        <v>1188</v>
      </c>
      <c r="J9" s="63">
        <v>942</v>
      </c>
      <c r="K9" s="63">
        <v>793</v>
      </c>
      <c r="L9" s="63">
        <v>707</v>
      </c>
      <c r="M9" s="63">
        <v>413</v>
      </c>
      <c r="N9" s="63">
        <v>226</v>
      </c>
      <c r="O9" s="63">
        <v>218</v>
      </c>
      <c r="P9" s="64">
        <f>SUM(D9:O9)</f>
        <v>10503</v>
      </c>
    </row>
    <row r="10" spans="2:16" s="6" customFormat="1" ht="20.100000000000001" customHeight="1" x14ac:dyDescent="0.25">
      <c r="B10" s="102"/>
      <c r="C10" s="51" t="s">
        <v>20</v>
      </c>
      <c r="D10" s="66">
        <v>66</v>
      </c>
      <c r="E10" s="66">
        <v>513</v>
      </c>
      <c r="F10" s="66">
        <v>627</v>
      </c>
      <c r="G10" s="66">
        <v>564</v>
      </c>
      <c r="H10" s="66">
        <v>466</v>
      </c>
      <c r="I10" s="66">
        <v>357</v>
      </c>
      <c r="J10" s="66">
        <v>289</v>
      </c>
      <c r="K10" s="66">
        <v>210</v>
      </c>
      <c r="L10" s="66">
        <v>125</v>
      </c>
      <c r="M10" s="66">
        <v>76</v>
      </c>
      <c r="N10" s="66">
        <v>43</v>
      </c>
      <c r="O10" s="66">
        <v>76</v>
      </c>
      <c r="P10" s="65">
        <f>SUM(D10:O10)</f>
        <v>3412</v>
      </c>
    </row>
    <row r="11" spans="2:16" s="6" customFormat="1" ht="31.5" customHeight="1" x14ac:dyDescent="0.25">
      <c r="B11" s="105" t="s">
        <v>2</v>
      </c>
      <c r="C11" s="51" t="s">
        <v>19</v>
      </c>
      <c r="D11" s="66">
        <v>1172</v>
      </c>
      <c r="E11" s="66">
        <v>16763</v>
      </c>
      <c r="F11" s="66">
        <v>21939</v>
      </c>
      <c r="G11" s="66">
        <v>18497</v>
      </c>
      <c r="H11" s="66">
        <v>14936</v>
      </c>
      <c r="I11" s="66">
        <v>12652</v>
      </c>
      <c r="J11" s="66">
        <v>9205</v>
      </c>
      <c r="K11" s="66">
        <v>6627</v>
      </c>
      <c r="L11" s="66">
        <v>4241</v>
      </c>
      <c r="M11" s="66">
        <v>1930</v>
      </c>
      <c r="N11" s="66">
        <v>912</v>
      </c>
      <c r="O11" s="66">
        <v>758</v>
      </c>
      <c r="P11" s="65">
        <f t="shared" ref="P11:P31" si="0">SUM(D11:O11)</f>
        <v>109632</v>
      </c>
    </row>
    <row r="12" spans="2:16" s="6" customFormat="1" ht="31.5" customHeight="1" x14ac:dyDescent="0.25">
      <c r="B12" s="105"/>
      <c r="C12" s="51" t="s">
        <v>20</v>
      </c>
      <c r="D12" s="66">
        <v>854</v>
      </c>
      <c r="E12" s="66">
        <v>11960</v>
      </c>
      <c r="F12" s="66">
        <v>15051</v>
      </c>
      <c r="G12" s="66">
        <v>12615</v>
      </c>
      <c r="H12" s="66">
        <v>11555</v>
      </c>
      <c r="I12" s="66">
        <v>11232</v>
      </c>
      <c r="J12" s="66">
        <v>7348</v>
      </c>
      <c r="K12" s="66">
        <v>4557</v>
      </c>
      <c r="L12" s="66">
        <v>1932</v>
      </c>
      <c r="M12" s="66">
        <v>731</v>
      </c>
      <c r="N12" s="66">
        <v>376</v>
      </c>
      <c r="O12" s="66">
        <v>260</v>
      </c>
      <c r="P12" s="65">
        <f t="shared" si="0"/>
        <v>78471</v>
      </c>
    </row>
    <row r="13" spans="2:16" s="6" customFormat="1" ht="20.100000000000001" customHeight="1" x14ac:dyDescent="0.25">
      <c r="B13" s="102" t="s">
        <v>3</v>
      </c>
      <c r="C13" s="51" t="s">
        <v>19</v>
      </c>
      <c r="D13" s="62">
        <v>363</v>
      </c>
      <c r="E13" s="62">
        <v>2880</v>
      </c>
      <c r="F13" s="62">
        <v>3373</v>
      </c>
      <c r="G13" s="62">
        <v>3058</v>
      </c>
      <c r="H13" s="62">
        <v>2847</v>
      </c>
      <c r="I13" s="62">
        <v>3052</v>
      </c>
      <c r="J13" s="62">
        <v>2577</v>
      </c>
      <c r="K13" s="62">
        <v>2041</v>
      </c>
      <c r="L13" s="62">
        <v>1496</v>
      </c>
      <c r="M13" s="62">
        <v>825</v>
      </c>
      <c r="N13" s="62">
        <v>392</v>
      </c>
      <c r="O13" s="62">
        <v>243</v>
      </c>
      <c r="P13" s="65">
        <f t="shared" si="0"/>
        <v>23147</v>
      </c>
    </row>
    <row r="14" spans="2:16" s="6" customFormat="1" ht="20.100000000000001" customHeight="1" x14ac:dyDescent="0.25">
      <c r="B14" s="102"/>
      <c r="C14" s="51" t="s">
        <v>20</v>
      </c>
      <c r="D14" s="66">
        <v>15</v>
      </c>
      <c r="E14" s="66">
        <v>307</v>
      </c>
      <c r="F14" s="66">
        <v>554</v>
      </c>
      <c r="G14" s="66">
        <v>520</v>
      </c>
      <c r="H14" s="66">
        <v>415</v>
      </c>
      <c r="I14" s="66">
        <v>405</v>
      </c>
      <c r="J14" s="66">
        <v>291</v>
      </c>
      <c r="K14" s="66">
        <v>209</v>
      </c>
      <c r="L14" s="66">
        <v>139</v>
      </c>
      <c r="M14" s="66">
        <v>81</v>
      </c>
      <c r="N14" s="66">
        <v>43</v>
      </c>
      <c r="O14" s="66">
        <v>41</v>
      </c>
      <c r="P14" s="65">
        <f t="shared" si="0"/>
        <v>3020</v>
      </c>
    </row>
    <row r="15" spans="2:16" s="6" customFormat="1" ht="40.5" customHeight="1" x14ac:dyDescent="0.25">
      <c r="B15" s="105" t="s">
        <v>4</v>
      </c>
      <c r="C15" s="51" t="s">
        <v>19</v>
      </c>
      <c r="D15" s="66">
        <v>1128</v>
      </c>
      <c r="E15" s="66">
        <v>18210</v>
      </c>
      <c r="F15" s="66">
        <v>24242</v>
      </c>
      <c r="G15" s="66">
        <v>20477</v>
      </c>
      <c r="H15" s="66">
        <v>15928</v>
      </c>
      <c r="I15" s="66">
        <v>14280</v>
      </c>
      <c r="J15" s="66">
        <v>10976</v>
      </c>
      <c r="K15" s="66">
        <v>8264</v>
      </c>
      <c r="L15" s="66">
        <v>5724</v>
      </c>
      <c r="M15" s="66">
        <v>3043</v>
      </c>
      <c r="N15" s="66">
        <v>1713</v>
      </c>
      <c r="O15" s="66">
        <v>1559</v>
      </c>
      <c r="P15" s="65">
        <f t="shared" si="0"/>
        <v>125544</v>
      </c>
    </row>
    <row r="16" spans="2:16" s="6" customFormat="1" ht="40.5" customHeight="1" x14ac:dyDescent="0.25">
      <c r="B16" s="105"/>
      <c r="C16" s="51" t="s">
        <v>20</v>
      </c>
      <c r="D16" s="66">
        <v>854</v>
      </c>
      <c r="E16" s="66">
        <v>12787</v>
      </c>
      <c r="F16" s="66">
        <v>15773</v>
      </c>
      <c r="G16" s="66">
        <v>12712</v>
      </c>
      <c r="H16" s="66">
        <v>9917</v>
      </c>
      <c r="I16" s="66">
        <v>8407</v>
      </c>
      <c r="J16" s="66">
        <v>6095</v>
      </c>
      <c r="K16" s="66">
        <v>4297</v>
      </c>
      <c r="L16" s="66">
        <v>2397</v>
      </c>
      <c r="M16" s="66">
        <v>1308</v>
      </c>
      <c r="N16" s="66">
        <v>826</v>
      </c>
      <c r="O16" s="66">
        <v>789</v>
      </c>
      <c r="P16" s="65">
        <f t="shared" si="0"/>
        <v>76162</v>
      </c>
    </row>
    <row r="17" spans="2:16" s="6" customFormat="1" ht="20.100000000000001" customHeight="1" x14ac:dyDescent="0.25">
      <c r="B17" s="102" t="s">
        <v>5</v>
      </c>
      <c r="C17" s="51" t="s">
        <v>19</v>
      </c>
      <c r="D17" s="62">
        <v>75</v>
      </c>
      <c r="E17" s="62">
        <v>1409</v>
      </c>
      <c r="F17" s="62">
        <v>2482</v>
      </c>
      <c r="G17" s="62">
        <v>2345</v>
      </c>
      <c r="H17" s="62">
        <v>1830</v>
      </c>
      <c r="I17" s="62">
        <v>1366</v>
      </c>
      <c r="J17" s="62">
        <v>1038</v>
      </c>
      <c r="K17" s="62">
        <v>826</v>
      </c>
      <c r="L17" s="62">
        <v>541</v>
      </c>
      <c r="M17" s="62">
        <v>250</v>
      </c>
      <c r="N17" s="62">
        <v>98</v>
      </c>
      <c r="O17" s="62">
        <v>46</v>
      </c>
      <c r="P17" s="65">
        <f t="shared" si="0"/>
        <v>12306</v>
      </c>
    </row>
    <row r="18" spans="2:16" s="6" customFormat="1" ht="20.100000000000001" customHeight="1" x14ac:dyDescent="0.25">
      <c r="B18" s="102"/>
      <c r="C18" s="51" t="s">
        <v>20</v>
      </c>
      <c r="D18" s="66">
        <v>46</v>
      </c>
      <c r="E18" s="66">
        <v>957</v>
      </c>
      <c r="F18" s="66">
        <v>1426</v>
      </c>
      <c r="G18" s="66">
        <v>1168</v>
      </c>
      <c r="H18" s="66">
        <v>836</v>
      </c>
      <c r="I18" s="66">
        <v>560</v>
      </c>
      <c r="J18" s="66">
        <v>350</v>
      </c>
      <c r="K18" s="66">
        <v>229</v>
      </c>
      <c r="L18" s="66">
        <v>125</v>
      </c>
      <c r="M18" s="66">
        <v>42</v>
      </c>
      <c r="N18" s="66">
        <v>23</v>
      </c>
      <c r="O18" s="66">
        <v>16</v>
      </c>
      <c r="P18" s="65">
        <f t="shared" si="0"/>
        <v>5778</v>
      </c>
    </row>
    <row r="19" spans="2:16" s="6" customFormat="1" ht="20.100000000000001" customHeight="1" x14ac:dyDescent="0.25">
      <c r="B19" s="102" t="s">
        <v>6</v>
      </c>
      <c r="C19" s="51" t="s">
        <v>19</v>
      </c>
      <c r="D19" s="66">
        <v>43</v>
      </c>
      <c r="E19" s="66">
        <v>1406</v>
      </c>
      <c r="F19" s="66">
        <v>3378</v>
      </c>
      <c r="G19" s="66">
        <v>3238</v>
      </c>
      <c r="H19" s="66">
        <v>2419</v>
      </c>
      <c r="I19" s="66">
        <v>1937</v>
      </c>
      <c r="J19" s="66">
        <v>1467</v>
      </c>
      <c r="K19" s="66">
        <v>1072</v>
      </c>
      <c r="L19" s="66">
        <v>722</v>
      </c>
      <c r="M19" s="66">
        <v>306</v>
      </c>
      <c r="N19" s="66">
        <v>107</v>
      </c>
      <c r="O19" s="66">
        <v>65</v>
      </c>
      <c r="P19" s="65">
        <f t="shared" si="0"/>
        <v>16160</v>
      </c>
    </row>
    <row r="20" spans="2:16" s="6" customFormat="1" ht="20.100000000000001" customHeight="1" x14ac:dyDescent="0.25">
      <c r="B20" s="102"/>
      <c r="C20" s="51" t="s">
        <v>20</v>
      </c>
      <c r="D20" s="66">
        <v>38</v>
      </c>
      <c r="E20" s="66">
        <v>1703</v>
      </c>
      <c r="F20" s="66">
        <v>3720</v>
      </c>
      <c r="G20" s="66">
        <v>3467</v>
      </c>
      <c r="H20" s="66">
        <v>2452</v>
      </c>
      <c r="I20" s="66">
        <v>2025</v>
      </c>
      <c r="J20" s="66">
        <v>1510</v>
      </c>
      <c r="K20" s="66">
        <v>966</v>
      </c>
      <c r="L20" s="66">
        <v>399</v>
      </c>
      <c r="M20" s="66">
        <v>99</v>
      </c>
      <c r="N20" s="66">
        <v>44</v>
      </c>
      <c r="O20" s="66">
        <v>31</v>
      </c>
      <c r="P20" s="65">
        <f t="shared" si="0"/>
        <v>16454</v>
      </c>
    </row>
    <row r="21" spans="2:16" s="6" customFormat="1" ht="20.100000000000001" customHeight="1" x14ac:dyDescent="0.25">
      <c r="B21" s="102" t="s">
        <v>7</v>
      </c>
      <c r="C21" s="51" t="s">
        <v>19</v>
      </c>
      <c r="D21" s="62">
        <v>25</v>
      </c>
      <c r="E21" s="62">
        <v>379</v>
      </c>
      <c r="F21" s="62">
        <v>650</v>
      </c>
      <c r="G21" s="62">
        <v>634</v>
      </c>
      <c r="H21" s="62">
        <v>648</v>
      </c>
      <c r="I21" s="62">
        <v>672</v>
      </c>
      <c r="J21" s="62">
        <v>565</v>
      </c>
      <c r="K21" s="62">
        <v>520</v>
      </c>
      <c r="L21" s="62">
        <v>434</v>
      </c>
      <c r="M21" s="62">
        <v>213</v>
      </c>
      <c r="N21" s="62">
        <v>122</v>
      </c>
      <c r="O21" s="62">
        <v>134</v>
      </c>
      <c r="P21" s="65">
        <f t="shared" si="0"/>
        <v>4996</v>
      </c>
    </row>
    <row r="22" spans="2:16" s="6" customFormat="1" ht="20.100000000000001" customHeight="1" x14ac:dyDescent="0.25">
      <c r="B22" s="102"/>
      <c r="C22" s="51" t="s">
        <v>20</v>
      </c>
      <c r="D22" s="66">
        <v>7</v>
      </c>
      <c r="E22" s="66">
        <v>149</v>
      </c>
      <c r="F22" s="66">
        <v>274</v>
      </c>
      <c r="G22" s="66">
        <v>254</v>
      </c>
      <c r="H22" s="66">
        <v>236</v>
      </c>
      <c r="I22" s="66">
        <v>243</v>
      </c>
      <c r="J22" s="66">
        <v>195</v>
      </c>
      <c r="K22" s="66">
        <v>178</v>
      </c>
      <c r="L22" s="66">
        <v>127</v>
      </c>
      <c r="M22" s="66">
        <v>77</v>
      </c>
      <c r="N22" s="66">
        <v>55</v>
      </c>
      <c r="O22" s="66">
        <v>56</v>
      </c>
      <c r="P22" s="65">
        <f t="shared" si="0"/>
        <v>1851</v>
      </c>
    </row>
    <row r="23" spans="2:16" s="6" customFormat="1" ht="29.25" customHeight="1" x14ac:dyDescent="0.25">
      <c r="B23" s="105" t="s">
        <v>8</v>
      </c>
      <c r="C23" s="51" t="s">
        <v>19</v>
      </c>
      <c r="D23" s="66">
        <v>652</v>
      </c>
      <c r="E23" s="66">
        <v>11763</v>
      </c>
      <c r="F23" s="66">
        <v>16603</v>
      </c>
      <c r="G23" s="66">
        <v>13387</v>
      </c>
      <c r="H23" s="66">
        <v>10163</v>
      </c>
      <c r="I23" s="66">
        <v>9248</v>
      </c>
      <c r="J23" s="66">
        <v>7734</v>
      </c>
      <c r="K23" s="66">
        <v>6689</v>
      </c>
      <c r="L23" s="66">
        <v>4765</v>
      </c>
      <c r="M23" s="66">
        <v>2279</v>
      </c>
      <c r="N23" s="66">
        <v>1041</v>
      </c>
      <c r="O23" s="66">
        <v>728</v>
      </c>
      <c r="P23" s="65">
        <f t="shared" si="0"/>
        <v>85052</v>
      </c>
    </row>
    <row r="24" spans="2:16" s="6" customFormat="1" ht="29.25" customHeight="1" x14ac:dyDescent="0.25">
      <c r="B24" s="105"/>
      <c r="C24" s="51" t="s">
        <v>20</v>
      </c>
      <c r="D24" s="66">
        <v>485</v>
      </c>
      <c r="E24" s="66">
        <v>8304</v>
      </c>
      <c r="F24" s="66">
        <v>10766</v>
      </c>
      <c r="G24" s="66">
        <v>7389</v>
      </c>
      <c r="H24" s="66">
        <v>4878</v>
      </c>
      <c r="I24" s="66">
        <v>3970</v>
      </c>
      <c r="J24" s="66">
        <v>2736</v>
      </c>
      <c r="K24" s="66">
        <v>1836</v>
      </c>
      <c r="L24" s="66">
        <v>1055</v>
      </c>
      <c r="M24" s="66">
        <v>499</v>
      </c>
      <c r="N24" s="66">
        <v>241</v>
      </c>
      <c r="O24" s="66">
        <v>163</v>
      </c>
      <c r="P24" s="65">
        <f t="shared" si="0"/>
        <v>42322</v>
      </c>
    </row>
    <row r="25" spans="2:16" s="6" customFormat="1" ht="20.100000000000001" customHeight="1" x14ac:dyDescent="0.25">
      <c r="B25" s="102" t="s">
        <v>9</v>
      </c>
      <c r="C25" s="51" t="s">
        <v>19</v>
      </c>
      <c r="D25" s="62">
        <v>95</v>
      </c>
      <c r="E25" s="62">
        <v>1889</v>
      </c>
      <c r="F25" s="62">
        <v>4244</v>
      </c>
      <c r="G25" s="62">
        <v>4617</v>
      </c>
      <c r="H25" s="62">
        <v>3973</v>
      </c>
      <c r="I25" s="62">
        <v>3819</v>
      </c>
      <c r="J25" s="62">
        <v>3387</v>
      </c>
      <c r="K25" s="62">
        <v>2962</v>
      </c>
      <c r="L25" s="62">
        <v>2415</v>
      </c>
      <c r="M25" s="62">
        <v>1420</v>
      </c>
      <c r="N25" s="62">
        <v>880</v>
      </c>
      <c r="O25" s="62">
        <v>908</v>
      </c>
      <c r="P25" s="65">
        <f t="shared" si="0"/>
        <v>30609</v>
      </c>
    </row>
    <row r="26" spans="2:16" s="6" customFormat="1" ht="20.100000000000001" customHeight="1" x14ac:dyDescent="0.25">
      <c r="B26" s="102"/>
      <c r="C26" s="51" t="s">
        <v>20</v>
      </c>
      <c r="D26" s="66">
        <v>75</v>
      </c>
      <c r="E26" s="66">
        <v>2445</v>
      </c>
      <c r="F26" s="66">
        <v>6726</v>
      </c>
      <c r="G26" s="66">
        <v>7121</v>
      </c>
      <c r="H26" s="66">
        <v>5922</v>
      </c>
      <c r="I26" s="66">
        <v>5410</v>
      </c>
      <c r="J26" s="66">
        <v>4095</v>
      </c>
      <c r="K26" s="66">
        <v>3238</v>
      </c>
      <c r="L26" s="66">
        <v>1985</v>
      </c>
      <c r="M26" s="66">
        <v>1005</v>
      </c>
      <c r="N26" s="66">
        <v>578</v>
      </c>
      <c r="O26" s="66">
        <v>453</v>
      </c>
      <c r="P26" s="65">
        <f t="shared" si="0"/>
        <v>39053</v>
      </c>
    </row>
    <row r="27" spans="2:16" s="6" customFormat="1" ht="20.100000000000001" customHeight="1" x14ac:dyDescent="0.25">
      <c r="B27" s="102" t="s">
        <v>10</v>
      </c>
      <c r="C27" s="51" t="s">
        <v>19</v>
      </c>
      <c r="D27" s="66">
        <v>0</v>
      </c>
      <c r="E27" s="66">
        <v>3</v>
      </c>
      <c r="F27" s="66">
        <v>23</v>
      </c>
      <c r="G27" s="66">
        <v>16</v>
      </c>
      <c r="H27" s="66">
        <v>27</v>
      </c>
      <c r="I27" s="66">
        <v>30</v>
      </c>
      <c r="J27" s="66">
        <v>23</v>
      </c>
      <c r="K27" s="66">
        <v>29</v>
      </c>
      <c r="L27" s="66">
        <v>26</v>
      </c>
      <c r="M27" s="66">
        <v>15</v>
      </c>
      <c r="N27" s="66">
        <v>7</v>
      </c>
      <c r="O27" s="66">
        <v>0</v>
      </c>
      <c r="P27" s="65">
        <f t="shared" si="0"/>
        <v>199</v>
      </c>
    </row>
    <row r="28" spans="2:16" s="6" customFormat="1" ht="20.100000000000001" customHeight="1" x14ac:dyDescent="0.25">
      <c r="B28" s="102"/>
      <c r="C28" s="51" t="s">
        <v>20</v>
      </c>
      <c r="D28" s="66">
        <v>1</v>
      </c>
      <c r="E28" s="66">
        <v>30</v>
      </c>
      <c r="F28" s="66">
        <v>61</v>
      </c>
      <c r="G28" s="66">
        <v>96</v>
      </c>
      <c r="H28" s="66">
        <v>114</v>
      </c>
      <c r="I28" s="66">
        <v>182</v>
      </c>
      <c r="J28" s="66">
        <v>205</v>
      </c>
      <c r="K28" s="66">
        <v>271</v>
      </c>
      <c r="L28" s="66">
        <v>354</v>
      </c>
      <c r="M28" s="66">
        <v>299</v>
      </c>
      <c r="N28" s="66">
        <v>115</v>
      </c>
      <c r="O28" s="66">
        <v>0</v>
      </c>
      <c r="P28" s="65">
        <f t="shared" si="0"/>
        <v>1728</v>
      </c>
    </row>
    <row r="29" spans="2:16" s="6" customFormat="1" ht="20.100000000000001" customHeight="1" x14ac:dyDescent="0.25">
      <c r="B29" s="102" t="s">
        <v>11</v>
      </c>
      <c r="C29" s="51" t="s">
        <v>19</v>
      </c>
      <c r="D29" s="66">
        <v>0</v>
      </c>
      <c r="E29" s="66">
        <v>1</v>
      </c>
      <c r="F29" s="66">
        <v>1</v>
      </c>
      <c r="G29" s="66">
        <v>3</v>
      </c>
      <c r="H29" s="66">
        <v>8</v>
      </c>
      <c r="I29" s="66">
        <v>6</v>
      </c>
      <c r="J29" s="66">
        <v>8</v>
      </c>
      <c r="K29" s="66">
        <v>5</v>
      </c>
      <c r="L29" s="66">
        <v>9</v>
      </c>
      <c r="M29" s="66">
        <v>4</v>
      </c>
      <c r="N29" s="66">
        <v>0</v>
      </c>
      <c r="O29" s="66">
        <v>0</v>
      </c>
      <c r="P29" s="65">
        <f t="shared" si="0"/>
        <v>45</v>
      </c>
    </row>
    <row r="30" spans="2:16" s="6" customFormat="1" ht="20.100000000000001" customHeight="1" x14ac:dyDescent="0.25">
      <c r="B30" s="102"/>
      <c r="C30" s="51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0</v>
      </c>
      <c r="K30" s="66">
        <v>6</v>
      </c>
      <c r="L30" s="66">
        <v>4</v>
      </c>
      <c r="M30" s="66">
        <v>4</v>
      </c>
      <c r="N30" s="66">
        <v>0</v>
      </c>
      <c r="O30" s="66">
        <v>0</v>
      </c>
      <c r="P30" s="65">
        <f t="shared" si="0"/>
        <v>16</v>
      </c>
    </row>
    <row r="31" spans="2:16" s="6" customFormat="1" ht="20.100000000000001" customHeight="1" x14ac:dyDescent="0.25">
      <c r="B31" s="102" t="s">
        <v>12</v>
      </c>
      <c r="C31" s="51" t="s">
        <v>19</v>
      </c>
      <c r="D31" s="66">
        <v>4</v>
      </c>
      <c r="E31" s="66">
        <v>20</v>
      </c>
      <c r="F31" s="66">
        <v>79</v>
      </c>
      <c r="G31" s="66">
        <v>113</v>
      </c>
      <c r="H31" s="66">
        <v>143</v>
      </c>
      <c r="I31" s="66">
        <v>156</v>
      </c>
      <c r="J31" s="66">
        <v>154</v>
      </c>
      <c r="K31" s="66">
        <v>233</v>
      </c>
      <c r="L31" s="66">
        <v>231</v>
      </c>
      <c r="M31" s="66">
        <v>110</v>
      </c>
      <c r="N31" s="66">
        <v>2</v>
      </c>
      <c r="O31" s="66">
        <v>3</v>
      </c>
      <c r="P31" s="65">
        <f t="shared" si="0"/>
        <v>1248</v>
      </c>
    </row>
    <row r="32" spans="2:16" s="6" customFormat="1" ht="20.100000000000001" customHeight="1" thickBot="1" x14ac:dyDescent="0.3">
      <c r="B32" s="103"/>
      <c r="C32" s="52" t="s">
        <v>20</v>
      </c>
      <c r="D32" s="67">
        <v>2</v>
      </c>
      <c r="E32" s="67">
        <v>29</v>
      </c>
      <c r="F32" s="67">
        <v>73</v>
      </c>
      <c r="G32" s="67">
        <v>103</v>
      </c>
      <c r="H32" s="67">
        <v>125</v>
      </c>
      <c r="I32" s="67">
        <v>137</v>
      </c>
      <c r="J32" s="67">
        <v>222</v>
      </c>
      <c r="K32" s="67">
        <v>283</v>
      </c>
      <c r="L32" s="67">
        <v>293</v>
      </c>
      <c r="M32" s="67">
        <v>142</v>
      </c>
      <c r="N32" s="67">
        <v>4</v>
      </c>
      <c r="O32" s="67">
        <v>4</v>
      </c>
      <c r="P32" s="68">
        <f t="shared" ref="P32" si="1">SUM(D32:O32)</f>
        <v>1417</v>
      </c>
    </row>
    <row r="33" spans="2:17" s="6" customFormat="1" ht="20.100000000000001" customHeight="1" x14ac:dyDescent="0.25">
      <c r="B33" s="106" t="s">
        <v>13</v>
      </c>
      <c r="C33" s="26" t="s">
        <v>19</v>
      </c>
      <c r="D33" s="16">
        <f>+D9+D11+D13+D15+D17+D19+D21+D23+D25+D27+D29+D31</f>
        <v>3700</v>
      </c>
      <c r="E33" s="16">
        <f t="shared" ref="E33:P33" si="2">+E9+E11+E13+E15+E17+E19+E21+E23+E25+E27+E29+E31</f>
        <v>56135</v>
      </c>
      <c r="F33" s="16">
        <f t="shared" si="2"/>
        <v>78816</v>
      </c>
      <c r="G33" s="16">
        <f t="shared" si="2"/>
        <v>67869</v>
      </c>
      <c r="H33" s="16">
        <f t="shared" si="2"/>
        <v>54097</v>
      </c>
      <c r="I33" s="16">
        <f t="shared" si="2"/>
        <v>48406</v>
      </c>
      <c r="J33" s="16">
        <f t="shared" si="2"/>
        <v>38076</v>
      </c>
      <c r="K33" s="16">
        <f t="shared" si="2"/>
        <v>30061</v>
      </c>
      <c r="L33" s="16">
        <f t="shared" si="2"/>
        <v>21311</v>
      </c>
      <c r="M33" s="16">
        <f t="shared" si="2"/>
        <v>10808</v>
      </c>
      <c r="N33" s="16">
        <f t="shared" si="2"/>
        <v>5500</v>
      </c>
      <c r="O33" s="16">
        <f t="shared" si="2"/>
        <v>4662</v>
      </c>
      <c r="P33" s="70">
        <f t="shared" si="2"/>
        <v>419441</v>
      </c>
      <c r="Q33" s="61"/>
    </row>
    <row r="34" spans="2:17" s="6" customFormat="1" ht="20.100000000000001" customHeight="1" thickBot="1" x14ac:dyDescent="0.3">
      <c r="B34" s="107"/>
      <c r="C34" s="27" t="s">
        <v>20</v>
      </c>
      <c r="D34" s="69">
        <f>+D10+D12+D14+D16+D18+D20+D22+D24+D26+D28+D30+D32</f>
        <v>2443</v>
      </c>
      <c r="E34" s="69">
        <f t="shared" ref="E34:P34" si="3">+E10+E12+E14+E16+E18+E20+E22+E24+E26+E28+E30+E32</f>
        <v>39184</v>
      </c>
      <c r="F34" s="69">
        <f t="shared" si="3"/>
        <v>55051</v>
      </c>
      <c r="G34" s="69">
        <f t="shared" si="3"/>
        <v>46009</v>
      </c>
      <c r="H34" s="69">
        <f t="shared" si="3"/>
        <v>36918</v>
      </c>
      <c r="I34" s="69">
        <f t="shared" si="3"/>
        <v>32928</v>
      </c>
      <c r="J34" s="69">
        <f t="shared" si="3"/>
        <v>23336</v>
      </c>
      <c r="K34" s="69">
        <f t="shared" si="3"/>
        <v>16280</v>
      </c>
      <c r="L34" s="69">
        <f t="shared" si="3"/>
        <v>8935</v>
      </c>
      <c r="M34" s="69">
        <f t="shared" si="3"/>
        <v>4363</v>
      </c>
      <c r="N34" s="69">
        <f t="shared" si="3"/>
        <v>2348</v>
      </c>
      <c r="O34" s="69">
        <f t="shared" si="3"/>
        <v>1889</v>
      </c>
      <c r="P34" s="71">
        <f t="shared" si="3"/>
        <v>269684</v>
      </c>
    </row>
    <row r="35" spans="2:17" s="6" customFormat="1" ht="18.75" customHeight="1" x14ac:dyDescent="0.25">
      <c r="B35" s="108" t="s">
        <v>14</v>
      </c>
      <c r="C35" s="28" t="s">
        <v>19</v>
      </c>
      <c r="D35" s="18">
        <v>41</v>
      </c>
      <c r="E35" s="18">
        <v>2594</v>
      </c>
      <c r="F35" s="18">
        <v>8445</v>
      </c>
      <c r="G35" s="18">
        <v>12699</v>
      </c>
      <c r="H35" s="18">
        <v>13304</v>
      </c>
      <c r="I35" s="18">
        <v>14943</v>
      </c>
      <c r="J35" s="18">
        <v>15873</v>
      </c>
      <c r="K35" s="18">
        <v>13396</v>
      </c>
      <c r="L35" s="18">
        <v>10071</v>
      </c>
      <c r="M35" s="18">
        <v>6392</v>
      </c>
      <c r="N35" s="18">
        <v>3357</v>
      </c>
      <c r="O35" s="18">
        <v>2079</v>
      </c>
      <c r="P35" s="72">
        <f>SUM(D35:O35)</f>
        <v>103194</v>
      </c>
      <c r="Q35" s="61"/>
    </row>
    <row r="36" spans="2:17" s="6" customFormat="1" ht="18.75" customHeight="1" thickBot="1" x14ac:dyDescent="0.3">
      <c r="B36" s="109"/>
      <c r="C36" s="29" t="s">
        <v>20</v>
      </c>
      <c r="D36" s="19">
        <v>28</v>
      </c>
      <c r="E36" s="19">
        <v>1614</v>
      </c>
      <c r="F36" s="19">
        <v>6716</v>
      </c>
      <c r="G36" s="19">
        <v>10067</v>
      </c>
      <c r="H36" s="19">
        <v>10313</v>
      </c>
      <c r="I36" s="19">
        <v>11052</v>
      </c>
      <c r="J36" s="19">
        <v>10956</v>
      </c>
      <c r="K36" s="19">
        <v>9967</v>
      </c>
      <c r="L36" s="19">
        <v>6727</v>
      </c>
      <c r="M36" s="19">
        <v>3062</v>
      </c>
      <c r="N36" s="19">
        <v>1437</v>
      </c>
      <c r="O36" s="19">
        <v>389</v>
      </c>
      <c r="P36" s="73">
        <f>SUM(D36:O36)</f>
        <v>72328</v>
      </c>
    </row>
    <row r="37" spans="2:17" s="6" customFormat="1" ht="20.100000000000001" customHeight="1" thickBot="1" x14ac:dyDescent="0.3">
      <c r="B37" s="11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4"/>
    </row>
    <row r="38" spans="2:17" s="6" customFormat="1" ht="20.100000000000001" customHeight="1" thickBot="1" x14ac:dyDescent="0.3">
      <c r="B38" s="11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4"/>
    </row>
    <row r="39" spans="2:17" s="6" customFormat="1" ht="20.100000000000001" customHeight="1" thickBot="1" x14ac:dyDescent="0.3">
      <c r="B39" s="11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75"/>
    </row>
    <row r="40" spans="2:17" s="6" customFormat="1" ht="20.100000000000001" customHeight="1" thickBot="1" x14ac:dyDescent="0.3">
      <c r="B40" s="11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75"/>
    </row>
    <row r="41" spans="2:17" s="6" customFormat="1" ht="20.100000000000001" customHeight="1" x14ac:dyDescent="0.25">
      <c r="B41" s="114" t="s">
        <v>17</v>
      </c>
      <c r="C41" s="30" t="s">
        <v>19</v>
      </c>
      <c r="D41" s="22">
        <f>+D33+D35</f>
        <v>3741</v>
      </c>
      <c r="E41" s="22">
        <f t="shared" ref="E41:O42" si="4">+E33+E35</f>
        <v>58729</v>
      </c>
      <c r="F41" s="22">
        <f t="shared" si="4"/>
        <v>87261</v>
      </c>
      <c r="G41" s="22">
        <f t="shared" si="4"/>
        <v>80568</v>
      </c>
      <c r="H41" s="22">
        <f t="shared" si="4"/>
        <v>67401</v>
      </c>
      <c r="I41" s="22">
        <f t="shared" si="4"/>
        <v>63349</v>
      </c>
      <c r="J41" s="22">
        <f t="shared" si="4"/>
        <v>53949</v>
      </c>
      <c r="K41" s="22">
        <f t="shared" si="4"/>
        <v>43457</v>
      </c>
      <c r="L41" s="22">
        <f t="shared" si="4"/>
        <v>31382</v>
      </c>
      <c r="M41" s="22">
        <f t="shared" si="4"/>
        <v>17200</v>
      </c>
      <c r="N41" s="22">
        <f t="shared" si="4"/>
        <v>8857</v>
      </c>
      <c r="O41" s="22">
        <f t="shared" si="4"/>
        <v>6741</v>
      </c>
      <c r="P41" s="76">
        <f>+P33+P35</f>
        <v>522635</v>
      </c>
      <c r="Q41" s="61"/>
    </row>
    <row r="42" spans="2:17" ht="13.5" thickBot="1" x14ac:dyDescent="0.25">
      <c r="B42" s="115"/>
      <c r="C42" s="20" t="s">
        <v>20</v>
      </c>
      <c r="D42" s="21">
        <f>+D34+D36</f>
        <v>2471</v>
      </c>
      <c r="E42" s="21">
        <f t="shared" si="4"/>
        <v>40798</v>
      </c>
      <c r="F42" s="21">
        <f t="shared" si="4"/>
        <v>61767</v>
      </c>
      <c r="G42" s="21">
        <f t="shared" si="4"/>
        <v>56076</v>
      </c>
      <c r="H42" s="21">
        <f t="shared" si="4"/>
        <v>47231</v>
      </c>
      <c r="I42" s="21">
        <f t="shared" si="4"/>
        <v>43980</v>
      </c>
      <c r="J42" s="21">
        <f t="shared" si="4"/>
        <v>34292</v>
      </c>
      <c r="K42" s="21">
        <f t="shared" si="4"/>
        <v>26247</v>
      </c>
      <c r="L42" s="21">
        <f t="shared" si="4"/>
        <v>15662</v>
      </c>
      <c r="M42" s="21">
        <f t="shared" si="4"/>
        <v>7425</v>
      </c>
      <c r="N42" s="21">
        <f t="shared" si="4"/>
        <v>3785</v>
      </c>
      <c r="O42" s="21">
        <f t="shared" si="4"/>
        <v>2278</v>
      </c>
      <c r="P42" s="77">
        <f>+P34+P36</f>
        <v>342012</v>
      </c>
    </row>
    <row r="43" spans="2:17" x14ac:dyDescent="0.2">
      <c r="B43" s="10" t="s">
        <v>58</v>
      </c>
      <c r="C43" s="10"/>
      <c r="H43" s="11"/>
      <c r="I43" s="11"/>
      <c r="J43" s="11"/>
      <c r="K43" s="11"/>
      <c r="L43" s="11"/>
      <c r="M43" s="11"/>
    </row>
    <row r="46" spans="2:17" x14ac:dyDescent="0.2"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</row>
    <row r="47" spans="2:17" x14ac:dyDescent="0.2"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</row>
    <row r="48" spans="2:17" x14ac:dyDescent="0.2"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</row>
    <row r="49" spans="4:15" x14ac:dyDescent="0.2"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4:15" x14ac:dyDescent="0.2"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4:15" x14ac:dyDescent="0.2"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</row>
    <row r="52" spans="4:15" x14ac:dyDescent="0.2"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</row>
    <row r="53" spans="4:15" x14ac:dyDescent="0.2"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4:15" x14ac:dyDescent="0.2"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</row>
    <row r="55" spans="4:15" x14ac:dyDescent="0.2"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</row>
    <row r="56" spans="4:15" x14ac:dyDescent="0.2"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</row>
    <row r="57" spans="4:15" x14ac:dyDescent="0.2"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</row>
    <row r="58" spans="4:15" x14ac:dyDescent="0.2"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</row>
    <row r="59" spans="4:15" x14ac:dyDescent="0.2"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</row>
    <row r="60" spans="4:15" x14ac:dyDescent="0.2"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</row>
    <row r="61" spans="4:15" x14ac:dyDescent="0.2">
      <c r="D61" s="128"/>
    </row>
  </sheetData>
  <mergeCells count="24">
    <mergeCell ref="B33:B34"/>
    <mergeCell ref="B35:B36"/>
    <mergeCell ref="B37:B38"/>
    <mergeCell ref="B39:B40"/>
    <mergeCell ref="B41:B42"/>
    <mergeCell ref="B31:B32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1:P1"/>
    <mergeCell ref="B2:P2"/>
    <mergeCell ref="B3:P3"/>
    <mergeCell ref="B4:P4"/>
    <mergeCell ref="B6:B7"/>
    <mergeCell ref="C6:C7"/>
    <mergeCell ref="D6:O6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3"/>
  <sheetViews>
    <sheetView showGridLines="0" workbookViewId="0">
      <selection activeCell="Q41" sqref="Q41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0" width="11" style="1"/>
    <col min="231" max="231" width="39.5703125" style="1" customWidth="1"/>
    <col min="232" max="257" width="11.42578125" style="1" customWidth="1"/>
    <col min="258" max="486" width="11" style="1"/>
    <col min="487" max="487" width="39.5703125" style="1" customWidth="1"/>
    <col min="488" max="513" width="11.42578125" style="1" customWidth="1"/>
    <col min="514" max="742" width="11" style="1"/>
    <col min="743" max="743" width="39.5703125" style="1" customWidth="1"/>
    <col min="744" max="769" width="11.42578125" style="1" customWidth="1"/>
    <col min="770" max="998" width="11" style="1"/>
    <col min="999" max="999" width="39.5703125" style="1" customWidth="1"/>
    <col min="1000" max="1025" width="11.42578125" style="1" customWidth="1"/>
    <col min="1026" max="1254" width="11" style="1"/>
    <col min="1255" max="1255" width="39.5703125" style="1" customWidth="1"/>
    <col min="1256" max="1281" width="11.42578125" style="1" customWidth="1"/>
    <col min="1282" max="1510" width="11" style="1"/>
    <col min="1511" max="1511" width="39.5703125" style="1" customWidth="1"/>
    <col min="1512" max="1537" width="11.42578125" style="1" customWidth="1"/>
    <col min="1538" max="1766" width="11" style="1"/>
    <col min="1767" max="1767" width="39.5703125" style="1" customWidth="1"/>
    <col min="1768" max="1793" width="11.42578125" style="1" customWidth="1"/>
    <col min="1794" max="2022" width="11" style="1"/>
    <col min="2023" max="2023" width="39.5703125" style="1" customWidth="1"/>
    <col min="2024" max="2049" width="11.42578125" style="1" customWidth="1"/>
    <col min="2050" max="2278" width="11" style="1"/>
    <col min="2279" max="2279" width="39.5703125" style="1" customWidth="1"/>
    <col min="2280" max="2305" width="11.42578125" style="1" customWidth="1"/>
    <col min="2306" max="2534" width="11" style="1"/>
    <col min="2535" max="2535" width="39.5703125" style="1" customWidth="1"/>
    <col min="2536" max="2561" width="11.42578125" style="1" customWidth="1"/>
    <col min="2562" max="2790" width="11" style="1"/>
    <col min="2791" max="2791" width="39.5703125" style="1" customWidth="1"/>
    <col min="2792" max="2817" width="11.42578125" style="1" customWidth="1"/>
    <col min="2818" max="3046" width="11" style="1"/>
    <col min="3047" max="3047" width="39.5703125" style="1" customWidth="1"/>
    <col min="3048" max="3073" width="11.42578125" style="1" customWidth="1"/>
    <col min="3074" max="3302" width="11" style="1"/>
    <col min="3303" max="3303" width="39.5703125" style="1" customWidth="1"/>
    <col min="3304" max="3329" width="11.42578125" style="1" customWidth="1"/>
    <col min="3330" max="3558" width="11" style="1"/>
    <col min="3559" max="3559" width="39.5703125" style="1" customWidth="1"/>
    <col min="3560" max="3585" width="11.42578125" style="1" customWidth="1"/>
    <col min="3586" max="3814" width="11" style="1"/>
    <col min="3815" max="3815" width="39.5703125" style="1" customWidth="1"/>
    <col min="3816" max="3841" width="11.42578125" style="1" customWidth="1"/>
    <col min="3842" max="4070" width="11" style="1"/>
    <col min="4071" max="4071" width="39.5703125" style="1" customWidth="1"/>
    <col min="4072" max="4097" width="11.42578125" style="1" customWidth="1"/>
    <col min="4098" max="4326" width="11" style="1"/>
    <col min="4327" max="4327" width="39.5703125" style="1" customWidth="1"/>
    <col min="4328" max="4353" width="11.42578125" style="1" customWidth="1"/>
    <col min="4354" max="4582" width="11" style="1"/>
    <col min="4583" max="4583" width="39.5703125" style="1" customWidth="1"/>
    <col min="4584" max="4609" width="11.42578125" style="1" customWidth="1"/>
    <col min="4610" max="4838" width="11" style="1"/>
    <col min="4839" max="4839" width="39.5703125" style="1" customWidth="1"/>
    <col min="4840" max="4865" width="11.42578125" style="1" customWidth="1"/>
    <col min="4866" max="5094" width="11" style="1"/>
    <col min="5095" max="5095" width="39.5703125" style="1" customWidth="1"/>
    <col min="5096" max="5121" width="11.42578125" style="1" customWidth="1"/>
    <col min="5122" max="5350" width="11" style="1"/>
    <col min="5351" max="5351" width="39.5703125" style="1" customWidth="1"/>
    <col min="5352" max="5377" width="11.42578125" style="1" customWidth="1"/>
    <col min="5378" max="5606" width="11" style="1"/>
    <col min="5607" max="5607" width="39.5703125" style="1" customWidth="1"/>
    <col min="5608" max="5633" width="11.42578125" style="1" customWidth="1"/>
    <col min="5634" max="5862" width="11" style="1"/>
    <col min="5863" max="5863" width="39.5703125" style="1" customWidth="1"/>
    <col min="5864" max="5889" width="11.42578125" style="1" customWidth="1"/>
    <col min="5890" max="6118" width="11" style="1"/>
    <col min="6119" max="6119" width="39.5703125" style="1" customWidth="1"/>
    <col min="6120" max="6145" width="11.42578125" style="1" customWidth="1"/>
    <col min="6146" max="6374" width="11" style="1"/>
    <col min="6375" max="6375" width="39.5703125" style="1" customWidth="1"/>
    <col min="6376" max="6401" width="11.42578125" style="1" customWidth="1"/>
    <col min="6402" max="6630" width="11" style="1"/>
    <col min="6631" max="6631" width="39.5703125" style="1" customWidth="1"/>
    <col min="6632" max="6657" width="11.42578125" style="1" customWidth="1"/>
    <col min="6658" max="6886" width="11" style="1"/>
    <col min="6887" max="6887" width="39.5703125" style="1" customWidth="1"/>
    <col min="6888" max="6913" width="11.42578125" style="1" customWidth="1"/>
    <col min="6914" max="7142" width="11" style="1"/>
    <col min="7143" max="7143" width="39.5703125" style="1" customWidth="1"/>
    <col min="7144" max="7169" width="11.42578125" style="1" customWidth="1"/>
    <col min="7170" max="7398" width="11" style="1"/>
    <col min="7399" max="7399" width="39.5703125" style="1" customWidth="1"/>
    <col min="7400" max="7425" width="11.42578125" style="1" customWidth="1"/>
    <col min="7426" max="7654" width="11" style="1"/>
    <col min="7655" max="7655" width="39.5703125" style="1" customWidth="1"/>
    <col min="7656" max="7681" width="11.42578125" style="1" customWidth="1"/>
    <col min="7682" max="7910" width="11" style="1"/>
    <col min="7911" max="7911" width="39.5703125" style="1" customWidth="1"/>
    <col min="7912" max="7937" width="11.42578125" style="1" customWidth="1"/>
    <col min="7938" max="8166" width="11" style="1"/>
    <col min="8167" max="8167" width="39.5703125" style="1" customWidth="1"/>
    <col min="8168" max="8193" width="11.42578125" style="1" customWidth="1"/>
    <col min="8194" max="8422" width="11" style="1"/>
    <col min="8423" max="8423" width="39.5703125" style="1" customWidth="1"/>
    <col min="8424" max="8449" width="11.42578125" style="1" customWidth="1"/>
    <col min="8450" max="8678" width="11" style="1"/>
    <col min="8679" max="8679" width="39.5703125" style="1" customWidth="1"/>
    <col min="8680" max="8705" width="11.42578125" style="1" customWidth="1"/>
    <col min="8706" max="8934" width="11" style="1"/>
    <col min="8935" max="8935" width="39.5703125" style="1" customWidth="1"/>
    <col min="8936" max="8961" width="11.42578125" style="1" customWidth="1"/>
    <col min="8962" max="9190" width="11" style="1"/>
    <col min="9191" max="9191" width="39.5703125" style="1" customWidth="1"/>
    <col min="9192" max="9217" width="11.42578125" style="1" customWidth="1"/>
    <col min="9218" max="9446" width="11" style="1"/>
    <col min="9447" max="9447" width="39.5703125" style="1" customWidth="1"/>
    <col min="9448" max="9473" width="11.42578125" style="1" customWidth="1"/>
    <col min="9474" max="9702" width="11" style="1"/>
    <col min="9703" max="9703" width="39.5703125" style="1" customWidth="1"/>
    <col min="9704" max="9729" width="11.42578125" style="1" customWidth="1"/>
    <col min="9730" max="9958" width="11" style="1"/>
    <col min="9959" max="9959" width="39.5703125" style="1" customWidth="1"/>
    <col min="9960" max="9985" width="11.42578125" style="1" customWidth="1"/>
    <col min="9986" max="10214" width="11" style="1"/>
    <col min="10215" max="10215" width="39.5703125" style="1" customWidth="1"/>
    <col min="10216" max="10241" width="11.42578125" style="1" customWidth="1"/>
    <col min="10242" max="10470" width="11" style="1"/>
    <col min="10471" max="10471" width="39.5703125" style="1" customWidth="1"/>
    <col min="10472" max="10497" width="11.42578125" style="1" customWidth="1"/>
    <col min="10498" max="10726" width="11" style="1"/>
    <col min="10727" max="10727" width="39.5703125" style="1" customWidth="1"/>
    <col min="10728" max="10753" width="11.42578125" style="1" customWidth="1"/>
    <col min="10754" max="10982" width="11" style="1"/>
    <col min="10983" max="10983" width="39.5703125" style="1" customWidth="1"/>
    <col min="10984" max="11009" width="11.42578125" style="1" customWidth="1"/>
    <col min="11010" max="11238" width="11" style="1"/>
    <col min="11239" max="11239" width="39.5703125" style="1" customWidth="1"/>
    <col min="11240" max="11265" width="11.42578125" style="1" customWidth="1"/>
    <col min="11266" max="11494" width="11" style="1"/>
    <col min="11495" max="11495" width="39.5703125" style="1" customWidth="1"/>
    <col min="11496" max="11521" width="11.42578125" style="1" customWidth="1"/>
    <col min="11522" max="11750" width="11" style="1"/>
    <col min="11751" max="11751" width="39.5703125" style="1" customWidth="1"/>
    <col min="11752" max="11777" width="11.42578125" style="1" customWidth="1"/>
    <col min="11778" max="12006" width="11" style="1"/>
    <col min="12007" max="12007" width="39.5703125" style="1" customWidth="1"/>
    <col min="12008" max="12033" width="11.42578125" style="1" customWidth="1"/>
    <col min="12034" max="12262" width="11" style="1"/>
    <col min="12263" max="12263" width="39.5703125" style="1" customWidth="1"/>
    <col min="12264" max="12289" width="11.42578125" style="1" customWidth="1"/>
    <col min="12290" max="12518" width="11" style="1"/>
    <col min="12519" max="12519" width="39.5703125" style="1" customWidth="1"/>
    <col min="12520" max="12545" width="11.42578125" style="1" customWidth="1"/>
    <col min="12546" max="12774" width="11" style="1"/>
    <col min="12775" max="12775" width="39.5703125" style="1" customWidth="1"/>
    <col min="12776" max="12801" width="11.42578125" style="1" customWidth="1"/>
    <col min="12802" max="13030" width="11" style="1"/>
    <col min="13031" max="13031" width="39.5703125" style="1" customWidth="1"/>
    <col min="13032" max="13057" width="11.42578125" style="1" customWidth="1"/>
    <col min="13058" max="13286" width="11" style="1"/>
    <col min="13287" max="13287" width="39.5703125" style="1" customWidth="1"/>
    <col min="13288" max="13313" width="11.42578125" style="1" customWidth="1"/>
    <col min="13314" max="13542" width="11" style="1"/>
    <col min="13543" max="13543" width="39.5703125" style="1" customWidth="1"/>
    <col min="13544" max="13569" width="11.42578125" style="1" customWidth="1"/>
    <col min="13570" max="13798" width="11" style="1"/>
    <col min="13799" max="13799" width="39.5703125" style="1" customWidth="1"/>
    <col min="13800" max="13825" width="11.42578125" style="1" customWidth="1"/>
    <col min="13826" max="14054" width="11" style="1"/>
    <col min="14055" max="14055" width="39.5703125" style="1" customWidth="1"/>
    <col min="14056" max="14081" width="11.42578125" style="1" customWidth="1"/>
    <col min="14082" max="14310" width="11" style="1"/>
    <col min="14311" max="14311" width="39.5703125" style="1" customWidth="1"/>
    <col min="14312" max="14337" width="11.42578125" style="1" customWidth="1"/>
    <col min="14338" max="14566" width="11" style="1"/>
    <col min="14567" max="14567" width="39.5703125" style="1" customWidth="1"/>
    <col min="14568" max="14593" width="11.42578125" style="1" customWidth="1"/>
    <col min="14594" max="14822" width="11" style="1"/>
    <col min="14823" max="14823" width="39.5703125" style="1" customWidth="1"/>
    <col min="14824" max="14849" width="11.42578125" style="1" customWidth="1"/>
    <col min="14850" max="15078" width="11" style="1"/>
    <col min="15079" max="15079" width="39.5703125" style="1" customWidth="1"/>
    <col min="15080" max="15105" width="11.42578125" style="1" customWidth="1"/>
    <col min="15106" max="15334" width="11" style="1"/>
    <col min="15335" max="15335" width="39.5703125" style="1" customWidth="1"/>
    <col min="15336" max="15361" width="11.42578125" style="1" customWidth="1"/>
    <col min="15362" max="15590" width="11" style="1"/>
    <col min="15591" max="15591" width="39.5703125" style="1" customWidth="1"/>
    <col min="15592" max="15617" width="11.42578125" style="1" customWidth="1"/>
    <col min="15618" max="15846" width="11" style="1"/>
    <col min="15847" max="15847" width="39.5703125" style="1" customWidth="1"/>
    <col min="15848" max="15873" width="11.42578125" style="1" customWidth="1"/>
    <col min="15874" max="16102" width="11" style="1"/>
    <col min="16103" max="16103" width="39.5703125" style="1" customWidth="1"/>
    <col min="16104" max="16129" width="11.42578125" style="1" customWidth="1"/>
    <col min="16130" max="16384" width="11" style="1"/>
  </cols>
  <sheetData>
    <row r="1" spans="2:16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2:16" x14ac:dyDescent="0.2">
      <c r="B2" s="92" t="s">
        <v>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6" x14ac:dyDescent="0.2">
      <c r="B3" s="93" t="s">
        <v>57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2:16" ht="15.75" x14ac:dyDescent="0.25"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ht="13.5" thickBot="1" x14ac:dyDescent="0.25">
      <c r="B5" s="15" t="s">
        <v>69</v>
      </c>
      <c r="C5" s="15"/>
    </row>
    <row r="6" spans="2:16" ht="15.75" customHeight="1" thickBot="1" x14ac:dyDescent="0.25">
      <c r="B6" s="95" t="s">
        <v>0</v>
      </c>
      <c r="C6" s="97" t="s">
        <v>18</v>
      </c>
      <c r="D6" s="99" t="s">
        <v>21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23"/>
    </row>
    <row r="7" spans="2:16" ht="15.75" customHeight="1" thickBot="1" x14ac:dyDescent="0.25">
      <c r="B7" s="96"/>
      <c r="C7" s="98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104" t="s">
        <v>1</v>
      </c>
      <c r="C9" s="50" t="s">
        <v>19</v>
      </c>
      <c r="D9" s="63">
        <v>127</v>
      </c>
      <c r="E9" s="63">
        <v>1321</v>
      </c>
      <c r="F9" s="63">
        <v>1771</v>
      </c>
      <c r="G9" s="63">
        <v>1472</v>
      </c>
      <c r="H9" s="63">
        <v>1171</v>
      </c>
      <c r="I9" s="63">
        <v>1172</v>
      </c>
      <c r="J9" s="63">
        <v>914</v>
      </c>
      <c r="K9" s="63">
        <v>794</v>
      </c>
      <c r="L9" s="63">
        <v>698</v>
      </c>
      <c r="M9" s="63">
        <v>405</v>
      </c>
      <c r="N9" s="63">
        <v>221</v>
      </c>
      <c r="O9" s="63">
        <v>216</v>
      </c>
      <c r="P9" s="64">
        <f>SUM(D9:O9)</f>
        <v>10282</v>
      </c>
    </row>
    <row r="10" spans="2:16" s="6" customFormat="1" ht="20.100000000000001" customHeight="1" x14ac:dyDescent="0.25">
      <c r="B10" s="102"/>
      <c r="C10" s="51" t="s">
        <v>20</v>
      </c>
      <c r="D10" s="91">
        <v>54</v>
      </c>
      <c r="E10" s="91">
        <v>460</v>
      </c>
      <c r="F10" s="91">
        <v>610</v>
      </c>
      <c r="G10" s="91">
        <v>555</v>
      </c>
      <c r="H10" s="91">
        <v>458</v>
      </c>
      <c r="I10" s="91">
        <v>353</v>
      </c>
      <c r="J10" s="91">
        <v>285</v>
      </c>
      <c r="K10" s="91">
        <v>212</v>
      </c>
      <c r="L10" s="91">
        <v>129</v>
      </c>
      <c r="M10" s="91">
        <v>75</v>
      </c>
      <c r="N10" s="91">
        <v>44</v>
      </c>
      <c r="O10" s="91">
        <v>77</v>
      </c>
      <c r="P10" s="65">
        <f>SUM(D10:O10)</f>
        <v>3312</v>
      </c>
    </row>
    <row r="11" spans="2:16" s="6" customFormat="1" ht="31.5" customHeight="1" x14ac:dyDescent="0.25">
      <c r="B11" s="105" t="s">
        <v>2</v>
      </c>
      <c r="C11" s="51" t="s">
        <v>19</v>
      </c>
      <c r="D11" s="66">
        <v>1137</v>
      </c>
      <c r="E11" s="66">
        <v>16535</v>
      </c>
      <c r="F11" s="66">
        <v>21735</v>
      </c>
      <c r="G11" s="66">
        <v>18387</v>
      </c>
      <c r="H11" s="66">
        <v>14769</v>
      </c>
      <c r="I11" s="66">
        <v>12550</v>
      </c>
      <c r="J11" s="66">
        <v>9176</v>
      </c>
      <c r="K11" s="66">
        <v>6624</v>
      </c>
      <c r="L11" s="66">
        <v>4192</v>
      </c>
      <c r="M11" s="66">
        <v>1912</v>
      </c>
      <c r="N11" s="66">
        <v>910</v>
      </c>
      <c r="O11" s="66">
        <v>758</v>
      </c>
      <c r="P11" s="65">
        <f t="shared" ref="P11:P31" si="0">SUM(D11:O11)</f>
        <v>108685</v>
      </c>
    </row>
    <row r="12" spans="2:16" s="6" customFormat="1" ht="31.5" customHeight="1" x14ac:dyDescent="0.25">
      <c r="B12" s="105"/>
      <c r="C12" s="51" t="s">
        <v>20</v>
      </c>
      <c r="D12" s="66">
        <v>896</v>
      </c>
      <c r="E12" s="66">
        <v>11826</v>
      </c>
      <c r="F12" s="66">
        <v>14990</v>
      </c>
      <c r="G12" s="66">
        <v>12518</v>
      </c>
      <c r="H12" s="66">
        <v>11393</v>
      </c>
      <c r="I12" s="66">
        <v>11164</v>
      </c>
      <c r="J12" s="66">
        <v>7349</v>
      </c>
      <c r="K12" s="66">
        <v>4495</v>
      </c>
      <c r="L12" s="66">
        <v>1930</v>
      </c>
      <c r="M12" s="66">
        <v>735</v>
      </c>
      <c r="N12" s="66">
        <v>383</v>
      </c>
      <c r="O12" s="66">
        <v>261</v>
      </c>
      <c r="P12" s="65">
        <f t="shared" si="0"/>
        <v>77940</v>
      </c>
    </row>
    <row r="13" spans="2:16" s="6" customFormat="1" ht="20.100000000000001" customHeight="1" x14ac:dyDescent="0.25">
      <c r="B13" s="102" t="s">
        <v>3</v>
      </c>
      <c r="C13" s="51" t="s">
        <v>19</v>
      </c>
      <c r="D13" s="66">
        <v>314</v>
      </c>
      <c r="E13" s="66">
        <v>2715</v>
      </c>
      <c r="F13" s="66">
        <v>3255</v>
      </c>
      <c r="G13" s="66">
        <v>2944</v>
      </c>
      <c r="H13" s="66">
        <v>2755</v>
      </c>
      <c r="I13" s="66">
        <v>2942</v>
      </c>
      <c r="J13" s="66">
        <v>2504</v>
      </c>
      <c r="K13" s="66">
        <v>1975</v>
      </c>
      <c r="L13" s="66">
        <v>1462</v>
      </c>
      <c r="M13" s="66">
        <v>794</v>
      </c>
      <c r="N13" s="66">
        <v>376</v>
      </c>
      <c r="O13" s="66">
        <v>231</v>
      </c>
      <c r="P13" s="65">
        <f t="shared" si="0"/>
        <v>22267</v>
      </c>
    </row>
    <row r="14" spans="2:16" s="6" customFormat="1" ht="20.100000000000001" customHeight="1" x14ac:dyDescent="0.25">
      <c r="B14" s="102"/>
      <c r="C14" s="51" t="s">
        <v>20</v>
      </c>
      <c r="D14" s="91">
        <v>17</v>
      </c>
      <c r="E14" s="91">
        <v>290</v>
      </c>
      <c r="F14" s="91">
        <v>541</v>
      </c>
      <c r="G14" s="91">
        <v>518</v>
      </c>
      <c r="H14" s="91">
        <v>413</v>
      </c>
      <c r="I14" s="91">
        <v>395</v>
      </c>
      <c r="J14" s="91">
        <v>284</v>
      </c>
      <c r="K14" s="91">
        <v>211</v>
      </c>
      <c r="L14" s="91">
        <v>139</v>
      </c>
      <c r="M14" s="91">
        <v>78</v>
      </c>
      <c r="N14" s="91">
        <v>43</v>
      </c>
      <c r="O14" s="91">
        <v>41</v>
      </c>
      <c r="P14" s="65">
        <f t="shared" si="0"/>
        <v>2970</v>
      </c>
    </row>
    <row r="15" spans="2:16" s="6" customFormat="1" ht="40.5" customHeight="1" x14ac:dyDescent="0.25">
      <c r="B15" s="105" t="s">
        <v>4</v>
      </c>
      <c r="C15" s="51" t="s">
        <v>19</v>
      </c>
      <c r="D15" s="66">
        <v>1055</v>
      </c>
      <c r="E15" s="66">
        <v>17721</v>
      </c>
      <c r="F15" s="66">
        <v>23899</v>
      </c>
      <c r="G15" s="66">
        <v>20261</v>
      </c>
      <c r="H15" s="66">
        <v>15827</v>
      </c>
      <c r="I15" s="66">
        <v>14140</v>
      </c>
      <c r="J15" s="66">
        <v>10885</v>
      </c>
      <c r="K15" s="66">
        <v>8225</v>
      </c>
      <c r="L15" s="66">
        <v>5705</v>
      </c>
      <c r="M15" s="66">
        <v>3035</v>
      </c>
      <c r="N15" s="66">
        <v>1702</v>
      </c>
      <c r="O15" s="66">
        <v>1555</v>
      </c>
      <c r="P15" s="65">
        <f t="shared" si="0"/>
        <v>124010</v>
      </c>
    </row>
    <row r="16" spans="2:16" s="6" customFormat="1" ht="40.5" customHeight="1" x14ac:dyDescent="0.25">
      <c r="B16" s="105"/>
      <c r="C16" s="51" t="s">
        <v>20</v>
      </c>
      <c r="D16" s="91">
        <v>782</v>
      </c>
      <c r="E16" s="91">
        <v>12406</v>
      </c>
      <c r="F16" s="91">
        <v>15576</v>
      </c>
      <c r="G16" s="91">
        <v>12553</v>
      </c>
      <c r="H16" s="91">
        <v>9741</v>
      </c>
      <c r="I16" s="91">
        <v>8394</v>
      </c>
      <c r="J16" s="91">
        <v>6017</v>
      </c>
      <c r="K16" s="91">
        <v>4284</v>
      </c>
      <c r="L16" s="91">
        <v>2385</v>
      </c>
      <c r="M16" s="91">
        <v>1306</v>
      </c>
      <c r="N16" s="91">
        <v>822</v>
      </c>
      <c r="O16" s="91">
        <v>784</v>
      </c>
      <c r="P16" s="65">
        <f t="shared" si="0"/>
        <v>75050</v>
      </c>
    </row>
    <row r="17" spans="2:16" s="6" customFormat="1" ht="20.100000000000001" customHeight="1" x14ac:dyDescent="0.25">
      <c r="B17" s="102" t="s">
        <v>5</v>
      </c>
      <c r="C17" s="51" t="s">
        <v>19</v>
      </c>
      <c r="D17" s="62">
        <v>61</v>
      </c>
      <c r="E17" s="62">
        <v>1428</v>
      </c>
      <c r="F17" s="62">
        <v>2587</v>
      </c>
      <c r="G17" s="62">
        <v>2415</v>
      </c>
      <c r="H17" s="62">
        <v>1821</v>
      </c>
      <c r="I17" s="62">
        <v>1357</v>
      </c>
      <c r="J17" s="62">
        <v>1023</v>
      </c>
      <c r="K17" s="62">
        <v>825</v>
      </c>
      <c r="L17" s="62">
        <v>533</v>
      </c>
      <c r="M17" s="62">
        <v>260</v>
      </c>
      <c r="N17" s="62">
        <v>93</v>
      </c>
      <c r="O17" s="62">
        <v>44</v>
      </c>
      <c r="P17" s="65">
        <f t="shared" si="0"/>
        <v>12447</v>
      </c>
    </row>
    <row r="18" spans="2:16" s="6" customFormat="1" ht="20.100000000000001" customHeight="1" x14ac:dyDescent="0.25">
      <c r="B18" s="102"/>
      <c r="C18" s="51" t="s">
        <v>20</v>
      </c>
      <c r="D18" s="66">
        <v>39</v>
      </c>
      <c r="E18" s="66">
        <v>971</v>
      </c>
      <c r="F18" s="66">
        <v>1473</v>
      </c>
      <c r="G18" s="66">
        <v>1204</v>
      </c>
      <c r="H18" s="66">
        <v>853</v>
      </c>
      <c r="I18" s="66">
        <v>564</v>
      </c>
      <c r="J18" s="66">
        <v>359</v>
      </c>
      <c r="K18" s="66">
        <v>230</v>
      </c>
      <c r="L18" s="66">
        <v>126</v>
      </c>
      <c r="M18" s="66">
        <v>44</v>
      </c>
      <c r="N18" s="66">
        <v>22</v>
      </c>
      <c r="O18" s="66">
        <v>15</v>
      </c>
      <c r="P18" s="65">
        <f t="shared" si="0"/>
        <v>5900</v>
      </c>
    </row>
    <row r="19" spans="2:16" s="6" customFormat="1" ht="20.100000000000001" customHeight="1" x14ac:dyDescent="0.25">
      <c r="B19" s="102" t="s">
        <v>6</v>
      </c>
      <c r="C19" s="51" t="s">
        <v>19</v>
      </c>
      <c r="D19" s="66">
        <v>37</v>
      </c>
      <c r="E19" s="66">
        <v>1366</v>
      </c>
      <c r="F19" s="66">
        <v>3379</v>
      </c>
      <c r="G19" s="66">
        <v>3237</v>
      </c>
      <c r="H19" s="66">
        <v>2426</v>
      </c>
      <c r="I19" s="66">
        <v>1918</v>
      </c>
      <c r="J19" s="66">
        <v>1481</v>
      </c>
      <c r="K19" s="66">
        <v>1076</v>
      </c>
      <c r="L19" s="66">
        <v>709</v>
      </c>
      <c r="M19" s="66">
        <v>316</v>
      </c>
      <c r="N19" s="66">
        <v>108</v>
      </c>
      <c r="O19" s="66">
        <v>66</v>
      </c>
      <c r="P19" s="65">
        <f t="shared" si="0"/>
        <v>16119</v>
      </c>
    </row>
    <row r="20" spans="2:16" s="6" customFormat="1" ht="20.100000000000001" customHeight="1" x14ac:dyDescent="0.25">
      <c r="B20" s="102"/>
      <c r="C20" s="51" t="s">
        <v>20</v>
      </c>
      <c r="D20" s="66">
        <v>31</v>
      </c>
      <c r="E20" s="66">
        <v>1683</v>
      </c>
      <c r="F20" s="66">
        <v>3732</v>
      </c>
      <c r="G20" s="66">
        <v>3476</v>
      </c>
      <c r="H20" s="66">
        <v>2459</v>
      </c>
      <c r="I20" s="66">
        <v>2019</v>
      </c>
      <c r="J20" s="66">
        <v>1511</v>
      </c>
      <c r="K20" s="66">
        <v>960</v>
      </c>
      <c r="L20" s="66">
        <v>409</v>
      </c>
      <c r="M20" s="66">
        <v>98</v>
      </c>
      <c r="N20" s="66">
        <v>43</v>
      </c>
      <c r="O20" s="66">
        <v>33</v>
      </c>
      <c r="P20" s="65">
        <f t="shared" si="0"/>
        <v>16454</v>
      </c>
    </row>
    <row r="21" spans="2:16" s="6" customFormat="1" ht="20.100000000000001" customHeight="1" x14ac:dyDescent="0.25">
      <c r="B21" s="102" t="s">
        <v>7</v>
      </c>
      <c r="C21" s="51" t="s">
        <v>19</v>
      </c>
      <c r="D21" s="66">
        <v>26</v>
      </c>
      <c r="E21" s="66">
        <v>395</v>
      </c>
      <c r="F21" s="66">
        <v>660</v>
      </c>
      <c r="G21" s="66">
        <v>628</v>
      </c>
      <c r="H21" s="66">
        <v>655</v>
      </c>
      <c r="I21" s="66">
        <v>682</v>
      </c>
      <c r="J21" s="66">
        <v>572</v>
      </c>
      <c r="K21" s="66">
        <v>512</v>
      </c>
      <c r="L21" s="66">
        <v>439</v>
      </c>
      <c r="M21" s="66">
        <v>215</v>
      </c>
      <c r="N21" s="66">
        <v>122</v>
      </c>
      <c r="O21" s="66">
        <v>138</v>
      </c>
      <c r="P21" s="65">
        <f t="shared" si="0"/>
        <v>5044</v>
      </c>
    </row>
    <row r="22" spans="2:16" s="6" customFormat="1" ht="20.100000000000001" customHeight="1" x14ac:dyDescent="0.25">
      <c r="B22" s="102"/>
      <c r="C22" s="51" t="s">
        <v>20</v>
      </c>
      <c r="D22" s="66">
        <v>4</v>
      </c>
      <c r="E22" s="66">
        <v>147</v>
      </c>
      <c r="F22" s="66">
        <v>292</v>
      </c>
      <c r="G22" s="66">
        <v>255</v>
      </c>
      <c r="H22" s="66">
        <v>245</v>
      </c>
      <c r="I22" s="66">
        <v>247</v>
      </c>
      <c r="J22" s="66">
        <v>193</v>
      </c>
      <c r="K22" s="66">
        <v>177</v>
      </c>
      <c r="L22" s="66">
        <v>127</v>
      </c>
      <c r="M22" s="66">
        <v>77</v>
      </c>
      <c r="N22" s="66">
        <v>55</v>
      </c>
      <c r="O22" s="66">
        <v>55</v>
      </c>
      <c r="P22" s="65">
        <f t="shared" si="0"/>
        <v>1874</v>
      </c>
    </row>
    <row r="23" spans="2:16" s="6" customFormat="1" ht="29.25" customHeight="1" x14ac:dyDescent="0.25">
      <c r="B23" s="105" t="s">
        <v>8</v>
      </c>
      <c r="C23" s="51" t="s">
        <v>19</v>
      </c>
      <c r="D23" s="66">
        <v>646</v>
      </c>
      <c r="E23" s="66">
        <v>11497</v>
      </c>
      <c r="F23" s="66">
        <v>16420</v>
      </c>
      <c r="G23" s="66">
        <v>13264</v>
      </c>
      <c r="H23" s="66">
        <v>10076</v>
      </c>
      <c r="I23" s="66">
        <v>9296</v>
      </c>
      <c r="J23" s="66">
        <v>7725</v>
      </c>
      <c r="K23" s="66">
        <v>6667</v>
      </c>
      <c r="L23" s="66">
        <v>4739</v>
      </c>
      <c r="M23" s="66">
        <v>2296</v>
      </c>
      <c r="N23" s="66">
        <v>1027</v>
      </c>
      <c r="O23" s="66">
        <v>733</v>
      </c>
      <c r="P23" s="65">
        <f t="shared" si="0"/>
        <v>84386</v>
      </c>
    </row>
    <row r="24" spans="2:16" s="6" customFormat="1" ht="29.25" customHeight="1" x14ac:dyDescent="0.25">
      <c r="B24" s="105"/>
      <c r="C24" s="51" t="s">
        <v>20</v>
      </c>
      <c r="D24" s="66">
        <v>447</v>
      </c>
      <c r="E24" s="66">
        <v>8157</v>
      </c>
      <c r="F24" s="66">
        <v>10734</v>
      </c>
      <c r="G24" s="66">
        <v>7376</v>
      </c>
      <c r="H24" s="66">
        <v>4820</v>
      </c>
      <c r="I24" s="66">
        <v>3964</v>
      </c>
      <c r="J24" s="66">
        <v>2736</v>
      </c>
      <c r="K24" s="66">
        <v>1809</v>
      </c>
      <c r="L24" s="66">
        <v>1059</v>
      </c>
      <c r="M24" s="66">
        <v>498</v>
      </c>
      <c r="N24" s="66">
        <v>240</v>
      </c>
      <c r="O24" s="66">
        <v>164</v>
      </c>
      <c r="P24" s="65">
        <f t="shared" si="0"/>
        <v>42004</v>
      </c>
    </row>
    <row r="25" spans="2:16" s="6" customFormat="1" ht="20.100000000000001" customHeight="1" x14ac:dyDescent="0.25">
      <c r="B25" s="102" t="s">
        <v>9</v>
      </c>
      <c r="C25" s="51" t="s">
        <v>19</v>
      </c>
      <c r="D25" s="62">
        <v>91</v>
      </c>
      <c r="E25" s="62">
        <v>1894</v>
      </c>
      <c r="F25" s="62">
        <v>4224</v>
      </c>
      <c r="G25" s="62">
        <v>4577</v>
      </c>
      <c r="H25" s="62">
        <v>3932</v>
      </c>
      <c r="I25" s="62">
        <v>3770</v>
      </c>
      <c r="J25" s="62">
        <v>3362</v>
      </c>
      <c r="K25" s="62">
        <v>2911</v>
      </c>
      <c r="L25" s="62">
        <v>2409</v>
      </c>
      <c r="M25" s="62">
        <v>1421</v>
      </c>
      <c r="N25" s="62">
        <v>868</v>
      </c>
      <c r="O25" s="62">
        <v>905</v>
      </c>
      <c r="P25" s="65">
        <f t="shared" si="0"/>
        <v>30364</v>
      </c>
    </row>
    <row r="26" spans="2:16" s="6" customFormat="1" ht="20.100000000000001" customHeight="1" x14ac:dyDescent="0.25">
      <c r="B26" s="102"/>
      <c r="C26" s="51" t="s">
        <v>20</v>
      </c>
      <c r="D26" s="66">
        <v>72</v>
      </c>
      <c r="E26" s="66">
        <v>2439</v>
      </c>
      <c r="F26" s="66">
        <v>6666</v>
      </c>
      <c r="G26" s="66">
        <v>7066</v>
      </c>
      <c r="H26" s="66">
        <v>5914</v>
      </c>
      <c r="I26" s="66">
        <v>5364</v>
      </c>
      <c r="J26" s="66">
        <v>4069</v>
      </c>
      <c r="K26" s="66">
        <v>3213</v>
      </c>
      <c r="L26" s="66">
        <v>1979</v>
      </c>
      <c r="M26" s="66">
        <v>1006</v>
      </c>
      <c r="N26" s="66">
        <v>575</v>
      </c>
      <c r="O26" s="66">
        <v>459</v>
      </c>
      <c r="P26" s="65">
        <f t="shared" si="0"/>
        <v>38822</v>
      </c>
    </row>
    <row r="27" spans="2:16" s="6" customFormat="1" ht="20.100000000000001" customHeight="1" x14ac:dyDescent="0.25">
      <c r="B27" s="102" t="s">
        <v>10</v>
      </c>
      <c r="C27" s="51" t="s">
        <v>19</v>
      </c>
      <c r="D27" s="66">
        <v>0</v>
      </c>
      <c r="E27" s="66">
        <v>3</v>
      </c>
      <c r="F27" s="66">
        <v>22</v>
      </c>
      <c r="G27" s="66">
        <v>14</v>
      </c>
      <c r="H27" s="66">
        <v>24</v>
      </c>
      <c r="I27" s="66">
        <v>31</v>
      </c>
      <c r="J27" s="66">
        <v>26</v>
      </c>
      <c r="K27" s="66">
        <v>27</v>
      </c>
      <c r="L27" s="66">
        <v>27</v>
      </c>
      <c r="M27" s="66">
        <v>15</v>
      </c>
      <c r="N27" s="66">
        <v>7</v>
      </c>
      <c r="O27" s="66">
        <v>0</v>
      </c>
      <c r="P27" s="65">
        <f t="shared" si="0"/>
        <v>196</v>
      </c>
    </row>
    <row r="28" spans="2:16" s="6" customFormat="1" ht="20.100000000000001" customHeight="1" x14ac:dyDescent="0.25">
      <c r="B28" s="102"/>
      <c r="C28" s="51" t="s">
        <v>20</v>
      </c>
      <c r="D28" s="66">
        <v>1</v>
      </c>
      <c r="E28" s="66">
        <v>28</v>
      </c>
      <c r="F28" s="66">
        <v>64</v>
      </c>
      <c r="G28" s="66">
        <v>93</v>
      </c>
      <c r="H28" s="66">
        <v>107</v>
      </c>
      <c r="I28" s="66">
        <v>183</v>
      </c>
      <c r="J28" s="66">
        <v>205</v>
      </c>
      <c r="K28" s="66">
        <v>270</v>
      </c>
      <c r="L28" s="66">
        <v>349</v>
      </c>
      <c r="M28" s="66">
        <v>301</v>
      </c>
      <c r="N28" s="66">
        <v>118</v>
      </c>
      <c r="O28" s="66">
        <v>1</v>
      </c>
      <c r="P28" s="65">
        <f t="shared" si="0"/>
        <v>1720</v>
      </c>
    </row>
    <row r="29" spans="2:16" s="6" customFormat="1" ht="20.100000000000001" customHeight="1" x14ac:dyDescent="0.25">
      <c r="B29" s="102" t="s">
        <v>11</v>
      </c>
      <c r="C29" s="51" t="s">
        <v>19</v>
      </c>
      <c r="D29" s="66">
        <v>0</v>
      </c>
      <c r="E29" s="66">
        <v>1</v>
      </c>
      <c r="F29" s="66">
        <v>1</v>
      </c>
      <c r="G29" s="66">
        <v>3</v>
      </c>
      <c r="H29" s="66">
        <v>6</v>
      </c>
      <c r="I29" s="66">
        <v>6</v>
      </c>
      <c r="J29" s="66">
        <v>9</v>
      </c>
      <c r="K29" s="66">
        <v>7</v>
      </c>
      <c r="L29" s="66">
        <v>10</v>
      </c>
      <c r="M29" s="66">
        <v>4</v>
      </c>
      <c r="N29" s="66">
        <v>0</v>
      </c>
      <c r="O29" s="66">
        <v>0</v>
      </c>
      <c r="P29" s="65">
        <f t="shared" si="0"/>
        <v>47</v>
      </c>
    </row>
    <row r="30" spans="2:16" s="6" customFormat="1" ht="20.100000000000001" customHeight="1" x14ac:dyDescent="0.25">
      <c r="B30" s="102"/>
      <c r="C30" s="51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1</v>
      </c>
      <c r="K30" s="66">
        <v>6</v>
      </c>
      <c r="L30" s="66">
        <v>5</v>
      </c>
      <c r="M30" s="66">
        <v>4</v>
      </c>
      <c r="N30" s="66">
        <v>0</v>
      </c>
      <c r="O30" s="66">
        <v>0</v>
      </c>
      <c r="P30" s="65">
        <f t="shared" si="0"/>
        <v>18</v>
      </c>
    </row>
    <row r="31" spans="2:16" s="6" customFormat="1" ht="20.100000000000001" customHeight="1" x14ac:dyDescent="0.25">
      <c r="B31" s="102" t="s">
        <v>12</v>
      </c>
      <c r="C31" s="51" t="s">
        <v>19</v>
      </c>
      <c r="D31" s="66">
        <v>3</v>
      </c>
      <c r="E31" s="66">
        <v>22</v>
      </c>
      <c r="F31" s="66">
        <v>82</v>
      </c>
      <c r="G31" s="66">
        <v>118</v>
      </c>
      <c r="H31" s="66">
        <v>142</v>
      </c>
      <c r="I31" s="66">
        <v>158</v>
      </c>
      <c r="J31" s="66">
        <v>152</v>
      </c>
      <c r="K31" s="66">
        <v>232</v>
      </c>
      <c r="L31" s="66">
        <v>246</v>
      </c>
      <c r="M31" s="66">
        <v>115</v>
      </c>
      <c r="N31" s="66">
        <v>3</v>
      </c>
      <c r="O31" s="66">
        <v>4</v>
      </c>
      <c r="P31" s="65">
        <f t="shared" si="0"/>
        <v>1277</v>
      </c>
    </row>
    <row r="32" spans="2:16" s="6" customFormat="1" ht="20.100000000000001" customHeight="1" thickBot="1" x14ac:dyDescent="0.3">
      <c r="B32" s="103"/>
      <c r="C32" s="52" t="s">
        <v>20</v>
      </c>
      <c r="D32" s="67">
        <v>2</v>
      </c>
      <c r="E32" s="67">
        <v>30</v>
      </c>
      <c r="F32" s="67">
        <v>73</v>
      </c>
      <c r="G32" s="67">
        <v>109</v>
      </c>
      <c r="H32" s="67">
        <v>125</v>
      </c>
      <c r="I32" s="67">
        <v>142</v>
      </c>
      <c r="J32" s="67">
        <v>223</v>
      </c>
      <c r="K32" s="67">
        <v>278</v>
      </c>
      <c r="L32" s="67">
        <v>293</v>
      </c>
      <c r="M32" s="67">
        <v>146</v>
      </c>
      <c r="N32" s="67">
        <v>4</v>
      </c>
      <c r="O32" s="67">
        <v>4</v>
      </c>
      <c r="P32" s="68">
        <f t="shared" ref="P32" si="1">SUM(D32:O32)</f>
        <v>1429</v>
      </c>
    </row>
    <row r="33" spans="2:17" s="6" customFormat="1" ht="20.100000000000001" customHeight="1" x14ac:dyDescent="0.25">
      <c r="B33" s="106" t="s">
        <v>13</v>
      </c>
      <c r="C33" s="26" t="s">
        <v>19</v>
      </c>
      <c r="D33" s="16">
        <f>+D9+D11+D13+D15+D17+D19+D21+D23+D25+D27+D29+D31</f>
        <v>3497</v>
      </c>
      <c r="E33" s="16">
        <f t="shared" ref="E33:P33" si="2">+E9+E11+E13+E15+E17+E19+E21+E23+E25+E27+E29+E31</f>
        <v>54898</v>
      </c>
      <c r="F33" s="16">
        <f t="shared" si="2"/>
        <v>78035</v>
      </c>
      <c r="G33" s="16">
        <f t="shared" si="2"/>
        <v>67320</v>
      </c>
      <c r="H33" s="16">
        <f t="shared" si="2"/>
        <v>53604</v>
      </c>
      <c r="I33" s="16">
        <f t="shared" si="2"/>
        <v>48022</v>
      </c>
      <c r="J33" s="16">
        <f t="shared" si="2"/>
        <v>37829</v>
      </c>
      <c r="K33" s="16">
        <f t="shared" si="2"/>
        <v>29875</v>
      </c>
      <c r="L33" s="16">
        <f t="shared" si="2"/>
        <v>21169</v>
      </c>
      <c r="M33" s="16">
        <f t="shared" si="2"/>
        <v>10788</v>
      </c>
      <c r="N33" s="16">
        <f t="shared" si="2"/>
        <v>5437</v>
      </c>
      <c r="O33" s="16">
        <f t="shared" si="2"/>
        <v>4650</v>
      </c>
      <c r="P33" s="70">
        <f t="shared" si="2"/>
        <v>415124</v>
      </c>
      <c r="Q33" s="61"/>
    </row>
    <row r="34" spans="2:17" s="6" customFormat="1" ht="20.100000000000001" customHeight="1" thickBot="1" x14ac:dyDescent="0.3">
      <c r="B34" s="107"/>
      <c r="C34" s="27" t="s">
        <v>20</v>
      </c>
      <c r="D34" s="17">
        <f>+D10+D12+D14+D16+D18+D20+D22+D24+D26+D28+D30+D32</f>
        <v>2345</v>
      </c>
      <c r="E34" s="17">
        <f t="shared" ref="E34:P34" si="3">+E10+E12+E14+E16+E18+E20+E22+E24+E26+E28+E30+E32</f>
        <v>38437</v>
      </c>
      <c r="F34" s="17">
        <f t="shared" si="3"/>
        <v>54751</v>
      </c>
      <c r="G34" s="17">
        <f t="shared" si="3"/>
        <v>45723</v>
      </c>
      <c r="H34" s="17">
        <f t="shared" si="3"/>
        <v>36530</v>
      </c>
      <c r="I34" s="17">
        <f t="shared" si="3"/>
        <v>32789</v>
      </c>
      <c r="J34" s="17">
        <f t="shared" si="3"/>
        <v>23232</v>
      </c>
      <c r="K34" s="17">
        <f t="shared" si="3"/>
        <v>16145</v>
      </c>
      <c r="L34" s="17">
        <f t="shared" si="3"/>
        <v>8930</v>
      </c>
      <c r="M34" s="17">
        <f t="shared" si="3"/>
        <v>4368</v>
      </c>
      <c r="N34" s="17">
        <f t="shared" si="3"/>
        <v>2349</v>
      </c>
      <c r="O34" s="17">
        <f t="shared" si="3"/>
        <v>1894</v>
      </c>
      <c r="P34" s="129">
        <f t="shared" si="3"/>
        <v>267493</v>
      </c>
    </row>
    <row r="35" spans="2:17" s="6" customFormat="1" ht="18.75" customHeight="1" x14ac:dyDescent="0.25">
      <c r="B35" s="108" t="s">
        <v>14</v>
      </c>
      <c r="C35" s="28" t="s">
        <v>19</v>
      </c>
      <c r="D35" s="18">
        <v>42</v>
      </c>
      <c r="E35" s="18">
        <v>2584</v>
      </c>
      <c r="F35" s="18">
        <v>8600</v>
      </c>
      <c r="G35" s="18">
        <v>12765</v>
      </c>
      <c r="H35" s="18">
        <v>13335</v>
      </c>
      <c r="I35" s="18">
        <v>14877</v>
      </c>
      <c r="J35" s="18">
        <v>15805</v>
      </c>
      <c r="K35" s="18">
        <v>13414</v>
      </c>
      <c r="L35" s="18">
        <v>10071</v>
      </c>
      <c r="M35" s="18">
        <v>6439</v>
      </c>
      <c r="N35" s="18">
        <v>3394</v>
      </c>
      <c r="O35" s="18">
        <v>2108</v>
      </c>
      <c r="P35" s="72">
        <f>SUM(D35:O35)</f>
        <v>103434</v>
      </c>
      <c r="Q35" s="61"/>
    </row>
    <row r="36" spans="2:17" s="6" customFormat="1" ht="18.75" customHeight="1" thickBot="1" x14ac:dyDescent="0.3">
      <c r="B36" s="109"/>
      <c r="C36" s="29" t="s">
        <v>20</v>
      </c>
      <c r="D36" s="19">
        <v>24</v>
      </c>
      <c r="E36" s="19">
        <v>1594</v>
      </c>
      <c r="F36" s="19">
        <v>6903</v>
      </c>
      <c r="G36" s="19">
        <v>10073</v>
      </c>
      <c r="H36" s="19">
        <v>10373</v>
      </c>
      <c r="I36" s="19">
        <v>11028</v>
      </c>
      <c r="J36" s="19">
        <v>10950</v>
      </c>
      <c r="K36" s="19">
        <v>9977</v>
      </c>
      <c r="L36" s="19">
        <v>6759</v>
      </c>
      <c r="M36" s="19">
        <v>3094</v>
      </c>
      <c r="N36" s="19">
        <v>1455</v>
      </c>
      <c r="O36" s="19">
        <v>396</v>
      </c>
      <c r="P36" s="73">
        <f>SUM(D36:O36)</f>
        <v>72626</v>
      </c>
    </row>
    <row r="37" spans="2:17" s="6" customFormat="1" ht="20.100000000000001" customHeight="1" thickBot="1" x14ac:dyDescent="0.3">
      <c r="B37" s="11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4"/>
    </row>
    <row r="38" spans="2:17" s="6" customFormat="1" ht="20.100000000000001" customHeight="1" thickBot="1" x14ac:dyDescent="0.3">
      <c r="B38" s="11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4"/>
    </row>
    <row r="39" spans="2:17" s="6" customFormat="1" ht="20.100000000000001" customHeight="1" thickBot="1" x14ac:dyDescent="0.3">
      <c r="B39" s="11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75"/>
    </row>
    <row r="40" spans="2:17" s="6" customFormat="1" ht="20.100000000000001" customHeight="1" thickBot="1" x14ac:dyDescent="0.3">
      <c r="B40" s="11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75"/>
    </row>
    <row r="41" spans="2:17" s="6" customFormat="1" ht="20.100000000000001" customHeight="1" x14ac:dyDescent="0.25">
      <c r="B41" s="114" t="s">
        <v>17</v>
      </c>
      <c r="C41" s="30" t="s">
        <v>19</v>
      </c>
      <c r="D41" s="22">
        <f>+D33+D35</f>
        <v>3539</v>
      </c>
      <c r="E41" s="22">
        <f t="shared" ref="E41:O42" si="4">+E33+E35</f>
        <v>57482</v>
      </c>
      <c r="F41" s="22">
        <f t="shared" si="4"/>
        <v>86635</v>
      </c>
      <c r="G41" s="22">
        <f t="shared" si="4"/>
        <v>80085</v>
      </c>
      <c r="H41" s="22">
        <f t="shared" si="4"/>
        <v>66939</v>
      </c>
      <c r="I41" s="22">
        <f t="shared" si="4"/>
        <v>62899</v>
      </c>
      <c r="J41" s="22">
        <f t="shared" si="4"/>
        <v>53634</v>
      </c>
      <c r="K41" s="22">
        <f t="shared" si="4"/>
        <v>43289</v>
      </c>
      <c r="L41" s="22">
        <f t="shared" si="4"/>
        <v>31240</v>
      </c>
      <c r="M41" s="22">
        <f t="shared" si="4"/>
        <v>17227</v>
      </c>
      <c r="N41" s="22">
        <f t="shared" si="4"/>
        <v>8831</v>
      </c>
      <c r="O41" s="22">
        <f t="shared" si="4"/>
        <v>6758</v>
      </c>
      <c r="P41" s="76">
        <f>+P33+P35</f>
        <v>518558</v>
      </c>
      <c r="Q41" s="61"/>
    </row>
    <row r="42" spans="2:17" ht="13.5" thickBot="1" x14ac:dyDescent="0.25">
      <c r="B42" s="115"/>
      <c r="C42" s="20" t="s">
        <v>20</v>
      </c>
      <c r="D42" s="21">
        <f>+D34+D36</f>
        <v>2369</v>
      </c>
      <c r="E42" s="21">
        <f t="shared" si="4"/>
        <v>40031</v>
      </c>
      <c r="F42" s="21">
        <f t="shared" si="4"/>
        <v>61654</v>
      </c>
      <c r="G42" s="21">
        <f t="shared" si="4"/>
        <v>55796</v>
      </c>
      <c r="H42" s="21">
        <f t="shared" si="4"/>
        <v>46903</v>
      </c>
      <c r="I42" s="21">
        <f t="shared" si="4"/>
        <v>43817</v>
      </c>
      <c r="J42" s="21">
        <f t="shared" si="4"/>
        <v>34182</v>
      </c>
      <c r="K42" s="21">
        <f t="shared" si="4"/>
        <v>26122</v>
      </c>
      <c r="L42" s="21">
        <f t="shared" si="4"/>
        <v>15689</v>
      </c>
      <c r="M42" s="21">
        <f t="shared" si="4"/>
        <v>7462</v>
      </c>
      <c r="N42" s="21">
        <f t="shared" si="4"/>
        <v>3804</v>
      </c>
      <c r="O42" s="21">
        <f t="shared" si="4"/>
        <v>2290</v>
      </c>
      <c r="P42" s="77">
        <f>+P34+P36</f>
        <v>340119</v>
      </c>
    </row>
    <row r="43" spans="2:17" x14ac:dyDescent="0.2">
      <c r="B43" s="10" t="s">
        <v>58</v>
      </c>
      <c r="C43" s="10"/>
      <c r="H43" s="11"/>
      <c r="I43" s="11"/>
      <c r="J43" s="11"/>
      <c r="K43" s="11"/>
      <c r="L43" s="11"/>
      <c r="M43" s="11"/>
    </row>
  </sheetData>
  <mergeCells count="24">
    <mergeCell ref="B33:B34"/>
    <mergeCell ref="B35:B36"/>
    <mergeCell ref="B37:B38"/>
    <mergeCell ref="B39:B40"/>
    <mergeCell ref="B41:B42"/>
    <mergeCell ref="B31:B32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1:P1"/>
    <mergeCell ref="B2:P2"/>
    <mergeCell ref="B3:P3"/>
    <mergeCell ref="B4:P4"/>
    <mergeCell ref="B6:B7"/>
    <mergeCell ref="C6:C7"/>
    <mergeCell ref="D6:O6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3"/>
  <sheetViews>
    <sheetView showGridLines="0" zoomScale="85" zoomScaleNormal="85" workbookViewId="0">
      <selection activeCell="E44" sqref="E44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1" width="11" style="1"/>
    <col min="232" max="232" width="39.5703125" style="1" customWidth="1"/>
    <col min="233" max="258" width="11.42578125" style="1" customWidth="1"/>
    <col min="259" max="487" width="11" style="1"/>
    <col min="488" max="488" width="39.5703125" style="1" customWidth="1"/>
    <col min="489" max="514" width="11.42578125" style="1" customWidth="1"/>
    <col min="515" max="743" width="11" style="1"/>
    <col min="744" max="744" width="39.5703125" style="1" customWidth="1"/>
    <col min="745" max="770" width="11.42578125" style="1" customWidth="1"/>
    <col min="771" max="999" width="11" style="1"/>
    <col min="1000" max="1000" width="39.5703125" style="1" customWidth="1"/>
    <col min="1001" max="1026" width="11.42578125" style="1" customWidth="1"/>
    <col min="1027" max="1255" width="11" style="1"/>
    <col min="1256" max="1256" width="39.5703125" style="1" customWidth="1"/>
    <col min="1257" max="1282" width="11.42578125" style="1" customWidth="1"/>
    <col min="1283" max="1511" width="11" style="1"/>
    <col min="1512" max="1512" width="39.5703125" style="1" customWidth="1"/>
    <col min="1513" max="1538" width="11.42578125" style="1" customWidth="1"/>
    <col min="1539" max="1767" width="11" style="1"/>
    <col min="1768" max="1768" width="39.5703125" style="1" customWidth="1"/>
    <col min="1769" max="1794" width="11.42578125" style="1" customWidth="1"/>
    <col min="1795" max="2023" width="11" style="1"/>
    <col min="2024" max="2024" width="39.5703125" style="1" customWidth="1"/>
    <col min="2025" max="2050" width="11.42578125" style="1" customWidth="1"/>
    <col min="2051" max="2279" width="11" style="1"/>
    <col min="2280" max="2280" width="39.5703125" style="1" customWidth="1"/>
    <col min="2281" max="2306" width="11.42578125" style="1" customWidth="1"/>
    <col min="2307" max="2535" width="11" style="1"/>
    <col min="2536" max="2536" width="39.5703125" style="1" customWidth="1"/>
    <col min="2537" max="2562" width="11.42578125" style="1" customWidth="1"/>
    <col min="2563" max="2791" width="11" style="1"/>
    <col min="2792" max="2792" width="39.5703125" style="1" customWidth="1"/>
    <col min="2793" max="2818" width="11.42578125" style="1" customWidth="1"/>
    <col min="2819" max="3047" width="11" style="1"/>
    <col min="3048" max="3048" width="39.5703125" style="1" customWidth="1"/>
    <col min="3049" max="3074" width="11.42578125" style="1" customWidth="1"/>
    <col min="3075" max="3303" width="11" style="1"/>
    <col min="3304" max="3304" width="39.5703125" style="1" customWidth="1"/>
    <col min="3305" max="3330" width="11.42578125" style="1" customWidth="1"/>
    <col min="3331" max="3559" width="11" style="1"/>
    <col min="3560" max="3560" width="39.5703125" style="1" customWidth="1"/>
    <col min="3561" max="3586" width="11.42578125" style="1" customWidth="1"/>
    <col min="3587" max="3815" width="11" style="1"/>
    <col min="3816" max="3816" width="39.5703125" style="1" customWidth="1"/>
    <col min="3817" max="3842" width="11.42578125" style="1" customWidth="1"/>
    <col min="3843" max="4071" width="11" style="1"/>
    <col min="4072" max="4072" width="39.5703125" style="1" customWidth="1"/>
    <col min="4073" max="4098" width="11.42578125" style="1" customWidth="1"/>
    <col min="4099" max="4327" width="11" style="1"/>
    <col min="4328" max="4328" width="39.5703125" style="1" customWidth="1"/>
    <col min="4329" max="4354" width="11.42578125" style="1" customWidth="1"/>
    <col min="4355" max="4583" width="11" style="1"/>
    <col min="4584" max="4584" width="39.5703125" style="1" customWidth="1"/>
    <col min="4585" max="4610" width="11.42578125" style="1" customWidth="1"/>
    <col min="4611" max="4839" width="11" style="1"/>
    <col min="4840" max="4840" width="39.5703125" style="1" customWidth="1"/>
    <col min="4841" max="4866" width="11.42578125" style="1" customWidth="1"/>
    <col min="4867" max="5095" width="11" style="1"/>
    <col min="5096" max="5096" width="39.5703125" style="1" customWidth="1"/>
    <col min="5097" max="5122" width="11.42578125" style="1" customWidth="1"/>
    <col min="5123" max="5351" width="11" style="1"/>
    <col min="5352" max="5352" width="39.5703125" style="1" customWidth="1"/>
    <col min="5353" max="5378" width="11.42578125" style="1" customWidth="1"/>
    <col min="5379" max="5607" width="11" style="1"/>
    <col min="5608" max="5608" width="39.5703125" style="1" customWidth="1"/>
    <col min="5609" max="5634" width="11.42578125" style="1" customWidth="1"/>
    <col min="5635" max="5863" width="11" style="1"/>
    <col min="5864" max="5864" width="39.5703125" style="1" customWidth="1"/>
    <col min="5865" max="5890" width="11.42578125" style="1" customWidth="1"/>
    <col min="5891" max="6119" width="11" style="1"/>
    <col min="6120" max="6120" width="39.5703125" style="1" customWidth="1"/>
    <col min="6121" max="6146" width="11.42578125" style="1" customWidth="1"/>
    <col min="6147" max="6375" width="11" style="1"/>
    <col min="6376" max="6376" width="39.5703125" style="1" customWidth="1"/>
    <col min="6377" max="6402" width="11.42578125" style="1" customWidth="1"/>
    <col min="6403" max="6631" width="11" style="1"/>
    <col min="6632" max="6632" width="39.5703125" style="1" customWidth="1"/>
    <col min="6633" max="6658" width="11.42578125" style="1" customWidth="1"/>
    <col min="6659" max="6887" width="11" style="1"/>
    <col min="6888" max="6888" width="39.5703125" style="1" customWidth="1"/>
    <col min="6889" max="6914" width="11.42578125" style="1" customWidth="1"/>
    <col min="6915" max="7143" width="11" style="1"/>
    <col min="7144" max="7144" width="39.5703125" style="1" customWidth="1"/>
    <col min="7145" max="7170" width="11.42578125" style="1" customWidth="1"/>
    <col min="7171" max="7399" width="11" style="1"/>
    <col min="7400" max="7400" width="39.5703125" style="1" customWidth="1"/>
    <col min="7401" max="7426" width="11.42578125" style="1" customWidth="1"/>
    <col min="7427" max="7655" width="11" style="1"/>
    <col min="7656" max="7656" width="39.5703125" style="1" customWidth="1"/>
    <col min="7657" max="7682" width="11.42578125" style="1" customWidth="1"/>
    <col min="7683" max="7911" width="11" style="1"/>
    <col min="7912" max="7912" width="39.5703125" style="1" customWidth="1"/>
    <col min="7913" max="7938" width="11.42578125" style="1" customWidth="1"/>
    <col min="7939" max="8167" width="11" style="1"/>
    <col min="8168" max="8168" width="39.5703125" style="1" customWidth="1"/>
    <col min="8169" max="8194" width="11.42578125" style="1" customWidth="1"/>
    <col min="8195" max="8423" width="11" style="1"/>
    <col min="8424" max="8424" width="39.5703125" style="1" customWidth="1"/>
    <col min="8425" max="8450" width="11.42578125" style="1" customWidth="1"/>
    <col min="8451" max="8679" width="11" style="1"/>
    <col min="8680" max="8680" width="39.5703125" style="1" customWidth="1"/>
    <col min="8681" max="8706" width="11.42578125" style="1" customWidth="1"/>
    <col min="8707" max="8935" width="11" style="1"/>
    <col min="8936" max="8936" width="39.5703125" style="1" customWidth="1"/>
    <col min="8937" max="8962" width="11.42578125" style="1" customWidth="1"/>
    <col min="8963" max="9191" width="11" style="1"/>
    <col min="9192" max="9192" width="39.5703125" style="1" customWidth="1"/>
    <col min="9193" max="9218" width="11.42578125" style="1" customWidth="1"/>
    <col min="9219" max="9447" width="11" style="1"/>
    <col min="9448" max="9448" width="39.5703125" style="1" customWidth="1"/>
    <col min="9449" max="9474" width="11.42578125" style="1" customWidth="1"/>
    <col min="9475" max="9703" width="11" style="1"/>
    <col min="9704" max="9704" width="39.5703125" style="1" customWidth="1"/>
    <col min="9705" max="9730" width="11.42578125" style="1" customWidth="1"/>
    <col min="9731" max="9959" width="11" style="1"/>
    <col min="9960" max="9960" width="39.5703125" style="1" customWidth="1"/>
    <col min="9961" max="9986" width="11.42578125" style="1" customWidth="1"/>
    <col min="9987" max="10215" width="11" style="1"/>
    <col min="10216" max="10216" width="39.5703125" style="1" customWidth="1"/>
    <col min="10217" max="10242" width="11.42578125" style="1" customWidth="1"/>
    <col min="10243" max="10471" width="11" style="1"/>
    <col min="10472" max="10472" width="39.5703125" style="1" customWidth="1"/>
    <col min="10473" max="10498" width="11.42578125" style="1" customWidth="1"/>
    <col min="10499" max="10727" width="11" style="1"/>
    <col min="10728" max="10728" width="39.5703125" style="1" customWidth="1"/>
    <col min="10729" max="10754" width="11.42578125" style="1" customWidth="1"/>
    <col min="10755" max="10983" width="11" style="1"/>
    <col min="10984" max="10984" width="39.5703125" style="1" customWidth="1"/>
    <col min="10985" max="11010" width="11.42578125" style="1" customWidth="1"/>
    <col min="11011" max="11239" width="11" style="1"/>
    <col min="11240" max="11240" width="39.5703125" style="1" customWidth="1"/>
    <col min="11241" max="11266" width="11.42578125" style="1" customWidth="1"/>
    <col min="11267" max="11495" width="11" style="1"/>
    <col min="11496" max="11496" width="39.5703125" style="1" customWidth="1"/>
    <col min="11497" max="11522" width="11.42578125" style="1" customWidth="1"/>
    <col min="11523" max="11751" width="11" style="1"/>
    <col min="11752" max="11752" width="39.5703125" style="1" customWidth="1"/>
    <col min="11753" max="11778" width="11.42578125" style="1" customWidth="1"/>
    <col min="11779" max="12007" width="11" style="1"/>
    <col min="12008" max="12008" width="39.5703125" style="1" customWidth="1"/>
    <col min="12009" max="12034" width="11.42578125" style="1" customWidth="1"/>
    <col min="12035" max="12263" width="11" style="1"/>
    <col min="12264" max="12264" width="39.5703125" style="1" customWidth="1"/>
    <col min="12265" max="12290" width="11.42578125" style="1" customWidth="1"/>
    <col min="12291" max="12519" width="11" style="1"/>
    <col min="12520" max="12520" width="39.5703125" style="1" customWidth="1"/>
    <col min="12521" max="12546" width="11.42578125" style="1" customWidth="1"/>
    <col min="12547" max="12775" width="11" style="1"/>
    <col min="12776" max="12776" width="39.5703125" style="1" customWidth="1"/>
    <col min="12777" max="12802" width="11.42578125" style="1" customWidth="1"/>
    <col min="12803" max="13031" width="11" style="1"/>
    <col min="13032" max="13032" width="39.5703125" style="1" customWidth="1"/>
    <col min="13033" max="13058" width="11.42578125" style="1" customWidth="1"/>
    <col min="13059" max="13287" width="11" style="1"/>
    <col min="13288" max="13288" width="39.5703125" style="1" customWidth="1"/>
    <col min="13289" max="13314" width="11.42578125" style="1" customWidth="1"/>
    <col min="13315" max="13543" width="11" style="1"/>
    <col min="13544" max="13544" width="39.5703125" style="1" customWidth="1"/>
    <col min="13545" max="13570" width="11.42578125" style="1" customWidth="1"/>
    <col min="13571" max="13799" width="11" style="1"/>
    <col min="13800" max="13800" width="39.5703125" style="1" customWidth="1"/>
    <col min="13801" max="13826" width="11.42578125" style="1" customWidth="1"/>
    <col min="13827" max="14055" width="11" style="1"/>
    <col min="14056" max="14056" width="39.5703125" style="1" customWidth="1"/>
    <col min="14057" max="14082" width="11.42578125" style="1" customWidth="1"/>
    <col min="14083" max="14311" width="11" style="1"/>
    <col min="14312" max="14312" width="39.5703125" style="1" customWidth="1"/>
    <col min="14313" max="14338" width="11.42578125" style="1" customWidth="1"/>
    <col min="14339" max="14567" width="11" style="1"/>
    <col min="14568" max="14568" width="39.5703125" style="1" customWidth="1"/>
    <col min="14569" max="14594" width="11.42578125" style="1" customWidth="1"/>
    <col min="14595" max="14823" width="11" style="1"/>
    <col min="14824" max="14824" width="39.5703125" style="1" customWidth="1"/>
    <col min="14825" max="14850" width="11.42578125" style="1" customWidth="1"/>
    <col min="14851" max="15079" width="11" style="1"/>
    <col min="15080" max="15080" width="39.5703125" style="1" customWidth="1"/>
    <col min="15081" max="15106" width="11.42578125" style="1" customWidth="1"/>
    <col min="15107" max="15335" width="11" style="1"/>
    <col min="15336" max="15336" width="39.5703125" style="1" customWidth="1"/>
    <col min="15337" max="15362" width="11.42578125" style="1" customWidth="1"/>
    <col min="15363" max="15591" width="11" style="1"/>
    <col min="15592" max="15592" width="39.5703125" style="1" customWidth="1"/>
    <col min="15593" max="15618" width="11.42578125" style="1" customWidth="1"/>
    <col min="15619" max="15847" width="11" style="1"/>
    <col min="15848" max="15848" width="39.5703125" style="1" customWidth="1"/>
    <col min="15849" max="15874" width="11.42578125" style="1" customWidth="1"/>
    <col min="15875" max="16103" width="11" style="1"/>
    <col min="16104" max="16104" width="39.5703125" style="1" customWidth="1"/>
    <col min="16105" max="16130" width="11.42578125" style="1" customWidth="1"/>
    <col min="16131" max="16384" width="11" style="1"/>
  </cols>
  <sheetData>
    <row r="1" spans="2:16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2:16" x14ac:dyDescent="0.2">
      <c r="B2" s="92" t="s">
        <v>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6" x14ac:dyDescent="0.2">
      <c r="B3" s="93" t="s">
        <v>57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2:16" ht="15.75" x14ac:dyDescent="0.25"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ht="13.5" thickBot="1" x14ac:dyDescent="0.25">
      <c r="B5" s="15" t="s">
        <v>70</v>
      </c>
      <c r="C5" s="15"/>
    </row>
    <row r="6" spans="2:16" ht="15.75" customHeight="1" thickBot="1" x14ac:dyDescent="0.25">
      <c r="B6" s="95" t="s">
        <v>0</v>
      </c>
      <c r="C6" s="97" t="s">
        <v>18</v>
      </c>
      <c r="D6" s="99" t="s">
        <v>21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23"/>
    </row>
    <row r="7" spans="2:16" ht="15.75" customHeight="1" thickBot="1" x14ac:dyDescent="0.25">
      <c r="B7" s="96"/>
      <c r="C7" s="98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104" t="s">
        <v>1</v>
      </c>
      <c r="C9" s="50" t="s">
        <v>19</v>
      </c>
      <c r="D9" s="63">
        <v>81</v>
      </c>
      <c r="E9" s="63">
        <v>1141</v>
      </c>
      <c r="F9" s="63">
        <v>1674</v>
      </c>
      <c r="G9" s="63">
        <v>1401</v>
      </c>
      <c r="H9" s="63">
        <v>1131</v>
      </c>
      <c r="I9" s="63">
        <v>1140</v>
      </c>
      <c r="J9" s="63">
        <v>896</v>
      </c>
      <c r="K9" s="63">
        <v>770</v>
      </c>
      <c r="L9" s="63">
        <v>678</v>
      </c>
      <c r="M9" s="63">
        <v>393</v>
      </c>
      <c r="N9" s="63">
        <v>221</v>
      </c>
      <c r="O9" s="63">
        <v>209</v>
      </c>
      <c r="P9" s="64">
        <f>SUM(D9:O9)</f>
        <v>9735</v>
      </c>
    </row>
    <row r="10" spans="2:16" s="6" customFormat="1" ht="20.100000000000001" customHeight="1" x14ac:dyDescent="0.25">
      <c r="B10" s="102"/>
      <c r="C10" s="51" t="s">
        <v>20</v>
      </c>
      <c r="D10" s="66">
        <v>18</v>
      </c>
      <c r="E10" s="66">
        <v>325</v>
      </c>
      <c r="F10" s="66">
        <v>497</v>
      </c>
      <c r="G10" s="66">
        <v>509</v>
      </c>
      <c r="H10" s="66">
        <v>407</v>
      </c>
      <c r="I10" s="66">
        <v>314</v>
      </c>
      <c r="J10" s="66">
        <v>260</v>
      </c>
      <c r="K10" s="66">
        <v>197</v>
      </c>
      <c r="L10" s="66">
        <v>124</v>
      </c>
      <c r="M10" s="66">
        <v>72</v>
      </c>
      <c r="N10" s="66">
        <v>44</v>
      </c>
      <c r="O10" s="66">
        <v>76</v>
      </c>
      <c r="P10" s="65">
        <f>SUM(D10:O10)</f>
        <v>2843</v>
      </c>
    </row>
    <row r="11" spans="2:16" s="6" customFormat="1" ht="31.5" customHeight="1" x14ac:dyDescent="0.25">
      <c r="B11" s="105" t="s">
        <v>2</v>
      </c>
      <c r="C11" s="51" t="s">
        <v>19</v>
      </c>
      <c r="D11" s="66">
        <v>900</v>
      </c>
      <c r="E11" s="66">
        <v>15273</v>
      </c>
      <c r="F11" s="66">
        <v>20748</v>
      </c>
      <c r="G11" s="66">
        <v>17758</v>
      </c>
      <c r="H11" s="66">
        <v>14298</v>
      </c>
      <c r="I11" s="66">
        <v>12203</v>
      </c>
      <c r="J11" s="66">
        <v>8957</v>
      </c>
      <c r="K11" s="66">
        <v>6473</v>
      </c>
      <c r="L11" s="66">
        <v>4135</v>
      </c>
      <c r="M11" s="66">
        <v>1867</v>
      </c>
      <c r="N11" s="66">
        <v>894</v>
      </c>
      <c r="O11" s="66">
        <v>746</v>
      </c>
      <c r="P11" s="65">
        <f t="shared" ref="P11:P31" si="0">SUM(D11:O11)</f>
        <v>104252</v>
      </c>
    </row>
    <row r="12" spans="2:16" s="6" customFormat="1" ht="31.5" customHeight="1" x14ac:dyDescent="0.25">
      <c r="B12" s="105"/>
      <c r="C12" s="51" t="s">
        <v>20</v>
      </c>
      <c r="D12" s="66">
        <v>710</v>
      </c>
      <c r="E12" s="66">
        <v>11030</v>
      </c>
      <c r="F12" s="66">
        <v>14264</v>
      </c>
      <c r="G12" s="66">
        <v>12061</v>
      </c>
      <c r="H12" s="66">
        <v>10804</v>
      </c>
      <c r="I12" s="66">
        <v>10584</v>
      </c>
      <c r="J12" s="66">
        <v>6948</v>
      </c>
      <c r="K12" s="66">
        <v>4242</v>
      </c>
      <c r="L12" s="66">
        <v>1873</v>
      </c>
      <c r="M12" s="66">
        <v>709</v>
      </c>
      <c r="N12" s="66">
        <v>379</v>
      </c>
      <c r="O12" s="66">
        <v>259</v>
      </c>
      <c r="P12" s="65">
        <f t="shared" si="0"/>
        <v>73863</v>
      </c>
    </row>
    <row r="13" spans="2:16" s="6" customFormat="1" ht="20.100000000000001" customHeight="1" x14ac:dyDescent="0.25">
      <c r="B13" s="102" t="s">
        <v>3</v>
      </c>
      <c r="C13" s="51" t="s">
        <v>19</v>
      </c>
      <c r="D13" s="66">
        <v>220</v>
      </c>
      <c r="E13" s="66">
        <v>2156</v>
      </c>
      <c r="F13" s="66">
        <v>2749</v>
      </c>
      <c r="G13" s="66">
        <v>2522</v>
      </c>
      <c r="H13" s="66">
        <v>2409</v>
      </c>
      <c r="I13" s="66">
        <v>2525</v>
      </c>
      <c r="J13" s="66">
        <v>2135</v>
      </c>
      <c r="K13" s="66">
        <v>1736</v>
      </c>
      <c r="L13" s="66">
        <v>1304</v>
      </c>
      <c r="M13" s="66">
        <v>722</v>
      </c>
      <c r="N13" s="66">
        <v>324</v>
      </c>
      <c r="O13" s="66">
        <v>215</v>
      </c>
      <c r="P13" s="65">
        <f t="shared" si="0"/>
        <v>19017</v>
      </c>
    </row>
    <row r="14" spans="2:16" s="6" customFormat="1" ht="20.100000000000001" customHeight="1" x14ac:dyDescent="0.25">
      <c r="B14" s="102"/>
      <c r="C14" s="51" t="s">
        <v>20</v>
      </c>
      <c r="D14" s="66">
        <v>16</v>
      </c>
      <c r="E14" s="66">
        <v>261</v>
      </c>
      <c r="F14" s="66">
        <v>508</v>
      </c>
      <c r="G14" s="66">
        <v>479</v>
      </c>
      <c r="H14" s="66">
        <v>390</v>
      </c>
      <c r="I14" s="66">
        <v>370</v>
      </c>
      <c r="J14" s="66">
        <v>274</v>
      </c>
      <c r="K14" s="66">
        <v>202</v>
      </c>
      <c r="L14" s="66">
        <v>135</v>
      </c>
      <c r="M14" s="66">
        <v>77</v>
      </c>
      <c r="N14" s="66">
        <v>44</v>
      </c>
      <c r="O14" s="66">
        <v>39</v>
      </c>
      <c r="P14" s="65">
        <f t="shared" si="0"/>
        <v>2795</v>
      </c>
    </row>
    <row r="15" spans="2:16" s="6" customFormat="1" ht="40.5" customHeight="1" x14ac:dyDescent="0.25">
      <c r="B15" s="105" t="s">
        <v>4</v>
      </c>
      <c r="C15" s="51" t="s">
        <v>19</v>
      </c>
      <c r="D15" s="66">
        <v>837</v>
      </c>
      <c r="E15" s="66">
        <v>16441</v>
      </c>
      <c r="F15" s="66">
        <v>22945</v>
      </c>
      <c r="G15" s="66">
        <v>19696</v>
      </c>
      <c r="H15" s="66">
        <v>15477</v>
      </c>
      <c r="I15" s="66">
        <v>13803</v>
      </c>
      <c r="J15" s="66">
        <v>10718</v>
      </c>
      <c r="K15" s="66">
        <v>8099</v>
      </c>
      <c r="L15" s="66">
        <v>5650</v>
      </c>
      <c r="M15" s="66">
        <v>3028</v>
      </c>
      <c r="N15" s="66">
        <v>1704</v>
      </c>
      <c r="O15" s="66">
        <v>1558</v>
      </c>
      <c r="P15" s="65">
        <f t="shared" si="0"/>
        <v>119956</v>
      </c>
    </row>
    <row r="16" spans="2:16" s="6" customFormat="1" ht="40.5" customHeight="1" x14ac:dyDescent="0.25">
      <c r="B16" s="105"/>
      <c r="C16" s="51" t="s">
        <v>20</v>
      </c>
      <c r="D16" s="66">
        <v>570</v>
      </c>
      <c r="E16" s="66">
        <v>11190</v>
      </c>
      <c r="F16" s="66">
        <v>14797</v>
      </c>
      <c r="G16" s="66">
        <v>12095</v>
      </c>
      <c r="H16" s="66">
        <v>9431</v>
      </c>
      <c r="I16" s="66">
        <v>8190</v>
      </c>
      <c r="J16" s="66">
        <v>5903</v>
      </c>
      <c r="K16" s="66">
        <v>4198</v>
      </c>
      <c r="L16" s="66">
        <v>2357</v>
      </c>
      <c r="M16" s="66">
        <v>1288</v>
      </c>
      <c r="N16" s="66">
        <v>825</v>
      </c>
      <c r="O16" s="66">
        <v>800</v>
      </c>
      <c r="P16" s="65">
        <f t="shared" si="0"/>
        <v>71644</v>
      </c>
    </row>
    <row r="17" spans="2:16" s="6" customFormat="1" ht="20.100000000000001" customHeight="1" x14ac:dyDescent="0.25">
      <c r="B17" s="102" t="s">
        <v>5</v>
      </c>
      <c r="C17" s="51" t="s">
        <v>19</v>
      </c>
      <c r="D17" s="62">
        <v>42</v>
      </c>
      <c r="E17" s="62">
        <v>1329</v>
      </c>
      <c r="F17" s="62">
        <v>2481</v>
      </c>
      <c r="G17" s="62">
        <v>2368</v>
      </c>
      <c r="H17" s="62">
        <v>1793</v>
      </c>
      <c r="I17" s="62">
        <v>1340</v>
      </c>
      <c r="J17" s="62">
        <v>989</v>
      </c>
      <c r="K17" s="62">
        <v>812</v>
      </c>
      <c r="L17" s="62">
        <v>540</v>
      </c>
      <c r="M17" s="62">
        <v>251</v>
      </c>
      <c r="N17" s="62">
        <v>97</v>
      </c>
      <c r="O17" s="62">
        <v>42</v>
      </c>
      <c r="P17" s="65">
        <f t="shared" si="0"/>
        <v>12084</v>
      </c>
    </row>
    <row r="18" spans="2:16" s="6" customFormat="1" ht="20.100000000000001" customHeight="1" x14ac:dyDescent="0.25">
      <c r="B18" s="102"/>
      <c r="C18" s="51" t="s">
        <v>20</v>
      </c>
      <c r="D18" s="66">
        <v>32</v>
      </c>
      <c r="E18" s="66">
        <v>882</v>
      </c>
      <c r="F18" s="66">
        <v>1413</v>
      </c>
      <c r="G18" s="66">
        <v>1172</v>
      </c>
      <c r="H18" s="66">
        <v>841</v>
      </c>
      <c r="I18" s="66">
        <v>556</v>
      </c>
      <c r="J18" s="66">
        <v>351</v>
      </c>
      <c r="K18" s="66">
        <v>227</v>
      </c>
      <c r="L18" s="66">
        <v>128</v>
      </c>
      <c r="M18" s="66">
        <v>44</v>
      </c>
      <c r="N18" s="66">
        <v>21</v>
      </c>
      <c r="O18" s="66">
        <v>15</v>
      </c>
      <c r="P18" s="65">
        <f t="shared" si="0"/>
        <v>5682</v>
      </c>
    </row>
    <row r="19" spans="2:16" s="6" customFormat="1" ht="20.100000000000001" customHeight="1" x14ac:dyDescent="0.25">
      <c r="B19" s="102" t="s">
        <v>6</v>
      </c>
      <c r="C19" s="51" t="s">
        <v>19</v>
      </c>
      <c r="D19" s="66">
        <v>33</v>
      </c>
      <c r="E19" s="66">
        <v>1308</v>
      </c>
      <c r="F19" s="66">
        <v>3313</v>
      </c>
      <c r="G19" s="66">
        <v>3213</v>
      </c>
      <c r="H19" s="66">
        <v>2412</v>
      </c>
      <c r="I19" s="66">
        <v>1911</v>
      </c>
      <c r="J19" s="66">
        <v>1465</v>
      </c>
      <c r="K19" s="66">
        <v>1071</v>
      </c>
      <c r="L19" s="66">
        <v>700</v>
      </c>
      <c r="M19" s="66">
        <v>318</v>
      </c>
      <c r="N19" s="66">
        <v>107</v>
      </c>
      <c r="O19" s="66">
        <v>68</v>
      </c>
      <c r="P19" s="65">
        <f t="shared" si="0"/>
        <v>15919</v>
      </c>
    </row>
    <row r="20" spans="2:16" s="6" customFormat="1" ht="20.100000000000001" customHeight="1" x14ac:dyDescent="0.25">
      <c r="B20" s="102"/>
      <c r="C20" s="51" t="s">
        <v>20</v>
      </c>
      <c r="D20" s="66">
        <v>22</v>
      </c>
      <c r="E20" s="66">
        <v>1609</v>
      </c>
      <c r="F20" s="66">
        <v>3678</v>
      </c>
      <c r="G20" s="66">
        <v>3470</v>
      </c>
      <c r="H20" s="66">
        <v>2439</v>
      </c>
      <c r="I20" s="66">
        <v>2007</v>
      </c>
      <c r="J20" s="66">
        <v>1502</v>
      </c>
      <c r="K20" s="66">
        <v>954</v>
      </c>
      <c r="L20" s="66">
        <v>418</v>
      </c>
      <c r="M20" s="66">
        <v>99</v>
      </c>
      <c r="N20" s="66">
        <v>42</v>
      </c>
      <c r="O20" s="66">
        <v>31</v>
      </c>
      <c r="P20" s="65">
        <f t="shared" si="0"/>
        <v>16271</v>
      </c>
    </row>
    <row r="21" spans="2:16" s="6" customFormat="1" ht="20.100000000000001" customHeight="1" x14ac:dyDescent="0.25">
      <c r="B21" s="102" t="s">
        <v>7</v>
      </c>
      <c r="C21" s="51" t="s">
        <v>19</v>
      </c>
      <c r="D21" s="66">
        <v>20</v>
      </c>
      <c r="E21" s="66">
        <v>367</v>
      </c>
      <c r="F21" s="66">
        <v>628</v>
      </c>
      <c r="G21" s="66">
        <v>597</v>
      </c>
      <c r="H21" s="66">
        <v>635</v>
      </c>
      <c r="I21" s="66">
        <v>652</v>
      </c>
      <c r="J21" s="66">
        <v>557</v>
      </c>
      <c r="K21" s="66">
        <v>489</v>
      </c>
      <c r="L21" s="66">
        <v>425</v>
      </c>
      <c r="M21" s="66">
        <v>212</v>
      </c>
      <c r="N21" s="66">
        <v>119</v>
      </c>
      <c r="O21" s="66">
        <v>140</v>
      </c>
      <c r="P21" s="65">
        <f t="shared" si="0"/>
        <v>4841</v>
      </c>
    </row>
    <row r="22" spans="2:16" s="6" customFormat="1" ht="20.100000000000001" customHeight="1" x14ac:dyDescent="0.25">
      <c r="B22" s="102"/>
      <c r="C22" s="51" t="s">
        <v>20</v>
      </c>
      <c r="D22" s="66">
        <v>4</v>
      </c>
      <c r="E22" s="66">
        <v>138</v>
      </c>
      <c r="F22" s="66">
        <v>287</v>
      </c>
      <c r="G22" s="66">
        <v>252</v>
      </c>
      <c r="H22" s="66">
        <v>239</v>
      </c>
      <c r="I22" s="66">
        <v>249</v>
      </c>
      <c r="J22" s="66">
        <v>190</v>
      </c>
      <c r="K22" s="66">
        <v>177</v>
      </c>
      <c r="L22" s="66">
        <v>128</v>
      </c>
      <c r="M22" s="66">
        <v>75</v>
      </c>
      <c r="N22" s="66">
        <v>57</v>
      </c>
      <c r="O22" s="66">
        <v>54</v>
      </c>
      <c r="P22" s="65">
        <f t="shared" si="0"/>
        <v>1850</v>
      </c>
    </row>
    <row r="23" spans="2:16" s="6" customFormat="1" ht="29.25" customHeight="1" x14ac:dyDescent="0.25">
      <c r="B23" s="105" t="s">
        <v>8</v>
      </c>
      <c r="C23" s="51" t="s">
        <v>19</v>
      </c>
      <c r="D23" s="66">
        <v>539</v>
      </c>
      <c r="E23" s="66">
        <v>10627</v>
      </c>
      <c r="F23" s="66">
        <v>15728</v>
      </c>
      <c r="G23" s="66">
        <v>12806</v>
      </c>
      <c r="H23" s="66">
        <v>9784</v>
      </c>
      <c r="I23" s="66">
        <v>8982</v>
      </c>
      <c r="J23" s="66">
        <v>7463</v>
      </c>
      <c r="K23" s="66">
        <v>6492</v>
      </c>
      <c r="L23" s="66">
        <v>4602</v>
      </c>
      <c r="M23" s="66">
        <v>2184</v>
      </c>
      <c r="N23" s="66">
        <v>957</v>
      </c>
      <c r="O23" s="66">
        <v>705</v>
      </c>
      <c r="P23" s="65">
        <f t="shared" si="0"/>
        <v>80869</v>
      </c>
    </row>
    <row r="24" spans="2:16" s="6" customFormat="1" ht="29.25" customHeight="1" x14ac:dyDescent="0.25">
      <c r="B24" s="105"/>
      <c r="C24" s="51" t="s">
        <v>20</v>
      </c>
      <c r="D24" s="66">
        <v>328</v>
      </c>
      <c r="E24" s="66">
        <v>7200</v>
      </c>
      <c r="F24" s="66">
        <v>9979</v>
      </c>
      <c r="G24" s="66">
        <v>7038</v>
      </c>
      <c r="H24" s="66">
        <v>4607</v>
      </c>
      <c r="I24" s="66">
        <v>3818</v>
      </c>
      <c r="J24" s="66">
        <v>2610</v>
      </c>
      <c r="K24" s="66">
        <v>1731</v>
      </c>
      <c r="L24" s="66">
        <v>1035</v>
      </c>
      <c r="M24" s="66">
        <v>487</v>
      </c>
      <c r="N24" s="66">
        <v>231</v>
      </c>
      <c r="O24" s="66">
        <v>167</v>
      </c>
      <c r="P24" s="65">
        <f>SUM(D24:O24)</f>
        <v>39231</v>
      </c>
    </row>
    <row r="25" spans="2:16" s="6" customFormat="1" ht="20.100000000000001" customHeight="1" x14ac:dyDescent="0.25">
      <c r="B25" s="102" t="s">
        <v>9</v>
      </c>
      <c r="C25" s="51" t="s">
        <v>19</v>
      </c>
      <c r="D25" s="62">
        <v>75</v>
      </c>
      <c r="E25" s="62">
        <v>1792</v>
      </c>
      <c r="F25" s="62">
        <v>4080</v>
      </c>
      <c r="G25" s="62">
        <v>4470</v>
      </c>
      <c r="H25" s="62">
        <v>3843</v>
      </c>
      <c r="I25" s="62">
        <v>3740</v>
      </c>
      <c r="J25" s="62">
        <v>3331</v>
      </c>
      <c r="K25" s="62">
        <v>2863</v>
      </c>
      <c r="L25" s="62">
        <v>2413</v>
      </c>
      <c r="M25" s="62">
        <v>1429</v>
      </c>
      <c r="N25" s="62">
        <v>860</v>
      </c>
      <c r="O25" s="62">
        <v>903</v>
      </c>
      <c r="P25" s="65">
        <f t="shared" si="0"/>
        <v>29799</v>
      </c>
    </row>
    <row r="26" spans="2:16" s="6" customFormat="1" ht="20.100000000000001" customHeight="1" x14ac:dyDescent="0.25">
      <c r="B26" s="102"/>
      <c r="C26" s="51" t="s">
        <v>20</v>
      </c>
      <c r="D26" s="66">
        <v>59</v>
      </c>
      <c r="E26" s="66">
        <v>2293</v>
      </c>
      <c r="F26" s="66">
        <v>6399</v>
      </c>
      <c r="G26" s="66">
        <v>6872</v>
      </c>
      <c r="H26" s="66">
        <v>5827</v>
      </c>
      <c r="I26" s="66">
        <v>5275</v>
      </c>
      <c r="J26" s="66">
        <v>4027</v>
      </c>
      <c r="K26" s="66">
        <v>3189</v>
      </c>
      <c r="L26" s="66">
        <v>1966</v>
      </c>
      <c r="M26" s="66">
        <v>1000</v>
      </c>
      <c r="N26" s="66">
        <v>570</v>
      </c>
      <c r="O26" s="66">
        <v>460</v>
      </c>
      <c r="P26" s="65">
        <f t="shared" si="0"/>
        <v>37937</v>
      </c>
    </row>
    <row r="27" spans="2:16" s="6" customFormat="1" ht="20.100000000000001" customHeight="1" x14ac:dyDescent="0.25">
      <c r="B27" s="102" t="s">
        <v>10</v>
      </c>
      <c r="C27" s="51" t="s">
        <v>19</v>
      </c>
      <c r="D27" s="66">
        <v>0</v>
      </c>
      <c r="E27" s="66">
        <v>3</v>
      </c>
      <c r="F27" s="66">
        <v>19</v>
      </c>
      <c r="G27" s="66">
        <v>15</v>
      </c>
      <c r="H27" s="66">
        <v>25</v>
      </c>
      <c r="I27" s="66">
        <v>28</v>
      </c>
      <c r="J27" s="66">
        <v>25</v>
      </c>
      <c r="K27" s="66">
        <v>28</v>
      </c>
      <c r="L27" s="66">
        <v>27</v>
      </c>
      <c r="M27" s="66">
        <v>14</v>
      </c>
      <c r="N27" s="66">
        <v>7</v>
      </c>
      <c r="O27" s="66">
        <v>0</v>
      </c>
      <c r="P27" s="65">
        <f t="shared" si="0"/>
        <v>191</v>
      </c>
    </row>
    <row r="28" spans="2:16" s="6" customFormat="1" ht="20.100000000000001" customHeight="1" x14ac:dyDescent="0.25">
      <c r="B28" s="102"/>
      <c r="C28" s="51" t="s">
        <v>20</v>
      </c>
      <c r="D28" s="66">
        <v>1</v>
      </c>
      <c r="E28" s="66">
        <v>26</v>
      </c>
      <c r="F28" s="66">
        <v>62</v>
      </c>
      <c r="G28" s="66">
        <v>87</v>
      </c>
      <c r="H28" s="66">
        <v>102</v>
      </c>
      <c r="I28" s="66">
        <v>171</v>
      </c>
      <c r="J28" s="66">
        <v>200</v>
      </c>
      <c r="K28" s="66">
        <v>259</v>
      </c>
      <c r="L28" s="66">
        <v>337</v>
      </c>
      <c r="M28" s="66">
        <v>299</v>
      </c>
      <c r="N28" s="66">
        <v>120</v>
      </c>
      <c r="O28" s="66">
        <v>1</v>
      </c>
      <c r="P28" s="65">
        <f t="shared" si="0"/>
        <v>1665</v>
      </c>
    </row>
    <row r="29" spans="2:16" s="6" customFormat="1" ht="20.100000000000001" customHeight="1" x14ac:dyDescent="0.25">
      <c r="B29" s="102" t="s">
        <v>11</v>
      </c>
      <c r="C29" s="51" t="s">
        <v>19</v>
      </c>
      <c r="D29" s="66">
        <v>0</v>
      </c>
      <c r="E29" s="66">
        <v>1</v>
      </c>
      <c r="F29" s="66">
        <v>1</v>
      </c>
      <c r="G29" s="66">
        <v>3</v>
      </c>
      <c r="H29" s="66">
        <v>6</v>
      </c>
      <c r="I29" s="66">
        <v>6</v>
      </c>
      <c r="J29" s="66">
        <v>7</v>
      </c>
      <c r="K29" s="66">
        <v>7</v>
      </c>
      <c r="L29" s="66">
        <v>9</v>
      </c>
      <c r="M29" s="66">
        <v>4</v>
      </c>
      <c r="N29" s="66">
        <v>0</v>
      </c>
      <c r="O29" s="66">
        <v>0</v>
      </c>
      <c r="P29" s="65">
        <f t="shared" si="0"/>
        <v>44</v>
      </c>
    </row>
    <row r="30" spans="2:16" s="6" customFormat="1" ht="20.100000000000001" customHeight="1" x14ac:dyDescent="0.25">
      <c r="B30" s="102"/>
      <c r="C30" s="51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1</v>
      </c>
      <c r="K30" s="66">
        <v>6</v>
      </c>
      <c r="L30" s="66">
        <v>5</v>
      </c>
      <c r="M30" s="66">
        <v>4</v>
      </c>
      <c r="N30" s="66">
        <v>0</v>
      </c>
      <c r="O30" s="66">
        <v>0</v>
      </c>
      <c r="P30" s="65">
        <f t="shared" si="0"/>
        <v>18</v>
      </c>
    </row>
    <row r="31" spans="2:16" s="6" customFormat="1" ht="20.100000000000001" customHeight="1" x14ac:dyDescent="0.25">
      <c r="B31" s="102" t="s">
        <v>12</v>
      </c>
      <c r="C31" s="51" t="s">
        <v>19</v>
      </c>
      <c r="D31" s="66">
        <v>3</v>
      </c>
      <c r="E31" s="66">
        <v>22</v>
      </c>
      <c r="F31" s="66">
        <v>69</v>
      </c>
      <c r="G31" s="66">
        <v>104</v>
      </c>
      <c r="H31" s="66">
        <v>127</v>
      </c>
      <c r="I31" s="66">
        <v>145</v>
      </c>
      <c r="J31" s="66">
        <v>134</v>
      </c>
      <c r="K31" s="66">
        <v>209</v>
      </c>
      <c r="L31" s="66">
        <v>231</v>
      </c>
      <c r="M31" s="66">
        <v>107</v>
      </c>
      <c r="N31" s="66">
        <v>2</v>
      </c>
      <c r="O31" s="66">
        <v>7</v>
      </c>
      <c r="P31" s="65">
        <f t="shared" si="0"/>
        <v>1160</v>
      </c>
    </row>
    <row r="32" spans="2:16" s="6" customFormat="1" ht="20.100000000000001" customHeight="1" thickBot="1" x14ac:dyDescent="0.3">
      <c r="B32" s="103"/>
      <c r="C32" s="52" t="s">
        <v>20</v>
      </c>
      <c r="D32" s="67">
        <v>3</v>
      </c>
      <c r="E32" s="67">
        <v>27</v>
      </c>
      <c r="F32" s="67">
        <v>60</v>
      </c>
      <c r="G32" s="67">
        <v>97</v>
      </c>
      <c r="H32" s="67">
        <v>108</v>
      </c>
      <c r="I32" s="67">
        <v>135</v>
      </c>
      <c r="J32" s="67">
        <v>199</v>
      </c>
      <c r="K32" s="67">
        <v>258</v>
      </c>
      <c r="L32" s="67">
        <v>276</v>
      </c>
      <c r="M32" s="67">
        <v>136</v>
      </c>
      <c r="N32" s="67">
        <v>4</v>
      </c>
      <c r="O32" s="67">
        <v>4</v>
      </c>
      <c r="P32" s="68">
        <f>SUM(D32:O32)</f>
        <v>1307</v>
      </c>
    </row>
    <row r="33" spans="2:17" s="6" customFormat="1" ht="20.100000000000001" customHeight="1" x14ac:dyDescent="0.25">
      <c r="B33" s="106" t="s">
        <v>13</v>
      </c>
      <c r="C33" s="26" t="s">
        <v>19</v>
      </c>
      <c r="D33" s="16">
        <f>+D9++D11+D13+D15+D17+D19+D21+D23+D25+D27+D29+D31</f>
        <v>2750</v>
      </c>
      <c r="E33" s="16">
        <f t="shared" ref="E33:O33" si="1">+E9++E11+E13+E15+E17+E19+E21+E23+E25+E27+E29+E31</f>
        <v>50460</v>
      </c>
      <c r="F33" s="16">
        <f t="shared" si="1"/>
        <v>74435</v>
      </c>
      <c r="G33" s="16">
        <f t="shared" si="1"/>
        <v>64953</v>
      </c>
      <c r="H33" s="16">
        <f t="shared" si="1"/>
        <v>51940</v>
      </c>
      <c r="I33" s="16">
        <f t="shared" si="1"/>
        <v>46475</v>
      </c>
      <c r="J33" s="16">
        <f t="shared" si="1"/>
        <v>36677</v>
      </c>
      <c r="K33" s="16">
        <f t="shared" si="1"/>
        <v>29049</v>
      </c>
      <c r="L33" s="16">
        <f t="shared" si="1"/>
        <v>20714</v>
      </c>
      <c r="M33" s="16">
        <f t="shared" si="1"/>
        <v>10529</v>
      </c>
      <c r="N33" s="16">
        <f t="shared" si="1"/>
        <v>5292</v>
      </c>
      <c r="O33" s="16">
        <f t="shared" si="1"/>
        <v>4593</v>
      </c>
      <c r="P33" s="70">
        <f t="shared" ref="P33:P34" si="2">+P9+P11+P13+P15+P17+P19+P21+P23+P25+P27+P29+P31</f>
        <v>397867</v>
      </c>
      <c r="Q33" s="61"/>
    </row>
    <row r="34" spans="2:17" s="6" customFormat="1" ht="20.100000000000001" customHeight="1" thickBot="1" x14ac:dyDescent="0.3">
      <c r="B34" s="107"/>
      <c r="C34" s="27" t="s">
        <v>20</v>
      </c>
      <c r="D34" s="17">
        <f>+D10++D12+D14+D16+D18+D20+D22+D24+D26+D28+D30+D32</f>
        <v>1763</v>
      </c>
      <c r="E34" s="17">
        <f t="shared" ref="E34:O34" si="3">+E10++E12+E14+E16+E18+E20+E22+E24+E26+E28+E30+E32</f>
        <v>34981</v>
      </c>
      <c r="F34" s="17">
        <f t="shared" si="3"/>
        <v>51944</v>
      </c>
      <c r="G34" s="17">
        <f t="shared" si="3"/>
        <v>44132</v>
      </c>
      <c r="H34" s="17">
        <f t="shared" si="3"/>
        <v>35197</v>
      </c>
      <c r="I34" s="17">
        <f t="shared" si="3"/>
        <v>31669</v>
      </c>
      <c r="J34" s="17">
        <f t="shared" si="3"/>
        <v>22465</v>
      </c>
      <c r="K34" s="17">
        <f t="shared" si="3"/>
        <v>15640</v>
      </c>
      <c r="L34" s="17">
        <f t="shared" si="3"/>
        <v>8782</v>
      </c>
      <c r="M34" s="17">
        <f t="shared" si="3"/>
        <v>4290</v>
      </c>
      <c r="N34" s="17">
        <f t="shared" si="3"/>
        <v>2337</v>
      </c>
      <c r="O34" s="17">
        <f t="shared" si="3"/>
        <v>1906</v>
      </c>
      <c r="P34" s="71">
        <f t="shared" si="2"/>
        <v>255106</v>
      </c>
    </row>
    <row r="35" spans="2:17" s="6" customFormat="1" ht="18.75" customHeight="1" x14ac:dyDescent="0.25">
      <c r="B35" s="108" t="s">
        <v>14</v>
      </c>
      <c r="C35" s="28" t="s">
        <v>19</v>
      </c>
      <c r="D35" s="18">
        <v>32</v>
      </c>
      <c r="E35" s="18">
        <v>2449</v>
      </c>
      <c r="F35" s="18">
        <v>8469</v>
      </c>
      <c r="G35" s="18">
        <v>12668</v>
      </c>
      <c r="H35" s="18">
        <v>13291</v>
      </c>
      <c r="I35" s="18">
        <v>14845</v>
      </c>
      <c r="J35" s="18">
        <v>15815</v>
      </c>
      <c r="K35" s="18">
        <v>13429</v>
      </c>
      <c r="L35" s="18">
        <v>10096</v>
      </c>
      <c r="M35" s="18">
        <v>6458</v>
      </c>
      <c r="N35" s="18">
        <v>3444</v>
      </c>
      <c r="O35" s="18">
        <v>2130</v>
      </c>
      <c r="P35" s="72">
        <f>SUM(D35:O35)</f>
        <v>103126</v>
      </c>
      <c r="Q35" s="61"/>
    </row>
    <row r="36" spans="2:17" s="6" customFormat="1" ht="18.75" customHeight="1" thickBot="1" x14ac:dyDescent="0.3">
      <c r="B36" s="109"/>
      <c r="C36" s="29" t="s">
        <v>20</v>
      </c>
      <c r="D36" s="19">
        <v>20</v>
      </c>
      <c r="E36" s="19">
        <v>1489</v>
      </c>
      <c r="F36" s="19">
        <v>6736</v>
      </c>
      <c r="G36" s="19">
        <v>9997</v>
      </c>
      <c r="H36" s="19">
        <v>10336</v>
      </c>
      <c r="I36" s="19">
        <v>10984</v>
      </c>
      <c r="J36" s="19">
        <v>10965</v>
      </c>
      <c r="K36" s="19">
        <v>9976</v>
      </c>
      <c r="L36" s="19">
        <v>6841</v>
      </c>
      <c r="M36" s="19">
        <v>3128</v>
      </c>
      <c r="N36" s="19">
        <v>1462</v>
      </c>
      <c r="O36" s="19">
        <v>405</v>
      </c>
      <c r="P36" s="73">
        <f>SUM(D36:O36)</f>
        <v>72339</v>
      </c>
    </row>
    <row r="37" spans="2:17" s="6" customFormat="1" ht="20.100000000000001" customHeight="1" thickBot="1" x14ac:dyDescent="0.3">
      <c r="B37" s="11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4"/>
    </row>
    <row r="38" spans="2:17" s="6" customFormat="1" ht="20.100000000000001" customHeight="1" thickBot="1" x14ac:dyDescent="0.3">
      <c r="B38" s="11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4"/>
    </row>
    <row r="39" spans="2:17" s="6" customFormat="1" ht="20.100000000000001" customHeight="1" thickBot="1" x14ac:dyDescent="0.3">
      <c r="B39" s="11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75"/>
    </row>
    <row r="40" spans="2:17" s="6" customFormat="1" ht="20.100000000000001" customHeight="1" thickBot="1" x14ac:dyDescent="0.3">
      <c r="B40" s="11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75"/>
    </row>
    <row r="41" spans="2:17" s="6" customFormat="1" ht="20.100000000000001" customHeight="1" x14ac:dyDescent="0.25">
      <c r="B41" s="114" t="s">
        <v>17</v>
      </c>
      <c r="C41" s="30" t="s">
        <v>19</v>
      </c>
      <c r="D41" s="22">
        <f>+D33+D35</f>
        <v>2782</v>
      </c>
      <c r="E41" s="22">
        <f t="shared" ref="E41:O42" si="4">+E33+E35</f>
        <v>52909</v>
      </c>
      <c r="F41" s="22">
        <f t="shared" si="4"/>
        <v>82904</v>
      </c>
      <c r="G41" s="22">
        <f t="shared" si="4"/>
        <v>77621</v>
      </c>
      <c r="H41" s="22">
        <f t="shared" si="4"/>
        <v>65231</v>
      </c>
      <c r="I41" s="22">
        <f t="shared" si="4"/>
        <v>61320</v>
      </c>
      <c r="J41" s="22">
        <f t="shared" si="4"/>
        <v>52492</v>
      </c>
      <c r="K41" s="22">
        <f t="shared" si="4"/>
        <v>42478</v>
      </c>
      <c r="L41" s="22">
        <f t="shared" si="4"/>
        <v>30810</v>
      </c>
      <c r="M41" s="22">
        <f t="shared" si="4"/>
        <v>16987</v>
      </c>
      <c r="N41" s="22">
        <f t="shared" si="4"/>
        <v>8736</v>
      </c>
      <c r="O41" s="22">
        <f t="shared" si="4"/>
        <v>6723</v>
      </c>
      <c r="P41" s="76">
        <f>+P33+P35</f>
        <v>500993</v>
      </c>
      <c r="Q41" s="61"/>
    </row>
    <row r="42" spans="2:17" ht="13.5" thickBot="1" x14ac:dyDescent="0.25">
      <c r="B42" s="115"/>
      <c r="C42" s="20" t="s">
        <v>20</v>
      </c>
      <c r="D42" s="21">
        <f>+D34+D36</f>
        <v>1783</v>
      </c>
      <c r="E42" s="21">
        <f t="shared" si="4"/>
        <v>36470</v>
      </c>
      <c r="F42" s="21">
        <f t="shared" si="4"/>
        <v>58680</v>
      </c>
      <c r="G42" s="21">
        <f t="shared" si="4"/>
        <v>54129</v>
      </c>
      <c r="H42" s="21">
        <f t="shared" si="4"/>
        <v>45533</v>
      </c>
      <c r="I42" s="21">
        <f t="shared" si="4"/>
        <v>42653</v>
      </c>
      <c r="J42" s="21">
        <f t="shared" si="4"/>
        <v>33430</v>
      </c>
      <c r="K42" s="21">
        <f t="shared" si="4"/>
        <v>25616</v>
      </c>
      <c r="L42" s="21">
        <f t="shared" si="4"/>
        <v>15623</v>
      </c>
      <c r="M42" s="21">
        <f t="shared" si="4"/>
        <v>7418</v>
      </c>
      <c r="N42" s="21">
        <f t="shared" si="4"/>
        <v>3799</v>
      </c>
      <c r="O42" s="21">
        <f t="shared" si="4"/>
        <v>2311</v>
      </c>
      <c r="P42" s="77">
        <f>+P34+P36</f>
        <v>327445</v>
      </c>
    </row>
    <row r="43" spans="2:17" x14ac:dyDescent="0.2">
      <c r="B43" s="10" t="s">
        <v>58</v>
      </c>
      <c r="C43" s="10"/>
      <c r="H43" s="11"/>
      <c r="I43" s="11"/>
      <c r="J43" s="11"/>
      <c r="K43" s="11"/>
      <c r="L43" s="11"/>
      <c r="M43" s="11"/>
    </row>
  </sheetData>
  <mergeCells count="24">
    <mergeCell ref="B33:B34"/>
    <mergeCell ref="B35:B36"/>
    <mergeCell ref="B37:B38"/>
    <mergeCell ref="B39:B40"/>
    <mergeCell ref="B41:B42"/>
    <mergeCell ref="B31:B32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1:P1"/>
    <mergeCell ref="B2:P2"/>
    <mergeCell ref="B3:P3"/>
    <mergeCell ref="B4:P4"/>
    <mergeCell ref="B6:B7"/>
    <mergeCell ref="C6:C7"/>
    <mergeCell ref="D6:O6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3"/>
  <sheetViews>
    <sheetView showGridLines="0" workbookViewId="0">
      <selection activeCell="M45" sqref="M45:O47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7" width="11" style="1"/>
    <col min="238" max="238" width="39.5703125" style="1" customWidth="1"/>
    <col min="239" max="264" width="11.42578125" style="1" customWidth="1"/>
    <col min="265" max="493" width="11" style="1"/>
    <col min="494" max="494" width="39.5703125" style="1" customWidth="1"/>
    <col min="495" max="520" width="11.42578125" style="1" customWidth="1"/>
    <col min="521" max="749" width="11" style="1"/>
    <col min="750" max="750" width="39.5703125" style="1" customWidth="1"/>
    <col min="751" max="776" width="11.42578125" style="1" customWidth="1"/>
    <col min="777" max="1005" width="11" style="1"/>
    <col min="1006" max="1006" width="39.5703125" style="1" customWidth="1"/>
    <col min="1007" max="1032" width="11.42578125" style="1" customWidth="1"/>
    <col min="1033" max="1261" width="11" style="1"/>
    <col min="1262" max="1262" width="39.5703125" style="1" customWidth="1"/>
    <col min="1263" max="1288" width="11.42578125" style="1" customWidth="1"/>
    <col min="1289" max="1517" width="11" style="1"/>
    <col min="1518" max="1518" width="39.5703125" style="1" customWidth="1"/>
    <col min="1519" max="1544" width="11.42578125" style="1" customWidth="1"/>
    <col min="1545" max="1773" width="11" style="1"/>
    <col min="1774" max="1774" width="39.5703125" style="1" customWidth="1"/>
    <col min="1775" max="1800" width="11.42578125" style="1" customWidth="1"/>
    <col min="1801" max="2029" width="11" style="1"/>
    <col min="2030" max="2030" width="39.5703125" style="1" customWidth="1"/>
    <col min="2031" max="2056" width="11.42578125" style="1" customWidth="1"/>
    <col min="2057" max="2285" width="11" style="1"/>
    <col min="2286" max="2286" width="39.5703125" style="1" customWidth="1"/>
    <col min="2287" max="2312" width="11.42578125" style="1" customWidth="1"/>
    <col min="2313" max="2541" width="11" style="1"/>
    <col min="2542" max="2542" width="39.5703125" style="1" customWidth="1"/>
    <col min="2543" max="2568" width="11.42578125" style="1" customWidth="1"/>
    <col min="2569" max="2797" width="11" style="1"/>
    <col min="2798" max="2798" width="39.5703125" style="1" customWidth="1"/>
    <col min="2799" max="2824" width="11.42578125" style="1" customWidth="1"/>
    <col min="2825" max="3053" width="11" style="1"/>
    <col min="3054" max="3054" width="39.5703125" style="1" customWidth="1"/>
    <col min="3055" max="3080" width="11.42578125" style="1" customWidth="1"/>
    <col min="3081" max="3309" width="11" style="1"/>
    <col min="3310" max="3310" width="39.5703125" style="1" customWidth="1"/>
    <col min="3311" max="3336" width="11.42578125" style="1" customWidth="1"/>
    <col min="3337" max="3565" width="11" style="1"/>
    <col min="3566" max="3566" width="39.5703125" style="1" customWidth="1"/>
    <col min="3567" max="3592" width="11.42578125" style="1" customWidth="1"/>
    <col min="3593" max="3821" width="11" style="1"/>
    <col min="3822" max="3822" width="39.5703125" style="1" customWidth="1"/>
    <col min="3823" max="3848" width="11.42578125" style="1" customWidth="1"/>
    <col min="3849" max="4077" width="11" style="1"/>
    <col min="4078" max="4078" width="39.5703125" style="1" customWidth="1"/>
    <col min="4079" max="4104" width="11.42578125" style="1" customWidth="1"/>
    <col min="4105" max="4333" width="11" style="1"/>
    <col min="4334" max="4334" width="39.5703125" style="1" customWidth="1"/>
    <col min="4335" max="4360" width="11.42578125" style="1" customWidth="1"/>
    <col min="4361" max="4589" width="11" style="1"/>
    <col min="4590" max="4590" width="39.5703125" style="1" customWidth="1"/>
    <col min="4591" max="4616" width="11.42578125" style="1" customWidth="1"/>
    <col min="4617" max="4845" width="11" style="1"/>
    <col min="4846" max="4846" width="39.5703125" style="1" customWidth="1"/>
    <col min="4847" max="4872" width="11.42578125" style="1" customWidth="1"/>
    <col min="4873" max="5101" width="11" style="1"/>
    <col min="5102" max="5102" width="39.5703125" style="1" customWidth="1"/>
    <col min="5103" max="5128" width="11.42578125" style="1" customWidth="1"/>
    <col min="5129" max="5357" width="11" style="1"/>
    <col min="5358" max="5358" width="39.5703125" style="1" customWidth="1"/>
    <col min="5359" max="5384" width="11.42578125" style="1" customWidth="1"/>
    <col min="5385" max="5613" width="11" style="1"/>
    <col min="5614" max="5614" width="39.5703125" style="1" customWidth="1"/>
    <col min="5615" max="5640" width="11.42578125" style="1" customWidth="1"/>
    <col min="5641" max="5869" width="11" style="1"/>
    <col min="5870" max="5870" width="39.5703125" style="1" customWidth="1"/>
    <col min="5871" max="5896" width="11.42578125" style="1" customWidth="1"/>
    <col min="5897" max="6125" width="11" style="1"/>
    <col min="6126" max="6126" width="39.5703125" style="1" customWidth="1"/>
    <col min="6127" max="6152" width="11.42578125" style="1" customWidth="1"/>
    <col min="6153" max="6381" width="11" style="1"/>
    <col min="6382" max="6382" width="39.5703125" style="1" customWidth="1"/>
    <col min="6383" max="6408" width="11.42578125" style="1" customWidth="1"/>
    <col min="6409" max="6637" width="11" style="1"/>
    <col min="6638" max="6638" width="39.5703125" style="1" customWidth="1"/>
    <col min="6639" max="6664" width="11.42578125" style="1" customWidth="1"/>
    <col min="6665" max="6893" width="11" style="1"/>
    <col min="6894" max="6894" width="39.5703125" style="1" customWidth="1"/>
    <col min="6895" max="6920" width="11.42578125" style="1" customWidth="1"/>
    <col min="6921" max="7149" width="11" style="1"/>
    <col min="7150" max="7150" width="39.5703125" style="1" customWidth="1"/>
    <col min="7151" max="7176" width="11.42578125" style="1" customWidth="1"/>
    <col min="7177" max="7405" width="11" style="1"/>
    <col min="7406" max="7406" width="39.5703125" style="1" customWidth="1"/>
    <col min="7407" max="7432" width="11.42578125" style="1" customWidth="1"/>
    <col min="7433" max="7661" width="11" style="1"/>
    <col min="7662" max="7662" width="39.5703125" style="1" customWidth="1"/>
    <col min="7663" max="7688" width="11.42578125" style="1" customWidth="1"/>
    <col min="7689" max="7917" width="11" style="1"/>
    <col min="7918" max="7918" width="39.5703125" style="1" customWidth="1"/>
    <col min="7919" max="7944" width="11.42578125" style="1" customWidth="1"/>
    <col min="7945" max="8173" width="11" style="1"/>
    <col min="8174" max="8174" width="39.5703125" style="1" customWidth="1"/>
    <col min="8175" max="8200" width="11.42578125" style="1" customWidth="1"/>
    <col min="8201" max="8429" width="11" style="1"/>
    <col min="8430" max="8430" width="39.5703125" style="1" customWidth="1"/>
    <col min="8431" max="8456" width="11.42578125" style="1" customWidth="1"/>
    <col min="8457" max="8685" width="11" style="1"/>
    <col min="8686" max="8686" width="39.5703125" style="1" customWidth="1"/>
    <col min="8687" max="8712" width="11.42578125" style="1" customWidth="1"/>
    <col min="8713" max="8941" width="11" style="1"/>
    <col min="8942" max="8942" width="39.5703125" style="1" customWidth="1"/>
    <col min="8943" max="8968" width="11.42578125" style="1" customWidth="1"/>
    <col min="8969" max="9197" width="11" style="1"/>
    <col min="9198" max="9198" width="39.5703125" style="1" customWidth="1"/>
    <col min="9199" max="9224" width="11.42578125" style="1" customWidth="1"/>
    <col min="9225" max="9453" width="11" style="1"/>
    <col min="9454" max="9454" width="39.5703125" style="1" customWidth="1"/>
    <col min="9455" max="9480" width="11.42578125" style="1" customWidth="1"/>
    <col min="9481" max="9709" width="11" style="1"/>
    <col min="9710" max="9710" width="39.5703125" style="1" customWidth="1"/>
    <col min="9711" max="9736" width="11.42578125" style="1" customWidth="1"/>
    <col min="9737" max="9965" width="11" style="1"/>
    <col min="9966" max="9966" width="39.5703125" style="1" customWidth="1"/>
    <col min="9967" max="9992" width="11.42578125" style="1" customWidth="1"/>
    <col min="9993" max="10221" width="11" style="1"/>
    <col min="10222" max="10222" width="39.5703125" style="1" customWidth="1"/>
    <col min="10223" max="10248" width="11.42578125" style="1" customWidth="1"/>
    <col min="10249" max="10477" width="11" style="1"/>
    <col min="10478" max="10478" width="39.5703125" style="1" customWidth="1"/>
    <col min="10479" max="10504" width="11.42578125" style="1" customWidth="1"/>
    <col min="10505" max="10733" width="11" style="1"/>
    <col min="10734" max="10734" width="39.5703125" style="1" customWidth="1"/>
    <col min="10735" max="10760" width="11.42578125" style="1" customWidth="1"/>
    <col min="10761" max="10989" width="11" style="1"/>
    <col min="10990" max="10990" width="39.5703125" style="1" customWidth="1"/>
    <col min="10991" max="11016" width="11.42578125" style="1" customWidth="1"/>
    <col min="11017" max="11245" width="11" style="1"/>
    <col min="11246" max="11246" width="39.5703125" style="1" customWidth="1"/>
    <col min="11247" max="11272" width="11.42578125" style="1" customWidth="1"/>
    <col min="11273" max="11501" width="11" style="1"/>
    <col min="11502" max="11502" width="39.5703125" style="1" customWidth="1"/>
    <col min="11503" max="11528" width="11.42578125" style="1" customWidth="1"/>
    <col min="11529" max="11757" width="11" style="1"/>
    <col min="11758" max="11758" width="39.5703125" style="1" customWidth="1"/>
    <col min="11759" max="11784" width="11.42578125" style="1" customWidth="1"/>
    <col min="11785" max="12013" width="11" style="1"/>
    <col min="12014" max="12014" width="39.5703125" style="1" customWidth="1"/>
    <col min="12015" max="12040" width="11.42578125" style="1" customWidth="1"/>
    <col min="12041" max="12269" width="11" style="1"/>
    <col min="12270" max="12270" width="39.5703125" style="1" customWidth="1"/>
    <col min="12271" max="12296" width="11.42578125" style="1" customWidth="1"/>
    <col min="12297" max="12525" width="11" style="1"/>
    <col min="12526" max="12526" width="39.5703125" style="1" customWidth="1"/>
    <col min="12527" max="12552" width="11.42578125" style="1" customWidth="1"/>
    <col min="12553" max="12781" width="11" style="1"/>
    <col min="12782" max="12782" width="39.5703125" style="1" customWidth="1"/>
    <col min="12783" max="12808" width="11.42578125" style="1" customWidth="1"/>
    <col min="12809" max="13037" width="11" style="1"/>
    <col min="13038" max="13038" width="39.5703125" style="1" customWidth="1"/>
    <col min="13039" max="13064" width="11.42578125" style="1" customWidth="1"/>
    <col min="13065" max="13293" width="11" style="1"/>
    <col min="13294" max="13294" width="39.5703125" style="1" customWidth="1"/>
    <col min="13295" max="13320" width="11.42578125" style="1" customWidth="1"/>
    <col min="13321" max="13549" width="11" style="1"/>
    <col min="13550" max="13550" width="39.5703125" style="1" customWidth="1"/>
    <col min="13551" max="13576" width="11.42578125" style="1" customWidth="1"/>
    <col min="13577" max="13805" width="11" style="1"/>
    <col min="13806" max="13806" width="39.5703125" style="1" customWidth="1"/>
    <col min="13807" max="13832" width="11.42578125" style="1" customWidth="1"/>
    <col min="13833" max="14061" width="11" style="1"/>
    <col min="14062" max="14062" width="39.5703125" style="1" customWidth="1"/>
    <col min="14063" max="14088" width="11.42578125" style="1" customWidth="1"/>
    <col min="14089" max="14317" width="11" style="1"/>
    <col min="14318" max="14318" width="39.5703125" style="1" customWidth="1"/>
    <col min="14319" max="14344" width="11.42578125" style="1" customWidth="1"/>
    <col min="14345" max="14573" width="11" style="1"/>
    <col min="14574" max="14574" width="39.5703125" style="1" customWidth="1"/>
    <col min="14575" max="14600" width="11.42578125" style="1" customWidth="1"/>
    <col min="14601" max="14829" width="11" style="1"/>
    <col min="14830" max="14830" width="39.5703125" style="1" customWidth="1"/>
    <col min="14831" max="14856" width="11.42578125" style="1" customWidth="1"/>
    <col min="14857" max="15085" width="11" style="1"/>
    <col min="15086" max="15086" width="39.5703125" style="1" customWidth="1"/>
    <col min="15087" max="15112" width="11.42578125" style="1" customWidth="1"/>
    <col min="15113" max="15341" width="11" style="1"/>
    <col min="15342" max="15342" width="39.5703125" style="1" customWidth="1"/>
    <col min="15343" max="15368" width="11.42578125" style="1" customWidth="1"/>
    <col min="15369" max="15597" width="11" style="1"/>
    <col min="15598" max="15598" width="39.5703125" style="1" customWidth="1"/>
    <col min="15599" max="15624" width="11.42578125" style="1" customWidth="1"/>
    <col min="15625" max="15853" width="11" style="1"/>
    <col min="15854" max="15854" width="39.5703125" style="1" customWidth="1"/>
    <col min="15855" max="15880" width="11.42578125" style="1" customWidth="1"/>
    <col min="15881" max="16109" width="11" style="1"/>
    <col min="16110" max="16110" width="39.5703125" style="1" customWidth="1"/>
    <col min="16111" max="16136" width="11.42578125" style="1" customWidth="1"/>
    <col min="16137" max="16384" width="11" style="1"/>
  </cols>
  <sheetData>
    <row r="1" spans="2:16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2:16" x14ac:dyDescent="0.2">
      <c r="B2" s="92" t="s">
        <v>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6" x14ac:dyDescent="0.2">
      <c r="B3" s="93" t="s">
        <v>57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2:16" ht="15.75" x14ac:dyDescent="0.25"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ht="13.5" thickBot="1" x14ac:dyDescent="0.25">
      <c r="B5" s="2" t="s">
        <v>63</v>
      </c>
      <c r="C5" s="12"/>
    </row>
    <row r="6" spans="2:16" ht="15.75" customHeight="1" thickBot="1" x14ac:dyDescent="0.25">
      <c r="B6" s="95" t="s">
        <v>0</v>
      </c>
      <c r="C6" s="97" t="s">
        <v>18</v>
      </c>
      <c r="D6" s="99" t="s">
        <v>21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23"/>
    </row>
    <row r="7" spans="2:16" ht="15.75" customHeight="1" thickBot="1" x14ac:dyDescent="0.25">
      <c r="B7" s="96"/>
      <c r="C7" s="98"/>
      <c r="D7" s="3" t="s">
        <v>22</v>
      </c>
      <c r="E7" s="3" t="s">
        <v>23</v>
      </c>
      <c r="F7" s="4" t="s">
        <v>24</v>
      </c>
      <c r="G7" s="3" t="s">
        <v>25</v>
      </c>
      <c r="H7" s="4" t="s">
        <v>26</v>
      </c>
      <c r="I7" s="3" t="s">
        <v>27</v>
      </c>
      <c r="J7" s="4" t="s">
        <v>28</v>
      </c>
      <c r="K7" s="3" t="s">
        <v>29</v>
      </c>
      <c r="L7" s="4" t="s">
        <v>30</v>
      </c>
      <c r="M7" s="3" t="s">
        <v>31</v>
      </c>
      <c r="N7" s="4" t="s">
        <v>32</v>
      </c>
      <c r="O7" s="3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104" t="s">
        <v>1</v>
      </c>
      <c r="C9" s="50" t="s">
        <v>19</v>
      </c>
      <c r="D9" s="63">
        <v>71</v>
      </c>
      <c r="E9" s="63">
        <v>1105</v>
      </c>
      <c r="F9" s="63">
        <v>1652</v>
      </c>
      <c r="G9" s="63">
        <v>1389</v>
      </c>
      <c r="H9" s="63">
        <v>1128</v>
      </c>
      <c r="I9" s="63">
        <v>1117</v>
      </c>
      <c r="J9" s="63">
        <v>908</v>
      </c>
      <c r="K9" s="63">
        <v>760</v>
      </c>
      <c r="L9" s="63">
        <v>675</v>
      </c>
      <c r="M9" s="63">
        <v>397</v>
      </c>
      <c r="N9" s="63">
        <v>211</v>
      </c>
      <c r="O9" s="63">
        <v>214</v>
      </c>
      <c r="P9" s="64">
        <f>SUM(D9:O9)</f>
        <v>9627</v>
      </c>
    </row>
    <row r="10" spans="2:16" s="6" customFormat="1" ht="20.100000000000001" customHeight="1" x14ac:dyDescent="0.25">
      <c r="B10" s="102"/>
      <c r="C10" s="51" t="s">
        <v>20</v>
      </c>
      <c r="D10" s="62">
        <v>13</v>
      </c>
      <c r="E10" s="62">
        <v>316</v>
      </c>
      <c r="F10" s="62">
        <v>487</v>
      </c>
      <c r="G10" s="62">
        <v>506</v>
      </c>
      <c r="H10" s="62">
        <v>402</v>
      </c>
      <c r="I10" s="62">
        <v>310</v>
      </c>
      <c r="J10" s="62">
        <v>263</v>
      </c>
      <c r="K10" s="62">
        <v>194</v>
      </c>
      <c r="L10" s="62">
        <v>126</v>
      </c>
      <c r="M10" s="62">
        <v>72</v>
      </c>
      <c r="N10" s="62">
        <v>40</v>
      </c>
      <c r="O10" s="62">
        <v>79</v>
      </c>
      <c r="P10" s="65">
        <f t="shared" ref="P10:P32" si="0">SUM(D10:O10)</f>
        <v>2808</v>
      </c>
    </row>
    <row r="11" spans="2:16" s="6" customFormat="1" ht="31.5" customHeight="1" x14ac:dyDescent="0.25">
      <c r="B11" s="105" t="s">
        <v>2</v>
      </c>
      <c r="C11" s="51" t="s">
        <v>19</v>
      </c>
      <c r="D11" s="62">
        <v>716</v>
      </c>
      <c r="E11" s="62">
        <v>14058</v>
      </c>
      <c r="F11" s="62">
        <v>19692</v>
      </c>
      <c r="G11" s="62">
        <v>16910</v>
      </c>
      <c r="H11" s="62">
        <v>13581</v>
      </c>
      <c r="I11" s="62">
        <v>11633</v>
      </c>
      <c r="J11" s="62">
        <v>8539</v>
      </c>
      <c r="K11" s="62">
        <v>6161</v>
      </c>
      <c r="L11" s="62">
        <v>3980</v>
      </c>
      <c r="M11" s="62">
        <v>1723</v>
      </c>
      <c r="N11" s="62">
        <v>777</v>
      </c>
      <c r="O11" s="62">
        <v>642</v>
      </c>
      <c r="P11" s="65">
        <f t="shared" si="0"/>
        <v>98412</v>
      </c>
    </row>
    <row r="12" spans="2:16" s="6" customFormat="1" ht="31.5" customHeight="1" x14ac:dyDescent="0.25">
      <c r="B12" s="105"/>
      <c r="C12" s="51" t="s">
        <v>20</v>
      </c>
      <c r="D12" s="62">
        <v>588</v>
      </c>
      <c r="E12" s="62">
        <v>10205</v>
      </c>
      <c r="F12" s="62">
        <v>13521</v>
      </c>
      <c r="G12" s="62">
        <v>11569</v>
      </c>
      <c r="H12" s="62">
        <v>10413</v>
      </c>
      <c r="I12" s="62">
        <v>10189</v>
      </c>
      <c r="J12" s="62">
        <v>6807</v>
      </c>
      <c r="K12" s="62">
        <v>4098</v>
      </c>
      <c r="L12" s="62">
        <v>1717</v>
      </c>
      <c r="M12" s="62">
        <v>588</v>
      </c>
      <c r="N12" s="62">
        <v>303</v>
      </c>
      <c r="O12" s="62">
        <v>215</v>
      </c>
      <c r="P12" s="65">
        <f t="shared" si="0"/>
        <v>70213</v>
      </c>
    </row>
    <row r="13" spans="2:16" s="6" customFormat="1" ht="20.100000000000001" customHeight="1" x14ac:dyDescent="0.25">
      <c r="B13" s="102" t="s">
        <v>3</v>
      </c>
      <c r="C13" s="51" t="s">
        <v>19</v>
      </c>
      <c r="D13" s="62">
        <v>143</v>
      </c>
      <c r="E13" s="62">
        <v>1575</v>
      </c>
      <c r="F13" s="62">
        <v>2211</v>
      </c>
      <c r="G13" s="62">
        <v>2076</v>
      </c>
      <c r="H13" s="62">
        <v>1996</v>
      </c>
      <c r="I13" s="62">
        <v>2049</v>
      </c>
      <c r="J13" s="62">
        <v>1747</v>
      </c>
      <c r="K13" s="62">
        <v>1434</v>
      </c>
      <c r="L13" s="62">
        <v>1044</v>
      </c>
      <c r="M13" s="62">
        <v>632</v>
      </c>
      <c r="N13" s="62">
        <v>277</v>
      </c>
      <c r="O13" s="62">
        <v>189</v>
      </c>
      <c r="P13" s="65">
        <f t="shared" si="0"/>
        <v>15373</v>
      </c>
    </row>
    <row r="14" spans="2:16" s="6" customFormat="1" ht="20.100000000000001" customHeight="1" x14ac:dyDescent="0.25">
      <c r="B14" s="102"/>
      <c r="C14" s="51" t="s">
        <v>20</v>
      </c>
      <c r="D14" s="66">
        <v>13</v>
      </c>
      <c r="E14" s="66">
        <v>229</v>
      </c>
      <c r="F14" s="66">
        <v>465</v>
      </c>
      <c r="G14" s="66">
        <v>441</v>
      </c>
      <c r="H14" s="66">
        <v>371</v>
      </c>
      <c r="I14" s="66">
        <v>363</v>
      </c>
      <c r="J14" s="66">
        <v>260</v>
      </c>
      <c r="K14" s="66">
        <v>200</v>
      </c>
      <c r="L14" s="66">
        <v>135</v>
      </c>
      <c r="M14" s="66">
        <v>77</v>
      </c>
      <c r="N14" s="66">
        <v>44</v>
      </c>
      <c r="O14" s="66">
        <v>38</v>
      </c>
      <c r="P14" s="65">
        <f t="shared" si="0"/>
        <v>2636</v>
      </c>
    </row>
    <row r="15" spans="2:16" s="6" customFormat="1" ht="40.5" customHeight="1" x14ac:dyDescent="0.25">
      <c r="B15" s="105" t="s">
        <v>4</v>
      </c>
      <c r="C15" s="51" t="s">
        <v>19</v>
      </c>
      <c r="D15" s="62">
        <v>700</v>
      </c>
      <c r="E15" s="62">
        <v>15478</v>
      </c>
      <c r="F15" s="62">
        <v>22170</v>
      </c>
      <c r="G15" s="62">
        <v>19147</v>
      </c>
      <c r="H15" s="62">
        <v>15033</v>
      </c>
      <c r="I15" s="62">
        <v>13578</v>
      </c>
      <c r="J15" s="62">
        <v>10525</v>
      </c>
      <c r="K15" s="62">
        <v>8011</v>
      </c>
      <c r="L15" s="62">
        <v>5607</v>
      </c>
      <c r="M15" s="62">
        <v>2981</v>
      </c>
      <c r="N15" s="62">
        <v>1698</v>
      </c>
      <c r="O15" s="62">
        <v>1555</v>
      </c>
      <c r="P15" s="65">
        <f t="shared" si="0"/>
        <v>116483</v>
      </c>
    </row>
    <row r="16" spans="2:16" s="6" customFormat="1" ht="40.5" customHeight="1" x14ac:dyDescent="0.25">
      <c r="B16" s="105"/>
      <c r="C16" s="51" t="s">
        <v>20</v>
      </c>
      <c r="D16" s="66">
        <v>474</v>
      </c>
      <c r="E16" s="66">
        <v>10547</v>
      </c>
      <c r="F16" s="66">
        <v>14242</v>
      </c>
      <c r="G16" s="66">
        <v>11803</v>
      </c>
      <c r="H16" s="66">
        <v>9204</v>
      </c>
      <c r="I16" s="66">
        <v>8003</v>
      </c>
      <c r="J16" s="66">
        <v>5822</v>
      </c>
      <c r="K16" s="66">
        <v>4128</v>
      </c>
      <c r="L16" s="66">
        <v>2344</v>
      </c>
      <c r="M16" s="66">
        <v>1289</v>
      </c>
      <c r="N16" s="66">
        <v>818</v>
      </c>
      <c r="O16" s="66">
        <v>803</v>
      </c>
      <c r="P16" s="65">
        <f t="shared" si="0"/>
        <v>69477</v>
      </c>
    </row>
    <row r="17" spans="2:16" s="6" customFormat="1" ht="20.100000000000001" customHeight="1" x14ac:dyDescent="0.25">
      <c r="B17" s="102" t="s">
        <v>5</v>
      </c>
      <c r="C17" s="51" t="s">
        <v>19</v>
      </c>
      <c r="D17" s="62">
        <v>39</v>
      </c>
      <c r="E17" s="62">
        <v>1306</v>
      </c>
      <c r="F17" s="62">
        <v>2466</v>
      </c>
      <c r="G17" s="62">
        <v>2358</v>
      </c>
      <c r="H17" s="62">
        <v>1795</v>
      </c>
      <c r="I17" s="62">
        <v>1328</v>
      </c>
      <c r="J17" s="62">
        <v>977</v>
      </c>
      <c r="K17" s="62">
        <v>794</v>
      </c>
      <c r="L17" s="62">
        <v>542</v>
      </c>
      <c r="M17" s="62">
        <v>255</v>
      </c>
      <c r="N17" s="62">
        <v>94</v>
      </c>
      <c r="O17" s="62">
        <v>42</v>
      </c>
      <c r="P17" s="65">
        <f t="shared" si="0"/>
        <v>11996</v>
      </c>
    </row>
    <row r="18" spans="2:16" s="6" customFormat="1" ht="20.100000000000001" customHeight="1" x14ac:dyDescent="0.25">
      <c r="B18" s="102"/>
      <c r="C18" s="51" t="s">
        <v>20</v>
      </c>
      <c r="D18" s="66">
        <v>27</v>
      </c>
      <c r="E18" s="66">
        <v>863</v>
      </c>
      <c r="F18" s="66">
        <v>1429</v>
      </c>
      <c r="G18" s="66">
        <v>1177</v>
      </c>
      <c r="H18" s="66">
        <v>836</v>
      </c>
      <c r="I18" s="66">
        <v>556</v>
      </c>
      <c r="J18" s="66">
        <v>344</v>
      </c>
      <c r="K18" s="66">
        <v>224</v>
      </c>
      <c r="L18" s="66">
        <v>126</v>
      </c>
      <c r="M18" s="66">
        <v>42</v>
      </c>
      <c r="N18" s="66">
        <v>24</v>
      </c>
      <c r="O18" s="66">
        <v>15</v>
      </c>
      <c r="P18" s="65">
        <f t="shared" si="0"/>
        <v>5663</v>
      </c>
    </row>
    <row r="19" spans="2:16" s="6" customFormat="1" ht="20.100000000000001" customHeight="1" x14ac:dyDescent="0.25">
      <c r="B19" s="102" t="s">
        <v>6</v>
      </c>
      <c r="C19" s="51" t="s">
        <v>19</v>
      </c>
      <c r="D19" s="62">
        <v>22</v>
      </c>
      <c r="E19" s="62">
        <v>1209</v>
      </c>
      <c r="F19" s="62">
        <v>3176</v>
      </c>
      <c r="G19" s="62">
        <v>3120</v>
      </c>
      <c r="H19" s="62">
        <v>2372</v>
      </c>
      <c r="I19" s="62">
        <v>1886</v>
      </c>
      <c r="J19" s="62">
        <v>1452</v>
      </c>
      <c r="K19" s="62">
        <v>1066</v>
      </c>
      <c r="L19" s="62">
        <v>694</v>
      </c>
      <c r="M19" s="62">
        <v>317</v>
      </c>
      <c r="N19" s="62">
        <v>111</v>
      </c>
      <c r="O19" s="62">
        <v>68</v>
      </c>
      <c r="P19" s="65">
        <f t="shared" si="0"/>
        <v>15493</v>
      </c>
    </row>
    <row r="20" spans="2:16" s="6" customFormat="1" ht="20.100000000000001" customHeight="1" x14ac:dyDescent="0.25">
      <c r="B20" s="102"/>
      <c r="C20" s="51" t="s">
        <v>20</v>
      </c>
      <c r="D20" s="66">
        <v>16</v>
      </c>
      <c r="E20" s="66">
        <v>1492</v>
      </c>
      <c r="F20" s="66">
        <v>3575</v>
      </c>
      <c r="G20" s="66">
        <v>3416</v>
      </c>
      <c r="H20" s="66">
        <v>2420</v>
      </c>
      <c r="I20" s="66">
        <v>1984</v>
      </c>
      <c r="J20" s="66">
        <v>1505</v>
      </c>
      <c r="K20" s="66">
        <v>944</v>
      </c>
      <c r="L20" s="66">
        <v>430</v>
      </c>
      <c r="M20" s="66">
        <v>101</v>
      </c>
      <c r="N20" s="66">
        <v>40</v>
      </c>
      <c r="O20" s="66">
        <v>32</v>
      </c>
      <c r="P20" s="65">
        <f t="shared" si="0"/>
        <v>15955</v>
      </c>
    </row>
    <row r="21" spans="2:16" s="6" customFormat="1" ht="20.100000000000001" customHeight="1" x14ac:dyDescent="0.25">
      <c r="B21" s="102" t="s">
        <v>7</v>
      </c>
      <c r="C21" s="51" t="s">
        <v>19</v>
      </c>
      <c r="D21" s="62">
        <v>11</v>
      </c>
      <c r="E21" s="62">
        <v>263</v>
      </c>
      <c r="F21" s="62">
        <v>499</v>
      </c>
      <c r="G21" s="62">
        <v>510</v>
      </c>
      <c r="H21" s="62">
        <v>525</v>
      </c>
      <c r="I21" s="62">
        <v>538</v>
      </c>
      <c r="J21" s="62">
        <v>456</v>
      </c>
      <c r="K21" s="62">
        <v>417</v>
      </c>
      <c r="L21" s="62">
        <v>369</v>
      </c>
      <c r="M21" s="62">
        <v>182</v>
      </c>
      <c r="N21" s="62">
        <v>101</v>
      </c>
      <c r="O21" s="62">
        <v>132</v>
      </c>
      <c r="P21" s="65">
        <f t="shared" si="0"/>
        <v>4003</v>
      </c>
    </row>
    <row r="22" spans="2:16" s="6" customFormat="1" ht="20.100000000000001" customHeight="1" x14ac:dyDescent="0.25">
      <c r="B22" s="102"/>
      <c r="C22" s="51" t="s">
        <v>20</v>
      </c>
      <c r="D22" s="66">
        <v>5</v>
      </c>
      <c r="E22" s="66">
        <v>125</v>
      </c>
      <c r="F22" s="66">
        <v>270</v>
      </c>
      <c r="G22" s="66">
        <v>246</v>
      </c>
      <c r="H22" s="66">
        <v>229</v>
      </c>
      <c r="I22" s="66">
        <v>242</v>
      </c>
      <c r="J22" s="66">
        <v>183</v>
      </c>
      <c r="K22" s="66">
        <v>169</v>
      </c>
      <c r="L22" s="66">
        <v>123</v>
      </c>
      <c r="M22" s="66">
        <v>74</v>
      </c>
      <c r="N22" s="66">
        <v>57</v>
      </c>
      <c r="O22" s="66">
        <v>54</v>
      </c>
      <c r="P22" s="65">
        <f t="shared" si="0"/>
        <v>1777</v>
      </c>
    </row>
    <row r="23" spans="2:16" s="6" customFormat="1" ht="29.25" customHeight="1" x14ac:dyDescent="0.25">
      <c r="B23" s="105" t="s">
        <v>8</v>
      </c>
      <c r="C23" s="51" t="s">
        <v>19</v>
      </c>
      <c r="D23" s="62">
        <v>449</v>
      </c>
      <c r="E23" s="62">
        <v>10053</v>
      </c>
      <c r="F23" s="62">
        <v>15281</v>
      </c>
      <c r="G23" s="62">
        <v>12577</v>
      </c>
      <c r="H23" s="62">
        <v>9588</v>
      </c>
      <c r="I23" s="62">
        <v>8847</v>
      </c>
      <c r="J23" s="62">
        <v>7289</v>
      </c>
      <c r="K23" s="62">
        <v>6339</v>
      </c>
      <c r="L23" s="62">
        <v>4534</v>
      </c>
      <c r="M23" s="62">
        <v>2111</v>
      </c>
      <c r="N23" s="62">
        <v>956</v>
      </c>
      <c r="O23" s="62">
        <v>687</v>
      </c>
      <c r="P23" s="65">
        <f t="shared" si="0"/>
        <v>78711</v>
      </c>
    </row>
    <row r="24" spans="2:16" s="6" customFormat="1" ht="29.25" customHeight="1" x14ac:dyDescent="0.25">
      <c r="B24" s="105"/>
      <c r="C24" s="51" t="s">
        <v>20</v>
      </c>
      <c r="D24" s="66">
        <v>278</v>
      </c>
      <c r="E24" s="66">
        <v>6697</v>
      </c>
      <c r="F24" s="66">
        <v>9575</v>
      </c>
      <c r="G24" s="66">
        <v>6839</v>
      </c>
      <c r="H24" s="66">
        <v>4439</v>
      </c>
      <c r="I24" s="66">
        <v>3695</v>
      </c>
      <c r="J24" s="66">
        <v>2546</v>
      </c>
      <c r="K24" s="66">
        <v>1688</v>
      </c>
      <c r="L24" s="66">
        <v>1026</v>
      </c>
      <c r="M24" s="66">
        <v>482</v>
      </c>
      <c r="N24" s="66">
        <v>226</v>
      </c>
      <c r="O24" s="66">
        <v>168</v>
      </c>
      <c r="P24" s="65">
        <f t="shared" si="0"/>
        <v>37659</v>
      </c>
    </row>
    <row r="25" spans="2:16" s="6" customFormat="1" ht="20.100000000000001" customHeight="1" x14ac:dyDescent="0.25">
      <c r="B25" s="102" t="s">
        <v>9</v>
      </c>
      <c r="C25" s="51" t="s">
        <v>19</v>
      </c>
      <c r="D25" s="62">
        <v>68</v>
      </c>
      <c r="E25" s="62">
        <v>1686</v>
      </c>
      <c r="F25" s="62">
        <v>3992</v>
      </c>
      <c r="G25" s="62">
        <v>4448</v>
      </c>
      <c r="H25" s="62">
        <v>3786</v>
      </c>
      <c r="I25" s="62">
        <v>3673</v>
      </c>
      <c r="J25" s="62">
        <v>3283</v>
      </c>
      <c r="K25" s="62">
        <v>2814</v>
      </c>
      <c r="L25" s="62">
        <v>2378</v>
      </c>
      <c r="M25" s="62">
        <v>1409</v>
      </c>
      <c r="N25" s="62">
        <v>859</v>
      </c>
      <c r="O25" s="62">
        <v>905</v>
      </c>
      <c r="P25" s="65">
        <f t="shared" si="0"/>
        <v>29301</v>
      </c>
    </row>
    <row r="26" spans="2:16" s="6" customFormat="1" ht="20.100000000000001" customHeight="1" x14ac:dyDescent="0.25">
      <c r="B26" s="102"/>
      <c r="C26" s="51" t="s">
        <v>20</v>
      </c>
      <c r="D26" s="66">
        <v>57</v>
      </c>
      <c r="E26" s="66">
        <v>2180</v>
      </c>
      <c r="F26" s="66">
        <v>6291</v>
      </c>
      <c r="G26" s="66">
        <v>6800</v>
      </c>
      <c r="H26" s="66">
        <v>5806</v>
      </c>
      <c r="I26" s="66">
        <v>5243</v>
      </c>
      <c r="J26" s="66">
        <v>3992</v>
      </c>
      <c r="K26" s="66">
        <v>3158</v>
      </c>
      <c r="L26" s="66">
        <v>1957</v>
      </c>
      <c r="M26" s="66">
        <v>986</v>
      </c>
      <c r="N26" s="66">
        <v>565</v>
      </c>
      <c r="O26" s="66">
        <v>463</v>
      </c>
      <c r="P26" s="65">
        <f t="shared" si="0"/>
        <v>37498</v>
      </c>
    </row>
    <row r="27" spans="2:16" s="6" customFormat="1" ht="20.100000000000001" customHeight="1" x14ac:dyDescent="0.25">
      <c r="B27" s="102" t="s">
        <v>10</v>
      </c>
      <c r="C27" s="51" t="s">
        <v>19</v>
      </c>
      <c r="D27" s="62">
        <v>0</v>
      </c>
      <c r="E27" s="62">
        <v>3</v>
      </c>
      <c r="F27" s="62">
        <v>19</v>
      </c>
      <c r="G27" s="62">
        <v>15</v>
      </c>
      <c r="H27" s="62">
        <v>25</v>
      </c>
      <c r="I27" s="62">
        <v>28</v>
      </c>
      <c r="J27" s="62">
        <v>23</v>
      </c>
      <c r="K27" s="62">
        <v>27</v>
      </c>
      <c r="L27" s="62">
        <v>27</v>
      </c>
      <c r="M27" s="62">
        <v>16</v>
      </c>
      <c r="N27" s="62">
        <v>7</v>
      </c>
      <c r="O27" s="62">
        <v>0</v>
      </c>
      <c r="P27" s="65">
        <f t="shared" si="0"/>
        <v>190</v>
      </c>
    </row>
    <row r="28" spans="2:16" s="6" customFormat="1" ht="20.100000000000001" customHeight="1" x14ac:dyDescent="0.25">
      <c r="B28" s="102"/>
      <c r="C28" s="51" t="s">
        <v>20</v>
      </c>
      <c r="D28" s="66">
        <v>1</v>
      </c>
      <c r="E28" s="66">
        <v>24</v>
      </c>
      <c r="F28" s="66">
        <v>60</v>
      </c>
      <c r="G28" s="66">
        <v>84</v>
      </c>
      <c r="H28" s="66">
        <v>98</v>
      </c>
      <c r="I28" s="66">
        <v>168</v>
      </c>
      <c r="J28" s="66">
        <v>193</v>
      </c>
      <c r="K28" s="66">
        <v>257</v>
      </c>
      <c r="L28" s="66">
        <v>325</v>
      </c>
      <c r="M28" s="66">
        <v>297</v>
      </c>
      <c r="N28" s="66">
        <v>120</v>
      </c>
      <c r="O28" s="66">
        <v>2</v>
      </c>
      <c r="P28" s="65">
        <f t="shared" si="0"/>
        <v>1629</v>
      </c>
    </row>
    <row r="29" spans="2:16" s="6" customFormat="1" ht="20.100000000000001" customHeight="1" x14ac:dyDescent="0.25">
      <c r="B29" s="102" t="s">
        <v>11</v>
      </c>
      <c r="C29" s="51" t="s">
        <v>19</v>
      </c>
      <c r="D29" s="62">
        <v>0</v>
      </c>
      <c r="E29" s="62">
        <v>1</v>
      </c>
      <c r="F29" s="62">
        <v>1</v>
      </c>
      <c r="G29" s="62">
        <v>3</v>
      </c>
      <c r="H29" s="62">
        <v>5</v>
      </c>
      <c r="I29" s="62">
        <v>6</v>
      </c>
      <c r="J29" s="62">
        <v>7</v>
      </c>
      <c r="K29" s="62">
        <v>7</v>
      </c>
      <c r="L29" s="62">
        <v>10</v>
      </c>
      <c r="M29" s="62">
        <v>4</v>
      </c>
      <c r="N29" s="62">
        <v>0</v>
      </c>
      <c r="O29" s="62">
        <v>0</v>
      </c>
      <c r="P29" s="65">
        <f t="shared" si="0"/>
        <v>44</v>
      </c>
    </row>
    <row r="30" spans="2:16" s="6" customFormat="1" ht="20.100000000000001" customHeight="1" x14ac:dyDescent="0.25">
      <c r="B30" s="102"/>
      <c r="C30" s="51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1</v>
      </c>
      <c r="K30" s="66">
        <v>5</v>
      </c>
      <c r="L30" s="66">
        <v>5</v>
      </c>
      <c r="M30" s="66">
        <v>4</v>
      </c>
      <c r="N30" s="66">
        <v>0</v>
      </c>
      <c r="O30" s="66">
        <v>0</v>
      </c>
      <c r="P30" s="65">
        <f t="shared" si="0"/>
        <v>17</v>
      </c>
    </row>
    <row r="31" spans="2:16" s="6" customFormat="1" ht="20.100000000000001" customHeight="1" x14ac:dyDescent="0.25">
      <c r="B31" s="102" t="s">
        <v>12</v>
      </c>
      <c r="C31" s="51" t="s">
        <v>19</v>
      </c>
      <c r="D31" s="62">
        <v>2</v>
      </c>
      <c r="E31" s="62">
        <v>17</v>
      </c>
      <c r="F31" s="62">
        <v>52</v>
      </c>
      <c r="G31" s="62">
        <v>76</v>
      </c>
      <c r="H31" s="62">
        <v>96</v>
      </c>
      <c r="I31" s="62">
        <v>107</v>
      </c>
      <c r="J31" s="62">
        <v>114</v>
      </c>
      <c r="K31" s="62">
        <v>165</v>
      </c>
      <c r="L31" s="62">
        <v>187</v>
      </c>
      <c r="M31" s="62">
        <v>152</v>
      </c>
      <c r="N31" s="62">
        <v>65</v>
      </c>
      <c r="O31" s="62">
        <v>83</v>
      </c>
      <c r="P31" s="65">
        <f t="shared" si="0"/>
        <v>1116</v>
      </c>
    </row>
    <row r="32" spans="2:16" s="6" customFormat="1" ht="20.100000000000001" customHeight="1" thickBot="1" x14ac:dyDescent="0.3">
      <c r="B32" s="103"/>
      <c r="C32" s="52" t="s">
        <v>20</v>
      </c>
      <c r="D32" s="67">
        <v>2</v>
      </c>
      <c r="E32" s="67">
        <v>18</v>
      </c>
      <c r="F32" s="67">
        <v>51</v>
      </c>
      <c r="G32" s="67">
        <v>73</v>
      </c>
      <c r="H32" s="67">
        <v>79</v>
      </c>
      <c r="I32" s="67">
        <v>100</v>
      </c>
      <c r="J32" s="67">
        <v>147</v>
      </c>
      <c r="K32" s="67">
        <v>195</v>
      </c>
      <c r="L32" s="67">
        <v>308</v>
      </c>
      <c r="M32" s="67">
        <v>206</v>
      </c>
      <c r="N32" s="67">
        <v>59</v>
      </c>
      <c r="O32" s="67">
        <v>37</v>
      </c>
      <c r="P32" s="68">
        <f t="shared" si="0"/>
        <v>1275</v>
      </c>
    </row>
    <row r="33" spans="2:17" s="6" customFormat="1" ht="20.100000000000001" customHeight="1" x14ac:dyDescent="0.25">
      <c r="B33" s="106" t="s">
        <v>13</v>
      </c>
      <c r="C33" s="26" t="s">
        <v>19</v>
      </c>
      <c r="D33" s="16">
        <f>+D9+D11+D13+D15+D17+D19+D21+D23+D25+D27+D29+D31</f>
        <v>2221</v>
      </c>
      <c r="E33" s="16">
        <f t="shared" ref="E33:P34" si="1">+E9+E11+E13+E15+E17+E19+E21+E23+E25+E27+E29+E31</f>
        <v>46754</v>
      </c>
      <c r="F33" s="16">
        <f t="shared" si="1"/>
        <v>71211</v>
      </c>
      <c r="G33" s="16">
        <f t="shared" si="1"/>
        <v>62629</v>
      </c>
      <c r="H33" s="16">
        <f t="shared" si="1"/>
        <v>49930</v>
      </c>
      <c r="I33" s="16">
        <f t="shared" si="1"/>
        <v>44790</v>
      </c>
      <c r="J33" s="16">
        <f t="shared" si="1"/>
        <v>35320</v>
      </c>
      <c r="K33" s="16">
        <f t="shared" si="1"/>
        <v>27995</v>
      </c>
      <c r="L33" s="16">
        <f t="shared" si="1"/>
        <v>20047</v>
      </c>
      <c r="M33" s="16">
        <f t="shared" si="1"/>
        <v>10179</v>
      </c>
      <c r="N33" s="16">
        <f t="shared" si="1"/>
        <v>5156</v>
      </c>
      <c r="O33" s="16">
        <f t="shared" si="1"/>
        <v>4517</v>
      </c>
      <c r="P33" s="70">
        <f t="shared" si="1"/>
        <v>380749</v>
      </c>
      <c r="Q33" s="61"/>
    </row>
    <row r="34" spans="2:17" s="6" customFormat="1" ht="20.100000000000001" customHeight="1" thickBot="1" x14ac:dyDescent="0.3">
      <c r="B34" s="107"/>
      <c r="C34" s="27" t="s">
        <v>20</v>
      </c>
      <c r="D34" s="17">
        <f>+D10+D12+D14+D16+D18+D20+D22+D24+D26+D28+D30+D32</f>
        <v>1474</v>
      </c>
      <c r="E34" s="17">
        <f t="shared" si="1"/>
        <v>32696</v>
      </c>
      <c r="F34" s="17">
        <f t="shared" si="1"/>
        <v>49966</v>
      </c>
      <c r="G34" s="17">
        <f t="shared" si="1"/>
        <v>42954</v>
      </c>
      <c r="H34" s="17">
        <f t="shared" si="1"/>
        <v>34299</v>
      </c>
      <c r="I34" s="17">
        <f t="shared" si="1"/>
        <v>30853</v>
      </c>
      <c r="J34" s="17">
        <f t="shared" si="1"/>
        <v>22063</v>
      </c>
      <c r="K34" s="17">
        <f t="shared" si="1"/>
        <v>15260</v>
      </c>
      <c r="L34" s="17">
        <f t="shared" si="1"/>
        <v>8622</v>
      </c>
      <c r="M34" s="17">
        <f t="shared" si="1"/>
        <v>4218</v>
      </c>
      <c r="N34" s="17">
        <f t="shared" si="1"/>
        <v>2296</v>
      </c>
      <c r="O34" s="17">
        <f t="shared" si="1"/>
        <v>1906</v>
      </c>
      <c r="P34" s="71">
        <f t="shared" si="1"/>
        <v>246607</v>
      </c>
    </row>
    <row r="35" spans="2:17" s="6" customFormat="1" ht="18.75" customHeight="1" x14ac:dyDescent="0.25">
      <c r="B35" s="108" t="s">
        <v>14</v>
      </c>
      <c r="C35" s="28" t="s">
        <v>19</v>
      </c>
      <c r="D35" s="18">
        <v>32</v>
      </c>
      <c r="E35" s="18">
        <v>2496</v>
      </c>
      <c r="F35" s="18">
        <v>8463</v>
      </c>
      <c r="G35" s="18">
        <v>12665</v>
      </c>
      <c r="H35" s="18">
        <v>13293</v>
      </c>
      <c r="I35" s="18">
        <v>14842</v>
      </c>
      <c r="J35" s="18">
        <v>15844</v>
      </c>
      <c r="K35" s="18">
        <v>13466</v>
      </c>
      <c r="L35" s="18">
        <v>10146</v>
      </c>
      <c r="M35" s="18">
        <v>6490</v>
      </c>
      <c r="N35" s="18">
        <v>3483</v>
      </c>
      <c r="O35" s="18">
        <v>2183</v>
      </c>
      <c r="P35" s="72">
        <f>SUM(D35:O35)</f>
        <v>103403</v>
      </c>
      <c r="Q35" s="61"/>
    </row>
    <row r="36" spans="2:17" s="6" customFormat="1" ht="18.75" customHeight="1" thickBot="1" x14ac:dyDescent="0.3">
      <c r="B36" s="109"/>
      <c r="C36" s="29" t="s">
        <v>20</v>
      </c>
      <c r="D36" s="19">
        <v>19</v>
      </c>
      <c r="E36" s="19">
        <v>1478</v>
      </c>
      <c r="F36" s="19">
        <v>6741</v>
      </c>
      <c r="G36" s="19">
        <v>10070</v>
      </c>
      <c r="H36" s="19">
        <v>10345</v>
      </c>
      <c r="I36" s="19">
        <v>10978</v>
      </c>
      <c r="J36" s="19">
        <v>10964</v>
      </c>
      <c r="K36" s="19">
        <v>9984</v>
      </c>
      <c r="L36" s="19">
        <v>6938</v>
      </c>
      <c r="M36" s="19">
        <v>3157</v>
      </c>
      <c r="N36" s="19">
        <v>1476</v>
      </c>
      <c r="O36" s="19">
        <v>416</v>
      </c>
      <c r="P36" s="73">
        <f t="shared" ref="P36" si="2">SUM(D36:O36)</f>
        <v>72566</v>
      </c>
    </row>
    <row r="37" spans="2:17" s="6" customFormat="1" ht="20.100000000000001" customHeight="1" thickBot="1" x14ac:dyDescent="0.3">
      <c r="B37" s="11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4"/>
    </row>
    <row r="38" spans="2:17" s="6" customFormat="1" ht="20.100000000000001" customHeight="1" thickBot="1" x14ac:dyDescent="0.3">
      <c r="B38" s="11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4"/>
    </row>
    <row r="39" spans="2:17" s="6" customFormat="1" ht="20.100000000000001" customHeight="1" thickBot="1" x14ac:dyDescent="0.3">
      <c r="B39" s="11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75"/>
    </row>
    <row r="40" spans="2:17" s="6" customFormat="1" ht="20.100000000000001" customHeight="1" thickBot="1" x14ac:dyDescent="0.3">
      <c r="B40" s="11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75"/>
    </row>
    <row r="41" spans="2:17" s="6" customFormat="1" ht="20.100000000000001" customHeight="1" x14ac:dyDescent="0.25">
      <c r="B41" s="114" t="s">
        <v>17</v>
      </c>
      <c r="C41" s="30" t="s">
        <v>19</v>
      </c>
      <c r="D41" s="22">
        <f>+D33+D35</f>
        <v>2253</v>
      </c>
      <c r="E41" s="22">
        <f t="shared" ref="E41:O41" si="3">+E33+E35</f>
        <v>49250</v>
      </c>
      <c r="F41" s="22">
        <f t="shared" si="3"/>
        <v>79674</v>
      </c>
      <c r="G41" s="22">
        <f t="shared" si="3"/>
        <v>75294</v>
      </c>
      <c r="H41" s="22">
        <f t="shared" si="3"/>
        <v>63223</v>
      </c>
      <c r="I41" s="22">
        <f t="shared" si="3"/>
        <v>59632</v>
      </c>
      <c r="J41" s="22">
        <f t="shared" si="3"/>
        <v>51164</v>
      </c>
      <c r="K41" s="22">
        <f t="shared" si="3"/>
        <v>41461</v>
      </c>
      <c r="L41" s="22">
        <f t="shared" si="3"/>
        <v>30193</v>
      </c>
      <c r="M41" s="22">
        <f t="shared" si="3"/>
        <v>16669</v>
      </c>
      <c r="N41" s="22">
        <f t="shared" si="3"/>
        <v>8639</v>
      </c>
      <c r="O41" s="22">
        <f t="shared" si="3"/>
        <v>6700</v>
      </c>
      <c r="P41" s="76">
        <f>+P33+P35</f>
        <v>484152</v>
      </c>
      <c r="Q41" s="61"/>
    </row>
    <row r="42" spans="2:17" ht="13.5" thickBot="1" x14ac:dyDescent="0.25">
      <c r="B42" s="115"/>
      <c r="C42" s="20" t="s">
        <v>20</v>
      </c>
      <c r="D42" s="21">
        <f>+D34+D36</f>
        <v>1493</v>
      </c>
      <c r="E42" s="21">
        <f t="shared" ref="E42:O42" si="4">+E34+E36</f>
        <v>34174</v>
      </c>
      <c r="F42" s="21">
        <f t="shared" si="4"/>
        <v>56707</v>
      </c>
      <c r="G42" s="21">
        <f t="shared" si="4"/>
        <v>53024</v>
      </c>
      <c r="H42" s="21">
        <f t="shared" si="4"/>
        <v>44644</v>
      </c>
      <c r="I42" s="21">
        <f t="shared" si="4"/>
        <v>41831</v>
      </c>
      <c r="J42" s="21">
        <f t="shared" si="4"/>
        <v>33027</v>
      </c>
      <c r="K42" s="21">
        <f t="shared" si="4"/>
        <v>25244</v>
      </c>
      <c r="L42" s="21">
        <f t="shared" si="4"/>
        <v>15560</v>
      </c>
      <c r="M42" s="21">
        <f t="shared" si="4"/>
        <v>7375</v>
      </c>
      <c r="N42" s="21">
        <f t="shared" si="4"/>
        <v>3772</v>
      </c>
      <c r="O42" s="21">
        <f t="shared" si="4"/>
        <v>2322</v>
      </c>
      <c r="P42" s="77">
        <f>+P34+P36</f>
        <v>319173</v>
      </c>
    </row>
    <row r="43" spans="2:17" x14ac:dyDescent="0.2">
      <c r="B43" s="10" t="s">
        <v>58</v>
      </c>
      <c r="C43" s="10"/>
      <c r="H43" s="11"/>
      <c r="I43" s="11"/>
      <c r="J43" s="11"/>
      <c r="K43" s="11"/>
      <c r="L43" s="11"/>
      <c r="M43" s="11"/>
    </row>
  </sheetData>
  <mergeCells count="24">
    <mergeCell ref="B25:B26"/>
    <mergeCell ref="B27:B28"/>
    <mergeCell ref="B29:B30"/>
    <mergeCell ref="B11:B12"/>
    <mergeCell ref="B15:B16"/>
    <mergeCell ref="B17:B18"/>
    <mergeCell ref="B19:B20"/>
    <mergeCell ref="B23:B24"/>
    <mergeCell ref="B41:B42"/>
    <mergeCell ref="B35:B36"/>
    <mergeCell ref="B37:B38"/>
    <mergeCell ref="B39:B40"/>
    <mergeCell ref="B1:P1"/>
    <mergeCell ref="B2:P2"/>
    <mergeCell ref="B4:P4"/>
    <mergeCell ref="B6:B7"/>
    <mergeCell ref="C6:C7"/>
    <mergeCell ref="B21:B22"/>
    <mergeCell ref="B31:B32"/>
    <mergeCell ref="B33:B34"/>
    <mergeCell ref="B3:P3"/>
    <mergeCell ref="D6:O6"/>
    <mergeCell ref="B9:B10"/>
    <mergeCell ref="B13:B14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3"/>
  <sheetViews>
    <sheetView showGridLines="0" topLeftCell="A4" zoomScaleNormal="100" workbookViewId="0">
      <selection activeCell="A49" sqref="A49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5" width="11" style="1"/>
    <col min="236" max="236" width="39.5703125" style="1" customWidth="1"/>
    <col min="237" max="262" width="11.42578125" style="1" customWidth="1"/>
    <col min="263" max="491" width="11" style="1"/>
    <col min="492" max="492" width="39.5703125" style="1" customWidth="1"/>
    <col min="493" max="518" width="11.42578125" style="1" customWidth="1"/>
    <col min="519" max="747" width="11" style="1"/>
    <col min="748" max="748" width="39.5703125" style="1" customWidth="1"/>
    <col min="749" max="774" width="11.42578125" style="1" customWidth="1"/>
    <col min="775" max="1003" width="11" style="1"/>
    <col min="1004" max="1004" width="39.5703125" style="1" customWidth="1"/>
    <col min="1005" max="1030" width="11.42578125" style="1" customWidth="1"/>
    <col min="1031" max="1259" width="11" style="1"/>
    <col min="1260" max="1260" width="39.5703125" style="1" customWidth="1"/>
    <col min="1261" max="1286" width="11.42578125" style="1" customWidth="1"/>
    <col min="1287" max="1515" width="11" style="1"/>
    <col min="1516" max="1516" width="39.5703125" style="1" customWidth="1"/>
    <col min="1517" max="1542" width="11.42578125" style="1" customWidth="1"/>
    <col min="1543" max="1771" width="11" style="1"/>
    <col min="1772" max="1772" width="39.5703125" style="1" customWidth="1"/>
    <col min="1773" max="1798" width="11.42578125" style="1" customWidth="1"/>
    <col min="1799" max="2027" width="11" style="1"/>
    <col min="2028" max="2028" width="39.5703125" style="1" customWidth="1"/>
    <col min="2029" max="2054" width="11.42578125" style="1" customWidth="1"/>
    <col min="2055" max="2283" width="11" style="1"/>
    <col min="2284" max="2284" width="39.5703125" style="1" customWidth="1"/>
    <col min="2285" max="2310" width="11.42578125" style="1" customWidth="1"/>
    <col min="2311" max="2539" width="11" style="1"/>
    <col min="2540" max="2540" width="39.5703125" style="1" customWidth="1"/>
    <col min="2541" max="2566" width="11.42578125" style="1" customWidth="1"/>
    <col min="2567" max="2795" width="11" style="1"/>
    <col min="2796" max="2796" width="39.5703125" style="1" customWidth="1"/>
    <col min="2797" max="2822" width="11.42578125" style="1" customWidth="1"/>
    <col min="2823" max="3051" width="11" style="1"/>
    <col min="3052" max="3052" width="39.5703125" style="1" customWidth="1"/>
    <col min="3053" max="3078" width="11.42578125" style="1" customWidth="1"/>
    <col min="3079" max="3307" width="11" style="1"/>
    <col min="3308" max="3308" width="39.5703125" style="1" customWidth="1"/>
    <col min="3309" max="3334" width="11.42578125" style="1" customWidth="1"/>
    <col min="3335" max="3563" width="11" style="1"/>
    <col min="3564" max="3564" width="39.5703125" style="1" customWidth="1"/>
    <col min="3565" max="3590" width="11.42578125" style="1" customWidth="1"/>
    <col min="3591" max="3819" width="11" style="1"/>
    <col min="3820" max="3820" width="39.5703125" style="1" customWidth="1"/>
    <col min="3821" max="3846" width="11.42578125" style="1" customWidth="1"/>
    <col min="3847" max="4075" width="11" style="1"/>
    <col min="4076" max="4076" width="39.5703125" style="1" customWidth="1"/>
    <col min="4077" max="4102" width="11.42578125" style="1" customWidth="1"/>
    <col min="4103" max="4331" width="11" style="1"/>
    <col min="4332" max="4332" width="39.5703125" style="1" customWidth="1"/>
    <col min="4333" max="4358" width="11.42578125" style="1" customWidth="1"/>
    <col min="4359" max="4587" width="11" style="1"/>
    <col min="4588" max="4588" width="39.5703125" style="1" customWidth="1"/>
    <col min="4589" max="4614" width="11.42578125" style="1" customWidth="1"/>
    <col min="4615" max="4843" width="11" style="1"/>
    <col min="4844" max="4844" width="39.5703125" style="1" customWidth="1"/>
    <col min="4845" max="4870" width="11.42578125" style="1" customWidth="1"/>
    <col min="4871" max="5099" width="11" style="1"/>
    <col min="5100" max="5100" width="39.5703125" style="1" customWidth="1"/>
    <col min="5101" max="5126" width="11.42578125" style="1" customWidth="1"/>
    <col min="5127" max="5355" width="11" style="1"/>
    <col min="5356" max="5356" width="39.5703125" style="1" customWidth="1"/>
    <col min="5357" max="5382" width="11.42578125" style="1" customWidth="1"/>
    <col min="5383" max="5611" width="11" style="1"/>
    <col min="5612" max="5612" width="39.5703125" style="1" customWidth="1"/>
    <col min="5613" max="5638" width="11.42578125" style="1" customWidth="1"/>
    <col min="5639" max="5867" width="11" style="1"/>
    <col min="5868" max="5868" width="39.5703125" style="1" customWidth="1"/>
    <col min="5869" max="5894" width="11.42578125" style="1" customWidth="1"/>
    <col min="5895" max="6123" width="11" style="1"/>
    <col min="6124" max="6124" width="39.5703125" style="1" customWidth="1"/>
    <col min="6125" max="6150" width="11.42578125" style="1" customWidth="1"/>
    <col min="6151" max="6379" width="11" style="1"/>
    <col min="6380" max="6380" width="39.5703125" style="1" customWidth="1"/>
    <col min="6381" max="6406" width="11.42578125" style="1" customWidth="1"/>
    <col min="6407" max="6635" width="11" style="1"/>
    <col min="6636" max="6636" width="39.5703125" style="1" customWidth="1"/>
    <col min="6637" max="6662" width="11.42578125" style="1" customWidth="1"/>
    <col min="6663" max="6891" width="11" style="1"/>
    <col min="6892" max="6892" width="39.5703125" style="1" customWidth="1"/>
    <col min="6893" max="6918" width="11.42578125" style="1" customWidth="1"/>
    <col min="6919" max="7147" width="11" style="1"/>
    <col min="7148" max="7148" width="39.5703125" style="1" customWidth="1"/>
    <col min="7149" max="7174" width="11.42578125" style="1" customWidth="1"/>
    <col min="7175" max="7403" width="11" style="1"/>
    <col min="7404" max="7404" width="39.5703125" style="1" customWidth="1"/>
    <col min="7405" max="7430" width="11.42578125" style="1" customWidth="1"/>
    <col min="7431" max="7659" width="11" style="1"/>
    <col min="7660" max="7660" width="39.5703125" style="1" customWidth="1"/>
    <col min="7661" max="7686" width="11.42578125" style="1" customWidth="1"/>
    <col min="7687" max="7915" width="11" style="1"/>
    <col min="7916" max="7916" width="39.5703125" style="1" customWidth="1"/>
    <col min="7917" max="7942" width="11.42578125" style="1" customWidth="1"/>
    <col min="7943" max="8171" width="11" style="1"/>
    <col min="8172" max="8172" width="39.5703125" style="1" customWidth="1"/>
    <col min="8173" max="8198" width="11.42578125" style="1" customWidth="1"/>
    <col min="8199" max="8427" width="11" style="1"/>
    <col min="8428" max="8428" width="39.5703125" style="1" customWidth="1"/>
    <col min="8429" max="8454" width="11.42578125" style="1" customWidth="1"/>
    <col min="8455" max="8683" width="11" style="1"/>
    <col min="8684" max="8684" width="39.5703125" style="1" customWidth="1"/>
    <col min="8685" max="8710" width="11.42578125" style="1" customWidth="1"/>
    <col min="8711" max="8939" width="11" style="1"/>
    <col min="8940" max="8940" width="39.5703125" style="1" customWidth="1"/>
    <col min="8941" max="8966" width="11.42578125" style="1" customWidth="1"/>
    <col min="8967" max="9195" width="11" style="1"/>
    <col min="9196" max="9196" width="39.5703125" style="1" customWidth="1"/>
    <col min="9197" max="9222" width="11.42578125" style="1" customWidth="1"/>
    <col min="9223" max="9451" width="11" style="1"/>
    <col min="9452" max="9452" width="39.5703125" style="1" customWidth="1"/>
    <col min="9453" max="9478" width="11.42578125" style="1" customWidth="1"/>
    <col min="9479" max="9707" width="11" style="1"/>
    <col min="9708" max="9708" width="39.5703125" style="1" customWidth="1"/>
    <col min="9709" max="9734" width="11.42578125" style="1" customWidth="1"/>
    <col min="9735" max="9963" width="11" style="1"/>
    <col min="9964" max="9964" width="39.5703125" style="1" customWidth="1"/>
    <col min="9965" max="9990" width="11.42578125" style="1" customWidth="1"/>
    <col min="9991" max="10219" width="11" style="1"/>
    <col min="10220" max="10220" width="39.5703125" style="1" customWidth="1"/>
    <col min="10221" max="10246" width="11.42578125" style="1" customWidth="1"/>
    <col min="10247" max="10475" width="11" style="1"/>
    <col min="10476" max="10476" width="39.5703125" style="1" customWidth="1"/>
    <col min="10477" max="10502" width="11.42578125" style="1" customWidth="1"/>
    <col min="10503" max="10731" width="11" style="1"/>
    <col min="10732" max="10732" width="39.5703125" style="1" customWidth="1"/>
    <col min="10733" max="10758" width="11.42578125" style="1" customWidth="1"/>
    <col min="10759" max="10987" width="11" style="1"/>
    <col min="10988" max="10988" width="39.5703125" style="1" customWidth="1"/>
    <col min="10989" max="11014" width="11.42578125" style="1" customWidth="1"/>
    <col min="11015" max="11243" width="11" style="1"/>
    <col min="11244" max="11244" width="39.5703125" style="1" customWidth="1"/>
    <col min="11245" max="11270" width="11.42578125" style="1" customWidth="1"/>
    <col min="11271" max="11499" width="11" style="1"/>
    <col min="11500" max="11500" width="39.5703125" style="1" customWidth="1"/>
    <col min="11501" max="11526" width="11.42578125" style="1" customWidth="1"/>
    <col min="11527" max="11755" width="11" style="1"/>
    <col min="11756" max="11756" width="39.5703125" style="1" customWidth="1"/>
    <col min="11757" max="11782" width="11.42578125" style="1" customWidth="1"/>
    <col min="11783" max="12011" width="11" style="1"/>
    <col min="12012" max="12012" width="39.5703125" style="1" customWidth="1"/>
    <col min="12013" max="12038" width="11.42578125" style="1" customWidth="1"/>
    <col min="12039" max="12267" width="11" style="1"/>
    <col min="12268" max="12268" width="39.5703125" style="1" customWidth="1"/>
    <col min="12269" max="12294" width="11.42578125" style="1" customWidth="1"/>
    <col min="12295" max="12523" width="11" style="1"/>
    <col min="12524" max="12524" width="39.5703125" style="1" customWidth="1"/>
    <col min="12525" max="12550" width="11.42578125" style="1" customWidth="1"/>
    <col min="12551" max="12779" width="11" style="1"/>
    <col min="12780" max="12780" width="39.5703125" style="1" customWidth="1"/>
    <col min="12781" max="12806" width="11.42578125" style="1" customWidth="1"/>
    <col min="12807" max="13035" width="11" style="1"/>
    <col min="13036" max="13036" width="39.5703125" style="1" customWidth="1"/>
    <col min="13037" max="13062" width="11.42578125" style="1" customWidth="1"/>
    <col min="13063" max="13291" width="11" style="1"/>
    <col min="13292" max="13292" width="39.5703125" style="1" customWidth="1"/>
    <col min="13293" max="13318" width="11.42578125" style="1" customWidth="1"/>
    <col min="13319" max="13547" width="11" style="1"/>
    <col min="13548" max="13548" width="39.5703125" style="1" customWidth="1"/>
    <col min="13549" max="13574" width="11.42578125" style="1" customWidth="1"/>
    <col min="13575" max="13803" width="11" style="1"/>
    <col min="13804" max="13804" width="39.5703125" style="1" customWidth="1"/>
    <col min="13805" max="13830" width="11.42578125" style="1" customWidth="1"/>
    <col min="13831" max="14059" width="11" style="1"/>
    <col min="14060" max="14060" width="39.5703125" style="1" customWidth="1"/>
    <col min="14061" max="14086" width="11.42578125" style="1" customWidth="1"/>
    <col min="14087" max="14315" width="11" style="1"/>
    <col min="14316" max="14316" width="39.5703125" style="1" customWidth="1"/>
    <col min="14317" max="14342" width="11.42578125" style="1" customWidth="1"/>
    <col min="14343" max="14571" width="11" style="1"/>
    <col min="14572" max="14572" width="39.5703125" style="1" customWidth="1"/>
    <col min="14573" max="14598" width="11.42578125" style="1" customWidth="1"/>
    <col min="14599" max="14827" width="11" style="1"/>
    <col min="14828" max="14828" width="39.5703125" style="1" customWidth="1"/>
    <col min="14829" max="14854" width="11.42578125" style="1" customWidth="1"/>
    <col min="14855" max="15083" width="11" style="1"/>
    <col min="15084" max="15084" width="39.5703125" style="1" customWidth="1"/>
    <col min="15085" max="15110" width="11.42578125" style="1" customWidth="1"/>
    <col min="15111" max="15339" width="11" style="1"/>
    <col min="15340" max="15340" width="39.5703125" style="1" customWidth="1"/>
    <col min="15341" max="15366" width="11.42578125" style="1" customWidth="1"/>
    <col min="15367" max="15595" width="11" style="1"/>
    <col min="15596" max="15596" width="39.5703125" style="1" customWidth="1"/>
    <col min="15597" max="15622" width="11.42578125" style="1" customWidth="1"/>
    <col min="15623" max="15851" width="11" style="1"/>
    <col min="15852" max="15852" width="39.5703125" style="1" customWidth="1"/>
    <col min="15853" max="15878" width="11.42578125" style="1" customWidth="1"/>
    <col min="15879" max="16107" width="11" style="1"/>
    <col min="16108" max="16108" width="39.5703125" style="1" customWidth="1"/>
    <col min="16109" max="16134" width="11.42578125" style="1" customWidth="1"/>
    <col min="16135" max="16384" width="11" style="1"/>
  </cols>
  <sheetData>
    <row r="1" spans="2:16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2:16" x14ac:dyDescent="0.2">
      <c r="B2" s="92" t="s">
        <v>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6" x14ac:dyDescent="0.2">
      <c r="B3" s="93" t="s">
        <v>57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2:16" ht="15.75" x14ac:dyDescent="0.25"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ht="13.5" thickBot="1" x14ac:dyDescent="0.25">
      <c r="B5" s="15" t="s">
        <v>64</v>
      </c>
      <c r="C5" s="15"/>
    </row>
    <row r="6" spans="2:16" ht="15.75" customHeight="1" thickBot="1" x14ac:dyDescent="0.25">
      <c r="B6" s="95" t="s">
        <v>0</v>
      </c>
      <c r="C6" s="97" t="s">
        <v>18</v>
      </c>
      <c r="D6" s="99" t="s">
        <v>21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23"/>
    </row>
    <row r="7" spans="2:16" ht="15.75" customHeight="1" thickBot="1" x14ac:dyDescent="0.25">
      <c r="B7" s="96"/>
      <c r="C7" s="98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104" t="s">
        <v>1</v>
      </c>
      <c r="C9" s="50" t="s">
        <v>19</v>
      </c>
      <c r="D9" s="63">
        <v>60</v>
      </c>
      <c r="E9" s="63">
        <v>1062</v>
      </c>
      <c r="F9" s="63">
        <v>1616</v>
      </c>
      <c r="G9" s="63">
        <v>1369</v>
      </c>
      <c r="H9" s="63">
        <v>1110</v>
      </c>
      <c r="I9" s="63">
        <v>1102</v>
      </c>
      <c r="J9" s="63">
        <v>899</v>
      </c>
      <c r="K9" s="63">
        <v>757</v>
      </c>
      <c r="L9" s="63">
        <v>681</v>
      </c>
      <c r="M9" s="63">
        <v>397</v>
      </c>
      <c r="N9" s="63">
        <v>204</v>
      </c>
      <c r="O9" s="63">
        <v>220</v>
      </c>
      <c r="P9" s="64">
        <f>SUM(D9:O9)</f>
        <v>9477</v>
      </c>
    </row>
    <row r="10" spans="2:16" s="6" customFormat="1" ht="20.100000000000001" customHeight="1" x14ac:dyDescent="0.25">
      <c r="B10" s="102"/>
      <c r="C10" s="51" t="s">
        <v>20</v>
      </c>
      <c r="D10" s="66">
        <v>14</v>
      </c>
      <c r="E10" s="66">
        <v>314</v>
      </c>
      <c r="F10" s="66">
        <v>483</v>
      </c>
      <c r="G10" s="66">
        <v>492</v>
      </c>
      <c r="H10" s="66">
        <v>401</v>
      </c>
      <c r="I10" s="66">
        <v>310</v>
      </c>
      <c r="J10" s="66">
        <v>264</v>
      </c>
      <c r="K10" s="66">
        <v>189</v>
      </c>
      <c r="L10" s="66">
        <v>131</v>
      </c>
      <c r="M10" s="66">
        <v>71</v>
      </c>
      <c r="N10" s="66">
        <v>42</v>
      </c>
      <c r="O10" s="66">
        <v>78</v>
      </c>
      <c r="P10" s="65">
        <f>SUM(D10:O10)</f>
        <v>2789</v>
      </c>
    </row>
    <row r="11" spans="2:16" s="6" customFormat="1" ht="31.5" customHeight="1" x14ac:dyDescent="0.25">
      <c r="B11" s="105" t="s">
        <v>2</v>
      </c>
      <c r="C11" s="51" t="s">
        <v>19</v>
      </c>
      <c r="D11" s="66">
        <v>580</v>
      </c>
      <c r="E11" s="66">
        <v>13268</v>
      </c>
      <c r="F11" s="66">
        <v>19277</v>
      </c>
      <c r="G11" s="66">
        <v>16686</v>
      </c>
      <c r="H11" s="66">
        <v>13534</v>
      </c>
      <c r="I11" s="66">
        <v>11663</v>
      </c>
      <c r="J11" s="66">
        <v>8562</v>
      </c>
      <c r="K11" s="66">
        <v>6172</v>
      </c>
      <c r="L11" s="66">
        <v>3970</v>
      </c>
      <c r="M11" s="66">
        <v>1660</v>
      </c>
      <c r="N11" s="66">
        <v>753</v>
      </c>
      <c r="O11" s="66">
        <v>634</v>
      </c>
      <c r="P11" s="65">
        <f t="shared" ref="P11:P30" si="0">SUM(D11:O11)</f>
        <v>96759</v>
      </c>
    </row>
    <row r="12" spans="2:16" s="6" customFormat="1" ht="31.5" customHeight="1" x14ac:dyDescent="0.25">
      <c r="B12" s="105"/>
      <c r="C12" s="51" t="s">
        <v>20</v>
      </c>
      <c r="D12" s="66">
        <v>410</v>
      </c>
      <c r="E12" s="66">
        <v>9485</v>
      </c>
      <c r="F12" s="66">
        <v>13167</v>
      </c>
      <c r="G12" s="66">
        <v>11347</v>
      </c>
      <c r="H12" s="66">
        <v>10253</v>
      </c>
      <c r="I12" s="66">
        <v>10176</v>
      </c>
      <c r="J12" s="66">
        <v>6731</v>
      </c>
      <c r="K12" s="66">
        <v>4070</v>
      </c>
      <c r="L12" s="66">
        <v>1737</v>
      </c>
      <c r="M12" s="66">
        <v>576</v>
      </c>
      <c r="N12" s="66">
        <v>303</v>
      </c>
      <c r="O12" s="66">
        <v>218</v>
      </c>
      <c r="P12" s="65">
        <f t="shared" si="0"/>
        <v>68473</v>
      </c>
    </row>
    <row r="13" spans="2:16" s="6" customFormat="1" ht="20.100000000000001" customHeight="1" x14ac:dyDescent="0.25">
      <c r="B13" s="102" t="s">
        <v>3</v>
      </c>
      <c r="C13" s="51" t="s">
        <v>19</v>
      </c>
      <c r="D13" s="62">
        <v>152</v>
      </c>
      <c r="E13" s="62">
        <v>1731</v>
      </c>
      <c r="F13" s="62">
        <v>2385</v>
      </c>
      <c r="G13" s="62">
        <v>2311</v>
      </c>
      <c r="H13" s="62">
        <v>2120</v>
      </c>
      <c r="I13" s="62">
        <v>2179</v>
      </c>
      <c r="J13" s="62">
        <v>1874</v>
      </c>
      <c r="K13" s="62">
        <v>1502</v>
      </c>
      <c r="L13" s="62">
        <v>1075</v>
      </c>
      <c r="M13" s="62">
        <v>628</v>
      </c>
      <c r="N13" s="62">
        <v>266</v>
      </c>
      <c r="O13" s="62">
        <v>186</v>
      </c>
      <c r="P13" s="65">
        <f t="shared" si="0"/>
        <v>16409</v>
      </c>
    </row>
    <row r="14" spans="2:16" s="6" customFormat="1" ht="20.100000000000001" customHeight="1" x14ac:dyDescent="0.25">
      <c r="B14" s="102"/>
      <c r="C14" s="51" t="s">
        <v>20</v>
      </c>
      <c r="D14" s="66">
        <v>11</v>
      </c>
      <c r="E14" s="66">
        <v>239</v>
      </c>
      <c r="F14" s="66">
        <v>469</v>
      </c>
      <c r="G14" s="66">
        <v>470</v>
      </c>
      <c r="H14" s="66">
        <v>385</v>
      </c>
      <c r="I14" s="66">
        <v>370</v>
      </c>
      <c r="J14" s="66">
        <v>273</v>
      </c>
      <c r="K14" s="66">
        <v>204</v>
      </c>
      <c r="L14" s="66">
        <v>135</v>
      </c>
      <c r="M14" s="66">
        <v>76</v>
      </c>
      <c r="N14" s="66">
        <v>47</v>
      </c>
      <c r="O14" s="66">
        <v>41</v>
      </c>
      <c r="P14" s="65">
        <f t="shared" si="0"/>
        <v>2720</v>
      </c>
    </row>
    <row r="15" spans="2:16" s="6" customFormat="1" ht="40.5" customHeight="1" x14ac:dyDescent="0.25">
      <c r="B15" s="105" t="s">
        <v>4</v>
      </c>
      <c r="C15" s="51" t="s">
        <v>19</v>
      </c>
      <c r="D15" s="66">
        <v>631</v>
      </c>
      <c r="E15" s="66">
        <v>14957</v>
      </c>
      <c r="F15" s="66">
        <v>21920</v>
      </c>
      <c r="G15" s="66">
        <v>19105</v>
      </c>
      <c r="H15" s="66">
        <v>15005</v>
      </c>
      <c r="I15" s="66">
        <v>13513</v>
      </c>
      <c r="J15" s="66">
        <v>10508</v>
      </c>
      <c r="K15" s="66">
        <v>7939</v>
      </c>
      <c r="L15" s="66">
        <v>5575</v>
      </c>
      <c r="M15" s="66">
        <v>2948</v>
      </c>
      <c r="N15" s="66">
        <v>1687</v>
      </c>
      <c r="O15" s="66">
        <v>1554</v>
      </c>
      <c r="P15" s="65">
        <f t="shared" si="0"/>
        <v>115342</v>
      </c>
    </row>
    <row r="16" spans="2:16" s="6" customFormat="1" ht="40.5" customHeight="1" x14ac:dyDescent="0.25">
      <c r="B16" s="105"/>
      <c r="C16" s="51" t="s">
        <v>20</v>
      </c>
      <c r="D16" s="66">
        <v>400</v>
      </c>
      <c r="E16" s="66">
        <v>9663</v>
      </c>
      <c r="F16" s="66">
        <v>13627</v>
      </c>
      <c r="G16" s="66">
        <v>11537</v>
      </c>
      <c r="H16" s="66">
        <v>9090</v>
      </c>
      <c r="I16" s="66">
        <v>7922</v>
      </c>
      <c r="J16" s="66">
        <v>5752</v>
      </c>
      <c r="K16" s="66">
        <v>4090</v>
      </c>
      <c r="L16" s="66">
        <v>2359</v>
      </c>
      <c r="M16" s="66">
        <v>1294</v>
      </c>
      <c r="N16" s="66">
        <v>811</v>
      </c>
      <c r="O16" s="66">
        <v>809</v>
      </c>
      <c r="P16" s="65">
        <f t="shared" si="0"/>
        <v>67354</v>
      </c>
    </row>
    <row r="17" spans="2:16" s="6" customFormat="1" ht="20.100000000000001" customHeight="1" x14ac:dyDescent="0.25">
      <c r="B17" s="102" t="s">
        <v>5</v>
      </c>
      <c r="C17" s="51" t="s">
        <v>19</v>
      </c>
      <c r="D17" s="62">
        <v>35</v>
      </c>
      <c r="E17" s="62">
        <v>1275</v>
      </c>
      <c r="F17" s="62">
        <v>2454</v>
      </c>
      <c r="G17" s="62">
        <v>2358</v>
      </c>
      <c r="H17" s="62">
        <v>1796</v>
      </c>
      <c r="I17" s="62">
        <v>1357</v>
      </c>
      <c r="J17" s="62">
        <v>991</v>
      </c>
      <c r="K17" s="62">
        <v>806</v>
      </c>
      <c r="L17" s="62">
        <v>538</v>
      </c>
      <c r="M17" s="62">
        <v>263</v>
      </c>
      <c r="N17" s="62">
        <v>93</v>
      </c>
      <c r="O17" s="62">
        <v>45</v>
      </c>
      <c r="P17" s="65">
        <f t="shared" si="0"/>
        <v>12011</v>
      </c>
    </row>
    <row r="18" spans="2:16" s="6" customFormat="1" ht="20.100000000000001" customHeight="1" x14ac:dyDescent="0.25">
      <c r="B18" s="102"/>
      <c r="C18" s="51" t="s">
        <v>20</v>
      </c>
      <c r="D18" s="66">
        <v>23</v>
      </c>
      <c r="E18" s="66">
        <v>847</v>
      </c>
      <c r="F18" s="66">
        <v>1427</v>
      </c>
      <c r="G18" s="66">
        <v>1187</v>
      </c>
      <c r="H18" s="66">
        <v>844</v>
      </c>
      <c r="I18" s="66">
        <v>562</v>
      </c>
      <c r="J18" s="66">
        <v>352</v>
      </c>
      <c r="K18" s="66">
        <v>217</v>
      </c>
      <c r="L18" s="66">
        <v>131</v>
      </c>
      <c r="M18" s="66">
        <v>41</v>
      </c>
      <c r="N18" s="66">
        <v>20</v>
      </c>
      <c r="O18" s="66">
        <v>16</v>
      </c>
      <c r="P18" s="65">
        <f t="shared" si="0"/>
        <v>5667</v>
      </c>
    </row>
    <row r="19" spans="2:16" s="6" customFormat="1" ht="20.100000000000001" customHeight="1" x14ac:dyDescent="0.25">
      <c r="B19" s="102" t="s">
        <v>6</v>
      </c>
      <c r="C19" s="51" t="s">
        <v>19</v>
      </c>
      <c r="D19" s="66">
        <v>14</v>
      </c>
      <c r="E19" s="66">
        <v>1144</v>
      </c>
      <c r="F19" s="66">
        <v>3136</v>
      </c>
      <c r="G19" s="66">
        <v>3088</v>
      </c>
      <c r="H19" s="66">
        <v>2334</v>
      </c>
      <c r="I19" s="66">
        <v>1853</v>
      </c>
      <c r="J19" s="66">
        <v>1400</v>
      </c>
      <c r="K19" s="66">
        <v>1028</v>
      </c>
      <c r="L19" s="66">
        <v>661</v>
      </c>
      <c r="M19" s="66">
        <v>303</v>
      </c>
      <c r="N19" s="66">
        <v>95</v>
      </c>
      <c r="O19" s="66">
        <v>63</v>
      </c>
      <c r="P19" s="65">
        <f t="shared" si="0"/>
        <v>15119</v>
      </c>
    </row>
    <row r="20" spans="2:16" s="6" customFormat="1" ht="20.100000000000001" customHeight="1" x14ac:dyDescent="0.25">
      <c r="B20" s="102"/>
      <c r="C20" s="51" t="s">
        <v>20</v>
      </c>
      <c r="D20" s="66">
        <v>13</v>
      </c>
      <c r="E20" s="66">
        <v>1469</v>
      </c>
      <c r="F20" s="66">
        <v>3568</v>
      </c>
      <c r="G20" s="66">
        <v>3425</v>
      </c>
      <c r="H20" s="66">
        <v>2434</v>
      </c>
      <c r="I20" s="66">
        <v>1970</v>
      </c>
      <c r="J20" s="66">
        <v>1517</v>
      </c>
      <c r="K20" s="66">
        <v>939</v>
      </c>
      <c r="L20" s="66">
        <v>430</v>
      </c>
      <c r="M20" s="66">
        <v>99</v>
      </c>
      <c r="N20" s="66">
        <v>40</v>
      </c>
      <c r="O20" s="66">
        <v>31</v>
      </c>
      <c r="P20" s="65">
        <f t="shared" si="0"/>
        <v>15935</v>
      </c>
    </row>
    <row r="21" spans="2:16" s="6" customFormat="1" ht="20.100000000000001" customHeight="1" x14ac:dyDescent="0.25">
      <c r="B21" s="102" t="s">
        <v>7</v>
      </c>
      <c r="C21" s="51" t="s">
        <v>19</v>
      </c>
      <c r="D21" s="62">
        <v>12</v>
      </c>
      <c r="E21" s="62">
        <v>257</v>
      </c>
      <c r="F21" s="62">
        <v>513</v>
      </c>
      <c r="G21" s="62">
        <v>506</v>
      </c>
      <c r="H21" s="62">
        <v>518</v>
      </c>
      <c r="I21" s="62">
        <v>545</v>
      </c>
      <c r="J21" s="62">
        <v>461</v>
      </c>
      <c r="K21" s="62">
        <v>408</v>
      </c>
      <c r="L21" s="62">
        <v>364</v>
      </c>
      <c r="M21" s="62">
        <v>184</v>
      </c>
      <c r="N21" s="62">
        <v>95</v>
      </c>
      <c r="O21" s="62">
        <v>131</v>
      </c>
      <c r="P21" s="65">
        <f t="shared" si="0"/>
        <v>3994</v>
      </c>
    </row>
    <row r="22" spans="2:16" s="6" customFormat="1" ht="20.100000000000001" customHeight="1" x14ac:dyDescent="0.25">
      <c r="B22" s="102"/>
      <c r="C22" s="51" t="s">
        <v>20</v>
      </c>
      <c r="D22" s="66">
        <v>5</v>
      </c>
      <c r="E22" s="66">
        <v>125</v>
      </c>
      <c r="F22" s="66">
        <v>260</v>
      </c>
      <c r="G22" s="66">
        <v>249</v>
      </c>
      <c r="H22" s="66">
        <v>239</v>
      </c>
      <c r="I22" s="66">
        <v>251</v>
      </c>
      <c r="J22" s="66">
        <v>181</v>
      </c>
      <c r="K22" s="66">
        <v>173</v>
      </c>
      <c r="L22" s="66">
        <v>123</v>
      </c>
      <c r="M22" s="66">
        <v>77</v>
      </c>
      <c r="N22" s="66">
        <v>56</v>
      </c>
      <c r="O22" s="66">
        <v>55</v>
      </c>
      <c r="P22" s="65">
        <f t="shared" si="0"/>
        <v>1794</v>
      </c>
    </row>
    <row r="23" spans="2:16" s="6" customFormat="1" ht="29.25" customHeight="1" x14ac:dyDescent="0.25">
      <c r="B23" s="105" t="s">
        <v>8</v>
      </c>
      <c r="C23" s="51" t="s">
        <v>19</v>
      </c>
      <c r="D23" s="66">
        <v>426</v>
      </c>
      <c r="E23" s="66">
        <v>9818</v>
      </c>
      <c r="F23" s="66">
        <v>15201</v>
      </c>
      <c r="G23" s="66">
        <v>12527</v>
      </c>
      <c r="H23" s="66">
        <v>9559</v>
      </c>
      <c r="I23" s="66">
        <v>8876</v>
      </c>
      <c r="J23" s="66">
        <v>7268</v>
      </c>
      <c r="K23" s="66">
        <v>6308</v>
      </c>
      <c r="L23" s="66">
        <v>4542</v>
      </c>
      <c r="M23" s="66">
        <v>2084</v>
      </c>
      <c r="N23" s="66">
        <v>919</v>
      </c>
      <c r="O23" s="66">
        <v>672</v>
      </c>
      <c r="P23" s="65">
        <f t="shared" si="0"/>
        <v>78200</v>
      </c>
    </row>
    <row r="24" spans="2:16" s="6" customFormat="1" ht="29.25" customHeight="1" x14ac:dyDescent="0.25">
      <c r="B24" s="105"/>
      <c r="C24" s="51" t="s">
        <v>20</v>
      </c>
      <c r="D24" s="66">
        <v>247</v>
      </c>
      <c r="E24" s="66">
        <v>6536</v>
      </c>
      <c r="F24" s="66">
        <v>9523</v>
      </c>
      <c r="G24" s="66">
        <v>6868</v>
      </c>
      <c r="H24" s="66">
        <v>4466</v>
      </c>
      <c r="I24" s="66">
        <v>3726</v>
      </c>
      <c r="J24" s="66">
        <v>2540</v>
      </c>
      <c r="K24" s="66">
        <v>1684</v>
      </c>
      <c r="L24" s="66">
        <v>1036</v>
      </c>
      <c r="M24" s="66">
        <v>489</v>
      </c>
      <c r="N24" s="66">
        <v>227</v>
      </c>
      <c r="O24" s="66">
        <v>161</v>
      </c>
      <c r="P24" s="65">
        <f t="shared" si="0"/>
        <v>37503</v>
      </c>
    </row>
    <row r="25" spans="2:16" s="6" customFormat="1" ht="20.100000000000001" customHeight="1" x14ac:dyDescent="0.25">
      <c r="B25" s="102" t="s">
        <v>9</v>
      </c>
      <c r="C25" s="51" t="s">
        <v>19</v>
      </c>
      <c r="D25" s="62">
        <v>55</v>
      </c>
      <c r="E25" s="62">
        <v>1587</v>
      </c>
      <c r="F25" s="62">
        <v>3877</v>
      </c>
      <c r="G25" s="62">
        <v>4382</v>
      </c>
      <c r="H25" s="62">
        <v>3749</v>
      </c>
      <c r="I25" s="62">
        <v>3666</v>
      </c>
      <c r="J25" s="62">
        <v>3259</v>
      </c>
      <c r="K25" s="62">
        <v>2793</v>
      </c>
      <c r="L25" s="62">
        <v>2387</v>
      </c>
      <c r="M25" s="62">
        <v>1404</v>
      </c>
      <c r="N25" s="62">
        <v>868</v>
      </c>
      <c r="O25" s="62">
        <v>910</v>
      </c>
      <c r="P25" s="65">
        <f t="shared" si="0"/>
        <v>28937</v>
      </c>
    </row>
    <row r="26" spans="2:16" s="6" customFormat="1" ht="20.100000000000001" customHeight="1" x14ac:dyDescent="0.25">
      <c r="B26" s="102"/>
      <c r="C26" s="51" t="s">
        <v>20</v>
      </c>
      <c r="D26" s="66">
        <v>45</v>
      </c>
      <c r="E26" s="66">
        <v>2052</v>
      </c>
      <c r="F26" s="66">
        <v>6166</v>
      </c>
      <c r="G26" s="66">
        <v>6785</v>
      </c>
      <c r="H26" s="66">
        <v>5783</v>
      </c>
      <c r="I26" s="66">
        <v>5226</v>
      </c>
      <c r="J26" s="66">
        <v>3957</v>
      </c>
      <c r="K26" s="66">
        <v>3153</v>
      </c>
      <c r="L26" s="66">
        <v>1974</v>
      </c>
      <c r="M26" s="66">
        <v>987</v>
      </c>
      <c r="N26" s="66">
        <v>566</v>
      </c>
      <c r="O26" s="66">
        <v>465</v>
      </c>
      <c r="P26" s="65">
        <f t="shared" si="0"/>
        <v>37159</v>
      </c>
    </row>
    <row r="27" spans="2:16" s="6" customFormat="1" ht="20.100000000000001" customHeight="1" x14ac:dyDescent="0.25">
      <c r="B27" s="102" t="s">
        <v>10</v>
      </c>
      <c r="C27" s="51" t="s">
        <v>19</v>
      </c>
      <c r="D27" s="66">
        <v>0</v>
      </c>
      <c r="E27" s="66">
        <v>3</v>
      </c>
      <c r="F27" s="66">
        <v>19</v>
      </c>
      <c r="G27" s="66">
        <v>15</v>
      </c>
      <c r="H27" s="66">
        <v>22</v>
      </c>
      <c r="I27" s="66">
        <v>29</v>
      </c>
      <c r="J27" s="66">
        <v>24</v>
      </c>
      <c r="K27" s="66">
        <v>26</v>
      </c>
      <c r="L27" s="66">
        <v>26</v>
      </c>
      <c r="M27" s="66">
        <v>16</v>
      </c>
      <c r="N27" s="66">
        <v>7</v>
      </c>
      <c r="O27" s="66">
        <v>0</v>
      </c>
      <c r="P27" s="65">
        <f t="shared" si="0"/>
        <v>187</v>
      </c>
    </row>
    <row r="28" spans="2:16" s="6" customFormat="1" ht="20.100000000000001" customHeight="1" x14ac:dyDescent="0.25">
      <c r="B28" s="102"/>
      <c r="C28" s="51" t="s">
        <v>20</v>
      </c>
      <c r="D28" s="66">
        <v>1</v>
      </c>
      <c r="E28" s="66">
        <v>23</v>
      </c>
      <c r="F28" s="66">
        <v>60</v>
      </c>
      <c r="G28" s="66">
        <v>83</v>
      </c>
      <c r="H28" s="66">
        <v>100</v>
      </c>
      <c r="I28" s="66">
        <v>163</v>
      </c>
      <c r="J28" s="66">
        <v>192</v>
      </c>
      <c r="K28" s="66">
        <v>250</v>
      </c>
      <c r="L28" s="66">
        <v>321</v>
      </c>
      <c r="M28" s="66">
        <v>288</v>
      </c>
      <c r="N28" s="66">
        <v>123</v>
      </c>
      <c r="O28" s="66">
        <v>3</v>
      </c>
      <c r="P28" s="65">
        <f t="shared" si="0"/>
        <v>1607</v>
      </c>
    </row>
    <row r="29" spans="2:16" s="6" customFormat="1" ht="20.100000000000001" customHeight="1" x14ac:dyDescent="0.25">
      <c r="B29" s="102" t="s">
        <v>11</v>
      </c>
      <c r="C29" s="51" t="s">
        <v>19</v>
      </c>
      <c r="D29" s="66">
        <v>0</v>
      </c>
      <c r="E29" s="66">
        <v>1</v>
      </c>
      <c r="F29" s="66">
        <v>1</v>
      </c>
      <c r="G29" s="66">
        <v>3</v>
      </c>
      <c r="H29" s="66">
        <v>6</v>
      </c>
      <c r="I29" s="66">
        <v>5</v>
      </c>
      <c r="J29" s="66">
        <v>7</v>
      </c>
      <c r="K29" s="66">
        <v>7</v>
      </c>
      <c r="L29" s="66">
        <v>10</v>
      </c>
      <c r="M29" s="66">
        <v>5</v>
      </c>
      <c r="N29" s="66">
        <v>0</v>
      </c>
      <c r="O29" s="66">
        <v>0</v>
      </c>
      <c r="P29" s="65">
        <f t="shared" si="0"/>
        <v>45</v>
      </c>
    </row>
    <row r="30" spans="2:16" s="6" customFormat="1" ht="20.100000000000001" customHeight="1" x14ac:dyDescent="0.25">
      <c r="B30" s="102"/>
      <c r="C30" s="51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1</v>
      </c>
      <c r="K30" s="66">
        <v>5</v>
      </c>
      <c r="L30" s="66">
        <v>6</v>
      </c>
      <c r="M30" s="66">
        <v>4</v>
      </c>
      <c r="N30" s="66">
        <v>0</v>
      </c>
      <c r="O30" s="66">
        <v>0</v>
      </c>
      <c r="P30" s="65">
        <f t="shared" si="0"/>
        <v>18</v>
      </c>
    </row>
    <row r="31" spans="2:16" s="6" customFormat="1" ht="20.100000000000001" customHeight="1" x14ac:dyDescent="0.25">
      <c r="B31" s="102" t="s">
        <v>12</v>
      </c>
      <c r="C31" s="51" t="s">
        <v>19</v>
      </c>
      <c r="D31" s="66">
        <v>2</v>
      </c>
      <c r="E31" s="66">
        <v>18</v>
      </c>
      <c r="F31" s="66">
        <v>48</v>
      </c>
      <c r="G31" s="66">
        <v>77</v>
      </c>
      <c r="H31" s="66">
        <v>95</v>
      </c>
      <c r="I31" s="66">
        <v>109</v>
      </c>
      <c r="J31" s="66">
        <v>116</v>
      </c>
      <c r="K31" s="66">
        <v>160</v>
      </c>
      <c r="L31" s="66">
        <v>181</v>
      </c>
      <c r="M31" s="66">
        <v>153</v>
      </c>
      <c r="N31" s="66">
        <v>63</v>
      </c>
      <c r="O31" s="66">
        <v>85</v>
      </c>
      <c r="P31" s="65">
        <f>SUM(D31:O31)</f>
        <v>1107</v>
      </c>
    </row>
    <row r="32" spans="2:16" s="6" customFormat="1" ht="20.100000000000001" customHeight="1" thickBot="1" x14ac:dyDescent="0.3">
      <c r="B32" s="103"/>
      <c r="C32" s="52" t="s">
        <v>20</v>
      </c>
      <c r="D32" s="67">
        <v>1</v>
      </c>
      <c r="E32" s="67">
        <v>19</v>
      </c>
      <c r="F32" s="67">
        <v>48</v>
      </c>
      <c r="G32" s="67">
        <v>75</v>
      </c>
      <c r="H32" s="67">
        <v>79</v>
      </c>
      <c r="I32" s="67">
        <v>96</v>
      </c>
      <c r="J32" s="67">
        <v>136</v>
      </c>
      <c r="K32" s="67">
        <v>187</v>
      </c>
      <c r="L32" s="67">
        <v>305</v>
      </c>
      <c r="M32" s="67">
        <v>210</v>
      </c>
      <c r="N32" s="67">
        <v>59</v>
      </c>
      <c r="O32" s="67">
        <v>39</v>
      </c>
      <c r="P32" s="68">
        <f>SUM(D32:O32)</f>
        <v>1254</v>
      </c>
    </row>
    <row r="33" spans="2:17" s="6" customFormat="1" ht="20.100000000000001" customHeight="1" x14ac:dyDescent="0.25">
      <c r="B33" s="106" t="s">
        <v>13</v>
      </c>
      <c r="C33" s="26" t="s">
        <v>19</v>
      </c>
      <c r="D33" s="16">
        <f>+D9+D11+D13+D15+D17+D19+D21+D23+D25+D27+D29+D31</f>
        <v>1967</v>
      </c>
      <c r="E33" s="16">
        <f t="shared" ref="E33:O33" si="1">+E9+E11+E13+E15+E17+E19+E21+E23+E25+E27+E29+E31</f>
        <v>45121</v>
      </c>
      <c r="F33" s="16">
        <f t="shared" si="1"/>
        <v>70447</v>
      </c>
      <c r="G33" s="16">
        <f t="shared" si="1"/>
        <v>62427</v>
      </c>
      <c r="H33" s="16">
        <f t="shared" si="1"/>
        <v>49848</v>
      </c>
      <c r="I33" s="16">
        <f t="shared" si="1"/>
        <v>44897</v>
      </c>
      <c r="J33" s="16">
        <f t="shared" si="1"/>
        <v>35369</v>
      </c>
      <c r="K33" s="16">
        <f t="shared" si="1"/>
        <v>27906</v>
      </c>
      <c r="L33" s="16">
        <f t="shared" si="1"/>
        <v>20010</v>
      </c>
      <c r="M33" s="16">
        <f t="shared" si="1"/>
        <v>10045</v>
      </c>
      <c r="N33" s="16">
        <f t="shared" si="1"/>
        <v>5050</v>
      </c>
      <c r="O33" s="16">
        <f t="shared" si="1"/>
        <v>4500</v>
      </c>
      <c r="P33" s="70">
        <f>+P9+P11+P13+P15+P17+P19+P21+P23+P25+P27+P29+P31</f>
        <v>377587</v>
      </c>
      <c r="Q33" s="61"/>
    </row>
    <row r="34" spans="2:17" s="6" customFormat="1" ht="20.100000000000001" customHeight="1" thickBot="1" x14ac:dyDescent="0.3">
      <c r="B34" s="107"/>
      <c r="C34" s="27" t="s">
        <v>20</v>
      </c>
      <c r="D34" s="69">
        <f>+D10+D12+D14+D16+D18+D20+D22+D24+D26+D28+D30+D32</f>
        <v>1170</v>
      </c>
      <c r="E34" s="69">
        <f t="shared" ref="E34:O34" si="2">+E10+E12+E14+E16+E18+E20+E22+E24+E26+E28+E30+E32</f>
        <v>30772</v>
      </c>
      <c r="F34" s="69">
        <f t="shared" si="2"/>
        <v>48798</v>
      </c>
      <c r="G34" s="69">
        <f t="shared" si="2"/>
        <v>42518</v>
      </c>
      <c r="H34" s="69">
        <f t="shared" si="2"/>
        <v>34076</v>
      </c>
      <c r="I34" s="69">
        <f t="shared" si="2"/>
        <v>30772</v>
      </c>
      <c r="J34" s="69">
        <f t="shared" si="2"/>
        <v>21896</v>
      </c>
      <c r="K34" s="69">
        <f t="shared" si="2"/>
        <v>15161</v>
      </c>
      <c r="L34" s="69">
        <f t="shared" si="2"/>
        <v>8688</v>
      </c>
      <c r="M34" s="69">
        <f t="shared" si="2"/>
        <v>4212</v>
      </c>
      <c r="N34" s="69">
        <f t="shared" si="2"/>
        <v>2294</v>
      </c>
      <c r="O34" s="69">
        <f t="shared" si="2"/>
        <v>1916</v>
      </c>
      <c r="P34" s="78">
        <f>+P10+P12+P14+P16+P18+P20+P22+P24+P26+P28+P30+P32</f>
        <v>242273</v>
      </c>
    </row>
    <row r="35" spans="2:17" s="6" customFormat="1" ht="18.75" customHeight="1" x14ac:dyDescent="0.25">
      <c r="B35" s="108" t="s">
        <v>14</v>
      </c>
      <c r="C35" s="28" t="s">
        <v>19</v>
      </c>
      <c r="D35" s="18">
        <v>34</v>
      </c>
      <c r="E35" s="18">
        <v>2529</v>
      </c>
      <c r="F35" s="18">
        <v>8485</v>
      </c>
      <c r="G35" s="18">
        <v>12583</v>
      </c>
      <c r="H35" s="18">
        <v>13283</v>
      </c>
      <c r="I35" s="18">
        <v>14804</v>
      </c>
      <c r="J35" s="18">
        <v>16140</v>
      </c>
      <c r="K35" s="18">
        <v>13660</v>
      </c>
      <c r="L35" s="18">
        <v>10148</v>
      </c>
      <c r="M35" s="18">
        <v>6492</v>
      </c>
      <c r="N35" s="18">
        <v>3491</v>
      </c>
      <c r="O35" s="18">
        <v>2194</v>
      </c>
      <c r="P35" s="72">
        <f>SUM(D35:O35)</f>
        <v>103843</v>
      </c>
      <c r="Q35" s="61"/>
    </row>
    <row r="36" spans="2:17" s="6" customFormat="1" ht="18.75" customHeight="1" thickBot="1" x14ac:dyDescent="0.3">
      <c r="B36" s="109"/>
      <c r="C36" s="29" t="s">
        <v>20</v>
      </c>
      <c r="D36" s="19">
        <v>16</v>
      </c>
      <c r="E36" s="19">
        <v>1470</v>
      </c>
      <c r="F36" s="19">
        <v>6717</v>
      </c>
      <c r="G36" s="19">
        <v>10075</v>
      </c>
      <c r="H36" s="19">
        <v>10366</v>
      </c>
      <c r="I36" s="19">
        <v>10964</v>
      </c>
      <c r="J36" s="19">
        <v>11007</v>
      </c>
      <c r="K36" s="19">
        <v>9992</v>
      </c>
      <c r="L36" s="19">
        <v>6989</v>
      </c>
      <c r="M36" s="19">
        <v>3175</v>
      </c>
      <c r="N36" s="19">
        <v>1494</v>
      </c>
      <c r="O36" s="19">
        <v>428</v>
      </c>
      <c r="P36" s="73">
        <f>SUM(D36:O36)</f>
        <v>72693</v>
      </c>
    </row>
    <row r="37" spans="2:17" s="6" customFormat="1" ht="20.100000000000001" customHeight="1" thickBot="1" x14ac:dyDescent="0.3">
      <c r="B37" s="11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4"/>
    </row>
    <row r="38" spans="2:17" s="6" customFormat="1" ht="20.100000000000001" customHeight="1" thickBot="1" x14ac:dyDescent="0.3">
      <c r="B38" s="11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4"/>
    </row>
    <row r="39" spans="2:17" s="6" customFormat="1" ht="20.100000000000001" customHeight="1" thickBot="1" x14ac:dyDescent="0.3">
      <c r="B39" s="11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75"/>
    </row>
    <row r="40" spans="2:17" s="6" customFormat="1" ht="20.100000000000001" customHeight="1" thickBot="1" x14ac:dyDescent="0.3">
      <c r="B40" s="11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75"/>
    </row>
    <row r="41" spans="2:17" s="6" customFormat="1" ht="20.100000000000001" customHeight="1" x14ac:dyDescent="0.25">
      <c r="B41" s="114" t="s">
        <v>17</v>
      </c>
      <c r="C41" s="30" t="s">
        <v>19</v>
      </c>
      <c r="D41" s="22">
        <f>+D33+D35</f>
        <v>2001</v>
      </c>
      <c r="E41" s="22">
        <f t="shared" ref="E41:O42" si="3">+E33+E35</f>
        <v>47650</v>
      </c>
      <c r="F41" s="22">
        <f t="shared" si="3"/>
        <v>78932</v>
      </c>
      <c r="G41" s="22">
        <f t="shared" si="3"/>
        <v>75010</v>
      </c>
      <c r="H41" s="22">
        <f t="shared" si="3"/>
        <v>63131</v>
      </c>
      <c r="I41" s="22">
        <f t="shared" si="3"/>
        <v>59701</v>
      </c>
      <c r="J41" s="22">
        <f t="shared" si="3"/>
        <v>51509</v>
      </c>
      <c r="K41" s="22">
        <f t="shared" si="3"/>
        <v>41566</v>
      </c>
      <c r="L41" s="22">
        <f t="shared" si="3"/>
        <v>30158</v>
      </c>
      <c r="M41" s="22">
        <f t="shared" si="3"/>
        <v>16537</v>
      </c>
      <c r="N41" s="22">
        <f t="shared" si="3"/>
        <v>8541</v>
      </c>
      <c r="O41" s="22">
        <f t="shared" si="3"/>
        <v>6694</v>
      </c>
      <c r="P41" s="76">
        <f>+P33+P35</f>
        <v>481430</v>
      </c>
      <c r="Q41" s="61"/>
    </row>
    <row r="42" spans="2:17" ht="13.5" thickBot="1" x14ac:dyDescent="0.25">
      <c r="B42" s="115"/>
      <c r="C42" s="20" t="s">
        <v>20</v>
      </c>
      <c r="D42" s="21">
        <f>+D34+D36</f>
        <v>1186</v>
      </c>
      <c r="E42" s="21">
        <f t="shared" si="3"/>
        <v>32242</v>
      </c>
      <c r="F42" s="21">
        <f t="shared" si="3"/>
        <v>55515</v>
      </c>
      <c r="G42" s="21">
        <f t="shared" si="3"/>
        <v>52593</v>
      </c>
      <c r="H42" s="21">
        <f t="shared" si="3"/>
        <v>44442</v>
      </c>
      <c r="I42" s="21">
        <f t="shared" si="3"/>
        <v>41736</v>
      </c>
      <c r="J42" s="21">
        <f t="shared" si="3"/>
        <v>32903</v>
      </c>
      <c r="K42" s="21">
        <f t="shared" si="3"/>
        <v>25153</v>
      </c>
      <c r="L42" s="21">
        <f t="shared" si="3"/>
        <v>15677</v>
      </c>
      <c r="M42" s="21">
        <f t="shared" si="3"/>
        <v>7387</v>
      </c>
      <c r="N42" s="21">
        <f t="shared" si="3"/>
        <v>3788</v>
      </c>
      <c r="O42" s="21">
        <f t="shared" si="3"/>
        <v>2344</v>
      </c>
      <c r="P42" s="77">
        <f>+P34+P36</f>
        <v>314966</v>
      </c>
    </row>
    <row r="43" spans="2:17" x14ac:dyDescent="0.2">
      <c r="B43" s="10" t="s">
        <v>58</v>
      </c>
      <c r="C43" s="10"/>
      <c r="H43" s="11"/>
      <c r="I43" s="11"/>
      <c r="J43" s="11"/>
      <c r="K43" s="11"/>
      <c r="L43" s="11"/>
      <c r="M43" s="11"/>
    </row>
  </sheetData>
  <mergeCells count="24">
    <mergeCell ref="B37:B38"/>
    <mergeCell ref="B39:B40"/>
    <mergeCell ref="B41:B42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11:B12"/>
    <mergeCell ref="B1:P1"/>
    <mergeCell ref="B2:P2"/>
    <mergeCell ref="B4:P4"/>
    <mergeCell ref="B6:B7"/>
    <mergeCell ref="C6:C7"/>
    <mergeCell ref="D6:O6"/>
    <mergeCell ref="B9:B10"/>
    <mergeCell ref="B3:P3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4"/>
  <sheetViews>
    <sheetView showGridLines="0" topLeftCell="A4" zoomScaleNormal="100" workbookViewId="0">
      <selection activeCell="F49" sqref="F49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2" width="11" style="1"/>
    <col min="233" max="233" width="39.5703125" style="1" customWidth="1"/>
    <col min="234" max="259" width="11.42578125" style="1" customWidth="1"/>
    <col min="260" max="488" width="11" style="1"/>
    <col min="489" max="489" width="39.5703125" style="1" customWidth="1"/>
    <col min="490" max="515" width="11.42578125" style="1" customWidth="1"/>
    <col min="516" max="744" width="11" style="1"/>
    <col min="745" max="745" width="39.5703125" style="1" customWidth="1"/>
    <col min="746" max="771" width="11.42578125" style="1" customWidth="1"/>
    <col min="772" max="1000" width="11" style="1"/>
    <col min="1001" max="1001" width="39.5703125" style="1" customWidth="1"/>
    <col min="1002" max="1027" width="11.42578125" style="1" customWidth="1"/>
    <col min="1028" max="1256" width="11" style="1"/>
    <col min="1257" max="1257" width="39.5703125" style="1" customWidth="1"/>
    <col min="1258" max="1283" width="11.42578125" style="1" customWidth="1"/>
    <col min="1284" max="1512" width="11" style="1"/>
    <col min="1513" max="1513" width="39.5703125" style="1" customWidth="1"/>
    <col min="1514" max="1539" width="11.42578125" style="1" customWidth="1"/>
    <col min="1540" max="1768" width="11" style="1"/>
    <col min="1769" max="1769" width="39.5703125" style="1" customWidth="1"/>
    <col min="1770" max="1795" width="11.42578125" style="1" customWidth="1"/>
    <col min="1796" max="2024" width="11" style="1"/>
    <col min="2025" max="2025" width="39.5703125" style="1" customWidth="1"/>
    <col min="2026" max="2051" width="11.42578125" style="1" customWidth="1"/>
    <col min="2052" max="2280" width="11" style="1"/>
    <col min="2281" max="2281" width="39.5703125" style="1" customWidth="1"/>
    <col min="2282" max="2307" width="11.42578125" style="1" customWidth="1"/>
    <col min="2308" max="2536" width="11" style="1"/>
    <col min="2537" max="2537" width="39.5703125" style="1" customWidth="1"/>
    <col min="2538" max="2563" width="11.42578125" style="1" customWidth="1"/>
    <col min="2564" max="2792" width="11" style="1"/>
    <col min="2793" max="2793" width="39.5703125" style="1" customWidth="1"/>
    <col min="2794" max="2819" width="11.42578125" style="1" customWidth="1"/>
    <col min="2820" max="3048" width="11" style="1"/>
    <col min="3049" max="3049" width="39.5703125" style="1" customWidth="1"/>
    <col min="3050" max="3075" width="11.42578125" style="1" customWidth="1"/>
    <col min="3076" max="3304" width="11" style="1"/>
    <col min="3305" max="3305" width="39.5703125" style="1" customWidth="1"/>
    <col min="3306" max="3331" width="11.42578125" style="1" customWidth="1"/>
    <col min="3332" max="3560" width="11" style="1"/>
    <col min="3561" max="3561" width="39.5703125" style="1" customWidth="1"/>
    <col min="3562" max="3587" width="11.42578125" style="1" customWidth="1"/>
    <col min="3588" max="3816" width="11" style="1"/>
    <col min="3817" max="3817" width="39.5703125" style="1" customWidth="1"/>
    <col min="3818" max="3843" width="11.42578125" style="1" customWidth="1"/>
    <col min="3844" max="4072" width="11" style="1"/>
    <col min="4073" max="4073" width="39.5703125" style="1" customWidth="1"/>
    <col min="4074" max="4099" width="11.42578125" style="1" customWidth="1"/>
    <col min="4100" max="4328" width="11" style="1"/>
    <col min="4329" max="4329" width="39.5703125" style="1" customWidth="1"/>
    <col min="4330" max="4355" width="11.42578125" style="1" customWidth="1"/>
    <col min="4356" max="4584" width="11" style="1"/>
    <col min="4585" max="4585" width="39.5703125" style="1" customWidth="1"/>
    <col min="4586" max="4611" width="11.42578125" style="1" customWidth="1"/>
    <col min="4612" max="4840" width="11" style="1"/>
    <col min="4841" max="4841" width="39.5703125" style="1" customWidth="1"/>
    <col min="4842" max="4867" width="11.42578125" style="1" customWidth="1"/>
    <col min="4868" max="5096" width="11" style="1"/>
    <col min="5097" max="5097" width="39.5703125" style="1" customWidth="1"/>
    <col min="5098" max="5123" width="11.42578125" style="1" customWidth="1"/>
    <col min="5124" max="5352" width="11" style="1"/>
    <col min="5353" max="5353" width="39.5703125" style="1" customWidth="1"/>
    <col min="5354" max="5379" width="11.42578125" style="1" customWidth="1"/>
    <col min="5380" max="5608" width="11" style="1"/>
    <col min="5609" max="5609" width="39.5703125" style="1" customWidth="1"/>
    <col min="5610" max="5635" width="11.42578125" style="1" customWidth="1"/>
    <col min="5636" max="5864" width="11" style="1"/>
    <col min="5865" max="5865" width="39.5703125" style="1" customWidth="1"/>
    <col min="5866" max="5891" width="11.42578125" style="1" customWidth="1"/>
    <col min="5892" max="6120" width="11" style="1"/>
    <col min="6121" max="6121" width="39.5703125" style="1" customWidth="1"/>
    <col min="6122" max="6147" width="11.42578125" style="1" customWidth="1"/>
    <col min="6148" max="6376" width="11" style="1"/>
    <col min="6377" max="6377" width="39.5703125" style="1" customWidth="1"/>
    <col min="6378" max="6403" width="11.42578125" style="1" customWidth="1"/>
    <col min="6404" max="6632" width="11" style="1"/>
    <col min="6633" max="6633" width="39.5703125" style="1" customWidth="1"/>
    <col min="6634" max="6659" width="11.42578125" style="1" customWidth="1"/>
    <col min="6660" max="6888" width="11" style="1"/>
    <col min="6889" max="6889" width="39.5703125" style="1" customWidth="1"/>
    <col min="6890" max="6915" width="11.42578125" style="1" customWidth="1"/>
    <col min="6916" max="7144" width="11" style="1"/>
    <col min="7145" max="7145" width="39.5703125" style="1" customWidth="1"/>
    <col min="7146" max="7171" width="11.42578125" style="1" customWidth="1"/>
    <col min="7172" max="7400" width="11" style="1"/>
    <col min="7401" max="7401" width="39.5703125" style="1" customWidth="1"/>
    <col min="7402" max="7427" width="11.42578125" style="1" customWidth="1"/>
    <col min="7428" max="7656" width="11" style="1"/>
    <col min="7657" max="7657" width="39.5703125" style="1" customWidth="1"/>
    <col min="7658" max="7683" width="11.42578125" style="1" customWidth="1"/>
    <col min="7684" max="7912" width="11" style="1"/>
    <col min="7913" max="7913" width="39.5703125" style="1" customWidth="1"/>
    <col min="7914" max="7939" width="11.42578125" style="1" customWidth="1"/>
    <col min="7940" max="8168" width="11" style="1"/>
    <col min="8169" max="8169" width="39.5703125" style="1" customWidth="1"/>
    <col min="8170" max="8195" width="11.42578125" style="1" customWidth="1"/>
    <col min="8196" max="8424" width="11" style="1"/>
    <col min="8425" max="8425" width="39.5703125" style="1" customWidth="1"/>
    <col min="8426" max="8451" width="11.42578125" style="1" customWidth="1"/>
    <col min="8452" max="8680" width="11" style="1"/>
    <col min="8681" max="8681" width="39.5703125" style="1" customWidth="1"/>
    <col min="8682" max="8707" width="11.42578125" style="1" customWidth="1"/>
    <col min="8708" max="8936" width="11" style="1"/>
    <col min="8937" max="8937" width="39.5703125" style="1" customWidth="1"/>
    <col min="8938" max="8963" width="11.42578125" style="1" customWidth="1"/>
    <col min="8964" max="9192" width="11" style="1"/>
    <col min="9193" max="9193" width="39.5703125" style="1" customWidth="1"/>
    <col min="9194" max="9219" width="11.42578125" style="1" customWidth="1"/>
    <col min="9220" max="9448" width="11" style="1"/>
    <col min="9449" max="9449" width="39.5703125" style="1" customWidth="1"/>
    <col min="9450" max="9475" width="11.42578125" style="1" customWidth="1"/>
    <col min="9476" max="9704" width="11" style="1"/>
    <col min="9705" max="9705" width="39.5703125" style="1" customWidth="1"/>
    <col min="9706" max="9731" width="11.42578125" style="1" customWidth="1"/>
    <col min="9732" max="9960" width="11" style="1"/>
    <col min="9961" max="9961" width="39.5703125" style="1" customWidth="1"/>
    <col min="9962" max="9987" width="11.42578125" style="1" customWidth="1"/>
    <col min="9988" max="10216" width="11" style="1"/>
    <col min="10217" max="10217" width="39.5703125" style="1" customWidth="1"/>
    <col min="10218" max="10243" width="11.42578125" style="1" customWidth="1"/>
    <col min="10244" max="10472" width="11" style="1"/>
    <col min="10473" max="10473" width="39.5703125" style="1" customWidth="1"/>
    <col min="10474" max="10499" width="11.42578125" style="1" customWidth="1"/>
    <col min="10500" max="10728" width="11" style="1"/>
    <col min="10729" max="10729" width="39.5703125" style="1" customWidth="1"/>
    <col min="10730" max="10755" width="11.42578125" style="1" customWidth="1"/>
    <col min="10756" max="10984" width="11" style="1"/>
    <col min="10985" max="10985" width="39.5703125" style="1" customWidth="1"/>
    <col min="10986" max="11011" width="11.42578125" style="1" customWidth="1"/>
    <col min="11012" max="11240" width="11" style="1"/>
    <col min="11241" max="11241" width="39.5703125" style="1" customWidth="1"/>
    <col min="11242" max="11267" width="11.42578125" style="1" customWidth="1"/>
    <col min="11268" max="11496" width="11" style="1"/>
    <col min="11497" max="11497" width="39.5703125" style="1" customWidth="1"/>
    <col min="11498" max="11523" width="11.42578125" style="1" customWidth="1"/>
    <col min="11524" max="11752" width="11" style="1"/>
    <col min="11753" max="11753" width="39.5703125" style="1" customWidth="1"/>
    <col min="11754" max="11779" width="11.42578125" style="1" customWidth="1"/>
    <col min="11780" max="12008" width="11" style="1"/>
    <col min="12009" max="12009" width="39.5703125" style="1" customWidth="1"/>
    <col min="12010" max="12035" width="11.42578125" style="1" customWidth="1"/>
    <col min="12036" max="12264" width="11" style="1"/>
    <col min="12265" max="12265" width="39.5703125" style="1" customWidth="1"/>
    <col min="12266" max="12291" width="11.42578125" style="1" customWidth="1"/>
    <col min="12292" max="12520" width="11" style="1"/>
    <col min="12521" max="12521" width="39.5703125" style="1" customWidth="1"/>
    <col min="12522" max="12547" width="11.42578125" style="1" customWidth="1"/>
    <col min="12548" max="12776" width="11" style="1"/>
    <col min="12777" max="12777" width="39.5703125" style="1" customWidth="1"/>
    <col min="12778" max="12803" width="11.42578125" style="1" customWidth="1"/>
    <col min="12804" max="13032" width="11" style="1"/>
    <col min="13033" max="13033" width="39.5703125" style="1" customWidth="1"/>
    <col min="13034" max="13059" width="11.42578125" style="1" customWidth="1"/>
    <col min="13060" max="13288" width="11" style="1"/>
    <col min="13289" max="13289" width="39.5703125" style="1" customWidth="1"/>
    <col min="13290" max="13315" width="11.42578125" style="1" customWidth="1"/>
    <col min="13316" max="13544" width="11" style="1"/>
    <col min="13545" max="13545" width="39.5703125" style="1" customWidth="1"/>
    <col min="13546" max="13571" width="11.42578125" style="1" customWidth="1"/>
    <col min="13572" max="13800" width="11" style="1"/>
    <col min="13801" max="13801" width="39.5703125" style="1" customWidth="1"/>
    <col min="13802" max="13827" width="11.42578125" style="1" customWidth="1"/>
    <col min="13828" max="14056" width="11" style="1"/>
    <col min="14057" max="14057" width="39.5703125" style="1" customWidth="1"/>
    <col min="14058" max="14083" width="11.42578125" style="1" customWidth="1"/>
    <col min="14084" max="14312" width="11" style="1"/>
    <col min="14313" max="14313" width="39.5703125" style="1" customWidth="1"/>
    <col min="14314" max="14339" width="11.42578125" style="1" customWidth="1"/>
    <col min="14340" max="14568" width="11" style="1"/>
    <col min="14569" max="14569" width="39.5703125" style="1" customWidth="1"/>
    <col min="14570" max="14595" width="11.42578125" style="1" customWidth="1"/>
    <col min="14596" max="14824" width="11" style="1"/>
    <col min="14825" max="14825" width="39.5703125" style="1" customWidth="1"/>
    <col min="14826" max="14851" width="11.42578125" style="1" customWidth="1"/>
    <col min="14852" max="15080" width="11" style="1"/>
    <col min="15081" max="15081" width="39.5703125" style="1" customWidth="1"/>
    <col min="15082" max="15107" width="11.42578125" style="1" customWidth="1"/>
    <col min="15108" max="15336" width="11" style="1"/>
    <col min="15337" max="15337" width="39.5703125" style="1" customWidth="1"/>
    <col min="15338" max="15363" width="11.42578125" style="1" customWidth="1"/>
    <col min="15364" max="15592" width="11" style="1"/>
    <col min="15593" max="15593" width="39.5703125" style="1" customWidth="1"/>
    <col min="15594" max="15619" width="11.42578125" style="1" customWidth="1"/>
    <col min="15620" max="15848" width="11" style="1"/>
    <col min="15849" max="15849" width="39.5703125" style="1" customWidth="1"/>
    <col min="15850" max="15875" width="11.42578125" style="1" customWidth="1"/>
    <col min="15876" max="16104" width="11" style="1"/>
    <col min="16105" max="16105" width="39.5703125" style="1" customWidth="1"/>
    <col min="16106" max="16131" width="11.42578125" style="1" customWidth="1"/>
    <col min="16132" max="16384" width="11" style="1"/>
  </cols>
  <sheetData>
    <row r="1" spans="2:16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2:16" x14ac:dyDescent="0.2">
      <c r="B2" s="92" t="s">
        <v>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6" x14ac:dyDescent="0.2">
      <c r="B3" s="93" t="s">
        <v>57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2:16" ht="15.75" x14ac:dyDescent="0.25"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ht="13.5" thickBot="1" x14ac:dyDescent="0.25">
      <c r="B5" s="15" t="s">
        <v>65</v>
      </c>
      <c r="C5" s="15"/>
    </row>
    <row r="6" spans="2:16" ht="15.75" customHeight="1" thickBot="1" x14ac:dyDescent="0.25">
      <c r="B6" s="95" t="s">
        <v>0</v>
      </c>
      <c r="C6" s="97" t="s">
        <v>18</v>
      </c>
      <c r="D6" s="99" t="s">
        <v>21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23"/>
    </row>
    <row r="7" spans="2:16" ht="15.75" customHeight="1" thickBot="1" x14ac:dyDescent="0.25">
      <c r="B7" s="96"/>
      <c r="C7" s="98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104" t="s">
        <v>1</v>
      </c>
      <c r="C9" s="50" t="s">
        <v>19</v>
      </c>
      <c r="D9" s="63">
        <v>71</v>
      </c>
      <c r="E9" s="63">
        <v>1149</v>
      </c>
      <c r="F9" s="63">
        <v>1694</v>
      </c>
      <c r="G9" s="63">
        <v>1379</v>
      </c>
      <c r="H9" s="63">
        <v>1141</v>
      </c>
      <c r="I9" s="63">
        <v>1120</v>
      </c>
      <c r="J9" s="63">
        <v>905</v>
      </c>
      <c r="K9" s="63">
        <v>759</v>
      </c>
      <c r="L9" s="63">
        <v>684</v>
      </c>
      <c r="M9" s="63">
        <v>405</v>
      </c>
      <c r="N9" s="63">
        <v>197</v>
      </c>
      <c r="O9" s="63">
        <v>225</v>
      </c>
      <c r="P9" s="64">
        <f>SUM(D9:O9)</f>
        <v>9729</v>
      </c>
    </row>
    <row r="10" spans="2:16" s="6" customFormat="1" ht="20.100000000000001" customHeight="1" x14ac:dyDescent="0.25">
      <c r="B10" s="102"/>
      <c r="C10" s="51" t="s">
        <v>20</v>
      </c>
      <c r="D10" s="66">
        <v>19</v>
      </c>
      <c r="E10" s="66">
        <v>364</v>
      </c>
      <c r="F10" s="66">
        <v>514</v>
      </c>
      <c r="G10" s="66">
        <v>503</v>
      </c>
      <c r="H10" s="66">
        <v>392</v>
      </c>
      <c r="I10" s="66">
        <v>323</v>
      </c>
      <c r="J10" s="66">
        <v>251</v>
      </c>
      <c r="K10" s="66">
        <v>191</v>
      </c>
      <c r="L10" s="66">
        <v>129</v>
      </c>
      <c r="M10" s="66">
        <v>72</v>
      </c>
      <c r="N10" s="66">
        <v>42</v>
      </c>
      <c r="O10" s="66">
        <v>77</v>
      </c>
      <c r="P10" s="65">
        <f>SUM(D10:O10)</f>
        <v>2877</v>
      </c>
    </row>
    <row r="11" spans="2:16" s="6" customFormat="1" ht="31.5" customHeight="1" x14ac:dyDescent="0.25">
      <c r="B11" s="105" t="s">
        <v>2</v>
      </c>
      <c r="C11" s="51" t="s">
        <v>19</v>
      </c>
      <c r="D11" s="66">
        <v>651</v>
      </c>
      <c r="E11" s="66">
        <v>14121</v>
      </c>
      <c r="F11" s="66">
        <v>19965</v>
      </c>
      <c r="G11" s="66">
        <v>17199</v>
      </c>
      <c r="H11" s="66">
        <v>13832</v>
      </c>
      <c r="I11" s="66">
        <v>11956</v>
      </c>
      <c r="J11" s="66">
        <v>8722</v>
      </c>
      <c r="K11" s="66">
        <v>6235</v>
      </c>
      <c r="L11" s="66">
        <v>3992</v>
      </c>
      <c r="M11" s="66">
        <v>1646</v>
      </c>
      <c r="N11" s="66">
        <v>744</v>
      </c>
      <c r="O11" s="66">
        <v>621</v>
      </c>
      <c r="P11" s="65">
        <f t="shared" ref="P11:P31" si="0">SUM(D11:O11)</f>
        <v>99684</v>
      </c>
    </row>
    <row r="12" spans="2:16" s="6" customFormat="1" ht="31.5" customHeight="1" x14ac:dyDescent="0.25">
      <c r="B12" s="105"/>
      <c r="C12" s="51" t="s">
        <v>20</v>
      </c>
      <c r="D12" s="66">
        <v>446</v>
      </c>
      <c r="E12" s="66">
        <v>10082</v>
      </c>
      <c r="F12" s="66">
        <v>13687</v>
      </c>
      <c r="G12" s="66">
        <v>11581</v>
      </c>
      <c r="H12" s="66">
        <v>10397</v>
      </c>
      <c r="I12" s="66">
        <v>10279</v>
      </c>
      <c r="J12" s="66">
        <v>6916</v>
      </c>
      <c r="K12" s="66">
        <v>4143</v>
      </c>
      <c r="L12" s="66">
        <v>1749</v>
      </c>
      <c r="M12" s="66">
        <v>587</v>
      </c>
      <c r="N12" s="66">
        <v>294</v>
      </c>
      <c r="O12" s="66">
        <v>223</v>
      </c>
      <c r="P12" s="65">
        <f t="shared" si="0"/>
        <v>70384</v>
      </c>
    </row>
    <row r="13" spans="2:16" s="6" customFormat="1" ht="20.100000000000001" customHeight="1" x14ac:dyDescent="0.25">
      <c r="B13" s="102" t="s">
        <v>3</v>
      </c>
      <c r="C13" s="51" t="s">
        <v>19</v>
      </c>
      <c r="D13" s="66">
        <v>185</v>
      </c>
      <c r="E13" s="66">
        <v>1969</v>
      </c>
      <c r="F13" s="66">
        <v>2600</v>
      </c>
      <c r="G13" s="66">
        <v>2459</v>
      </c>
      <c r="H13" s="66">
        <v>2238</v>
      </c>
      <c r="I13" s="66">
        <v>2304</v>
      </c>
      <c r="J13" s="66">
        <v>1930</v>
      </c>
      <c r="K13" s="66">
        <v>1566</v>
      </c>
      <c r="L13" s="66">
        <v>1121</v>
      </c>
      <c r="M13" s="66">
        <v>613</v>
      </c>
      <c r="N13" s="66">
        <v>256</v>
      </c>
      <c r="O13" s="66">
        <v>184</v>
      </c>
      <c r="P13" s="65">
        <f t="shared" si="0"/>
        <v>17425</v>
      </c>
    </row>
    <row r="14" spans="2:16" s="6" customFormat="1" ht="20.100000000000001" customHeight="1" x14ac:dyDescent="0.25">
      <c r="B14" s="102"/>
      <c r="C14" s="51" t="s">
        <v>20</v>
      </c>
      <c r="D14" s="66">
        <v>11</v>
      </c>
      <c r="E14" s="66">
        <v>245</v>
      </c>
      <c r="F14" s="66">
        <v>481</v>
      </c>
      <c r="G14" s="66">
        <v>462</v>
      </c>
      <c r="H14" s="66">
        <v>400</v>
      </c>
      <c r="I14" s="66">
        <v>369</v>
      </c>
      <c r="J14" s="66">
        <v>277</v>
      </c>
      <c r="K14" s="66">
        <v>201</v>
      </c>
      <c r="L14" s="66">
        <v>134</v>
      </c>
      <c r="M14" s="66">
        <v>74</v>
      </c>
      <c r="N14" s="66">
        <v>47</v>
      </c>
      <c r="O14" s="66">
        <v>41</v>
      </c>
      <c r="P14" s="65">
        <f t="shared" si="0"/>
        <v>2742</v>
      </c>
    </row>
    <row r="15" spans="2:16" s="6" customFormat="1" ht="40.5" customHeight="1" x14ac:dyDescent="0.25">
      <c r="B15" s="105" t="s">
        <v>4</v>
      </c>
      <c r="C15" s="51" t="s">
        <v>19</v>
      </c>
      <c r="D15" s="66">
        <v>584</v>
      </c>
      <c r="E15" s="66">
        <v>14606</v>
      </c>
      <c r="F15" s="66">
        <v>21648</v>
      </c>
      <c r="G15" s="66">
        <v>18868</v>
      </c>
      <c r="H15" s="66">
        <v>14867</v>
      </c>
      <c r="I15" s="66">
        <v>13469</v>
      </c>
      <c r="J15" s="66">
        <v>10429</v>
      </c>
      <c r="K15" s="66">
        <v>7961</v>
      </c>
      <c r="L15" s="66">
        <v>5547</v>
      </c>
      <c r="M15" s="66">
        <v>2928</v>
      </c>
      <c r="N15" s="66">
        <v>1671</v>
      </c>
      <c r="O15" s="66">
        <v>1548</v>
      </c>
      <c r="P15" s="65">
        <f t="shared" si="0"/>
        <v>114126</v>
      </c>
    </row>
    <row r="16" spans="2:16" s="6" customFormat="1" ht="40.5" customHeight="1" x14ac:dyDescent="0.25">
      <c r="B16" s="105"/>
      <c r="C16" s="51" t="s">
        <v>20</v>
      </c>
      <c r="D16" s="66">
        <v>351</v>
      </c>
      <c r="E16" s="66">
        <v>9430</v>
      </c>
      <c r="F16" s="66">
        <v>13416</v>
      </c>
      <c r="G16" s="66">
        <v>11349</v>
      </c>
      <c r="H16" s="66">
        <v>8953</v>
      </c>
      <c r="I16" s="66">
        <v>7861</v>
      </c>
      <c r="J16" s="66">
        <v>5699</v>
      </c>
      <c r="K16" s="66">
        <v>4085</v>
      </c>
      <c r="L16" s="66">
        <v>2348</v>
      </c>
      <c r="M16" s="66">
        <v>1288</v>
      </c>
      <c r="N16" s="66">
        <v>807</v>
      </c>
      <c r="O16" s="66">
        <v>815</v>
      </c>
      <c r="P16" s="65">
        <f t="shared" si="0"/>
        <v>66402</v>
      </c>
    </row>
    <row r="17" spans="2:16" s="6" customFormat="1" ht="20.100000000000001" customHeight="1" x14ac:dyDescent="0.25">
      <c r="B17" s="102" t="s">
        <v>5</v>
      </c>
      <c r="C17" s="51" t="s">
        <v>19</v>
      </c>
      <c r="D17" s="62">
        <v>31</v>
      </c>
      <c r="E17" s="62">
        <v>1265</v>
      </c>
      <c r="F17" s="62">
        <v>2464</v>
      </c>
      <c r="G17" s="62">
        <v>2391</v>
      </c>
      <c r="H17" s="62">
        <v>1800</v>
      </c>
      <c r="I17" s="62">
        <v>1357</v>
      </c>
      <c r="J17" s="62">
        <v>979</v>
      </c>
      <c r="K17" s="62">
        <v>814</v>
      </c>
      <c r="L17" s="62">
        <v>550</v>
      </c>
      <c r="M17" s="62">
        <v>247</v>
      </c>
      <c r="N17" s="62">
        <v>87</v>
      </c>
      <c r="O17" s="62">
        <v>43</v>
      </c>
      <c r="P17" s="65">
        <f t="shared" si="0"/>
        <v>12028</v>
      </c>
    </row>
    <row r="18" spans="2:16" s="6" customFormat="1" ht="20.100000000000001" customHeight="1" x14ac:dyDescent="0.25">
      <c r="B18" s="102"/>
      <c r="C18" s="51" t="s">
        <v>20</v>
      </c>
      <c r="D18" s="66">
        <v>24</v>
      </c>
      <c r="E18" s="66">
        <v>839</v>
      </c>
      <c r="F18" s="66">
        <v>1457</v>
      </c>
      <c r="G18" s="66">
        <v>1189</v>
      </c>
      <c r="H18" s="66">
        <v>843</v>
      </c>
      <c r="I18" s="66">
        <v>560</v>
      </c>
      <c r="J18" s="66">
        <v>360</v>
      </c>
      <c r="K18" s="66">
        <v>215</v>
      </c>
      <c r="L18" s="66">
        <v>134</v>
      </c>
      <c r="M18" s="66">
        <v>44</v>
      </c>
      <c r="N18" s="66">
        <v>21</v>
      </c>
      <c r="O18" s="66">
        <v>14</v>
      </c>
      <c r="P18" s="65">
        <f t="shared" si="0"/>
        <v>5700</v>
      </c>
    </row>
    <row r="19" spans="2:16" s="6" customFormat="1" ht="20.100000000000001" customHeight="1" x14ac:dyDescent="0.25">
      <c r="B19" s="102" t="s">
        <v>6</v>
      </c>
      <c r="C19" s="51" t="s">
        <v>19</v>
      </c>
      <c r="D19" s="66">
        <v>12</v>
      </c>
      <c r="E19" s="66">
        <v>1121</v>
      </c>
      <c r="F19" s="66">
        <v>3056</v>
      </c>
      <c r="G19" s="66">
        <v>3087</v>
      </c>
      <c r="H19" s="66">
        <v>2329</v>
      </c>
      <c r="I19" s="66">
        <v>1852</v>
      </c>
      <c r="J19" s="66">
        <v>1382</v>
      </c>
      <c r="K19" s="66">
        <v>1019</v>
      </c>
      <c r="L19" s="66">
        <v>667</v>
      </c>
      <c r="M19" s="66">
        <v>286</v>
      </c>
      <c r="N19" s="66">
        <v>80</v>
      </c>
      <c r="O19" s="66">
        <v>62</v>
      </c>
      <c r="P19" s="65">
        <f t="shared" si="0"/>
        <v>14953</v>
      </c>
    </row>
    <row r="20" spans="2:16" s="6" customFormat="1" ht="20.100000000000001" customHeight="1" x14ac:dyDescent="0.25">
      <c r="B20" s="102"/>
      <c r="C20" s="51" t="s">
        <v>20</v>
      </c>
      <c r="D20" s="66">
        <v>9</v>
      </c>
      <c r="E20" s="66">
        <v>1409</v>
      </c>
      <c r="F20" s="66">
        <v>3502</v>
      </c>
      <c r="G20" s="66">
        <v>3402</v>
      </c>
      <c r="H20" s="66">
        <v>2439</v>
      </c>
      <c r="I20" s="66">
        <v>1960</v>
      </c>
      <c r="J20" s="66">
        <v>1507</v>
      </c>
      <c r="K20" s="66">
        <v>927</v>
      </c>
      <c r="L20" s="66">
        <v>438</v>
      </c>
      <c r="M20" s="66">
        <v>97</v>
      </c>
      <c r="N20" s="66">
        <v>42</v>
      </c>
      <c r="O20" s="66">
        <v>32</v>
      </c>
      <c r="P20" s="65">
        <f t="shared" si="0"/>
        <v>15764</v>
      </c>
    </row>
    <row r="21" spans="2:16" s="6" customFormat="1" ht="20.100000000000001" customHeight="1" x14ac:dyDescent="0.25">
      <c r="B21" s="102" t="s">
        <v>7</v>
      </c>
      <c r="C21" s="51" t="s">
        <v>19</v>
      </c>
      <c r="D21" s="66">
        <v>11</v>
      </c>
      <c r="E21" s="66">
        <v>315</v>
      </c>
      <c r="F21" s="66">
        <v>568</v>
      </c>
      <c r="G21" s="66">
        <v>542</v>
      </c>
      <c r="H21" s="66">
        <v>557</v>
      </c>
      <c r="I21" s="66">
        <v>587</v>
      </c>
      <c r="J21" s="66">
        <v>507</v>
      </c>
      <c r="K21" s="66">
        <v>446</v>
      </c>
      <c r="L21" s="66">
        <v>386</v>
      </c>
      <c r="M21" s="66">
        <v>189</v>
      </c>
      <c r="N21" s="66">
        <v>98</v>
      </c>
      <c r="O21" s="66">
        <v>127</v>
      </c>
      <c r="P21" s="65">
        <f>SUM(D21:O21)</f>
        <v>4333</v>
      </c>
    </row>
    <row r="22" spans="2:16" s="6" customFormat="1" ht="20.100000000000001" customHeight="1" x14ac:dyDescent="0.25">
      <c r="B22" s="102"/>
      <c r="C22" s="51" t="s">
        <v>20</v>
      </c>
      <c r="D22" s="66">
        <v>5</v>
      </c>
      <c r="E22" s="66">
        <v>124</v>
      </c>
      <c r="F22" s="66">
        <v>266</v>
      </c>
      <c r="G22" s="66">
        <v>242</v>
      </c>
      <c r="H22" s="66">
        <v>232</v>
      </c>
      <c r="I22" s="66">
        <v>247</v>
      </c>
      <c r="J22" s="66">
        <v>186</v>
      </c>
      <c r="K22" s="66">
        <v>171</v>
      </c>
      <c r="L22" s="66">
        <v>126</v>
      </c>
      <c r="M22" s="66">
        <v>77</v>
      </c>
      <c r="N22" s="66">
        <v>57</v>
      </c>
      <c r="O22" s="66">
        <v>56</v>
      </c>
      <c r="P22" s="65">
        <f t="shared" si="0"/>
        <v>1789</v>
      </c>
    </row>
    <row r="23" spans="2:16" s="6" customFormat="1" ht="29.25" customHeight="1" x14ac:dyDescent="0.25">
      <c r="B23" s="105" t="s">
        <v>8</v>
      </c>
      <c r="C23" s="51" t="s">
        <v>19</v>
      </c>
      <c r="D23" s="66">
        <v>432</v>
      </c>
      <c r="E23" s="66">
        <v>9663</v>
      </c>
      <c r="F23" s="66">
        <v>15225</v>
      </c>
      <c r="G23" s="66">
        <v>12658</v>
      </c>
      <c r="H23" s="66">
        <v>9586</v>
      </c>
      <c r="I23" s="66">
        <v>8869</v>
      </c>
      <c r="J23" s="66">
        <v>7315</v>
      </c>
      <c r="K23" s="66">
        <v>6345</v>
      </c>
      <c r="L23" s="66">
        <v>4565</v>
      </c>
      <c r="M23" s="66">
        <v>2058</v>
      </c>
      <c r="N23" s="66">
        <v>895</v>
      </c>
      <c r="O23" s="66">
        <v>665</v>
      </c>
      <c r="P23" s="65">
        <f t="shared" si="0"/>
        <v>78276</v>
      </c>
    </row>
    <row r="24" spans="2:16" s="6" customFormat="1" ht="29.25" customHeight="1" x14ac:dyDescent="0.25">
      <c r="B24" s="105"/>
      <c r="C24" s="51" t="s">
        <v>20</v>
      </c>
      <c r="D24" s="66">
        <v>260</v>
      </c>
      <c r="E24" s="66">
        <v>6465</v>
      </c>
      <c r="F24" s="66">
        <v>9578</v>
      </c>
      <c r="G24" s="66">
        <v>6922</v>
      </c>
      <c r="H24" s="66">
        <v>4502</v>
      </c>
      <c r="I24" s="66">
        <v>3668</v>
      </c>
      <c r="J24" s="66">
        <v>2531</v>
      </c>
      <c r="K24" s="66">
        <v>1672</v>
      </c>
      <c r="L24" s="66">
        <v>1027</v>
      </c>
      <c r="M24" s="66">
        <v>492</v>
      </c>
      <c r="N24" s="66">
        <v>228</v>
      </c>
      <c r="O24" s="66">
        <v>164</v>
      </c>
      <c r="P24" s="65">
        <f t="shared" si="0"/>
        <v>37509</v>
      </c>
    </row>
    <row r="25" spans="2:16" s="6" customFormat="1" ht="20.100000000000001" customHeight="1" x14ac:dyDescent="0.25">
      <c r="B25" s="102" t="s">
        <v>9</v>
      </c>
      <c r="C25" s="51" t="s">
        <v>19</v>
      </c>
      <c r="D25" s="62">
        <v>56</v>
      </c>
      <c r="E25" s="62">
        <v>1581</v>
      </c>
      <c r="F25" s="62">
        <v>3841</v>
      </c>
      <c r="G25" s="62">
        <v>4315</v>
      </c>
      <c r="H25" s="62">
        <v>3666</v>
      </c>
      <c r="I25" s="62">
        <v>3618</v>
      </c>
      <c r="J25" s="62">
        <v>3201</v>
      </c>
      <c r="K25" s="62">
        <v>2759</v>
      </c>
      <c r="L25" s="62">
        <v>2387</v>
      </c>
      <c r="M25" s="62">
        <v>1386</v>
      </c>
      <c r="N25" s="62">
        <v>844</v>
      </c>
      <c r="O25" s="62">
        <v>901</v>
      </c>
      <c r="P25" s="65">
        <f t="shared" si="0"/>
        <v>28555</v>
      </c>
    </row>
    <row r="26" spans="2:16" s="6" customFormat="1" ht="20.100000000000001" customHeight="1" x14ac:dyDescent="0.25">
      <c r="B26" s="102"/>
      <c r="C26" s="51" t="s">
        <v>20</v>
      </c>
      <c r="D26" s="66">
        <v>38</v>
      </c>
      <c r="E26" s="66">
        <v>1942</v>
      </c>
      <c r="F26" s="66">
        <v>6005</v>
      </c>
      <c r="G26" s="66">
        <v>6677</v>
      </c>
      <c r="H26" s="66">
        <v>5690</v>
      </c>
      <c r="I26" s="66">
        <v>5179</v>
      </c>
      <c r="J26" s="66">
        <v>3932</v>
      </c>
      <c r="K26" s="66">
        <v>3117</v>
      </c>
      <c r="L26" s="66">
        <v>1959</v>
      </c>
      <c r="M26" s="66">
        <v>970</v>
      </c>
      <c r="N26" s="66">
        <v>565</v>
      </c>
      <c r="O26" s="66">
        <v>465</v>
      </c>
      <c r="P26" s="65">
        <f t="shared" si="0"/>
        <v>36539</v>
      </c>
    </row>
    <row r="27" spans="2:16" s="6" customFormat="1" ht="20.100000000000001" customHeight="1" x14ac:dyDescent="0.25">
      <c r="B27" s="102" t="s">
        <v>10</v>
      </c>
      <c r="C27" s="51" t="s">
        <v>19</v>
      </c>
      <c r="D27" s="66">
        <v>0</v>
      </c>
      <c r="E27" s="66">
        <v>4</v>
      </c>
      <c r="F27" s="66">
        <v>18</v>
      </c>
      <c r="G27" s="66">
        <v>16</v>
      </c>
      <c r="H27" s="66">
        <v>23</v>
      </c>
      <c r="I27" s="66">
        <v>29</v>
      </c>
      <c r="J27" s="66">
        <v>25</v>
      </c>
      <c r="K27" s="66">
        <v>26</v>
      </c>
      <c r="L27" s="66">
        <v>26</v>
      </c>
      <c r="M27" s="66">
        <v>16</v>
      </c>
      <c r="N27" s="66">
        <v>8</v>
      </c>
      <c r="O27" s="66">
        <v>0</v>
      </c>
      <c r="P27" s="65">
        <f t="shared" si="0"/>
        <v>191</v>
      </c>
    </row>
    <row r="28" spans="2:16" s="6" customFormat="1" ht="20.100000000000001" customHeight="1" x14ac:dyDescent="0.25">
      <c r="B28" s="102"/>
      <c r="C28" s="51" t="s">
        <v>20</v>
      </c>
      <c r="D28" s="66">
        <v>1</v>
      </c>
      <c r="E28" s="66">
        <v>20</v>
      </c>
      <c r="F28" s="66">
        <v>58</v>
      </c>
      <c r="G28" s="66">
        <v>79</v>
      </c>
      <c r="H28" s="66">
        <v>94</v>
      </c>
      <c r="I28" s="66">
        <v>162</v>
      </c>
      <c r="J28" s="66">
        <v>185</v>
      </c>
      <c r="K28" s="66">
        <v>251</v>
      </c>
      <c r="L28" s="66">
        <v>313</v>
      </c>
      <c r="M28" s="66">
        <v>286</v>
      </c>
      <c r="N28" s="66">
        <v>129</v>
      </c>
      <c r="O28" s="66">
        <v>4</v>
      </c>
      <c r="P28" s="65">
        <f t="shared" si="0"/>
        <v>1582</v>
      </c>
    </row>
    <row r="29" spans="2:16" s="6" customFormat="1" ht="20.100000000000001" customHeight="1" x14ac:dyDescent="0.25">
      <c r="B29" s="102" t="s">
        <v>11</v>
      </c>
      <c r="C29" s="51" t="s">
        <v>19</v>
      </c>
      <c r="D29" s="66">
        <v>0</v>
      </c>
      <c r="E29" s="66">
        <v>1</v>
      </c>
      <c r="F29" s="66">
        <v>1</v>
      </c>
      <c r="G29" s="66">
        <v>2</v>
      </c>
      <c r="H29" s="66">
        <v>7</v>
      </c>
      <c r="I29" s="66">
        <v>5</v>
      </c>
      <c r="J29" s="66">
        <v>6</v>
      </c>
      <c r="K29" s="66">
        <v>7</v>
      </c>
      <c r="L29" s="66">
        <v>9</v>
      </c>
      <c r="M29" s="66">
        <v>6</v>
      </c>
      <c r="N29" s="66">
        <v>0</v>
      </c>
      <c r="O29" s="66">
        <v>0</v>
      </c>
      <c r="P29" s="65">
        <f t="shared" si="0"/>
        <v>44</v>
      </c>
    </row>
    <row r="30" spans="2:16" s="6" customFormat="1" ht="20.100000000000001" customHeight="1" x14ac:dyDescent="0.25">
      <c r="B30" s="102"/>
      <c r="C30" s="51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1</v>
      </c>
      <c r="K30" s="66">
        <v>5</v>
      </c>
      <c r="L30" s="66">
        <v>6</v>
      </c>
      <c r="M30" s="66">
        <v>4</v>
      </c>
      <c r="N30" s="66">
        <v>0</v>
      </c>
      <c r="O30" s="66">
        <v>0</v>
      </c>
      <c r="P30" s="65">
        <f t="shared" si="0"/>
        <v>18</v>
      </c>
    </row>
    <row r="31" spans="2:16" s="6" customFormat="1" ht="20.100000000000001" customHeight="1" x14ac:dyDescent="0.25">
      <c r="B31" s="102" t="s">
        <v>12</v>
      </c>
      <c r="C31" s="51" t="s">
        <v>19</v>
      </c>
      <c r="D31" s="66">
        <v>2</v>
      </c>
      <c r="E31" s="66">
        <v>19</v>
      </c>
      <c r="F31" s="66">
        <v>50</v>
      </c>
      <c r="G31" s="66">
        <v>79</v>
      </c>
      <c r="H31" s="66">
        <v>95</v>
      </c>
      <c r="I31" s="66">
        <v>113</v>
      </c>
      <c r="J31" s="66">
        <v>117</v>
      </c>
      <c r="K31" s="66">
        <v>166</v>
      </c>
      <c r="L31" s="66">
        <v>180</v>
      </c>
      <c r="M31" s="66">
        <v>154</v>
      </c>
      <c r="N31" s="66">
        <v>63</v>
      </c>
      <c r="O31" s="66">
        <v>89</v>
      </c>
      <c r="P31" s="65">
        <f t="shared" si="0"/>
        <v>1127</v>
      </c>
    </row>
    <row r="32" spans="2:16" s="6" customFormat="1" ht="20.100000000000001" customHeight="1" thickBot="1" x14ac:dyDescent="0.3">
      <c r="B32" s="103"/>
      <c r="C32" s="52" t="s">
        <v>20</v>
      </c>
      <c r="D32" s="67">
        <v>2</v>
      </c>
      <c r="E32" s="67">
        <v>20</v>
      </c>
      <c r="F32" s="67">
        <v>47</v>
      </c>
      <c r="G32" s="67">
        <v>76</v>
      </c>
      <c r="H32" s="67">
        <v>75</v>
      </c>
      <c r="I32" s="67">
        <v>99</v>
      </c>
      <c r="J32" s="67">
        <v>138</v>
      </c>
      <c r="K32" s="67">
        <v>193</v>
      </c>
      <c r="L32" s="67">
        <v>309</v>
      </c>
      <c r="M32" s="67">
        <v>217</v>
      </c>
      <c r="N32" s="67">
        <v>63</v>
      </c>
      <c r="O32" s="67">
        <v>40</v>
      </c>
      <c r="P32" s="68">
        <f>SUM(D32:O32)</f>
        <v>1279</v>
      </c>
    </row>
    <row r="33" spans="2:17" s="6" customFormat="1" ht="20.100000000000001" customHeight="1" x14ac:dyDescent="0.25">
      <c r="B33" s="106" t="s">
        <v>13</v>
      </c>
      <c r="C33" s="26" t="s">
        <v>19</v>
      </c>
      <c r="D33" s="16">
        <f>+D9+D11+D13+D15+D17+D19+D21+D23+D25+D27+D29+D31</f>
        <v>2035</v>
      </c>
      <c r="E33" s="16">
        <f t="shared" ref="E33:O33" si="1">+E9+E11+E13+E15+E17+E19+E21+E23+E25+E27+E29+E31</f>
        <v>45814</v>
      </c>
      <c r="F33" s="16">
        <f t="shared" si="1"/>
        <v>71130</v>
      </c>
      <c r="G33" s="16">
        <f t="shared" si="1"/>
        <v>62995</v>
      </c>
      <c r="H33" s="16">
        <f t="shared" si="1"/>
        <v>50141</v>
      </c>
      <c r="I33" s="16">
        <f t="shared" si="1"/>
        <v>45279</v>
      </c>
      <c r="J33" s="16">
        <f t="shared" si="1"/>
        <v>35518</v>
      </c>
      <c r="K33" s="16">
        <f t="shared" si="1"/>
        <v>28103</v>
      </c>
      <c r="L33" s="16">
        <f t="shared" si="1"/>
        <v>20114</v>
      </c>
      <c r="M33" s="16">
        <f t="shared" si="1"/>
        <v>9934</v>
      </c>
      <c r="N33" s="16">
        <f t="shared" si="1"/>
        <v>4943</v>
      </c>
      <c r="O33" s="16">
        <f t="shared" si="1"/>
        <v>4465</v>
      </c>
      <c r="P33" s="70">
        <f t="shared" ref="P33:P34" si="2">+P9+P11+P13+P15+P17+P19+P21+P23+P25+P27+P29+P31</f>
        <v>380471</v>
      </c>
      <c r="Q33" s="61"/>
    </row>
    <row r="34" spans="2:17" s="6" customFormat="1" ht="20.100000000000001" customHeight="1" thickBot="1" x14ac:dyDescent="0.3">
      <c r="B34" s="107"/>
      <c r="C34" s="27" t="s">
        <v>20</v>
      </c>
      <c r="D34" s="69">
        <f>+D10+D12+D14+D16+D18+D20+D22+D24+D26+D28+D30+D32</f>
        <v>1166</v>
      </c>
      <c r="E34" s="69">
        <f t="shared" ref="E34:O34" si="3">+E10+E12+E14+E16+E18+E20+E22+E24+E26+E28+E30+E32</f>
        <v>30940</v>
      </c>
      <c r="F34" s="69">
        <f t="shared" si="3"/>
        <v>49011</v>
      </c>
      <c r="G34" s="69">
        <f t="shared" si="3"/>
        <v>42482</v>
      </c>
      <c r="H34" s="69">
        <f t="shared" si="3"/>
        <v>34019</v>
      </c>
      <c r="I34" s="69">
        <f t="shared" si="3"/>
        <v>30707</v>
      </c>
      <c r="J34" s="69">
        <f t="shared" si="3"/>
        <v>21983</v>
      </c>
      <c r="K34" s="69">
        <f t="shared" si="3"/>
        <v>15171</v>
      </c>
      <c r="L34" s="69">
        <f t="shared" si="3"/>
        <v>8672</v>
      </c>
      <c r="M34" s="69">
        <f t="shared" si="3"/>
        <v>4208</v>
      </c>
      <c r="N34" s="69">
        <f t="shared" si="3"/>
        <v>2295</v>
      </c>
      <c r="O34" s="69">
        <f t="shared" si="3"/>
        <v>1931</v>
      </c>
      <c r="P34" s="78">
        <f t="shared" si="2"/>
        <v>242585</v>
      </c>
    </row>
    <row r="35" spans="2:17" s="6" customFormat="1" ht="18.75" customHeight="1" x14ac:dyDescent="0.25">
      <c r="B35" s="108" t="s">
        <v>14</v>
      </c>
      <c r="C35" s="28" t="s">
        <v>19</v>
      </c>
      <c r="D35" s="18">
        <v>39</v>
      </c>
      <c r="E35" s="18">
        <v>2597</v>
      </c>
      <c r="F35" s="18">
        <v>8749</v>
      </c>
      <c r="G35" s="18">
        <v>12797</v>
      </c>
      <c r="H35" s="18">
        <v>13311</v>
      </c>
      <c r="I35" s="18">
        <v>14676</v>
      </c>
      <c r="J35" s="18">
        <v>15712</v>
      </c>
      <c r="K35" s="18">
        <v>13446</v>
      </c>
      <c r="L35" s="18">
        <v>10172</v>
      </c>
      <c r="M35" s="18">
        <v>6500</v>
      </c>
      <c r="N35" s="18">
        <v>3497</v>
      </c>
      <c r="O35" s="18">
        <v>2216</v>
      </c>
      <c r="P35" s="72">
        <f t="shared" ref="P35:P36" si="4">SUM(D35:O35)</f>
        <v>103712</v>
      </c>
      <c r="Q35" s="61"/>
    </row>
    <row r="36" spans="2:17" s="6" customFormat="1" ht="18.75" customHeight="1" thickBot="1" x14ac:dyDescent="0.3">
      <c r="B36" s="109"/>
      <c r="C36" s="29" t="s">
        <v>20</v>
      </c>
      <c r="D36" s="19">
        <v>20</v>
      </c>
      <c r="E36" s="19">
        <v>1476</v>
      </c>
      <c r="F36" s="19">
        <v>6794</v>
      </c>
      <c r="G36" s="19">
        <v>10072</v>
      </c>
      <c r="H36" s="19">
        <v>10358</v>
      </c>
      <c r="I36" s="19">
        <v>10927</v>
      </c>
      <c r="J36" s="19">
        <v>10916</v>
      </c>
      <c r="K36" s="19">
        <v>9986</v>
      </c>
      <c r="L36" s="19">
        <v>7015</v>
      </c>
      <c r="M36" s="19">
        <v>3152</v>
      </c>
      <c r="N36" s="19">
        <v>1497</v>
      </c>
      <c r="O36" s="19">
        <v>443</v>
      </c>
      <c r="P36" s="73">
        <f t="shared" si="4"/>
        <v>72656</v>
      </c>
    </row>
    <row r="37" spans="2:17" s="6" customFormat="1" ht="20.100000000000001" customHeight="1" thickBot="1" x14ac:dyDescent="0.3">
      <c r="B37" s="11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4"/>
    </row>
    <row r="38" spans="2:17" s="6" customFormat="1" ht="20.100000000000001" customHeight="1" thickBot="1" x14ac:dyDescent="0.3">
      <c r="B38" s="11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4"/>
    </row>
    <row r="39" spans="2:17" s="6" customFormat="1" ht="20.100000000000001" customHeight="1" thickBot="1" x14ac:dyDescent="0.3">
      <c r="B39" s="11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75"/>
    </row>
    <row r="40" spans="2:17" s="6" customFormat="1" ht="20.100000000000001" customHeight="1" thickBot="1" x14ac:dyDescent="0.3">
      <c r="B40" s="11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75"/>
    </row>
    <row r="41" spans="2:17" s="6" customFormat="1" ht="20.100000000000001" customHeight="1" x14ac:dyDescent="0.25">
      <c r="B41" s="114" t="s">
        <v>17</v>
      </c>
      <c r="C41" s="30" t="s">
        <v>19</v>
      </c>
      <c r="D41" s="22">
        <f>+D33+D35</f>
        <v>2074</v>
      </c>
      <c r="E41" s="22">
        <f t="shared" ref="E41:O42" si="5">+E33+E35</f>
        <v>48411</v>
      </c>
      <c r="F41" s="22">
        <f t="shared" si="5"/>
        <v>79879</v>
      </c>
      <c r="G41" s="22">
        <f t="shared" si="5"/>
        <v>75792</v>
      </c>
      <c r="H41" s="22">
        <f t="shared" si="5"/>
        <v>63452</v>
      </c>
      <c r="I41" s="22">
        <f t="shared" si="5"/>
        <v>59955</v>
      </c>
      <c r="J41" s="22">
        <f t="shared" si="5"/>
        <v>51230</v>
      </c>
      <c r="K41" s="22">
        <f t="shared" si="5"/>
        <v>41549</v>
      </c>
      <c r="L41" s="22">
        <f t="shared" si="5"/>
        <v>30286</v>
      </c>
      <c r="M41" s="22">
        <f t="shared" si="5"/>
        <v>16434</v>
      </c>
      <c r="N41" s="22">
        <f t="shared" si="5"/>
        <v>8440</v>
      </c>
      <c r="O41" s="22">
        <f t="shared" si="5"/>
        <v>6681</v>
      </c>
      <c r="P41" s="76">
        <f>+P33+P35</f>
        <v>484183</v>
      </c>
      <c r="Q41" s="61"/>
    </row>
    <row r="42" spans="2:17" ht="13.5" thickBot="1" x14ac:dyDescent="0.25">
      <c r="B42" s="115"/>
      <c r="C42" s="20" t="s">
        <v>20</v>
      </c>
      <c r="D42" s="21">
        <f>+D34+D36</f>
        <v>1186</v>
      </c>
      <c r="E42" s="21">
        <f t="shared" si="5"/>
        <v>32416</v>
      </c>
      <c r="F42" s="21">
        <f t="shared" si="5"/>
        <v>55805</v>
      </c>
      <c r="G42" s="21">
        <f t="shared" si="5"/>
        <v>52554</v>
      </c>
      <c r="H42" s="21">
        <f t="shared" si="5"/>
        <v>44377</v>
      </c>
      <c r="I42" s="21">
        <f t="shared" si="5"/>
        <v>41634</v>
      </c>
      <c r="J42" s="21">
        <f t="shared" si="5"/>
        <v>32899</v>
      </c>
      <c r="K42" s="21">
        <f t="shared" si="5"/>
        <v>25157</v>
      </c>
      <c r="L42" s="21">
        <f t="shared" si="5"/>
        <v>15687</v>
      </c>
      <c r="M42" s="21">
        <f t="shared" si="5"/>
        <v>7360</v>
      </c>
      <c r="N42" s="21">
        <f t="shared" si="5"/>
        <v>3792</v>
      </c>
      <c r="O42" s="21">
        <f t="shared" si="5"/>
        <v>2374</v>
      </c>
      <c r="P42" s="77">
        <f>+P34+P36</f>
        <v>315241</v>
      </c>
    </row>
    <row r="43" spans="2:17" x14ac:dyDescent="0.2">
      <c r="B43" s="10" t="s">
        <v>58</v>
      </c>
      <c r="C43" s="10"/>
      <c r="H43" s="11"/>
      <c r="I43" s="11"/>
      <c r="J43" s="11"/>
      <c r="K43" s="11"/>
      <c r="L43" s="11"/>
      <c r="M43" s="11"/>
    </row>
    <row r="44" spans="2:17" x14ac:dyDescent="0.2">
      <c r="B44" s="10"/>
      <c r="C44" s="10"/>
    </row>
  </sheetData>
  <mergeCells count="24">
    <mergeCell ref="B37:B38"/>
    <mergeCell ref="B39:B40"/>
    <mergeCell ref="B41:B42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11:B12"/>
    <mergeCell ref="B1:P1"/>
    <mergeCell ref="B2:P2"/>
    <mergeCell ref="B4:P4"/>
    <mergeCell ref="B6:B7"/>
    <mergeCell ref="C6:C7"/>
    <mergeCell ref="D6:O6"/>
    <mergeCell ref="B9:B10"/>
    <mergeCell ref="B3:P3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4"/>
  <sheetViews>
    <sheetView showGridLines="0" workbookViewId="0">
      <selection activeCell="F21" sqref="F21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0" width="11" style="1"/>
    <col min="231" max="231" width="39.5703125" style="1" customWidth="1"/>
    <col min="232" max="257" width="11.42578125" style="1" customWidth="1"/>
    <col min="258" max="486" width="11" style="1"/>
    <col min="487" max="487" width="39.5703125" style="1" customWidth="1"/>
    <col min="488" max="513" width="11.42578125" style="1" customWidth="1"/>
    <col min="514" max="742" width="11" style="1"/>
    <col min="743" max="743" width="39.5703125" style="1" customWidth="1"/>
    <col min="744" max="769" width="11.42578125" style="1" customWidth="1"/>
    <col min="770" max="998" width="11" style="1"/>
    <col min="999" max="999" width="39.5703125" style="1" customWidth="1"/>
    <col min="1000" max="1025" width="11.42578125" style="1" customWidth="1"/>
    <col min="1026" max="1254" width="11" style="1"/>
    <col min="1255" max="1255" width="39.5703125" style="1" customWidth="1"/>
    <col min="1256" max="1281" width="11.42578125" style="1" customWidth="1"/>
    <col min="1282" max="1510" width="11" style="1"/>
    <col min="1511" max="1511" width="39.5703125" style="1" customWidth="1"/>
    <col min="1512" max="1537" width="11.42578125" style="1" customWidth="1"/>
    <col min="1538" max="1766" width="11" style="1"/>
    <col min="1767" max="1767" width="39.5703125" style="1" customWidth="1"/>
    <col min="1768" max="1793" width="11.42578125" style="1" customWidth="1"/>
    <col min="1794" max="2022" width="11" style="1"/>
    <col min="2023" max="2023" width="39.5703125" style="1" customWidth="1"/>
    <col min="2024" max="2049" width="11.42578125" style="1" customWidth="1"/>
    <col min="2050" max="2278" width="11" style="1"/>
    <col min="2279" max="2279" width="39.5703125" style="1" customWidth="1"/>
    <col min="2280" max="2305" width="11.42578125" style="1" customWidth="1"/>
    <col min="2306" max="2534" width="11" style="1"/>
    <col min="2535" max="2535" width="39.5703125" style="1" customWidth="1"/>
    <col min="2536" max="2561" width="11.42578125" style="1" customWidth="1"/>
    <col min="2562" max="2790" width="11" style="1"/>
    <col min="2791" max="2791" width="39.5703125" style="1" customWidth="1"/>
    <col min="2792" max="2817" width="11.42578125" style="1" customWidth="1"/>
    <col min="2818" max="3046" width="11" style="1"/>
    <col min="3047" max="3047" width="39.5703125" style="1" customWidth="1"/>
    <col min="3048" max="3073" width="11.42578125" style="1" customWidth="1"/>
    <col min="3074" max="3302" width="11" style="1"/>
    <col min="3303" max="3303" width="39.5703125" style="1" customWidth="1"/>
    <col min="3304" max="3329" width="11.42578125" style="1" customWidth="1"/>
    <col min="3330" max="3558" width="11" style="1"/>
    <col min="3559" max="3559" width="39.5703125" style="1" customWidth="1"/>
    <col min="3560" max="3585" width="11.42578125" style="1" customWidth="1"/>
    <col min="3586" max="3814" width="11" style="1"/>
    <col min="3815" max="3815" width="39.5703125" style="1" customWidth="1"/>
    <col min="3816" max="3841" width="11.42578125" style="1" customWidth="1"/>
    <col min="3842" max="4070" width="11" style="1"/>
    <col min="4071" max="4071" width="39.5703125" style="1" customWidth="1"/>
    <col min="4072" max="4097" width="11.42578125" style="1" customWidth="1"/>
    <col min="4098" max="4326" width="11" style="1"/>
    <col min="4327" max="4327" width="39.5703125" style="1" customWidth="1"/>
    <col min="4328" max="4353" width="11.42578125" style="1" customWidth="1"/>
    <col min="4354" max="4582" width="11" style="1"/>
    <col min="4583" max="4583" width="39.5703125" style="1" customWidth="1"/>
    <col min="4584" max="4609" width="11.42578125" style="1" customWidth="1"/>
    <col min="4610" max="4838" width="11" style="1"/>
    <col min="4839" max="4839" width="39.5703125" style="1" customWidth="1"/>
    <col min="4840" max="4865" width="11.42578125" style="1" customWidth="1"/>
    <col min="4866" max="5094" width="11" style="1"/>
    <col min="5095" max="5095" width="39.5703125" style="1" customWidth="1"/>
    <col min="5096" max="5121" width="11.42578125" style="1" customWidth="1"/>
    <col min="5122" max="5350" width="11" style="1"/>
    <col min="5351" max="5351" width="39.5703125" style="1" customWidth="1"/>
    <col min="5352" max="5377" width="11.42578125" style="1" customWidth="1"/>
    <col min="5378" max="5606" width="11" style="1"/>
    <col min="5607" max="5607" width="39.5703125" style="1" customWidth="1"/>
    <col min="5608" max="5633" width="11.42578125" style="1" customWidth="1"/>
    <col min="5634" max="5862" width="11" style="1"/>
    <col min="5863" max="5863" width="39.5703125" style="1" customWidth="1"/>
    <col min="5864" max="5889" width="11.42578125" style="1" customWidth="1"/>
    <col min="5890" max="6118" width="11" style="1"/>
    <col min="6119" max="6119" width="39.5703125" style="1" customWidth="1"/>
    <col min="6120" max="6145" width="11.42578125" style="1" customWidth="1"/>
    <col min="6146" max="6374" width="11" style="1"/>
    <col min="6375" max="6375" width="39.5703125" style="1" customWidth="1"/>
    <col min="6376" max="6401" width="11.42578125" style="1" customWidth="1"/>
    <col min="6402" max="6630" width="11" style="1"/>
    <col min="6631" max="6631" width="39.5703125" style="1" customWidth="1"/>
    <col min="6632" max="6657" width="11.42578125" style="1" customWidth="1"/>
    <col min="6658" max="6886" width="11" style="1"/>
    <col min="6887" max="6887" width="39.5703125" style="1" customWidth="1"/>
    <col min="6888" max="6913" width="11.42578125" style="1" customWidth="1"/>
    <col min="6914" max="7142" width="11" style="1"/>
    <col min="7143" max="7143" width="39.5703125" style="1" customWidth="1"/>
    <col min="7144" max="7169" width="11.42578125" style="1" customWidth="1"/>
    <col min="7170" max="7398" width="11" style="1"/>
    <col min="7399" max="7399" width="39.5703125" style="1" customWidth="1"/>
    <col min="7400" max="7425" width="11.42578125" style="1" customWidth="1"/>
    <col min="7426" max="7654" width="11" style="1"/>
    <col min="7655" max="7655" width="39.5703125" style="1" customWidth="1"/>
    <col min="7656" max="7681" width="11.42578125" style="1" customWidth="1"/>
    <col min="7682" max="7910" width="11" style="1"/>
    <col min="7911" max="7911" width="39.5703125" style="1" customWidth="1"/>
    <col min="7912" max="7937" width="11.42578125" style="1" customWidth="1"/>
    <col min="7938" max="8166" width="11" style="1"/>
    <col min="8167" max="8167" width="39.5703125" style="1" customWidth="1"/>
    <col min="8168" max="8193" width="11.42578125" style="1" customWidth="1"/>
    <col min="8194" max="8422" width="11" style="1"/>
    <col min="8423" max="8423" width="39.5703125" style="1" customWidth="1"/>
    <col min="8424" max="8449" width="11.42578125" style="1" customWidth="1"/>
    <col min="8450" max="8678" width="11" style="1"/>
    <col min="8679" max="8679" width="39.5703125" style="1" customWidth="1"/>
    <col min="8680" max="8705" width="11.42578125" style="1" customWidth="1"/>
    <col min="8706" max="8934" width="11" style="1"/>
    <col min="8935" max="8935" width="39.5703125" style="1" customWidth="1"/>
    <col min="8936" max="8961" width="11.42578125" style="1" customWidth="1"/>
    <col min="8962" max="9190" width="11" style="1"/>
    <col min="9191" max="9191" width="39.5703125" style="1" customWidth="1"/>
    <col min="9192" max="9217" width="11.42578125" style="1" customWidth="1"/>
    <col min="9218" max="9446" width="11" style="1"/>
    <col min="9447" max="9447" width="39.5703125" style="1" customWidth="1"/>
    <col min="9448" max="9473" width="11.42578125" style="1" customWidth="1"/>
    <col min="9474" max="9702" width="11" style="1"/>
    <col min="9703" max="9703" width="39.5703125" style="1" customWidth="1"/>
    <col min="9704" max="9729" width="11.42578125" style="1" customWidth="1"/>
    <col min="9730" max="9958" width="11" style="1"/>
    <col min="9959" max="9959" width="39.5703125" style="1" customWidth="1"/>
    <col min="9960" max="9985" width="11.42578125" style="1" customWidth="1"/>
    <col min="9986" max="10214" width="11" style="1"/>
    <col min="10215" max="10215" width="39.5703125" style="1" customWidth="1"/>
    <col min="10216" max="10241" width="11.42578125" style="1" customWidth="1"/>
    <col min="10242" max="10470" width="11" style="1"/>
    <col min="10471" max="10471" width="39.5703125" style="1" customWidth="1"/>
    <col min="10472" max="10497" width="11.42578125" style="1" customWidth="1"/>
    <col min="10498" max="10726" width="11" style="1"/>
    <col min="10727" max="10727" width="39.5703125" style="1" customWidth="1"/>
    <col min="10728" max="10753" width="11.42578125" style="1" customWidth="1"/>
    <col min="10754" max="10982" width="11" style="1"/>
    <col min="10983" max="10983" width="39.5703125" style="1" customWidth="1"/>
    <col min="10984" max="11009" width="11.42578125" style="1" customWidth="1"/>
    <col min="11010" max="11238" width="11" style="1"/>
    <col min="11239" max="11239" width="39.5703125" style="1" customWidth="1"/>
    <col min="11240" max="11265" width="11.42578125" style="1" customWidth="1"/>
    <col min="11266" max="11494" width="11" style="1"/>
    <col min="11495" max="11495" width="39.5703125" style="1" customWidth="1"/>
    <col min="11496" max="11521" width="11.42578125" style="1" customWidth="1"/>
    <col min="11522" max="11750" width="11" style="1"/>
    <col min="11751" max="11751" width="39.5703125" style="1" customWidth="1"/>
    <col min="11752" max="11777" width="11.42578125" style="1" customWidth="1"/>
    <col min="11778" max="12006" width="11" style="1"/>
    <col min="12007" max="12007" width="39.5703125" style="1" customWidth="1"/>
    <col min="12008" max="12033" width="11.42578125" style="1" customWidth="1"/>
    <col min="12034" max="12262" width="11" style="1"/>
    <col min="12263" max="12263" width="39.5703125" style="1" customWidth="1"/>
    <col min="12264" max="12289" width="11.42578125" style="1" customWidth="1"/>
    <col min="12290" max="12518" width="11" style="1"/>
    <col min="12519" max="12519" width="39.5703125" style="1" customWidth="1"/>
    <col min="12520" max="12545" width="11.42578125" style="1" customWidth="1"/>
    <col min="12546" max="12774" width="11" style="1"/>
    <col min="12775" max="12775" width="39.5703125" style="1" customWidth="1"/>
    <col min="12776" max="12801" width="11.42578125" style="1" customWidth="1"/>
    <col min="12802" max="13030" width="11" style="1"/>
    <col min="13031" max="13031" width="39.5703125" style="1" customWidth="1"/>
    <col min="13032" max="13057" width="11.42578125" style="1" customWidth="1"/>
    <col min="13058" max="13286" width="11" style="1"/>
    <col min="13287" max="13287" width="39.5703125" style="1" customWidth="1"/>
    <col min="13288" max="13313" width="11.42578125" style="1" customWidth="1"/>
    <col min="13314" max="13542" width="11" style="1"/>
    <col min="13543" max="13543" width="39.5703125" style="1" customWidth="1"/>
    <col min="13544" max="13569" width="11.42578125" style="1" customWidth="1"/>
    <col min="13570" max="13798" width="11" style="1"/>
    <col min="13799" max="13799" width="39.5703125" style="1" customWidth="1"/>
    <col min="13800" max="13825" width="11.42578125" style="1" customWidth="1"/>
    <col min="13826" max="14054" width="11" style="1"/>
    <col min="14055" max="14055" width="39.5703125" style="1" customWidth="1"/>
    <col min="14056" max="14081" width="11.42578125" style="1" customWidth="1"/>
    <col min="14082" max="14310" width="11" style="1"/>
    <col min="14311" max="14311" width="39.5703125" style="1" customWidth="1"/>
    <col min="14312" max="14337" width="11.42578125" style="1" customWidth="1"/>
    <col min="14338" max="14566" width="11" style="1"/>
    <col min="14567" max="14567" width="39.5703125" style="1" customWidth="1"/>
    <col min="14568" max="14593" width="11.42578125" style="1" customWidth="1"/>
    <col min="14594" max="14822" width="11" style="1"/>
    <col min="14823" max="14823" width="39.5703125" style="1" customWidth="1"/>
    <col min="14824" max="14849" width="11.42578125" style="1" customWidth="1"/>
    <col min="14850" max="15078" width="11" style="1"/>
    <col min="15079" max="15079" width="39.5703125" style="1" customWidth="1"/>
    <col min="15080" max="15105" width="11.42578125" style="1" customWidth="1"/>
    <col min="15106" max="15334" width="11" style="1"/>
    <col min="15335" max="15335" width="39.5703125" style="1" customWidth="1"/>
    <col min="15336" max="15361" width="11.42578125" style="1" customWidth="1"/>
    <col min="15362" max="15590" width="11" style="1"/>
    <col min="15591" max="15591" width="39.5703125" style="1" customWidth="1"/>
    <col min="15592" max="15617" width="11.42578125" style="1" customWidth="1"/>
    <col min="15618" max="15846" width="11" style="1"/>
    <col min="15847" max="15847" width="39.5703125" style="1" customWidth="1"/>
    <col min="15848" max="15873" width="11.42578125" style="1" customWidth="1"/>
    <col min="15874" max="16102" width="11" style="1"/>
    <col min="16103" max="16103" width="39.5703125" style="1" customWidth="1"/>
    <col min="16104" max="16129" width="11.42578125" style="1" customWidth="1"/>
    <col min="16130" max="16384" width="11" style="1"/>
  </cols>
  <sheetData>
    <row r="1" spans="2:16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2:16" x14ac:dyDescent="0.2">
      <c r="B2" s="92" t="s">
        <v>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6" x14ac:dyDescent="0.2">
      <c r="B3" s="93" t="s">
        <v>57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2:16" ht="15.75" x14ac:dyDescent="0.25"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ht="13.5" thickBot="1" x14ac:dyDescent="0.25">
      <c r="B5" s="15" t="s">
        <v>66</v>
      </c>
      <c r="C5" s="15"/>
    </row>
    <row r="6" spans="2:16" ht="15.75" customHeight="1" thickBot="1" x14ac:dyDescent="0.25">
      <c r="B6" s="95" t="s">
        <v>0</v>
      </c>
      <c r="C6" s="97" t="s">
        <v>18</v>
      </c>
      <c r="D6" s="99" t="s">
        <v>21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23"/>
    </row>
    <row r="7" spans="2:16" ht="15.75" customHeight="1" thickBot="1" x14ac:dyDescent="0.25">
      <c r="B7" s="96"/>
      <c r="C7" s="98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104" t="s">
        <v>1</v>
      </c>
      <c r="C9" s="50" t="s">
        <v>19</v>
      </c>
      <c r="D9" s="63">
        <v>72</v>
      </c>
      <c r="E9" s="63">
        <v>1126</v>
      </c>
      <c r="F9" s="63">
        <v>1652</v>
      </c>
      <c r="G9" s="63">
        <v>1347</v>
      </c>
      <c r="H9" s="63">
        <v>1119</v>
      </c>
      <c r="I9" s="63">
        <v>1107</v>
      </c>
      <c r="J9" s="63">
        <v>898</v>
      </c>
      <c r="K9" s="63">
        <v>756</v>
      </c>
      <c r="L9" s="63">
        <v>667</v>
      </c>
      <c r="M9" s="63">
        <v>400</v>
      </c>
      <c r="N9" s="63">
        <v>197</v>
      </c>
      <c r="O9" s="63">
        <v>221</v>
      </c>
      <c r="P9" s="64">
        <f>SUM(D9:O9)</f>
        <v>9562</v>
      </c>
    </row>
    <row r="10" spans="2:16" s="6" customFormat="1" ht="20.100000000000001" customHeight="1" x14ac:dyDescent="0.25">
      <c r="B10" s="102"/>
      <c r="C10" s="51" t="s">
        <v>20</v>
      </c>
      <c r="D10" s="66">
        <v>16</v>
      </c>
      <c r="E10" s="66">
        <v>359</v>
      </c>
      <c r="F10" s="66">
        <v>512</v>
      </c>
      <c r="G10" s="66">
        <v>493</v>
      </c>
      <c r="H10" s="66">
        <v>389</v>
      </c>
      <c r="I10" s="66">
        <v>320</v>
      </c>
      <c r="J10" s="66">
        <v>248</v>
      </c>
      <c r="K10" s="66">
        <v>187</v>
      </c>
      <c r="L10" s="66">
        <v>130</v>
      </c>
      <c r="M10" s="66">
        <v>73</v>
      </c>
      <c r="N10" s="66">
        <v>42</v>
      </c>
      <c r="O10" s="66">
        <v>79</v>
      </c>
      <c r="P10" s="65">
        <f>SUM(D10:O10)</f>
        <v>2848</v>
      </c>
    </row>
    <row r="11" spans="2:16" s="6" customFormat="1" ht="31.5" customHeight="1" x14ac:dyDescent="0.25">
      <c r="B11" s="105" t="s">
        <v>2</v>
      </c>
      <c r="C11" s="51" t="s">
        <v>19</v>
      </c>
      <c r="D11" s="66">
        <v>717</v>
      </c>
      <c r="E11" s="66">
        <v>14316</v>
      </c>
      <c r="F11" s="66">
        <v>20179</v>
      </c>
      <c r="G11" s="66">
        <v>17330</v>
      </c>
      <c r="H11" s="66">
        <v>13915</v>
      </c>
      <c r="I11" s="66">
        <v>12057</v>
      </c>
      <c r="J11" s="66">
        <v>8809</v>
      </c>
      <c r="K11" s="66">
        <v>6279</v>
      </c>
      <c r="L11" s="66">
        <v>4019</v>
      </c>
      <c r="M11" s="66">
        <v>1721</v>
      </c>
      <c r="N11" s="66">
        <v>790</v>
      </c>
      <c r="O11" s="66">
        <v>712</v>
      </c>
      <c r="P11" s="65">
        <f t="shared" ref="P11:P31" si="0">SUM(D11:O11)</f>
        <v>100844</v>
      </c>
    </row>
    <row r="12" spans="2:16" s="6" customFormat="1" ht="31.5" customHeight="1" x14ac:dyDescent="0.25">
      <c r="B12" s="105"/>
      <c r="C12" s="51" t="s">
        <v>20</v>
      </c>
      <c r="D12" s="66">
        <v>500</v>
      </c>
      <c r="E12" s="66">
        <v>10472</v>
      </c>
      <c r="F12" s="66">
        <v>14074</v>
      </c>
      <c r="G12" s="66">
        <v>11982</v>
      </c>
      <c r="H12" s="66">
        <v>10733</v>
      </c>
      <c r="I12" s="66">
        <v>10648</v>
      </c>
      <c r="J12" s="66">
        <v>7187</v>
      </c>
      <c r="K12" s="66">
        <v>4302</v>
      </c>
      <c r="L12" s="66">
        <v>1919</v>
      </c>
      <c r="M12" s="66">
        <v>722</v>
      </c>
      <c r="N12" s="66">
        <v>376</v>
      </c>
      <c r="O12" s="66">
        <v>266</v>
      </c>
      <c r="P12" s="65">
        <f t="shared" si="0"/>
        <v>73181</v>
      </c>
    </row>
    <row r="13" spans="2:16" s="6" customFormat="1" ht="20.100000000000001" customHeight="1" x14ac:dyDescent="0.25">
      <c r="B13" s="102" t="s">
        <v>3</v>
      </c>
      <c r="C13" s="51" t="s">
        <v>19</v>
      </c>
      <c r="D13" s="66">
        <v>173</v>
      </c>
      <c r="E13" s="66">
        <v>2002</v>
      </c>
      <c r="F13" s="66">
        <v>2650</v>
      </c>
      <c r="G13" s="66">
        <v>2474</v>
      </c>
      <c r="H13" s="66">
        <v>2245</v>
      </c>
      <c r="I13" s="66">
        <v>2289</v>
      </c>
      <c r="J13" s="66">
        <v>1948</v>
      </c>
      <c r="K13" s="66">
        <v>1597</v>
      </c>
      <c r="L13" s="66">
        <v>1111</v>
      </c>
      <c r="M13" s="66">
        <v>612</v>
      </c>
      <c r="N13" s="66">
        <v>253</v>
      </c>
      <c r="O13" s="66">
        <v>182</v>
      </c>
      <c r="P13" s="65">
        <f t="shared" si="0"/>
        <v>17536</v>
      </c>
    </row>
    <row r="14" spans="2:16" s="6" customFormat="1" ht="20.100000000000001" customHeight="1" x14ac:dyDescent="0.25">
      <c r="B14" s="102"/>
      <c r="C14" s="51" t="s">
        <v>20</v>
      </c>
      <c r="D14" s="66">
        <v>11</v>
      </c>
      <c r="E14" s="66">
        <v>261</v>
      </c>
      <c r="F14" s="66">
        <v>468</v>
      </c>
      <c r="G14" s="66">
        <v>470</v>
      </c>
      <c r="H14" s="66">
        <v>403</v>
      </c>
      <c r="I14" s="66">
        <v>372</v>
      </c>
      <c r="J14" s="66">
        <v>279</v>
      </c>
      <c r="K14" s="66">
        <v>206</v>
      </c>
      <c r="L14" s="66">
        <v>136</v>
      </c>
      <c r="M14" s="66">
        <v>72</v>
      </c>
      <c r="N14" s="66">
        <v>45</v>
      </c>
      <c r="O14" s="66">
        <v>43</v>
      </c>
      <c r="P14" s="65">
        <f t="shared" si="0"/>
        <v>2766</v>
      </c>
    </row>
    <row r="15" spans="2:16" s="6" customFormat="1" ht="40.5" customHeight="1" x14ac:dyDescent="0.25">
      <c r="B15" s="105" t="s">
        <v>4</v>
      </c>
      <c r="C15" s="51" t="s">
        <v>19</v>
      </c>
      <c r="D15" s="66">
        <v>563</v>
      </c>
      <c r="E15" s="66">
        <v>14584</v>
      </c>
      <c r="F15" s="66">
        <v>21725</v>
      </c>
      <c r="G15" s="66">
        <v>18896</v>
      </c>
      <c r="H15" s="66">
        <v>14855</v>
      </c>
      <c r="I15" s="66">
        <v>13438</v>
      </c>
      <c r="J15" s="66">
        <v>10439</v>
      </c>
      <c r="K15" s="66">
        <v>7974</v>
      </c>
      <c r="L15" s="66">
        <v>5519</v>
      </c>
      <c r="M15" s="66">
        <v>2924</v>
      </c>
      <c r="N15" s="66">
        <v>1655</v>
      </c>
      <c r="O15" s="66">
        <v>1535</v>
      </c>
      <c r="P15" s="65">
        <f t="shared" si="0"/>
        <v>114107</v>
      </c>
    </row>
    <row r="16" spans="2:16" s="6" customFormat="1" ht="40.5" customHeight="1" x14ac:dyDescent="0.25">
      <c r="B16" s="105"/>
      <c r="C16" s="51" t="s">
        <v>20</v>
      </c>
      <c r="D16" s="66">
        <v>327</v>
      </c>
      <c r="E16" s="66">
        <v>9612</v>
      </c>
      <c r="F16" s="66">
        <v>13730</v>
      </c>
      <c r="G16" s="66">
        <v>11445</v>
      </c>
      <c r="H16" s="66">
        <v>9026</v>
      </c>
      <c r="I16" s="66">
        <v>7901</v>
      </c>
      <c r="J16" s="66">
        <v>5743</v>
      </c>
      <c r="K16" s="66">
        <v>4126</v>
      </c>
      <c r="L16" s="66">
        <v>2352</v>
      </c>
      <c r="M16" s="66">
        <v>1273</v>
      </c>
      <c r="N16" s="66">
        <v>806</v>
      </c>
      <c r="O16" s="66">
        <v>807</v>
      </c>
      <c r="P16" s="65">
        <f t="shared" si="0"/>
        <v>67148</v>
      </c>
    </row>
    <row r="17" spans="2:16" s="6" customFormat="1" ht="20.100000000000001" customHeight="1" x14ac:dyDescent="0.25">
      <c r="B17" s="102" t="s">
        <v>5</v>
      </c>
      <c r="C17" s="51" t="s">
        <v>19</v>
      </c>
      <c r="D17" s="66">
        <v>31</v>
      </c>
      <c r="E17" s="66">
        <v>1226</v>
      </c>
      <c r="F17" s="66">
        <v>2444</v>
      </c>
      <c r="G17" s="66">
        <v>2401</v>
      </c>
      <c r="H17" s="66">
        <v>1773</v>
      </c>
      <c r="I17" s="66">
        <v>1344</v>
      </c>
      <c r="J17" s="66">
        <v>984</v>
      </c>
      <c r="K17" s="66">
        <v>804</v>
      </c>
      <c r="L17" s="66">
        <v>533</v>
      </c>
      <c r="M17" s="66">
        <v>249</v>
      </c>
      <c r="N17" s="66">
        <v>84</v>
      </c>
      <c r="O17" s="66">
        <v>42</v>
      </c>
      <c r="P17" s="65">
        <f t="shared" si="0"/>
        <v>11915</v>
      </c>
    </row>
    <row r="18" spans="2:16" s="6" customFormat="1" ht="20.100000000000001" customHeight="1" x14ac:dyDescent="0.25">
      <c r="B18" s="102"/>
      <c r="C18" s="51" t="s">
        <v>20</v>
      </c>
      <c r="D18" s="66">
        <v>24</v>
      </c>
      <c r="E18" s="66">
        <v>812</v>
      </c>
      <c r="F18" s="66">
        <v>1460</v>
      </c>
      <c r="G18" s="66">
        <v>1188</v>
      </c>
      <c r="H18" s="66">
        <v>830</v>
      </c>
      <c r="I18" s="66">
        <v>554</v>
      </c>
      <c r="J18" s="66">
        <v>359</v>
      </c>
      <c r="K18" s="66">
        <v>210</v>
      </c>
      <c r="L18" s="66">
        <v>131</v>
      </c>
      <c r="M18" s="66">
        <v>42</v>
      </c>
      <c r="N18" s="66">
        <v>22</v>
      </c>
      <c r="O18" s="66">
        <v>14</v>
      </c>
      <c r="P18" s="65">
        <f t="shared" si="0"/>
        <v>5646</v>
      </c>
    </row>
    <row r="19" spans="2:16" s="6" customFormat="1" ht="20.100000000000001" customHeight="1" x14ac:dyDescent="0.25">
      <c r="B19" s="102" t="s">
        <v>6</v>
      </c>
      <c r="C19" s="51" t="s">
        <v>19</v>
      </c>
      <c r="D19" s="66">
        <v>10</v>
      </c>
      <c r="E19" s="66">
        <v>1082</v>
      </c>
      <c r="F19" s="66">
        <v>2996</v>
      </c>
      <c r="G19" s="66">
        <v>3060</v>
      </c>
      <c r="H19" s="66">
        <v>2344</v>
      </c>
      <c r="I19" s="66">
        <v>1822</v>
      </c>
      <c r="J19" s="66">
        <v>1375</v>
      </c>
      <c r="K19" s="66">
        <v>1023</v>
      </c>
      <c r="L19" s="66">
        <v>670</v>
      </c>
      <c r="M19" s="66">
        <v>279</v>
      </c>
      <c r="N19" s="66">
        <v>81</v>
      </c>
      <c r="O19" s="66">
        <v>61</v>
      </c>
      <c r="P19" s="65">
        <f t="shared" si="0"/>
        <v>14803</v>
      </c>
    </row>
    <row r="20" spans="2:16" s="6" customFormat="1" ht="20.100000000000001" customHeight="1" x14ac:dyDescent="0.25">
      <c r="B20" s="102"/>
      <c r="C20" s="51" t="s">
        <v>20</v>
      </c>
      <c r="D20" s="66">
        <v>9</v>
      </c>
      <c r="E20" s="66">
        <v>1354</v>
      </c>
      <c r="F20" s="66">
        <v>3471</v>
      </c>
      <c r="G20" s="66">
        <v>3408</v>
      </c>
      <c r="H20" s="66">
        <v>2440</v>
      </c>
      <c r="I20" s="66">
        <v>1942</v>
      </c>
      <c r="J20" s="66">
        <v>1522</v>
      </c>
      <c r="K20" s="66">
        <v>921</v>
      </c>
      <c r="L20" s="66">
        <v>436</v>
      </c>
      <c r="M20" s="66">
        <v>96</v>
      </c>
      <c r="N20" s="66">
        <v>43</v>
      </c>
      <c r="O20" s="66">
        <v>32</v>
      </c>
      <c r="P20" s="65">
        <f t="shared" si="0"/>
        <v>15674</v>
      </c>
    </row>
    <row r="21" spans="2:16" s="6" customFormat="1" ht="20.100000000000001" customHeight="1" x14ac:dyDescent="0.25">
      <c r="B21" s="102" t="s">
        <v>7</v>
      </c>
      <c r="C21" s="51" t="s">
        <v>19</v>
      </c>
      <c r="D21" s="66">
        <v>13</v>
      </c>
      <c r="E21" s="66">
        <v>315</v>
      </c>
      <c r="F21" s="66">
        <v>569</v>
      </c>
      <c r="G21" s="66">
        <v>546</v>
      </c>
      <c r="H21" s="66">
        <v>551</v>
      </c>
      <c r="I21" s="66">
        <v>590</v>
      </c>
      <c r="J21" s="66">
        <v>516</v>
      </c>
      <c r="K21" s="66">
        <v>454</v>
      </c>
      <c r="L21" s="66">
        <v>386</v>
      </c>
      <c r="M21" s="66">
        <v>179</v>
      </c>
      <c r="N21" s="66">
        <v>95</v>
      </c>
      <c r="O21" s="66">
        <v>124</v>
      </c>
      <c r="P21" s="65">
        <f>SUM(D21:O21)</f>
        <v>4338</v>
      </c>
    </row>
    <row r="22" spans="2:16" s="6" customFormat="1" ht="20.100000000000001" customHeight="1" x14ac:dyDescent="0.25">
      <c r="B22" s="102"/>
      <c r="C22" s="51" t="s">
        <v>20</v>
      </c>
      <c r="D22" s="66">
        <v>4</v>
      </c>
      <c r="E22" s="66">
        <v>117</v>
      </c>
      <c r="F22" s="66">
        <v>255</v>
      </c>
      <c r="G22" s="66">
        <v>237</v>
      </c>
      <c r="H22" s="66">
        <v>219</v>
      </c>
      <c r="I22" s="66">
        <v>247</v>
      </c>
      <c r="J22" s="66">
        <v>179</v>
      </c>
      <c r="K22" s="66">
        <v>171</v>
      </c>
      <c r="L22" s="66">
        <v>127</v>
      </c>
      <c r="M22" s="66">
        <v>74</v>
      </c>
      <c r="N22" s="66">
        <v>55</v>
      </c>
      <c r="O22" s="66">
        <v>57</v>
      </c>
      <c r="P22" s="65">
        <f t="shared" si="0"/>
        <v>1742</v>
      </c>
    </row>
    <row r="23" spans="2:16" s="6" customFormat="1" ht="29.25" customHeight="1" x14ac:dyDescent="0.25">
      <c r="B23" s="105" t="s">
        <v>8</v>
      </c>
      <c r="C23" s="51" t="s">
        <v>19</v>
      </c>
      <c r="D23" s="66">
        <v>451</v>
      </c>
      <c r="E23" s="66">
        <v>9584</v>
      </c>
      <c r="F23" s="66">
        <v>15213</v>
      </c>
      <c r="G23" s="66">
        <v>12542</v>
      </c>
      <c r="H23" s="66">
        <v>9452</v>
      </c>
      <c r="I23" s="66">
        <v>8845</v>
      </c>
      <c r="J23" s="66">
        <v>7253</v>
      </c>
      <c r="K23" s="66">
        <v>6297</v>
      </c>
      <c r="L23" s="66">
        <v>4504</v>
      </c>
      <c r="M23" s="66">
        <v>2037</v>
      </c>
      <c r="N23" s="66">
        <v>862</v>
      </c>
      <c r="O23" s="66">
        <v>641</v>
      </c>
      <c r="P23" s="65">
        <f t="shared" si="0"/>
        <v>77681</v>
      </c>
    </row>
    <row r="24" spans="2:16" s="6" customFormat="1" ht="29.25" customHeight="1" x14ac:dyDescent="0.25">
      <c r="B24" s="105"/>
      <c r="C24" s="51" t="s">
        <v>20</v>
      </c>
      <c r="D24" s="66">
        <v>250</v>
      </c>
      <c r="E24" s="66">
        <v>6461</v>
      </c>
      <c r="F24" s="66">
        <v>9648</v>
      </c>
      <c r="G24" s="66">
        <v>6953</v>
      </c>
      <c r="H24" s="66">
        <v>4527</v>
      </c>
      <c r="I24" s="66">
        <v>3724</v>
      </c>
      <c r="J24" s="66">
        <v>2546</v>
      </c>
      <c r="K24" s="66">
        <v>1692</v>
      </c>
      <c r="L24" s="66">
        <v>1017</v>
      </c>
      <c r="M24" s="66">
        <v>493</v>
      </c>
      <c r="N24" s="66">
        <v>233</v>
      </c>
      <c r="O24" s="66">
        <v>161</v>
      </c>
      <c r="P24" s="65">
        <f t="shared" si="0"/>
        <v>37705</v>
      </c>
    </row>
    <row r="25" spans="2:16" s="6" customFormat="1" ht="20.100000000000001" customHeight="1" x14ac:dyDescent="0.25">
      <c r="B25" s="102" t="s">
        <v>9</v>
      </c>
      <c r="C25" s="51" t="s">
        <v>19</v>
      </c>
      <c r="D25" s="62">
        <v>53</v>
      </c>
      <c r="E25" s="62">
        <v>1507</v>
      </c>
      <c r="F25" s="62">
        <v>3738</v>
      </c>
      <c r="G25" s="62">
        <v>4276</v>
      </c>
      <c r="H25" s="62">
        <v>3647</v>
      </c>
      <c r="I25" s="62">
        <v>3571</v>
      </c>
      <c r="J25" s="62">
        <v>3192</v>
      </c>
      <c r="K25" s="62">
        <v>2758</v>
      </c>
      <c r="L25" s="62">
        <v>2376</v>
      </c>
      <c r="M25" s="62">
        <v>1376</v>
      </c>
      <c r="N25" s="62">
        <v>839</v>
      </c>
      <c r="O25" s="62">
        <v>877</v>
      </c>
      <c r="P25" s="65">
        <f t="shared" si="0"/>
        <v>28210</v>
      </c>
    </row>
    <row r="26" spans="2:16" s="6" customFormat="1" ht="20.100000000000001" customHeight="1" x14ac:dyDescent="0.25">
      <c r="B26" s="102"/>
      <c r="C26" s="51" t="s">
        <v>20</v>
      </c>
      <c r="D26" s="66">
        <v>46</v>
      </c>
      <c r="E26" s="66">
        <v>1888</v>
      </c>
      <c r="F26" s="66">
        <v>5936</v>
      </c>
      <c r="G26" s="66">
        <v>6586</v>
      </c>
      <c r="H26" s="66">
        <v>5642</v>
      </c>
      <c r="I26" s="66">
        <v>5132</v>
      </c>
      <c r="J26" s="66">
        <v>3889</v>
      </c>
      <c r="K26" s="66">
        <v>3112</v>
      </c>
      <c r="L26" s="66">
        <v>1942</v>
      </c>
      <c r="M26" s="66">
        <v>965</v>
      </c>
      <c r="N26" s="66">
        <v>553</v>
      </c>
      <c r="O26" s="66">
        <v>453</v>
      </c>
      <c r="P26" s="65">
        <f t="shared" si="0"/>
        <v>36144</v>
      </c>
    </row>
    <row r="27" spans="2:16" s="6" customFormat="1" ht="20.100000000000001" customHeight="1" x14ac:dyDescent="0.25">
      <c r="B27" s="102" t="s">
        <v>10</v>
      </c>
      <c r="C27" s="51" t="s">
        <v>19</v>
      </c>
      <c r="D27" s="66">
        <v>0</v>
      </c>
      <c r="E27" s="66">
        <v>4</v>
      </c>
      <c r="F27" s="66">
        <v>18</v>
      </c>
      <c r="G27" s="66">
        <v>17</v>
      </c>
      <c r="H27" s="66">
        <v>23</v>
      </c>
      <c r="I27" s="66">
        <v>27</v>
      </c>
      <c r="J27" s="66">
        <v>26</v>
      </c>
      <c r="K27" s="66">
        <v>25</v>
      </c>
      <c r="L27" s="66">
        <v>23</v>
      </c>
      <c r="M27" s="66">
        <v>17</v>
      </c>
      <c r="N27" s="66">
        <v>9</v>
      </c>
      <c r="O27" s="66">
        <v>0</v>
      </c>
      <c r="P27" s="65">
        <f t="shared" si="0"/>
        <v>189</v>
      </c>
    </row>
    <row r="28" spans="2:16" s="6" customFormat="1" ht="20.100000000000001" customHeight="1" x14ac:dyDescent="0.25">
      <c r="B28" s="102"/>
      <c r="C28" s="51" t="s">
        <v>20</v>
      </c>
      <c r="D28" s="66">
        <v>1</v>
      </c>
      <c r="E28" s="66">
        <v>20</v>
      </c>
      <c r="F28" s="66">
        <v>60</v>
      </c>
      <c r="G28" s="66">
        <v>74</v>
      </c>
      <c r="H28" s="66">
        <v>86</v>
      </c>
      <c r="I28" s="66">
        <v>160</v>
      </c>
      <c r="J28" s="66">
        <v>183</v>
      </c>
      <c r="K28" s="66">
        <v>241</v>
      </c>
      <c r="L28" s="66">
        <v>308</v>
      </c>
      <c r="M28" s="66">
        <v>280</v>
      </c>
      <c r="N28" s="66">
        <v>130</v>
      </c>
      <c r="O28" s="66">
        <v>4</v>
      </c>
      <c r="P28" s="65">
        <f t="shared" si="0"/>
        <v>1547</v>
      </c>
    </row>
    <row r="29" spans="2:16" s="6" customFormat="1" ht="20.100000000000001" customHeight="1" x14ac:dyDescent="0.25">
      <c r="B29" s="102" t="s">
        <v>11</v>
      </c>
      <c r="C29" s="51" t="s">
        <v>19</v>
      </c>
      <c r="D29" s="66">
        <v>0</v>
      </c>
      <c r="E29" s="66">
        <v>1</v>
      </c>
      <c r="F29" s="66">
        <v>1</v>
      </c>
      <c r="G29" s="66">
        <v>2</v>
      </c>
      <c r="H29" s="66">
        <v>7</v>
      </c>
      <c r="I29" s="66">
        <v>5</v>
      </c>
      <c r="J29" s="66">
        <v>6</v>
      </c>
      <c r="K29" s="66">
        <v>7</v>
      </c>
      <c r="L29" s="66">
        <v>9</v>
      </c>
      <c r="M29" s="66">
        <v>6</v>
      </c>
      <c r="N29" s="66">
        <v>0</v>
      </c>
      <c r="O29" s="66">
        <v>0</v>
      </c>
      <c r="P29" s="65">
        <f t="shared" si="0"/>
        <v>44</v>
      </c>
    </row>
    <row r="30" spans="2:16" s="6" customFormat="1" ht="20.100000000000001" customHeight="1" x14ac:dyDescent="0.25">
      <c r="B30" s="102"/>
      <c r="C30" s="51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1</v>
      </c>
      <c r="K30" s="66">
        <v>5</v>
      </c>
      <c r="L30" s="66">
        <v>5</v>
      </c>
      <c r="M30" s="66">
        <v>4</v>
      </c>
      <c r="N30" s="66">
        <v>0</v>
      </c>
      <c r="O30" s="66">
        <v>0</v>
      </c>
      <c r="P30" s="65">
        <f t="shared" si="0"/>
        <v>17</v>
      </c>
    </row>
    <row r="31" spans="2:16" s="6" customFormat="1" ht="20.100000000000001" customHeight="1" x14ac:dyDescent="0.25">
      <c r="B31" s="102" t="s">
        <v>12</v>
      </c>
      <c r="C31" s="51" t="s">
        <v>19</v>
      </c>
      <c r="D31" s="66">
        <v>2</v>
      </c>
      <c r="E31" s="66">
        <v>24</v>
      </c>
      <c r="F31" s="66">
        <v>69</v>
      </c>
      <c r="G31" s="66">
        <v>115</v>
      </c>
      <c r="H31" s="66">
        <v>114</v>
      </c>
      <c r="I31" s="66">
        <v>146</v>
      </c>
      <c r="J31" s="66">
        <v>146</v>
      </c>
      <c r="K31" s="66">
        <v>193</v>
      </c>
      <c r="L31" s="66">
        <v>196</v>
      </c>
      <c r="M31" s="66">
        <v>105</v>
      </c>
      <c r="N31" s="66">
        <v>8</v>
      </c>
      <c r="O31" s="66">
        <v>9</v>
      </c>
      <c r="P31" s="65">
        <f t="shared" si="0"/>
        <v>1127</v>
      </c>
    </row>
    <row r="32" spans="2:16" s="6" customFormat="1" ht="20.100000000000001" customHeight="1" thickBot="1" x14ac:dyDescent="0.3">
      <c r="B32" s="103"/>
      <c r="C32" s="52" t="s">
        <v>20</v>
      </c>
      <c r="D32" s="67">
        <v>3</v>
      </c>
      <c r="E32" s="67">
        <v>31</v>
      </c>
      <c r="F32" s="67">
        <v>77</v>
      </c>
      <c r="G32" s="67">
        <v>115</v>
      </c>
      <c r="H32" s="67">
        <v>113</v>
      </c>
      <c r="I32" s="67">
        <v>136</v>
      </c>
      <c r="J32" s="67">
        <v>172</v>
      </c>
      <c r="K32" s="67">
        <v>228</v>
      </c>
      <c r="L32" s="67">
        <v>250</v>
      </c>
      <c r="M32" s="67">
        <v>138</v>
      </c>
      <c r="N32" s="67">
        <v>5</v>
      </c>
      <c r="O32" s="67">
        <v>3</v>
      </c>
      <c r="P32" s="68">
        <f t="shared" ref="P32" si="1">SUM(D32:O32)</f>
        <v>1271</v>
      </c>
    </row>
    <row r="33" spans="2:17" s="6" customFormat="1" ht="20.100000000000001" customHeight="1" x14ac:dyDescent="0.25">
      <c r="B33" s="106" t="s">
        <v>13</v>
      </c>
      <c r="C33" s="26" t="s">
        <v>19</v>
      </c>
      <c r="D33" s="53">
        <f>+D9+D11+D13+D15+D17+D19+D21+D23+D25+D27+D29+D31</f>
        <v>2085</v>
      </c>
      <c r="E33" s="53">
        <f t="shared" ref="E33:O33" si="2">+E9+E11+E13+E15+E17+E19+E21+E23+E25+E27+E29+E31</f>
        <v>45771</v>
      </c>
      <c r="F33" s="53">
        <f t="shared" si="2"/>
        <v>71254</v>
      </c>
      <c r="G33" s="53">
        <f t="shared" si="2"/>
        <v>63006</v>
      </c>
      <c r="H33" s="53">
        <f t="shared" si="2"/>
        <v>50045</v>
      </c>
      <c r="I33" s="53">
        <f t="shared" si="2"/>
        <v>45241</v>
      </c>
      <c r="J33" s="53">
        <f t="shared" si="2"/>
        <v>35592</v>
      </c>
      <c r="K33" s="53">
        <f t="shared" si="2"/>
        <v>28167</v>
      </c>
      <c r="L33" s="53">
        <f t="shared" si="2"/>
        <v>20013</v>
      </c>
      <c r="M33" s="53">
        <f t="shared" si="2"/>
        <v>9905</v>
      </c>
      <c r="N33" s="53">
        <f t="shared" si="2"/>
        <v>4873</v>
      </c>
      <c r="O33" s="53">
        <f t="shared" si="2"/>
        <v>4404</v>
      </c>
      <c r="P33" s="79">
        <f t="shared" ref="P33:P34" si="3">+P9+P11+P13+P15+P17+P19+P21+P23+P25+P27+P29+P31</f>
        <v>380356</v>
      </c>
      <c r="Q33" s="88"/>
    </row>
    <row r="34" spans="2:17" s="6" customFormat="1" ht="20.100000000000001" customHeight="1" thickBot="1" x14ac:dyDescent="0.3">
      <c r="B34" s="107"/>
      <c r="C34" s="27" t="s">
        <v>20</v>
      </c>
      <c r="D34" s="87">
        <f>+D10+D12+D14+D16+D18+D20+D22+D24+D26+D28+D30+D32</f>
        <v>1191</v>
      </c>
      <c r="E34" s="87">
        <f t="shared" ref="E34:O34" si="4">+E10+E12+E14+E16+E18+E20+E22+E24+E26+E28+E30+E32</f>
        <v>31387</v>
      </c>
      <c r="F34" s="87">
        <f t="shared" si="4"/>
        <v>49691</v>
      </c>
      <c r="G34" s="87">
        <f t="shared" si="4"/>
        <v>42951</v>
      </c>
      <c r="H34" s="87">
        <f t="shared" si="4"/>
        <v>34410</v>
      </c>
      <c r="I34" s="87">
        <f t="shared" si="4"/>
        <v>31136</v>
      </c>
      <c r="J34" s="87">
        <f t="shared" si="4"/>
        <v>22308</v>
      </c>
      <c r="K34" s="87">
        <f t="shared" si="4"/>
        <v>15401</v>
      </c>
      <c r="L34" s="87">
        <f t="shared" si="4"/>
        <v>8753</v>
      </c>
      <c r="M34" s="87">
        <f t="shared" si="4"/>
        <v>4232</v>
      </c>
      <c r="N34" s="87">
        <f t="shared" si="4"/>
        <v>2310</v>
      </c>
      <c r="O34" s="87">
        <f t="shared" si="4"/>
        <v>1919</v>
      </c>
      <c r="P34" s="80">
        <f t="shared" si="3"/>
        <v>245689</v>
      </c>
    </row>
    <row r="35" spans="2:17" s="6" customFormat="1" ht="18.75" customHeight="1" x14ac:dyDescent="0.25">
      <c r="B35" s="108" t="s">
        <v>14</v>
      </c>
      <c r="C35" s="28" t="s">
        <v>19</v>
      </c>
      <c r="D35" s="54">
        <v>47</v>
      </c>
      <c r="E35" s="54">
        <v>2547</v>
      </c>
      <c r="F35" s="54">
        <v>8568</v>
      </c>
      <c r="G35" s="54">
        <v>12752</v>
      </c>
      <c r="H35" s="54">
        <v>13327</v>
      </c>
      <c r="I35" s="54">
        <v>14613</v>
      </c>
      <c r="J35" s="54">
        <v>15700</v>
      </c>
      <c r="K35" s="54">
        <v>13466</v>
      </c>
      <c r="L35" s="54">
        <v>10118</v>
      </c>
      <c r="M35" s="54">
        <v>6489</v>
      </c>
      <c r="N35" s="54">
        <v>3517</v>
      </c>
      <c r="O35" s="54">
        <v>2215</v>
      </c>
      <c r="P35" s="81">
        <f t="shared" ref="P35:P36" si="5">SUM(D35:O35)</f>
        <v>103359</v>
      </c>
      <c r="Q35" s="88"/>
    </row>
    <row r="36" spans="2:17" s="6" customFormat="1" ht="18.75" customHeight="1" thickBot="1" x14ac:dyDescent="0.3">
      <c r="B36" s="109"/>
      <c r="C36" s="29" t="s">
        <v>20</v>
      </c>
      <c r="D36" s="55">
        <v>20</v>
      </c>
      <c r="E36" s="55">
        <v>1515</v>
      </c>
      <c r="F36" s="55">
        <v>6881</v>
      </c>
      <c r="G36" s="55">
        <v>10018</v>
      </c>
      <c r="H36" s="55">
        <v>10303</v>
      </c>
      <c r="I36" s="55">
        <v>10847</v>
      </c>
      <c r="J36" s="55">
        <v>10856</v>
      </c>
      <c r="K36" s="55">
        <v>9930</v>
      </c>
      <c r="L36" s="55">
        <v>7005</v>
      </c>
      <c r="M36" s="55">
        <v>3175</v>
      </c>
      <c r="N36" s="55">
        <v>1502</v>
      </c>
      <c r="O36" s="55">
        <v>446</v>
      </c>
      <c r="P36" s="82">
        <f t="shared" si="5"/>
        <v>72498</v>
      </c>
    </row>
    <row r="37" spans="2:17" s="6" customFormat="1" ht="20.100000000000001" customHeight="1" thickBot="1" x14ac:dyDescent="0.3">
      <c r="B37" s="110" t="s">
        <v>15</v>
      </c>
      <c r="C37" s="13" t="s">
        <v>19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83"/>
    </row>
    <row r="38" spans="2:17" s="6" customFormat="1" ht="20.100000000000001" customHeight="1" thickBot="1" x14ac:dyDescent="0.3">
      <c r="B38" s="111"/>
      <c r="C38" s="13" t="s">
        <v>20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83"/>
    </row>
    <row r="39" spans="2:17" s="6" customFormat="1" ht="20.100000000000001" customHeight="1" thickBot="1" x14ac:dyDescent="0.3">
      <c r="B39" s="112" t="s">
        <v>16</v>
      </c>
      <c r="C39" s="8" t="s">
        <v>19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84"/>
    </row>
    <row r="40" spans="2:17" s="6" customFormat="1" ht="20.100000000000001" customHeight="1" thickBot="1" x14ac:dyDescent="0.3">
      <c r="B40" s="113"/>
      <c r="C40" s="8" t="s">
        <v>20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84"/>
    </row>
    <row r="41" spans="2:17" s="6" customFormat="1" ht="20.100000000000001" customHeight="1" x14ac:dyDescent="0.25">
      <c r="B41" s="114" t="s">
        <v>17</v>
      </c>
      <c r="C41" s="30" t="s">
        <v>19</v>
      </c>
      <c r="D41" s="58">
        <f>+D33+D35</f>
        <v>2132</v>
      </c>
      <c r="E41" s="58">
        <f t="shared" ref="E41:O42" si="6">+E33+E35</f>
        <v>48318</v>
      </c>
      <c r="F41" s="58">
        <f t="shared" si="6"/>
        <v>79822</v>
      </c>
      <c r="G41" s="58">
        <f t="shared" si="6"/>
        <v>75758</v>
      </c>
      <c r="H41" s="58">
        <f t="shared" si="6"/>
        <v>63372</v>
      </c>
      <c r="I41" s="58">
        <f t="shared" si="6"/>
        <v>59854</v>
      </c>
      <c r="J41" s="58">
        <f t="shared" si="6"/>
        <v>51292</v>
      </c>
      <c r="K41" s="58">
        <f t="shared" si="6"/>
        <v>41633</v>
      </c>
      <c r="L41" s="58">
        <f t="shared" si="6"/>
        <v>30131</v>
      </c>
      <c r="M41" s="58">
        <f t="shared" si="6"/>
        <v>16394</v>
      </c>
      <c r="N41" s="58">
        <f t="shared" si="6"/>
        <v>8390</v>
      </c>
      <c r="O41" s="58">
        <f t="shared" si="6"/>
        <v>6619</v>
      </c>
      <c r="P41" s="85">
        <f>+P33+P35</f>
        <v>483715</v>
      </c>
      <c r="Q41" s="88"/>
    </row>
    <row r="42" spans="2:17" ht="13.5" thickBot="1" x14ac:dyDescent="0.25">
      <c r="B42" s="115"/>
      <c r="C42" s="20" t="s">
        <v>20</v>
      </c>
      <c r="D42" s="59">
        <f>+D34+D36</f>
        <v>1211</v>
      </c>
      <c r="E42" s="59">
        <f t="shared" si="6"/>
        <v>32902</v>
      </c>
      <c r="F42" s="59">
        <f t="shared" si="6"/>
        <v>56572</v>
      </c>
      <c r="G42" s="59">
        <f t="shared" si="6"/>
        <v>52969</v>
      </c>
      <c r="H42" s="59">
        <f t="shared" si="6"/>
        <v>44713</v>
      </c>
      <c r="I42" s="59">
        <f t="shared" si="6"/>
        <v>41983</v>
      </c>
      <c r="J42" s="59">
        <f t="shared" si="6"/>
        <v>33164</v>
      </c>
      <c r="K42" s="59">
        <f t="shared" si="6"/>
        <v>25331</v>
      </c>
      <c r="L42" s="59">
        <f t="shared" si="6"/>
        <v>15758</v>
      </c>
      <c r="M42" s="59">
        <f t="shared" si="6"/>
        <v>7407</v>
      </c>
      <c r="N42" s="59">
        <f t="shared" si="6"/>
        <v>3812</v>
      </c>
      <c r="O42" s="59">
        <f t="shared" si="6"/>
        <v>2365</v>
      </c>
      <c r="P42" s="86">
        <f>+P34+P36</f>
        <v>318187</v>
      </c>
    </row>
    <row r="43" spans="2:17" x14ac:dyDescent="0.2">
      <c r="B43" s="10" t="s">
        <v>58</v>
      </c>
      <c r="C43" s="10"/>
      <c r="H43" s="11"/>
      <c r="I43" s="11"/>
      <c r="J43" s="11"/>
      <c r="K43" s="11"/>
      <c r="L43" s="11"/>
      <c r="M43" s="11"/>
    </row>
    <row r="44" spans="2:17" x14ac:dyDescent="0.2">
      <c r="B44" s="10"/>
      <c r="C44" s="10"/>
    </row>
  </sheetData>
  <mergeCells count="24">
    <mergeCell ref="B37:B38"/>
    <mergeCell ref="B39:B40"/>
    <mergeCell ref="B41:B42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11:B12"/>
    <mergeCell ref="B1:P1"/>
    <mergeCell ref="B2:P2"/>
    <mergeCell ref="B4:P4"/>
    <mergeCell ref="B6:B7"/>
    <mergeCell ref="C6:C7"/>
    <mergeCell ref="D6:O6"/>
    <mergeCell ref="B9:B10"/>
    <mergeCell ref="B3:P3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2"/>
  <sheetViews>
    <sheetView showGridLines="0" tabSelected="1" zoomScaleNormal="100" workbookViewId="0">
      <selection activeCell="D20" sqref="D20"/>
    </sheetView>
  </sheetViews>
  <sheetFormatPr baseColWidth="10" defaultColWidth="12.5703125" defaultRowHeight="12.75" x14ac:dyDescent="0.2"/>
  <cols>
    <col min="1" max="1" width="3" style="31" customWidth="1"/>
    <col min="2" max="2" width="45.28515625" style="31" customWidth="1"/>
    <col min="3" max="6" width="12.5703125" style="31" customWidth="1"/>
    <col min="7" max="248" width="12.5703125" style="31"/>
    <col min="249" max="249" width="45.28515625" style="31" customWidth="1"/>
    <col min="250" max="262" width="13" style="31" customWidth="1"/>
    <col min="263" max="504" width="12.5703125" style="31"/>
    <col min="505" max="505" width="45.28515625" style="31" customWidth="1"/>
    <col min="506" max="518" width="13" style="31" customWidth="1"/>
    <col min="519" max="760" width="12.5703125" style="31"/>
    <col min="761" max="761" width="45.28515625" style="31" customWidth="1"/>
    <col min="762" max="774" width="13" style="31" customWidth="1"/>
    <col min="775" max="1016" width="12.5703125" style="31"/>
    <col min="1017" max="1017" width="45.28515625" style="31" customWidth="1"/>
    <col min="1018" max="1030" width="13" style="31" customWidth="1"/>
    <col min="1031" max="1272" width="12.5703125" style="31"/>
    <col min="1273" max="1273" width="45.28515625" style="31" customWidth="1"/>
    <col min="1274" max="1286" width="13" style="31" customWidth="1"/>
    <col min="1287" max="1528" width="12.5703125" style="31"/>
    <col min="1529" max="1529" width="45.28515625" style="31" customWidth="1"/>
    <col min="1530" max="1542" width="13" style="31" customWidth="1"/>
    <col min="1543" max="1784" width="12.5703125" style="31"/>
    <col min="1785" max="1785" width="45.28515625" style="31" customWidth="1"/>
    <col min="1786" max="1798" width="13" style="31" customWidth="1"/>
    <col min="1799" max="2040" width="12.5703125" style="31"/>
    <col min="2041" max="2041" width="45.28515625" style="31" customWidth="1"/>
    <col min="2042" max="2054" width="13" style="31" customWidth="1"/>
    <col min="2055" max="2296" width="12.5703125" style="31"/>
    <col min="2297" max="2297" width="45.28515625" style="31" customWidth="1"/>
    <col min="2298" max="2310" width="13" style="31" customWidth="1"/>
    <col min="2311" max="2552" width="12.5703125" style="31"/>
    <col min="2553" max="2553" width="45.28515625" style="31" customWidth="1"/>
    <col min="2554" max="2566" width="13" style="31" customWidth="1"/>
    <col min="2567" max="2808" width="12.5703125" style="31"/>
    <col min="2809" max="2809" width="45.28515625" style="31" customWidth="1"/>
    <col min="2810" max="2822" width="13" style="31" customWidth="1"/>
    <col min="2823" max="3064" width="12.5703125" style="31"/>
    <col min="3065" max="3065" width="45.28515625" style="31" customWidth="1"/>
    <col min="3066" max="3078" width="13" style="31" customWidth="1"/>
    <col min="3079" max="3320" width="12.5703125" style="31"/>
    <col min="3321" max="3321" width="45.28515625" style="31" customWidth="1"/>
    <col min="3322" max="3334" width="13" style="31" customWidth="1"/>
    <col min="3335" max="3576" width="12.5703125" style="31"/>
    <col min="3577" max="3577" width="45.28515625" style="31" customWidth="1"/>
    <col min="3578" max="3590" width="13" style="31" customWidth="1"/>
    <col min="3591" max="3832" width="12.5703125" style="31"/>
    <col min="3833" max="3833" width="45.28515625" style="31" customWidth="1"/>
    <col min="3834" max="3846" width="13" style="31" customWidth="1"/>
    <col min="3847" max="4088" width="12.5703125" style="31"/>
    <col min="4089" max="4089" width="45.28515625" style="31" customWidth="1"/>
    <col min="4090" max="4102" width="13" style="31" customWidth="1"/>
    <col min="4103" max="4344" width="12.5703125" style="31"/>
    <col min="4345" max="4345" width="45.28515625" style="31" customWidth="1"/>
    <col min="4346" max="4358" width="13" style="31" customWidth="1"/>
    <col min="4359" max="4600" width="12.5703125" style="31"/>
    <col min="4601" max="4601" width="45.28515625" style="31" customWidth="1"/>
    <col min="4602" max="4614" width="13" style="31" customWidth="1"/>
    <col min="4615" max="4856" width="12.5703125" style="31"/>
    <col min="4857" max="4857" width="45.28515625" style="31" customWidth="1"/>
    <col min="4858" max="4870" width="13" style="31" customWidth="1"/>
    <col min="4871" max="5112" width="12.5703125" style="31"/>
    <col min="5113" max="5113" width="45.28515625" style="31" customWidth="1"/>
    <col min="5114" max="5126" width="13" style="31" customWidth="1"/>
    <col min="5127" max="5368" width="12.5703125" style="31"/>
    <col min="5369" max="5369" width="45.28515625" style="31" customWidth="1"/>
    <col min="5370" max="5382" width="13" style="31" customWidth="1"/>
    <col min="5383" max="5624" width="12.5703125" style="31"/>
    <col min="5625" max="5625" width="45.28515625" style="31" customWidth="1"/>
    <col min="5626" max="5638" width="13" style="31" customWidth="1"/>
    <col min="5639" max="5880" width="12.5703125" style="31"/>
    <col min="5881" max="5881" width="45.28515625" style="31" customWidth="1"/>
    <col min="5882" max="5894" width="13" style="31" customWidth="1"/>
    <col min="5895" max="6136" width="12.5703125" style="31"/>
    <col min="6137" max="6137" width="45.28515625" style="31" customWidth="1"/>
    <col min="6138" max="6150" width="13" style="31" customWidth="1"/>
    <col min="6151" max="6392" width="12.5703125" style="31"/>
    <col min="6393" max="6393" width="45.28515625" style="31" customWidth="1"/>
    <col min="6394" max="6406" width="13" style="31" customWidth="1"/>
    <col min="6407" max="6648" width="12.5703125" style="31"/>
    <col min="6649" max="6649" width="45.28515625" style="31" customWidth="1"/>
    <col min="6650" max="6662" width="13" style="31" customWidth="1"/>
    <col min="6663" max="6904" width="12.5703125" style="31"/>
    <col min="6905" max="6905" width="45.28515625" style="31" customWidth="1"/>
    <col min="6906" max="6918" width="13" style="31" customWidth="1"/>
    <col min="6919" max="7160" width="12.5703125" style="31"/>
    <col min="7161" max="7161" width="45.28515625" style="31" customWidth="1"/>
    <col min="7162" max="7174" width="13" style="31" customWidth="1"/>
    <col min="7175" max="7416" width="12.5703125" style="31"/>
    <col min="7417" max="7417" width="45.28515625" style="31" customWidth="1"/>
    <col min="7418" max="7430" width="13" style="31" customWidth="1"/>
    <col min="7431" max="7672" width="12.5703125" style="31"/>
    <col min="7673" max="7673" width="45.28515625" style="31" customWidth="1"/>
    <col min="7674" max="7686" width="13" style="31" customWidth="1"/>
    <col min="7687" max="7928" width="12.5703125" style="31"/>
    <col min="7929" max="7929" width="45.28515625" style="31" customWidth="1"/>
    <col min="7930" max="7942" width="13" style="31" customWidth="1"/>
    <col min="7943" max="8184" width="12.5703125" style="31"/>
    <col min="8185" max="8185" width="45.28515625" style="31" customWidth="1"/>
    <col min="8186" max="8198" width="13" style="31" customWidth="1"/>
    <col min="8199" max="8440" width="12.5703125" style="31"/>
    <col min="8441" max="8441" width="45.28515625" style="31" customWidth="1"/>
    <col min="8442" max="8454" width="13" style="31" customWidth="1"/>
    <col min="8455" max="8696" width="12.5703125" style="31"/>
    <col min="8697" max="8697" width="45.28515625" style="31" customWidth="1"/>
    <col min="8698" max="8710" width="13" style="31" customWidth="1"/>
    <col min="8711" max="8952" width="12.5703125" style="31"/>
    <col min="8953" max="8953" width="45.28515625" style="31" customWidth="1"/>
    <col min="8954" max="8966" width="13" style="31" customWidth="1"/>
    <col min="8967" max="9208" width="12.5703125" style="31"/>
    <col min="9209" max="9209" width="45.28515625" style="31" customWidth="1"/>
    <col min="9210" max="9222" width="13" style="31" customWidth="1"/>
    <col min="9223" max="9464" width="12.5703125" style="31"/>
    <col min="9465" max="9465" width="45.28515625" style="31" customWidth="1"/>
    <col min="9466" max="9478" width="13" style="31" customWidth="1"/>
    <col min="9479" max="9720" width="12.5703125" style="31"/>
    <col min="9721" max="9721" width="45.28515625" style="31" customWidth="1"/>
    <col min="9722" max="9734" width="13" style="31" customWidth="1"/>
    <col min="9735" max="9976" width="12.5703125" style="31"/>
    <col min="9977" max="9977" width="45.28515625" style="31" customWidth="1"/>
    <col min="9978" max="9990" width="13" style="31" customWidth="1"/>
    <col min="9991" max="10232" width="12.5703125" style="31"/>
    <col min="10233" max="10233" width="45.28515625" style="31" customWidth="1"/>
    <col min="10234" max="10246" width="13" style="31" customWidth="1"/>
    <col min="10247" max="10488" width="12.5703125" style="31"/>
    <col min="10489" max="10489" width="45.28515625" style="31" customWidth="1"/>
    <col min="10490" max="10502" width="13" style="31" customWidth="1"/>
    <col min="10503" max="10744" width="12.5703125" style="31"/>
    <col min="10745" max="10745" width="45.28515625" style="31" customWidth="1"/>
    <col min="10746" max="10758" width="13" style="31" customWidth="1"/>
    <col min="10759" max="11000" width="12.5703125" style="31"/>
    <col min="11001" max="11001" width="45.28515625" style="31" customWidth="1"/>
    <col min="11002" max="11014" width="13" style="31" customWidth="1"/>
    <col min="11015" max="11256" width="12.5703125" style="31"/>
    <col min="11257" max="11257" width="45.28515625" style="31" customWidth="1"/>
    <col min="11258" max="11270" width="13" style="31" customWidth="1"/>
    <col min="11271" max="11512" width="12.5703125" style="31"/>
    <col min="11513" max="11513" width="45.28515625" style="31" customWidth="1"/>
    <col min="11514" max="11526" width="13" style="31" customWidth="1"/>
    <col min="11527" max="11768" width="12.5703125" style="31"/>
    <col min="11769" max="11769" width="45.28515625" style="31" customWidth="1"/>
    <col min="11770" max="11782" width="13" style="31" customWidth="1"/>
    <col min="11783" max="12024" width="12.5703125" style="31"/>
    <col min="12025" max="12025" width="45.28515625" style="31" customWidth="1"/>
    <col min="12026" max="12038" width="13" style="31" customWidth="1"/>
    <col min="12039" max="12280" width="12.5703125" style="31"/>
    <col min="12281" max="12281" width="45.28515625" style="31" customWidth="1"/>
    <col min="12282" max="12294" width="13" style="31" customWidth="1"/>
    <col min="12295" max="12536" width="12.5703125" style="31"/>
    <col min="12537" max="12537" width="45.28515625" style="31" customWidth="1"/>
    <col min="12538" max="12550" width="13" style="31" customWidth="1"/>
    <col min="12551" max="12792" width="12.5703125" style="31"/>
    <col min="12793" max="12793" width="45.28515625" style="31" customWidth="1"/>
    <col min="12794" max="12806" width="13" style="31" customWidth="1"/>
    <col min="12807" max="13048" width="12.5703125" style="31"/>
    <col min="13049" max="13049" width="45.28515625" style="31" customWidth="1"/>
    <col min="13050" max="13062" width="13" style="31" customWidth="1"/>
    <col min="13063" max="13304" width="12.5703125" style="31"/>
    <col min="13305" max="13305" width="45.28515625" style="31" customWidth="1"/>
    <col min="13306" max="13318" width="13" style="31" customWidth="1"/>
    <col min="13319" max="13560" width="12.5703125" style="31"/>
    <col min="13561" max="13561" width="45.28515625" style="31" customWidth="1"/>
    <col min="13562" max="13574" width="13" style="31" customWidth="1"/>
    <col min="13575" max="13816" width="12.5703125" style="31"/>
    <col min="13817" max="13817" width="45.28515625" style="31" customWidth="1"/>
    <col min="13818" max="13830" width="13" style="31" customWidth="1"/>
    <col min="13831" max="14072" width="12.5703125" style="31"/>
    <col min="14073" max="14073" width="45.28515625" style="31" customWidth="1"/>
    <col min="14074" max="14086" width="13" style="31" customWidth="1"/>
    <col min="14087" max="14328" width="12.5703125" style="31"/>
    <col min="14329" max="14329" width="45.28515625" style="31" customWidth="1"/>
    <col min="14330" max="14342" width="13" style="31" customWidth="1"/>
    <col min="14343" max="14584" width="12.5703125" style="31"/>
    <col min="14585" max="14585" width="45.28515625" style="31" customWidth="1"/>
    <col min="14586" max="14598" width="13" style="31" customWidth="1"/>
    <col min="14599" max="14840" width="12.5703125" style="31"/>
    <col min="14841" max="14841" width="45.28515625" style="31" customWidth="1"/>
    <col min="14842" max="14854" width="13" style="31" customWidth="1"/>
    <col min="14855" max="15096" width="12.5703125" style="31"/>
    <col min="15097" max="15097" width="45.28515625" style="31" customWidth="1"/>
    <col min="15098" max="15110" width="13" style="31" customWidth="1"/>
    <col min="15111" max="15352" width="12.5703125" style="31"/>
    <col min="15353" max="15353" width="45.28515625" style="31" customWidth="1"/>
    <col min="15354" max="15366" width="13" style="31" customWidth="1"/>
    <col min="15367" max="15608" width="12.5703125" style="31"/>
    <col min="15609" max="15609" width="45.28515625" style="31" customWidth="1"/>
    <col min="15610" max="15622" width="13" style="31" customWidth="1"/>
    <col min="15623" max="15864" width="12.5703125" style="31"/>
    <col min="15865" max="15865" width="45.28515625" style="31" customWidth="1"/>
    <col min="15866" max="15878" width="13" style="31" customWidth="1"/>
    <col min="15879" max="16120" width="12.5703125" style="31"/>
    <col min="16121" max="16121" width="45.28515625" style="31" customWidth="1"/>
    <col min="16122" max="16134" width="13" style="31" customWidth="1"/>
    <col min="16135" max="16384" width="12.5703125" style="31"/>
  </cols>
  <sheetData>
    <row r="1" spans="2:17" x14ac:dyDescent="0.2">
      <c r="B1" s="117" t="s">
        <v>35</v>
      </c>
      <c r="C1" s="117"/>
      <c r="D1" s="117"/>
      <c r="E1" s="117"/>
      <c r="F1" s="117"/>
      <c r="G1" s="117"/>
      <c r="H1" s="117"/>
      <c r="I1" s="117"/>
      <c r="J1" s="117"/>
    </row>
    <row r="2" spans="2:17" x14ac:dyDescent="0.2">
      <c r="B2" s="117" t="s">
        <v>36</v>
      </c>
      <c r="C2" s="117"/>
      <c r="D2" s="117"/>
      <c r="E2" s="117"/>
      <c r="F2" s="117"/>
      <c r="G2" s="117"/>
      <c r="H2" s="117"/>
      <c r="I2" s="117"/>
      <c r="J2" s="117"/>
    </row>
    <row r="3" spans="2:17" x14ac:dyDescent="0.2">
      <c r="B3" s="117" t="s">
        <v>37</v>
      </c>
      <c r="C3" s="117"/>
      <c r="D3" s="117"/>
      <c r="E3" s="117"/>
      <c r="F3" s="117"/>
      <c r="G3" s="117"/>
      <c r="H3" s="117"/>
      <c r="I3" s="117"/>
      <c r="J3" s="117"/>
    </row>
    <row r="4" spans="2:17" x14ac:dyDescent="0.2">
      <c r="B4" s="116" t="s">
        <v>38</v>
      </c>
      <c r="C4" s="116"/>
      <c r="D4" s="116"/>
      <c r="E4" s="116"/>
      <c r="F4" s="116"/>
      <c r="G4" s="116"/>
      <c r="H4" s="116"/>
      <c r="I4" s="116"/>
      <c r="J4" s="116"/>
      <c r="K4" s="32"/>
      <c r="L4" s="32"/>
      <c r="M4" s="32"/>
      <c r="N4" s="32"/>
      <c r="O4" s="32"/>
      <c r="P4" s="32"/>
      <c r="Q4" s="32"/>
    </row>
    <row r="5" spans="2:17" x14ac:dyDescent="0.2">
      <c r="B5" s="89" t="s">
        <v>75</v>
      </c>
      <c r="C5" s="89"/>
      <c r="D5" s="89"/>
      <c r="E5" s="89"/>
      <c r="F5" s="89"/>
      <c r="K5" s="32"/>
    </row>
    <row r="6" spans="2:17" ht="13.5" thickBot="1" x14ac:dyDescent="0.25">
      <c r="B6" s="33"/>
      <c r="C6" s="90"/>
      <c r="D6" s="90"/>
      <c r="E6" s="90"/>
      <c r="F6" s="90"/>
      <c r="K6" s="32"/>
    </row>
    <row r="7" spans="2:17" x14ac:dyDescent="0.2">
      <c r="B7" s="44"/>
      <c r="C7" s="45"/>
      <c r="D7" s="45"/>
      <c r="E7" s="45"/>
      <c r="F7" s="45"/>
      <c r="G7" s="45"/>
      <c r="H7" s="45"/>
      <c r="I7" s="45"/>
      <c r="J7" s="45"/>
      <c r="K7" s="32"/>
    </row>
    <row r="8" spans="2:17" x14ac:dyDescent="0.2">
      <c r="B8" s="46" t="s">
        <v>0</v>
      </c>
      <c r="C8" s="47" t="s">
        <v>74</v>
      </c>
      <c r="D8" s="47" t="s">
        <v>73</v>
      </c>
      <c r="E8" s="47" t="s">
        <v>71</v>
      </c>
      <c r="F8" s="47" t="s">
        <v>72</v>
      </c>
      <c r="G8" s="47" t="s">
        <v>59</v>
      </c>
      <c r="H8" s="47" t="s">
        <v>60</v>
      </c>
      <c r="I8" s="47" t="s">
        <v>61</v>
      </c>
      <c r="J8" s="47" t="s">
        <v>62</v>
      </c>
      <c r="K8" s="32"/>
    </row>
    <row r="9" spans="2:17" ht="13.5" thickBot="1" x14ac:dyDescent="0.25">
      <c r="B9" s="48"/>
      <c r="C9" s="49"/>
      <c r="D9" s="49"/>
      <c r="E9" s="49"/>
      <c r="F9" s="49"/>
      <c r="G9" s="49"/>
      <c r="H9" s="49"/>
      <c r="I9" s="49"/>
      <c r="J9" s="49"/>
      <c r="K9" s="32"/>
    </row>
    <row r="10" spans="2:17" ht="13.5" thickBot="1" x14ac:dyDescent="0.25">
      <c r="B10" s="60"/>
      <c r="C10" s="34"/>
      <c r="D10" s="34"/>
      <c r="E10" s="34"/>
      <c r="F10" s="34"/>
      <c r="K10" s="32"/>
    </row>
    <row r="11" spans="2:17" x14ac:dyDescent="0.2">
      <c r="B11" s="37" t="s">
        <v>1</v>
      </c>
      <c r="C11" s="118">
        <v>14110</v>
      </c>
      <c r="D11" s="119">
        <v>13915</v>
      </c>
      <c r="E11" s="119">
        <v>13594</v>
      </c>
      <c r="F11" s="119">
        <v>12578</v>
      </c>
      <c r="G11" s="119">
        <v>12435</v>
      </c>
      <c r="H11" s="119">
        <v>12266</v>
      </c>
      <c r="I11" s="119">
        <v>12606</v>
      </c>
      <c r="J11" s="119">
        <v>12410</v>
      </c>
      <c r="K11" s="32"/>
    </row>
    <row r="12" spans="2:17" ht="25.5" x14ac:dyDescent="0.2">
      <c r="B12" s="38" t="s">
        <v>2</v>
      </c>
      <c r="C12" s="120">
        <v>187795</v>
      </c>
      <c r="D12" s="121">
        <v>188103</v>
      </c>
      <c r="E12" s="121">
        <v>186625</v>
      </c>
      <c r="F12" s="121">
        <v>178115</v>
      </c>
      <c r="G12" s="122">
        <v>168625</v>
      </c>
      <c r="H12" s="121">
        <v>165232</v>
      </c>
      <c r="I12" s="121">
        <v>170068</v>
      </c>
      <c r="J12" s="121">
        <v>174025</v>
      </c>
      <c r="K12" s="32"/>
    </row>
    <row r="13" spans="2:17" x14ac:dyDescent="0.2">
      <c r="B13" s="39" t="s">
        <v>3</v>
      </c>
      <c r="C13" s="120">
        <v>25944</v>
      </c>
      <c r="D13" s="121">
        <v>26167</v>
      </c>
      <c r="E13" s="121">
        <v>25237</v>
      </c>
      <c r="F13" s="121">
        <v>21812</v>
      </c>
      <c r="G13" s="122">
        <v>18009</v>
      </c>
      <c r="H13" s="121">
        <v>19129</v>
      </c>
      <c r="I13" s="121">
        <v>20167</v>
      </c>
      <c r="J13" s="121">
        <v>20302</v>
      </c>
      <c r="K13" s="32"/>
    </row>
    <row r="14" spans="2:17" ht="38.25" x14ac:dyDescent="0.2">
      <c r="B14" s="38" t="s">
        <v>4</v>
      </c>
      <c r="C14" s="120">
        <v>205586</v>
      </c>
      <c r="D14" s="121">
        <v>201706</v>
      </c>
      <c r="E14" s="121">
        <v>199060</v>
      </c>
      <c r="F14" s="121">
        <v>191600</v>
      </c>
      <c r="G14" s="122">
        <v>185960</v>
      </c>
      <c r="H14" s="121">
        <v>182696</v>
      </c>
      <c r="I14" s="121">
        <v>180528</v>
      </c>
      <c r="J14" s="121">
        <v>181255</v>
      </c>
      <c r="K14" s="32"/>
    </row>
    <row r="15" spans="2:17" x14ac:dyDescent="0.2">
      <c r="B15" s="39" t="s">
        <v>5</v>
      </c>
      <c r="C15" s="120">
        <v>18131</v>
      </c>
      <c r="D15" s="121">
        <v>18084</v>
      </c>
      <c r="E15" s="121">
        <v>18347</v>
      </c>
      <c r="F15" s="121">
        <v>17766</v>
      </c>
      <c r="G15" s="122">
        <v>17659</v>
      </c>
      <c r="H15" s="121">
        <v>17678</v>
      </c>
      <c r="I15" s="121">
        <v>17728</v>
      </c>
      <c r="J15" s="121">
        <v>17561</v>
      </c>
      <c r="K15" s="32"/>
    </row>
    <row r="16" spans="2:17" x14ac:dyDescent="0.2">
      <c r="B16" s="39" t="s">
        <v>6</v>
      </c>
      <c r="C16" s="120">
        <v>32908</v>
      </c>
      <c r="D16" s="121">
        <v>32614</v>
      </c>
      <c r="E16" s="121">
        <v>32573</v>
      </c>
      <c r="F16" s="121">
        <v>32190</v>
      </c>
      <c r="G16" s="122">
        <v>31448</v>
      </c>
      <c r="H16" s="121">
        <v>31054</v>
      </c>
      <c r="I16" s="121">
        <v>30717</v>
      </c>
      <c r="J16" s="121">
        <v>30477</v>
      </c>
      <c r="K16" s="32"/>
    </row>
    <row r="17" spans="2:18" x14ac:dyDescent="0.2">
      <c r="B17" s="39" t="s">
        <v>7</v>
      </c>
      <c r="C17" s="120">
        <v>6851</v>
      </c>
      <c r="D17" s="121">
        <v>6847</v>
      </c>
      <c r="E17" s="121">
        <v>6918</v>
      </c>
      <c r="F17" s="121">
        <v>6691</v>
      </c>
      <c r="G17" s="122">
        <v>5780</v>
      </c>
      <c r="H17" s="121">
        <v>5788</v>
      </c>
      <c r="I17" s="121">
        <v>6122</v>
      </c>
      <c r="J17" s="121">
        <v>6080</v>
      </c>
      <c r="K17" s="32"/>
    </row>
    <row r="18" spans="2:18" ht="25.5" x14ac:dyDescent="0.2">
      <c r="B18" s="38" t="s">
        <v>8</v>
      </c>
      <c r="C18" s="120">
        <v>128459</v>
      </c>
      <c r="D18" s="121">
        <v>127374</v>
      </c>
      <c r="E18" s="121">
        <v>126390</v>
      </c>
      <c r="F18" s="121">
        <v>120100</v>
      </c>
      <c r="G18" s="122">
        <v>116370</v>
      </c>
      <c r="H18" s="121">
        <v>115703</v>
      </c>
      <c r="I18" s="121">
        <v>115785</v>
      </c>
      <c r="J18" s="121">
        <v>115386</v>
      </c>
      <c r="K18" s="32"/>
    </row>
    <row r="19" spans="2:18" x14ac:dyDescent="0.2">
      <c r="B19" s="39" t="s">
        <v>9</v>
      </c>
      <c r="C19" s="120">
        <v>69090</v>
      </c>
      <c r="D19" s="121">
        <v>69662</v>
      </c>
      <c r="E19" s="121">
        <v>69186</v>
      </c>
      <c r="F19" s="121">
        <v>67736</v>
      </c>
      <c r="G19" s="122">
        <v>66799</v>
      </c>
      <c r="H19" s="121">
        <v>66096</v>
      </c>
      <c r="I19" s="121">
        <v>65094</v>
      </c>
      <c r="J19" s="121">
        <v>64354</v>
      </c>
      <c r="K19" s="32"/>
    </row>
    <row r="20" spans="2:18" x14ac:dyDescent="0.2">
      <c r="B20" s="39" t="s">
        <v>10</v>
      </c>
      <c r="C20" s="120">
        <v>1924</v>
      </c>
      <c r="D20" s="121">
        <v>1927</v>
      </c>
      <c r="E20" s="121">
        <v>1916</v>
      </c>
      <c r="F20" s="121">
        <v>1856</v>
      </c>
      <c r="G20" s="122">
        <v>1819</v>
      </c>
      <c r="H20" s="121">
        <v>1794</v>
      </c>
      <c r="I20" s="121">
        <v>1773</v>
      </c>
      <c r="J20" s="121">
        <v>1736</v>
      </c>
      <c r="K20" s="32"/>
    </row>
    <row r="21" spans="2:18" x14ac:dyDescent="0.2">
      <c r="B21" s="39" t="s">
        <v>39</v>
      </c>
      <c r="C21" s="120">
        <v>60</v>
      </c>
      <c r="D21" s="121">
        <v>61</v>
      </c>
      <c r="E21" s="121">
        <v>65</v>
      </c>
      <c r="F21" s="121">
        <v>62</v>
      </c>
      <c r="G21" s="122">
        <v>61</v>
      </c>
      <c r="H21" s="121">
        <v>63</v>
      </c>
      <c r="I21" s="121">
        <v>62</v>
      </c>
      <c r="J21" s="121">
        <v>61</v>
      </c>
      <c r="K21" s="32"/>
    </row>
    <row r="22" spans="2:18" x14ac:dyDescent="0.2">
      <c r="B22" s="39" t="s">
        <v>40</v>
      </c>
      <c r="C22" s="120">
        <v>2547</v>
      </c>
      <c r="D22" s="121">
        <v>2665</v>
      </c>
      <c r="E22" s="121">
        <v>2706</v>
      </c>
      <c r="F22" s="121">
        <v>2467</v>
      </c>
      <c r="G22" s="122">
        <v>2391</v>
      </c>
      <c r="H22" s="121">
        <v>2361</v>
      </c>
      <c r="I22" s="121">
        <v>2406</v>
      </c>
      <c r="J22" s="121">
        <v>2398</v>
      </c>
      <c r="K22" s="32"/>
    </row>
    <row r="23" spans="2:18" x14ac:dyDescent="0.2">
      <c r="B23" s="39"/>
      <c r="C23" s="123"/>
      <c r="D23" s="123"/>
      <c r="E23" s="123"/>
      <c r="F23" s="123"/>
      <c r="G23" s="122"/>
      <c r="H23" s="122"/>
      <c r="I23" s="122"/>
      <c r="J23" s="122"/>
      <c r="K23" s="32"/>
    </row>
    <row r="24" spans="2:18" x14ac:dyDescent="0.2">
      <c r="B24" s="40" t="s">
        <v>13</v>
      </c>
      <c r="C24" s="124">
        <f t="shared" ref="C24:F24" si="0">SUM(C11:C23)</f>
        <v>693405</v>
      </c>
      <c r="D24" s="124">
        <f t="shared" si="0"/>
        <v>689125</v>
      </c>
      <c r="E24" s="124">
        <f t="shared" si="0"/>
        <v>682617</v>
      </c>
      <c r="F24" s="124">
        <f t="shared" si="0"/>
        <v>652973</v>
      </c>
      <c r="G24" s="124">
        <f t="shared" ref="G24:J24" si="1">SUM(G11:G23)</f>
        <v>627356</v>
      </c>
      <c r="H24" s="124">
        <f t="shared" si="1"/>
        <v>619860</v>
      </c>
      <c r="I24" s="124">
        <f t="shared" si="1"/>
        <v>623056</v>
      </c>
      <c r="J24" s="124">
        <f t="shared" si="1"/>
        <v>626045</v>
      </c>
      <c r="K24" s="32"/>
      <c r="O24" s="122"/>
      <c r="P24" s="122"/>
      <c r="Q24" s="122"/>
      <c r="R24" s="122"/>
    </row>
    <row r="25" spans="2:18" x14ac:dyDescent="0.2">
      <c r="B25" s="34" t="s">
        <v>41</v>
      </c>
      <c r="C25" s="121">
        <v>94678</v>
      </c>
      <c r="D25" s="121">
        <v>95617</v>
      </c>
      <c r="E25" s="121">
        <v>95621</v>
      </c>
      <c r="F25" s="121">
        <v>95521</v>
      </c>
      <c r="G25" s="122">
        <v>95730</v>
      </c>
      <c r="H25" s="122">
        <v>95918</v>
      </c>
      <c r="I25" s="122">
        <v>95847</v>
      </c>
      <c r="J25" s="122">
        <v>95566</v>
      </c>
      <c r="K25" s="32"/>
    </row>
    <row r="26" spans="2:18" x14ac:dyDescent="0.2">
      <c r="B26" s="41" t="s">
        <v>42</v>
      </c>
      <c r="C26" s="121">
        <v>17116</v>
      </c>
      <c r="D26" s="121">
        <v>17284</v>
      </c>
      <c r="E26" s="121">
        <v>17645</v>
      </c>
      <c r="F26" s="121">
        <v>17832</v>
      </c>
      <c r="G26" s="122">
        <v>18218</v>
      </c>
      <c r="H26" s="122">
        <v>18222</v>
      </c>
      <c r="I26" s="122">
        <v>18058</v>
      </c>
      <c r="J26" s="122">
        <v>17890</v>
      </c>
      <c r="K26" s="32"/>
    </row>
    <row r="27" spans="2:18" x14ac:dyDescent="0.2">
      <c r="B27" s="41" t="s">
        <v>43</v>
      </c>
      <c r="C27" s="121">
        <v>19633</v>
      </c>
      <c r="D27" s="121">
        <v>19789</v>
      </c>
      <c r="E27" s="121">
        <v>19880</v>
      </c>
      <c r="F27" s="121">
        <v>19356</v>
      </c>
      <c r="G27" s="122">
        <v>19331</v>
      </c>
      <c r="H27" s="122">
        <v>19496</v>
      </c>
      <c r="I27" s="122">
        <v>19598</v>
      </c>
      <c r="J27" s="122">
        <v>19521</v>
      </c>
      <c r="K27" s="32"/>
    </row>
    <row r="28" spans="2:18" x14ac:dyDescent="0.2">
      <c r="B28" s="41" t="s">
        <v>44</v>
      </c>
      <c r="C28" s="121">
        <v>7101</v>
      </c>
      <c r="D28" s="121">
        <v>7069</v>
      </c>
      <c r="E28" s="121">
        <v>7093</v>
      </c>
      <c r="F28" s="121">
        <v>7014</v>
      </c>
      <c r="G28" s="122">
        <v>6909</v>
      </c>
      <c r="H28" s="122">
        <v>6920</v>
      </c>
      <c r="I28" s="122">
        <v>7046</v>
      </c>
      <c r="J28" s="122">
        <v>6999</v>
      </c>
      <c r="K28" s="32"/>
    </row>
    <row r="29" spans="2:18" x14ac:dyDescent="0.2">
      <c r="B29" s="41" t="s">
        <v>45</v>
      </c>
      <c r="C29" s="121">
        <v>3227</v>
      </c>
      <c r="D29" s="121">
        <v>3227</v>
      </c>
      <c r="E29" s="121">
        <v>3229</v>
      </c>
      <c r="F29" s="121">
        <v>3218</v>
      </c>
      <c r="G29" s="122">
        <v>3208</v>
      </c>
      <c r="H29" s="122">
        <v>3211</v>
      </c>
      <c r="I29" s="122">
        <v>3242</v>
      </c>
      <c r="J29" s="122">
        <v>3262</v>
      </c>
      <c r="K29" s="32"/>
    </row>
    <row r="30" spans="2:18" x14ac:dyDescent="0.2">
      <c r="B30" s="41" t="s">
        <v>46</v>
      </c>
      <c r="C30" s="121">
        <v>32295</v>
      </c>
      <c r="D30" s="121">
        <v>32536</v>
      </c>
      <c r="E30" s="121">
        <v>32592</v>
      </c>
      <c r="F30" s="121">
        <v>32524</v>
      </c>
      <c r="G30" s="122">
        <v>32573</v>
      </c>
      <c r="H30" s="122">
        <v>32769</v>
      </c>
      <c r="I30" s="122">
        <v>32577</v>
      </c>
      <c r="J30" s="122">
        <v>32619</v>
      </c>
      <c r="K30" s="32"/>
    </row>
    <row r="31" spans="2:18" x14ac:dyDescent="0.2">
      <c r="B31" s="40" t="s">
        <v>14</v>
      </c>
      <c r="C31" s="124">
        <f t="shared" ref="C31:F31" si="2">SUM(C25:C30)</f>
        <v>174050</v>
      </c>
      <c r="D31" s="124">
        <f t="shared" si="2"/>
        <v>175522</v>
      </c>
      <c r="E31" s="124">
        <f t="shared" si="2"/>
        <v>176060</v>
      </c>
      <c r="F31" s="124">
        <f t="shared" si="2"/>
        <v>175465</v>
      </c>
      <c r="G31" s="124">
        <f t="shared" ref="G31:J31" si="3">SUM(G25:G30)</f>
        <v>175969</v>
      </c>
      <c r="H31" s="124">
        <f t="shared" si="3"/>
        <v>176536</v>
      </c>
      <c r="I31" s="124">
        <f t="shared" si="3"/>
        <v>176368</v>
      </c>
      <c r="J31" s="124">
        <f t="shared" si="3"/>
        <v>175857</v>
      </c>
      <c r="K31" s="32"/>
      <c r="O31" s="122"/>
      <c r="P31" s="122"/>
      <c r="Q31" s="122"/>
      <c r="R31" s="122"/>
    </row>
    <row r="32" spans="2:18" x14ac:dyDescent="0.2">
      <c r="B32" s="41"/>
      <c r="C32" s="121"/>
      <c r="D32" s="121"/>
      <c r="E32" s="121"/>
      <c r="F32" s="121"/>
      <c r="G32" s="122"/>
      <c r="H32" s="122"/>
      <c r="I32" s="122"/>
      <c r="J32" s="122"/>
      <c r="K32" s="32"/>
    </row>
    <row r="33" spans="2:18" x14ac:dyDescent="0.2">
      <c r="B33" s="41" t="s">
        <v>47</v>
      </c>
      <c r="C33" s="121">
        <v>46554</v>
      </c>
      <c r="D33" s="121">
        <v>46540</v>
      </c>
      <c r="E33" s="121">
        <v>46836</v>
      </c>
      <c r="F33" s="121">
        <v>46786</v>
      </c>
      <c r="G33" s="122">
        <v>46775</v>
      </c>
      <c r="H33" s="122">
        <v>46642</v>
      </c>
      <c r="I33" s="122">
        <v>45468</v>
      </c>
      <c r="J33" s="122">
        <v>45306</v>
      </c>
      <c r="K33" s="32"/>
    </row>
    <row r="34" spans="2:18" x14ac:dyDescent="0.2">
      <c r="B34" s="41" t="s">
        <v>48</v>
      </c>
      <c r="C34" s="121">
        <v>50670</v>
      </c>
      <c r="D34" s="121">
        <v>50585</v>
      </c>
      <c r="E34" s="121">
        <v>50809</v>
      </c>
      <c r="F34" s="121">
        <v>50899</v>
      </c>
      <c r="G34" s="122">
        <v>50958</v>
      </c>
      <c r="H34" s="122">
        <v>50905</v>
      </c>
      <c r="I34" s="122">
        <v>50402</v>
      </c>
      <c r="J34" s="122">
        <v>50332</v>
      </c>
      <c r="K34" s="32"/>
    </row>
    <row r="35" spans="2:18" x14ac:dyDescent="0.2">
      <c r="B35" s="41" t="s">
        <v>49</v>
      </c>
      <c r="C35" s="121">
        <v>76181</v>
      </c>
      <c r="D35" s="121">
        <v>77209</v>
      </c>
      <c r="E35" s="121">
        <v>77000</v>
      </c>
      <c r="F35" s="121">
        <v>76860</v>
      </c>
      <c r="G35" s="122">
        <v>76805</v>
      </c>
      <c r="H35" s="122">
        <v>76969</v>
      </c>
      <c r="I35" s="122">
        <v>75660</v>
      </c>
      <c r="J35" s="122">
        <v>76329</v>
      </c>
      <c r="K35" s="32"/>
    </row>
    <row r="36" spans="2:18" x14ac:dyDescent="0.2">
      <c r="B36" s="41" t="s">
        <v>50</v>
      </c>
      <c r="C36" s="121">
        <v>3003</v>
      </c>
      <c r="D36" s="121">
        <v>3053</v>
      </c>
      <c r="E36" s="121">
        <v>3085</v>
      </c>
      <c r="F36" s="121">
        <v>3168</v>
      </c>
      <c r="G36" s="122">
        <v>3300</v>
      </c>
      <c r="H36" s="122">
        <v>3383</v>
      </c>
      <c r="I36" s="122">
        <v>3406</v>
      </c>
      <c r="J36" s="122">
        <v>3402</v>
      </c>
      <c r="K36" s="32"/>
    </row>
    <row r="37" spans="2:18" x14ac:dyDescent="0.2">
      <c r="B37" s="41" t="s">
        <v>51</v>
      </c>
      <c r="C37" s="121">
        <v>583</v>
      </c>
      <c r="D37" s="121">
        <v>658</v>
      </c>
      <c r="E37" s="121">
        <v>686</v>
      </c>
      <c r="F37" s="121">
        <v>654</v>
      </c>
      <c r="G37" s="122">
        <v>633</v>
      </c>
      <c r="H37" s="122">
        <v>629</v>
      </c>
      <c r="I37" s="122">
        <v>635</v>
      </c>
      <c r="J37" s="122">
        <v>629</v>
      </c>
      <c r="K37" s="32"/>
    </row>
    <row r="38" spans="2:18" x14ac:dyDescent="0.2">
      <c r="B38" s="42" t="s">
        <v>15</v>
      </c>
      <c r="C38" s="125">
        <f t="shared" ref="C38:G38" si="4">SUM(C33:C37)</f>
        <v>176991</v>
      </c>
      <c r="D38" s="125">
        <f t="shared" si="4"/>
        <v>178045</v>
      </c>
      <c r="E38" s="125">
        <f t="shared" si="4"/>
        <v>178416</v>
      </c>
      <c r="F38" s="125">
        <f t="shared" si="4"/>
        <v>178367</v>
      </c>
      <c r="G38" s="125">
        <f t="shared" si="4"/>
        <v>178471</v>
      </c>
      <c r="H38" s="125">
        <f t="shared" ref="G38:J38" si="5">SUM(H33:H37)</f>
        <v>178528</v>
      </c>
      <c r="I38" s="125">
        <f t="shared" si="5"/>
        <v>175571</v>
      </c>
      <c r="J38" s="125">
        <f t="shared" si="5"/>
        <v>175998</v>
      </c>
      <c r="K38" s="32"/>
      <c r="O38" s="122"/>
      <c r="P38" s="122"/>
      <c r="Q38" s="122"/>
      <c r="R38" s="122"/>
    </row>
    <row r="39" spans="2:18" x14ac:dyDescent="0.2">
      <c r="B39" s="41"/>
      <c r="C39" s="121"/>
      <c r="D39" s="121"/>
      <c r="E39" s="121"/>
      <c r="F39" s="121"/>
      <c r="G39" s="122"/>
      <c r="H39" s="122"/>
      <c r="I39" s="122"/>
      <c r="J39" s="122"/>
      <c r="K39" s="32"/>
    </row>
    <row r="40" spans="2:18" x14ac:dyDescent="0.2">
      <c r="B40" s="42" t="s">
        <v>16</v>
      </c>
      <c r="C40" s="126">
        <f t="shared" ref="C40:H40" si="6">C24+C31+C38</f>
        <v>1044446</v>
      </c>
      <c r="D40" s="126">
        <f t="shared" si="6"/>
        <v>1042692</v>
      </c>
      <c r="E40" s="126">
        <f t="shared" si="6"/>
        <v>1037093</v>
      </c>
      <c r="F40" s="126">
        <f t="shared" si="6"/>
        <v>1006805</v>
      </c>
      <c r="G40" s="126">
        <f t="shared" si="6"/>
        <v>981796</v>
      </c>
      <c r="H40" s="126">
        <f t="shared" si="6"/>
        <v>974924</v>
      </c>
      <c r="I40" s="126">
        <f t="shared" ref="G40:J40" si="7">I24+I31+I38</f>
        <v>974995</v>
      </c>
      <c r="J40" s="126">
        <f t="shared" si="7"/>
        <v>977900</v>
      </c>
      <c r="K40" s="32"/>
    </row>
    <row r="41" spans="2:18" x14ac:dyDescent="0.2">
      <c r="B41" s="41"/>
      <c r="C41" s="121"/>
      <c r="D41" s="121"/>
      <c r="E41" s="121"/>
      <c r="F41" s="121"/>
      <c r="G41" s="121"/>
      <c r="H41" s="121"/>
      <c r="I41" s="121"/>
      <c r="J41" s="121"/>
      <c r="K41" s="32"/>
    </row>
    <row r="42" spans="2:18" ht="13.5" thickBot="1" x14ac:dyDescent="0.25">
      <c r="B42" s="43" t="s">
        <v>52</v>
      </c>
      <c r="C42" s="127">
        <f t="shared" ref="C42:H42" si="8">C24+C31</f>
        <v>867455</v>
      </c>
      <c r="D42" s="127">
        <f t="shared" si="8"/>
        <v>864647</v>
      </c>
      <c r="E42" s="127">
        <f t="shared" si="8"/>
        <v>858677</v>
      </c>
      <c r="F42" s="127">
        <f t="shared" si="8"/>
        <v>828438</v>
      </c>
      <c r="G42" s="127">
        <f t="shared" si="8"/>
        <v>803325</v>
      </c>
      <c r="H42" s="127">
        <f t="shared" si="8"/>
        <v>796396</v>
      </c>
      <c r="I42" s="127">
        <f t="shared" ref="G42:J42" si="9">I24+I31</f>
        <v>799424</v>
      </c>
      <c r="J42" s="127">
        <f t="shared" si="9"/>
        <v>801902</v>
      </c>
      <c r="K42" s="32"/>
      <c r="O42" s="122"/>
      <c r="P42" s="122"/>
      <c r="Q42" s="122"/>
      <c r="R42" s="122"/>
    </row>
    <row r="43" spans="2:18" x14ac:dyDescent="0.2">
      <c r="B43" s="34" t="s">
        <v>53</v>
      </c>
      <c r="C43" s="34"/>
      <c r="D43" s="34"/>
      <c r="E43" s="34"/>
      <c r="F43" s="34"/>
      <c r="K43" s="32"/>
    </row>
    <row r="44" spans="2:18" x14ac:dyDescent="0.2">
      <c r="B44" s="35"/>
      <c r="C44" s="35"/>
      <c r="D44" s="35"/>
      <c r="E44" s="35"/>
      <c r="F44" s="35"/>
      <c r="K44" s="32"/>
    </row>
    <row r="45" spans="2:18" x14ac:dyDescent="0.2">
      <c r="K45" s="32"/>
    </row>
    <row r="46" spans="2:18" x14ac:dyDescent="0.2">
      <c r="B46" s="36"/>
      <c r="K46" s="32"/>
    </row>
    <row r="47" spans="2:18" x14ac:dyDescent="0.2">
      <c r="B47" s="36"/>
      <c r="C47" s="121"/>
      <c r="D47" s="121"/>
      <c r="E47" s="121"/>
      <c r="F47" s="121"/>
      <c r="G47" s="121"/>
      <c r="H47" s="121"/>
      <c r="I47" s="121"/>
      <c r="J47" s="121"/>
      <c r="K47" s="32"/>
    </row>
    <row r="48" spans="2:18" x14ac:dyDescent="0.2">
      <c r="B48" s="36"/>
      <c r="C48" s="121"/>
      <c r="D48" s="121"/>
      <c r="E48" s="121"/>
      <c r="F48" s="121"/>
      <c r="G48" s="121"/>
      <c r="H48" s="121"/>
      <c r="I48" s="121"/>
      <c r="J48" s="121"/>
      <c r="K48" s="32"/>
    </row>
    <row r="49" spans="2:11" x14ac:dyDescent="0.2">
      <c r="B49" s="36"/>
      <c r="C49" s="121"/>
      <c r="D49" s="121"/>
      <c r="E49" s="121"/>
      <c r="F49" s="121"/>
      <c r="G49" s="121"/>
      <c r="H49" s="121"/>
      <c r="I49" s="121"/>
      <c r="J49" s="121"/>
      <c r="K49" s="32"/>
    </row>
    <row r="50" spans="2:11" x14ac:dyDescent="0.2">
      <c r="K50" s="32"/>
    </row>
    <row r="51" spans="2:11" x14ac:dyDescent="0.2">
      <c r="K51" s="32"/>
    </row>
    <row r="52" spans="2:11" x14ac:dyDescent="0.2">
      <c r="K52" s="32"/>
    </row>
  </sheetData>
  <mergeCells count="4">
    <mergeCell ref="B4:J4"/>
    <mergeCell ref="B1:J1"/>
    <mergeCell ref="B2:J2"/>
    <mergeCell ref="B3:J3"/>
  </mergeCells>
  <pageMargins left="0.75" right="0.75" top="1" bottom="1" header="0" footer="0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</vt:lpstr>
      <vt:lpstr>Febrero</vt:lpstr>
      <vt:lpstr>Marzo </vt:lpstr>
      <vt:lpstr>Abril </vt:lpstr>
      <vt:lpstr>mayo </vt:lpstr>
      <vt:lpstr>junio</vt:lpstr>
      <vt:lpstr>julio </vt:lpstr>
      <vt:lpstr>agosto </vt:lpstr>
      <vt:lpstr>Cotizantes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Sandra E. Romero Campos. Analista de Estadistica.</cp:lastModifiedBy>
  <dcterms:created xsi:type="dcterms:W3CDTF">2020-06-19T21:03:08Z</dcterms:created>
  <dcterms:modified xsi:type="dcterms:W3CDTF">2020-11-06T15:26:33Z</dcterms:modified>
</cp:coreProperties>
</file>