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0490" windowHeight="7155" activeTab="4"/>
  </bookViews>
  <sheets>
    <sheet name="Trabaj. enero 2020" sheetId="1" r:id="rId1"/>
    <sheet name="Trabaj febrero 2020" sheetId="16" r:id="rId2"/>
    <sheet name="Trabaj marzo 2020" sheetId="17" r:id="rId3"/>
    <sheet name="Trabaj abril 2020" sheetId="18" r:id="rId4"/>
    <sheet name="Cotizantes" sheetId="19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9" l="1"/>
  <c r="E38" i="19"/>
  <c r="D38" i="19"/>
  <c r="C38" i="19"/>
  <c r="F31" i="19"/>
  <c r="E31" i="19"/>
  <c r="D31" i="19"/>
  <c r="C31" i="19"/>
  <c r="F24" i="19"/>
  <c r="F42" i="19" s="1"/>
  <c r="E24" i="19"/>
  <c r="E42" i="19" s="1"/>
  <c r="D24" i="19"/>
  <c r="D40" i="19" s="1"/>
  <c r="C24" i="19"/>
  <c r="C42" i="19" s="1"/>
  <c r="O34" i="18"/>
  <c r="N34" i="18"/>
  <c r="M34" i="18"/>
  <c r="L34" i="18"/>
  <c r="K34" i="18"/>
  <c r="J34" i="18"/>
  <c r="I34" i="18"/>
  <c r="H34" i="18"/>
  <c r="G34" i="18"/>
  <c r="F34" i="18"/>
  <c r="E34" i="18"/>
  <c r="D34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F40" i="19" l="1"/>
  <c r="E40" i="19"/>
  <c r="D42" i="19"/>
  <c r="C40" i="19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10" i="18"/>
  <c r="P9" i="18"/>
  <c r="P36" i="18"/>
  <c r="P35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O34" i="17"/>
  <c r="O42" i="17" s="1"/>
  <c r="N34" i="17"/>
  <c r="M34" i="17"/>
  <c r="M42" i="17" s="1"/>
  <c r="L34" i="17"/>
  <c r="L42" i="17" s="1"/>
  <c r="K34" i="17"/>
  <c r="K42" i="17" s="1"/>
  <c r="J34" i="17"/>
  <c r="J42" i="17" s="1"/>
  <c r="I34" i="17"/>
  <c r="I42" i="17" s="1"/>
  <c r="H34" i="17"/>
  <c r="H42" i="17" s="1"/>
  <c r="G34" i="17"/>
  <c r="G42" i="17" s="1"/>
  <c r="F34" i="17"/>
  <c r="F42" i="17" s="1"/>
  <c r="E34" i="17"/>
  <c r="E42" i="17" s="1"/>
  <c r="D34" i="17"/>
  <c r="D42" i="17" s="1"/>
  <c r="O33" i="17"/>
  <c r="O41" i="17" s="1"/>
  <c r="N33" i="17"/>
  <c r="N41" i="17" s="1"/>
  <c r="M33" i="17"/>
  <c r="M41" i="17" s="1"/>
  <c r="L33" i="17"/>
  <c r="L41" i="17" s="1"/>
  <c r="K33" i="17"/>
  <c r="K41" i="17" s="1"/>
  <c r="J33" i="17"/>
  <c r="J41" i="17" s="1"/>
  <c r="I33" i="17"/>
  <c r="I41" i="17" s="1"/>
  <c r="H33" i="17"/>
  <c r="H41" i="17" s="1"/>
  <c r="G33" i="17"/>
  <c r="G41" i="17" s="1"/>
  <c r="F33" i="17"/>
  <c r="F41" i="17" s="1"/>
  <c r="E33" i="17"/>
  <c r="E41" i="17" s="1"/>
  <c r="D33" i="17"/>
  <c r="D41" i="17" s="1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10" i="17"/>
  <c r="P36" i="17"/>
  <c r="P35" i="17"/>
  <c r="N42" i="17"/>
  <c r="P9" i="17"/>
  <c r="D33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O33" i="16"/>
  <c r="N33" i="16"/>
  <c r="M33" i="16"/>
  <c r="L33" i="16"/>
  <c r="K33" i="16"/>
  <c r="J33" i="16"/>
  <c r="I33" i="16"/>
  <c r="H33" i="16"/>
  <c r="G33" i="16"/>
  <c r="F33" i="16"/>
  <c r="E33" i="16"/>
  <c r="P21" i="16"/>
  <c r="P22" i="16"/>
  <c r="P23" i="16"/>
  <c r="P24" i="16"/>
  <c r="P25" i="16"/>
  <c r="P26" i="16"/>
  <c r="P27" i="16"/>
  <c r="P28" i="16"/>
  <c r="P29" i="16"/>
  <c r="P30" i="16"/>
  <c r="P31" i="16"/>
  <c r="P16" i="16"/>
  <c r="P17" i="16"/>
  <c r="P18" i="16"/>
  <c r="P19" i="16"/>
  <c r="P20" i="16"/>
  <c r="P11" i="16"/>
  <c r="P12" i="16"/>
  <c r="P13" i="16"/>
  <c r="P14" i="16"/>
  <c r="P15" i="16"/>
  <c r="P10" i="16"/>
  <c r="P9" i="16"/>
  <c r="P33" i="18" l="1"/>
  <c r="P41" i="18" s="1"/>
  <c r="P34" i="18"/>
  <c r="P42" i="18" s="1"/>
  <c r="P33" i="17"/>
  <c r="P41" i="17" s="1"/>
  <c r="P34" i="17"/>
  <c r="P42" i="17" s="1"/>
  <c r="P33" i="16"/>
  <c r="P36" i="16"/>
  <c r="P35" i="16"/>
  <c r="O42" i="16"/>
  <c r="N42" i="16"/>
  <c r="M42" i="16"/>
  <c r="L42" i="16"/>
  <c r="K42" i="16"/>
  <c r="J42" i="16"/>
  <c r="I42" i="16"/>
  <c r="H42" i="16"/>
  <c r="G42" i="16"/>
  <c r="F42" i="16"/>
  <c r="E42" i="16"/>
  <c r="D42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P32" i="16"/>
  <c r="P36" i="1"/>
  <c r="P35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9" i="1"/>
  <c r="D34" i="1"/>
  <c r="D42" i="1" s="1"/>
  <c r="E34" i="1"/>
  <c r="E42" i="1" s="1"/>
  <c r="F34" i="1"/>
  <c r="F42" i="1" s="1"/>
  <c r="G34" i="1"/>
  <c r="G42" i="1" s="1"/>
  <c r="H34" i="1"/>
  <c r="H42" i="1" s="1"/>
  <c r="I34" i="1"/>
  <c r="I42" i="1" s="1"/>
  <c r="J34" i="1"/>
  <c r="J42" i="1" s="1"/>
  <c r="K34" i="1"/>
  <c r="K42" i="1" s="1"/>
  <c r="L34" i="1"/>
  <c r="L42" i="1" s="1"/>
  <c r="M34" i="1"/>
  <c r="M42" i="1" s="1"/>
  <c r="N34" i="1"/>
  <c r="N42" i="1" s="1"/>
  <c r="O34" i="1"/>
  <c r="O42" i="1" s="1"/>
  <c r="E33" i="1"/>
  <c r="E41" i="1" s="1"/>
  <c r="F33" i="1"/>
  <c r="F41" i="1" s="1"/>
  <c r="G33" i="1"/>
  <c r="G41" i="1" s="1"/>
  <c r="H33" i="1"/>
  <c r="H41" i="1" s="1"/>
  <c r="I33" i="1"/>
  <c r="I41" i="1" s="1"/>
  <c r="J33" i="1"/>
  <c r="J41" i="1" s="1"/>
  <c r="K33" i="1"/>
  <c r="K41" i="1" s="1"/>
  <c r="L33" i="1"/>
  <c r="L41" i="1" s="1"/>
  <c r="M33" i="1"/>
  <c r="M41" i="1" s="1"/>
  <c r="N33" i="1"/>
  <c r="N41" i="1" s="1"/>
  <c r="O33" i="1"/>
  <c r="O41" i="1" s="1"/>
  <c r="D33" i="1"/>
  <c r="D41" i="1" s="1"/>
  <c r="P34" i="1" l="1"/>
  <c r="P42" i="1" s="1"/>
  <c r="P33" i="1"/>
  <c r="P41" i="1" s="1"/>
  <c r="P34" i="16"/>
  <c r="P42" i="16" s="1"/>
  <c r="P41" i="16"/>
</calcChain>
</file>

<file path=xl/sharedStrings.xml><?xml version="1.0" encoding="utf-8"?>
<sst xmlns="http://schemas.openxmlformats.org/spreadsheetml/2006/main" count="331" uniqueCount="68">
  <si>
    <t>ACTIVIDAD ECONÓMICA CIIU 4</t>
  </si>
  <si>
    <t>Agricultura,caza,silvicultura y pesca</t>
  </si>
  <si>
    <t>Industrias manufactureras,Explotación de minas y canteras y Otras actividades Industriales</t>
  </si>
  <si>
    <t>Construcción</t>
  </si>
  <si>
    <t>Comercio,restaurantes y hoteles,Transporte,almacen.,Activ de Alojamiento y Servicios de Comida</t>
  </si>
  <si>
    <t>Información y Comunicaciones</t>
  </si>
  <si>
    <t>Actividades Financieras y de Seguros</t>
  </si>
  <si>
    <t>Actividades Inmobiliarias</t>
  </si>
  <si>
    <t>Actividades Profesionales, Cientificas, Técnicas y de Servicios Admon. de Apoyo</t>
  </si>
  <si>
    <t>Servicios</t>
  </si>
  <si>
    <t>Servicio Doméstico</t>
  </si>
  <si>
    <t>Salvadoreños en el Exterior (SALEX)</t>
  </si>
  <si>
    <t>Trabajadores Independientes</t>
  </si>
  <si>
    <t>SECTOR PRIVADO</t>
  </si>
  <si>
    <t>SECTOR PÚBLICO</t>
  </si>
  <si>
    <t>PENSIONADOS</t>
  </si>
  <si>
    <t>TOTAL GENERAL</t>
  </si>
  <si>
    <t>TOTAL TRABAJADORES</t>
  </si>
  <si>
    <t>SEXO</t>
  </si>
  <si>
    <t>Hombres</t>
  </si>
  <si>
    <t>Mujeres</t>
  </si>
  <si>
    <t>GRUPOS DE EDAD</t>
  </si>
  <si>
    <t>15- 19</t>
  </si>
  <si>
    <t>20-24</t>
  </si>
  <si>
    <t>25-29</t>
  </si>
  <si>
    <t>30-34</t>
  </si>
  <si>
    <t>35- 39</t>
  </si>
  <si>
    <t>40-44</t>
  </si>
  <si>
    <t>45-49</t>
  </si>
  <si>
    <t>50-54</t>
  </si>
  <si>
    <t>55-59</t>
  </si>
  <si>
    <t>60-64</t>
  </si>
  <si>
    <t>65 -69</t>
  </si>
  <si>
    <t>70 o más</t>
  </si>
  <si>
    <t>Total</t>
  </si>
  <si>
    <t>INSTITUTO SALVADOREÑO DEL SEGURO SOCIAL</t>
  </si>
  <si>
    <t>DEPARTAMENTO DE ACTUARIADO Y ESTADÍSTICA</t>
  </si>
  <si>
    <t>PLANILLAS CANCELADAS</t>
  </si>
  <si>
    <t>TRABAJADORES REPORTADOS EN PLANILLA AL RÉGIMEN DE SALUD DEL ISSS</t>
  </si>
  <si>
    <t xml:space="preserve"> Período   2020</t>
  </si>
  <si>
    <t>ENERO</t>
  </si>
  <si>
    <t>FEBRERO</t>
  </si>
  <si>
    <t>MARZO</t>
  </si>
  <si>
    <t>ABRIL</t>
  </si>
  <si>
    <t>Salex</t>
  </si>
  <si>
    <t>Trabajador Independiente</t>
  </si>
  <si>
    <t>Administración Pública</t>
  </si>
  <si>
    <t>Instituciones Descentralizadas</t>
  </si>
  <si>
    <t>Instituciones de Seguridad Social</t>
  </si>
  <si>
    <t>Empresas no Financieras</t>
  </si>
  <si>
    <t>Empresas Financieras</t>
  </si>
  <si>
    <t>Gobiernos Locales (Municipalidades)</t>
  </si>
  <si>
    <t>Pensionados ISSS</t>
  </si>
  <si>
    <t>Pensionados INPEP</t>
  </si>
  <si>
    <t>Pensionados AFP</t>
  </si>
  <si>
    <t>Pensionados IPSFA</t>
  </si>
  <si>
    <t>Decreto 787</t>
  </si>
  <si>
    <t>TOTAL SIN PENSIONADOS</t>
  </si>
  <si>
    <t>Fuente: Planilla mensual de cotizaciones</t>
  </si>
  <si>
    <t>Instituto Salvadoreño del Seguro Social</t>
  </si>
  <si>
    <t>Departamento de Actuariado y Estadística</t>
  </si>
  <si>
    <t>Cotizantes del Régimen de Salud, según Actividad Económica, Sexo y Rangos de Edad.</t>
  </si>
  <si>
    <t>Período: Enero 2020</t>
  </si>
  <si>
    <t>Período: Febrero 2020</t>
  </si>
  <si>
    <t>Período: Marzo 2020</t>
  </si>
  <si>
    <t>Período: Abril 2020</t>
  </si>
  <si>
    <t>Planillas Canceladas</t>
  </si>
  <si>
    <t>Fuente: Planilla Mensual de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</si>
</sst>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2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/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164" fontId="4" fillId="5" borderId="7" xfId="1" applyNumberFormat="1" applyFont="1" applyFill="1" applyBorder="1" applyAlignment="1">
      <alignment vertical="center"/>
    </xf>
    <xf numFmtId="164" fontId="4" fillId="6" borderId="8" xfId="0" applyNumberFormat="1" applyFont="1" applyFill="1" applyBorder="1" applyAlignment="1">
      <alignment vertical="center"/>
    </xf>
    <xf numFmtId="164" fontId="4" fillId="6" borderId="7" xfId="0" applyNumberFormat="1" applyFont="1" applyFill="1" applyBorder="1" applyAlignment="1">
      <alignment vertical="center"/>
    </xf>
    <xf numFmtId="0" fontId="4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164" fontId="4" fillId="5" borderId="8" xfId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3" borderId="11" xfId="1" applyNumberFormat="1" applyFont="1" applyFill="1" applyBorder="1" applyAlignment="1">
      <alignment vertical="center"/>
    </xf>
    <xf numFmtId="164" fontId="4" fillId="3" borderId="12" xfId="1" applyNumberFormat="1" applyFont="1" applyFill="1" applyBorder="1" applyAlignment="1">
      <alignment vertical="center"/>
    </xf>
    <xf numFmtId="164" fontId="4" fillId="4" borderId="11" xfId="1" applyNumberFormat="1" applyFont="1" applyFill="1" applyBorder="1" applyAlignment="1">
      <alignment vertical="center"/>
    </xf>
    <xf numFmtId="164" fontId="4" fillId="4" borderId="12" xfId="1" applyNumberFormat="1" applyFont="1" applyFill="1" applyBorder="1" applyAlignment="1">
      <alignment vertical="center"/>
    </xf>
    <xf numFmtId="164" fontId="4" fillId="7" borderId="13" xfId="0" applyNumberFormat="1" applyFont="1" applyFill="1" applyBorder="1" applyAlignment="1">
      <alignment vertical="center"/>
    </xf>
    <xf numFmtId="164" fontId="4" fillId="7" borderId="14" xfId="0" applyNumberFormat="1" applyFont="1" applyFill="1" applyBorder="1" applyAlignment="1">
      <alignment vertical="center"/>
    </xf>
    <xf numFmtId="164" fontId="4" fillId="7" borderId="1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0" borderId="3" xfId="0" applyFont="1" applyBorder="1"/>
    <xf numFmtId="164" fontId="4" fillId="3" borderId="17" xfId="1" applyNumberFormat="1" applyFont="1" applyFill="1" applyBorder="1" applyAlignment="1">
      <alignment vertical="center"/>
    </xf>
    <xf numFmtId="164" fontId="4" fillId="3" borderId="18" xfId="1" applyNumberFormat="1" applyFont="1" applyFill="1" applyBorder="1" applyAlignment="1">
      <alignment vertical="center"/>
    </xf>
    <xf numFmtId="164" fontId="4" fillId="4" borderId="17" xfId="1" applyNumberFormat="1" applyFont="1" applyFill="1" applyBorder="1" applyAlignment="1">
      <alignment vertical="center"/>
    </xf>
    <xf numFmtId="164" fontId="4" fillId="4" borderId="18" xfId="1" applyNumberFormat="1" applyFont="1" applyFill="1" applyBorder="1" applyAlignment="1">
      <alignment vertical="center"/>
    </xf>
    <xf numFmtId="0" fontId="4" fillId="7" borderId="17" xfId="0" applyFont="1" applyFill="1" applyBorder="1" applyAlignment="1">
      <alignment vertical="center"/>
    </xf>
    <xf numFmtId="0" fontId="8" fillId="0" borderId="0" xfId="2" applyFont="1" applyFill="1"/>
    <xf numFmtId="0" fontId="9" fillId="0" borderId="0" xfId="2" applyFont="1" applyFill="1" applyAlignment="1"/>
    <xf numFmtId="0" fontId="7" fillId="0" borderId="0" xfId="2" applyFont="1" applyFill="1" applyAlignment="1">
      <alignment horizontal="center"/>
    </xf>
    <xf numFmtId="0" fontId="8" fillId="0" borderId="2" xfId="2" applyFont="1" applyFill="1" applyBorder="1"/>
    <xf numFmtId="0" fontId="8" fillId="0" borderId="0" xfId="2" applyFont="1" applyFill="1" applyBorder="1"/>
    <xf numFmtId="3" fontId="8" fillId="0" borderId="20" xfId="3" applyNumberFormat="1" applyFont="1" applyFill="1" applyBorder="1"/>
    <xf numFmtId="3" fontId="8" fillId="0" borderId="0" xfId="2" applyNumberFormat="1" applyFont="1" applyFill="1"/>
    <xf numFmtId="3" fontId="8" fillId="0" borderId="0" xfId="3" applyNumberFormat="1" applyFont="1" applyFill="1" applyBorder="1"/>
    <xf numFmtId="3" fontId="10" fillId="0" borderId="0" xfId="3" applyNumberFormat="1" applyFont="1" applyFill="1" applyBorder="1"/>
    <xf numFmtId="3" fontId="8" fillId="0" borderId="0" xfId="2" applyNumberFormat="1" applyFont="1" applyFill="1" applyBorder="1"/>
    <xf numFmtId="3" fontId="7" fillId="0" borderId="0" xfId="3" applyNumberFormat="1" applyFont="1" applyFill="1" applyBorder="1"/>
    <xf numFmtId="3" fontId="10" fillId="0" borderId="0" xfId="2" applyNumberFormat="1" applyFont="1" applyFill="1" applyBorder="1"/>
    <xf numFmtId="3" fontId="10" fillId="0" borderId="21" xfId="2" applyNumberFormat="1" applyFont="1" applyFill="1" applyBorder="1"/>
    <xf numFmtId="0" fontId="8" fillId="0" borderId="0" xfId="2" applyFont="1" applyAlignment="1">
      <alignment vertical="center"/>
    </xf>
    <xf numFmtId="0" fontId="10" fillId="0" borderId="0" xfId="2" applyFont="1" applyFill="1"/>
    <xf numFmtId="0" fontId="10" fillId="0" borderId="0" xfId="2" applyFont="1" applyFill="1" applyAlignment="1"/>
    <xf numFmtId="0" fontId="8" fillId="0" borderId="22" xfId="2" applyFont="1" applyBorder="1"/>
    <xf numFmtId="0" fontId="8" fillId="0" borderId="23" xfId="2" applyFont="1" applyBorder="1" applyAlignment="1">
      <alignment horizontal="left" vertical="center" wrapText="1"/>
    </xf>
    <xf numFmtId="0" fontId="8" fillId="0" borderId="23" xfId="2" applyFont="1" applyBorder="1"/>
    <xf numFmtId="0" fontId="7" fillId="0" borderId="23" xfId="2" applyFont="1" applyFill="1" applyBorder="1" applyAlignment="1">
      <alignment horizontal="center"/>
    </xf>
    <xf numFmtId="0" fontId="8" fillId="0" borderId="23" xfId="2" applyFont="1" applyFill="1" applyBorder="1"/>
    <xf numFmtId="0" fontId="11" fillId="0" borderId="23" xfId="2" applyFont="1" applyFill="1" applyBorder="1" applyAlignment="1">
      <alignment horizontal="center"/>
    </xf>
    <xf numFmtId="0" fontId="11" fillId="0" borderId="24" xfId="2" applyFont="1" applyFill="1" applyBorder="1" applyAlignment="1">
      <alignment horizontal="center"/>
    </xf>
    <xf numFmtId="0" fontId="8" fillId="5" borderId="15" xfId="2" applyFont="1" applyFill="1" applyBorder="1"/>
    <xf numFmtId="0" fontId="8" fillId="5" borderId="20" xfId="2" applyFont="1" applyFill="1" applyBorder="1"/>
    <xf numFmtId="0" fontId="7" fillId="5" borderId="19" xfId="2" applyFont="1" applyFill="1" applyBorder="1" applyAlignment="1">
      <alignment horizontal="center"/>
    </xf>
    <xf numFmtId="0" fontId="7" fillId="5" borderId="0" xfId="2" applyFont="1" applyFill="1" applyBorder="1" applyAlignment="1">
      <alignment horizontal="center"/>
    </xf>
    <xf numFmtId="0" fontId="8" fillId="5" borderId="16" xfId="2" applyFont="1" applyFill="1" applyBorder="1"/>
    <xf numFmtId="0" fontId="8" fillId="5" borderId="21" xfId="2" applyFont="1" applyFill="1" applyBorder="1"/>
    <xf numFmtId="0" fontId="3" fillId="0" borderId="25" xfId="0" applyFont="1" applyBorder="1" applyAlignment="1">
      <alignment vertical="center"/>
    </xf>
    <xf numFmtId="164" fontId="3" fillId="0" borderId="26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>
      <alignment vertical="center"/>
    </xf>
    <xf numFmtId="164" fontId="3" fillId="0" borderId="29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164" fontId="3" fillId="0" borderId="31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/>
    </xf>
    <xf numFmtId="0" fontId="10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3"/>
  <sheetViews>
    <sheetView showGridLines="0" topLeftCell="A23" workbookViewId="0">
      <selection activeCell="B4" sqref="B4:P4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41" width="11" style="1"/>
    <col min="242" max="242" width="39.5703125" style="1" customWidth="1"/>
    <col min="243" max="268" width="11.42578125" style="1" customWidth="1"/>
    <col min="269" max="497" width="11" style="1"/>
    <col min="498" max="498" width="39.5703125" style="1" customWidth="1"/>
    <col min="499" max="524" width="11.42578125" style="1" customWidth="1"/>
    <col min="525" max="753" width="11" style="1"/>
    <col min="754" max="754" width="39.5703125" style="1" customWidth="1"/>
    <col min="755" max="780" width="11.42578125" style="1" customWidth="1"/>
    <col min="781" max="1009" width="11" style="1"/>
    <col min="1010" max="1010" width="39.5703125" style="1" customWidth="1"/>
    <col min="1011" max="1036" width="11.42578125" style="1" customWidth="1"/>
    <col min="1037" max="1265" width="11" style="1"/>
    <col min="1266" max="1266" width="39.5703125" style="1" customWidth="1"/>
    <col min="1267" max="1292" width="11.42578125" style="1" customWidth="1"/>
    <col min="1293" max="1521" width="11" style="1"/>
    <col min="1522" max="1522" width="39.5703125" style="1" customWidth="1"/>
    <col min="1523" max="1548" width="11.42578125" style="1" customWidth="1"/>
    <col min="1549" max="1777" width="11" style="1"/>
    <col min="1778" max="1778" width="39.5703125" style="1" customWidth="1"/>
    <col min="1779" max="1804" width="11.42578125" style="1" customWidth="1"/>
    <col min="1805" max="2033" width="11" style="1"/>
    <col min="2034" max="2034" width="39.5703125" style="1" customWidth="1"/>
    <col min="2035" max="2060" width="11.42578125" style="1" customWidth="1"/>
    <col min="2061" max="2289" width="11" style="1"/>
    <col min="2290" max="2290" width="39.5703125" style="1" customWidth="1"/>
    <col min="2291" max="2316" width="11.42578125" style="1" customWidth="1"/>
    <col min="2317" max="2545" width="11" style="1"/>
    <col min="2546" max="2546" width="39.5703125" style="1" customWidth="1"/>
    <col min="2547" max="2572" width="11.42578125" style="1" customWidth="1"/>
    <col min="2573" max="2801" width="11" style="1"/>
    <col min="2802" max="2802" width="39.5703125" style="1" customWidth="1"/>
    <col min="2803" max="2828" width="11.42578125" style="1" customWidth="1"/>
    <col min="2829" max="3057" width="11" style="1"/>
    <col min="3058" max="3058" width="39.5703125" style="1" customWidth="1"/>
    <col min="3059" max="3084" width="11.42578125" style="1" customWidth="1"/>
    <col min="3085" max="3313" width="11" style="1"/>
    <col min="3314" max="3314" width="39.5703125" style="1" customWidth="1"/>
    <col min="3315" max="3340" width="11.42578125" style="1" customWidth="1"/>
    <col min="3341" max="3569" width="11" style="1"/>
    <col min="3570" max="3570" width="39.5703125" style="1" customWidth="1"/>
    <col min="3571" max="3596" width="11.42578125" style="1" customWidth="1"/>
    <col min="3597" max="3825" width="11" style="1"/>
    <col min="3826" max="3826" width="39.5703125" style="1" customWidth="1"/>
    <col min="3827" max="3852" width="11.42578125" style="1" customWidth="1"/>
    <col min="3853" max="4081" width="11" style="1"/>
    <col min="4082" max="4082" width="39.5703125" style="1" customWidth="1"/>
    <col min="4083" max="4108" width="11.42578125" style="1" customWidth="1"/>
    <col min="4109" max="4337" width="11" style="1"/>
    <col min="4338" max="4338" width="39.5703125" style="1" customWidth="1"/>
    <col min="4339" max="4364" width="11.42578125" style="1" customWidth="1"/>
    <col min="4365" max="4593" width="11" style="1"/>
    <col min="4594" max="4594" width="39.5703125" style="1" customWidth="1"/>
    <col min="4595" max="4620" width="11.42578125" style="1" customWidth="1"/>
    <col min="4621" max="4849" width="11" style="1"/>
    <col min="4850" max="4850" width="39.5703125" style="1" customWidth="1"/>
    <col min="4851" max="4876" width="11.42578125" style="1" customWidth="1"/>
    <col min="4877" max="5105" width="11" style="1"/>
    <col min="5106" max="5106" width="39.5703125" style="1" customWidth="1"/>
    <col min="5107" max="5132" width="11.42578125" style="1" customWidth="1"/>
    <col min="5133" max="5361" width="11" style="1"/>
    <col min="5362" max="5362" width="39.5703125" style="1" customWidth="1"/>
    <col min="5363" max="5388" width="11.42578125" style="1" customWidth="1"/>
    <col min="5389" max="5617" width="11" style="1"/>
    <col min="5618" max="5618" width="39.5703125" style="1" customWidth="1"/>
    <col min="5619" max="5644" width="11.42578125" style="1" customWidth="1"/>
    <col min="5645" max="5873" width="11" style="1"/>
    <col min="5874" max="5874" width="39.5703125" style="1" customWidth="1"/>
    <col min="5875" max="5900" width="11.42578125" style="1" customWidth="1"/>
    <col min="5901" max="6129" width="11" style="1"/>
    <col min="6130" max="6130" width="39.5703125" style="1" customWidth="1"/>
    <col min="6131" max="6156" width="11.42578125" style="1" customWidth="1"/>
    <col min="6157" max="6385" width="11" style="1"/>
    <col min="6386" max="6386" width="39.5703125" style="1" customWidth="1"/>
    <col min="6387" max="6412" width="11.42578125" style="1" customWidth="1"/>
    <col min="6413" max="6641" width="11" style="1"/>
    <col min="6642" max="6642" width="39.5703125" style="1" customWidth="1"/>
    <col min="6643" max="6668" width="11.42578125" style="1" customWidth="1"/>
    <col min="6669" max="6897" width="11" style="1"/>
    <col min="6898" max="6898" width="39.5703125" style="1" customWidth="1"/>
    <col min="6899" max="6924" width="11.42578125" style="1" customWidth="1"/>
    <col min="6925" max="7153" width="11" style="1"/>
    <col min="7154" max="7154" width="39.5703125" style="1" customWidth="1"/>
    <col min="7155" max="7180" width="11.42578125" style="1" customWidth="1"/>
    <col min="7181" max="7409" width="11" style="1"/>
    <col min="7410" max="7410" width="39.5703125" style="1" customWidth="1"/>
    <col min="7411" max="7436" width="11.42578125" style="1" customWidth="1"/>
    <col min="7437" max="7665" width="11" style="1"/>
    <col min="7666" max="7666" width="39.5703125" style="1" customWidth="1"/>
    <col min="7667" max="7692" width="11.42578125" style="1" customWidth="1"/>
    <col min="7693" max="7921" width="11" style="1"/>
    <col min="7922" max="7922" width="39.5703125" style="1" customWidth="1"/>
    <col min="7923" max="7948" width="11.42578125" style="1" customWidth="1"/>
    <col min="7949" max="8177" width="11" style="1"/>
    <col min="8178" max="8178" width="39.5703125" style="1" customWidth="1"/>
    <col min="8179" max="8204" width="11.42578125" style="1" customWidth="1"/>
    <col min="8205" max="8433" width="11" style="1"/>
    <col min="8434" max="8434" width="39.5703125" style="1" customWidth="1"/>
    <col min="8435" max="8460" width="11.42578125" style="1" customWidth="1"/>
    <col min="8461" max="8689" width="11" style="1"/>
    <col min="8690" max="8690" width="39.5703125" style="1" customWidth="1"/>
    <col min="8691" max="8716" width="11.42578125" style="1" customWidth="1"/>
    <col min="8717" max="8945" width="11" style="1"/>
    <col min="8946" max="8946" width="39.5703125" style="1" customWidth="1"/>
    <col min="8947" max="8972" width="11.42578125" style="1" customWidth="1"/>
    <col min="8973" max="9201" width="11" style="1"/>
    <col min="9202" max="9202" width="39.5703125" style="1" customWidth="1"/>
    <col min="9203" max="9228" width="11.42578125" style="1" customWidth="1"/>
    <col min="9229" max="9457" width="11" style="1"/>
    <col min="9458" max="9458" width="39.5703125" style="1" customWidth="1"/>
    <col min="9459" max="9484" width="11.42578125" style="1" customWidth="1"/>
    <col min="9485" max="9713" width="11" style="1"/>
    <col min="9714" max="9714" width="39.5703125" style="1" customWidth="1"/>
    <col min="9715" max="9740" width="11.42578125" style="1" customWidth="1"/>
    <col min="9741" max="9969" width="11" style="1"/>
    <col min="9970" max="9970" width="39.5703125" style="1" customWidth="1"/>
    <col min="9971" max="9996" width="11.42578125" style="1" customWidth="1"/>
    <col min="9997" max="10225" width="11" style="1"/>
    <col min="10226" max="10226" width="39.5703125" style="1" customWidth="1"/>
    <col min="10227" max="10252" width="11.42578125" style="1" customWidth="1"/>
    <col min="10253" max="10481" width="11" style="1"/>
    <col min="10482" max="10482" width="39.5703125" style="1" customWidth="1"/>
    <col min="10483" max="10508" width="11.42578125" style="1" customWidth="1"/>
    <col min="10509" max="10737" width="11" style="1"/>
    <col min="10738" max="10738" width="39.5703125" style="1" customWidth="1"/>
    <col min="10739" max="10764" width="11.42578125" style="1" customWidth="1"/>
    <col min="10765" max="10993" width="11" style="1"/>
    <col min="10994" max="10994" width="39.5703125" style="1" customWidth="1"/>
    <col min="10995" max="11020" width="11.42578125" style="1" customWidth="1"/>
    <col min="11021" max="11249" width="11" style="1"/>
    <col min="11250" max="11250" width="39.5703125" style="1" customWidth="1"/>
    <col min="11251" max="11276" width="11.42578125" style="1" customWidth="1"/>
    <col min="11277" max="11505" width="11" style="1"/>
    <col min="11506" max="11506" width="39.5703125" style="1" customWidth="1"/>
    <col min="11507" max="11532" width="11.42578125" style="1" customWidth="1"/>
    <col min="11533" max="11761" width="11" style="1"/>
    <col min="11762" max="11762" width="39.5703125" style="1" customWidth="1"/>
    <col min="11763" max="11788" width="11.42578125" style="1" customWidth="1"/>
    <col min="11789" max="12017" width="11" style="1"/>
    <col min="12018" max="12018" width="39.5703125" style="1" customWidth="1"/>
    <col min="12019" max="12044" width="11.42578125" style="1" customWidth="1"/>
    <col min="12045" max="12273" width="11" style="1"/>
    <col min="12274" max="12274" width="39.5703125" style="1" customWidth="1"/>
    <col min="12275" max="12300" width="11.42578125" style="1" customWidth="1"/>
    <col min="12301" max="12529" width="11" style="1"/>
    <col min="12530" max="12530" width="39.5703125" style="1" customWidth="1"/>
    <col min="12531" max="12556" width="11.42578125" style="1" customWidth="1"/>
    <col min="12557" max="12785" width="11" style="1"/>
    <col min="12786" max="12786" width="39.5703125" style="1" customWidth="1"/>
    <col min="12787" max="12812" width="11.42578125" style="1" customWidth="1"/>
    <col min="12813" max="13041" width="11" style="1"/>
    <col min="13042" max="13042" width="39.5703125" style="1" customWidth="1"/>
    <col min="13043" max="13068" width="11.42578125" style="1" customWidth="1"/>
    <col min="13069" max="13297" width="11" style="1"/>
    <col min="13298" max="13298" width="39.5703125" style="1" customWidth="1"/>
    <col min="13299" max="13324" width="11.42578125" style="1" customWidth="1"/>
    <col min="13325" max="13553" width="11" style="1"/>
    <col min="13554" max="13554" width="39.5703125" style="1" customWidth="1"/>
    <col min="13555" max="13580" width="11.42578125" style="1" customWidth="1"/>
    <col min="13581" max="13809" width="11" style="1"/>
    <col min="13810" max="13810" width="39.5703125" style="1" customWidth="1"/>
    <col min="13811" max="13836" width="11.42578125" style="1" customWidth="1"/>
    <col min="13837" max="14065" width="11" style="1"/>
    <col min="14066" max="14066" width="39.5703125" style="1" customWidth="1"/>
    <col min="14067" max="14092" width="11.42578125" style="1" customWidth="1"/>
    <col min="14093" max="14321" width="11" style="1"/>
    <col min="14322" max="14322" width="39.5703125" style="1" customWidth="1"/>
    <col min="14323" max="14348" width="11.42578125" style="1" customWidth="1"/>
    <col min="14349" max="14577" width="11" style="1"/>
    <col min="14578" max="14578" width="39.5703125" style="1" customWidth="1"/>
    <col min="14579" max="14604" width="11.42578125" style="1" customWidth="1"/>
    <col min="14605" max="14833" width="11" style="1"/>
    <col min="14834" max="14834" width="39.5703125" style="1" customWidth="1"/>
    <col min="14835" max="14860" width="11.42578125" style="1" customWidth="1"/>
    <col min="14861" max="15089" width="11" style="1"/>
    <col min="15090" max="15090" width="39.5703125" style="1" customWidth="1"/>
    <col min="15091" max="15116" width="11.42578125" style="1" customWidth="1"/>
    <col min="15117" max="15345" width="11" style="1"/>
    <col min="15346" max="15346" width="39.5703125" style="1" customWidth="1"/>
    <col min="15347" max="15372" width="11.42578125" style="1" customWidth="1"/>
    <col min="15373" max="15601" width="11" style="1"/>
    <col min="15602" max="15602" width="39.5703125" style="1" customWidth="1"/>
    <col min="15603" max="15628" width="11.42578125" style="1" customWidth="1"/>
    <col min="15629" max="15857" width="11" style="1"/>
    <col min="15858" max="15858" width="39.5703125" style="1" customWidth="1"/>
    <col min="15859" max="15884" width="11.42578125" style="1" customWidth="1"/>
    <col min="15885" max="16113" width="11" style="1"/>
    <col min="16114" max="16114" width="39.5703125" style="1" customWidth="1"/>
    <col min="16115" max="16140" width="11.42578125" style="1" customWidth="1"/>
    <col min="16141" max="16384" width="11" style="1"/>
  </cols>
  <sheetData>
    <row r="1" spans="2:16" x14ac:dyDescent="0.2">
      <c r="B1" s="78" t="s">
        <v>59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2:16" x14ac:dyDescent="0.2">
      <c r="B2" s="78" t="s">
        <v>60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2:16" x14ac:dyDescent="0.2">
      <c r="B3" s="74" t="s">
        <v>66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6" ht="15.75" x14ac:dyDescent="0.25">
      <c r="B4" s="79" t="s">
        <v>61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2:16" ht="13.5" thickBot="1" x14ac:dyDescent="0.25">
      <c r="B5" s="2" t="s">
        <v>62</v>
      </c>
      <c r="C5" s="12"/>
    </row>
    <row r="6" spans="2:16" ht="15.75" customHeight="1" thickBot="1" x14ac:dyDescent="0.25">
      <c r="B6" s="80" t="s">
        <v>0</v>
      </c>
      <c r="C6" s="82" t="s">
        <v>18</v>
      </c>
      <c r="D6" s="75" t="s">
        <v>21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  <c r="P6" s="23"/>
    </row>
    <row r="7" spans="2:16" ht="15.75" customHeight="1" thickBot="1" x14ac:dyDescent="0.25">
      <c r="B7" s="81"/>
      <c r="C7" s="83"/>
      <c r="D7" s="3" t="s">
        <v>22</v>
      </c>
      <c r="E7" s="3" t="s">
        <v>23</v>
      </c>
      <c r="F7" s="4" t="s">
        <v>24</v>
      </c>
      <c r="G7" s="3" t="s">
        <v>25</v>
      </c>
      <c r="H7" s="4" t="s">
        <v>26</v>
      </c>
      <c r="I7" s="3" t="s">
        <v>27</v>
      </c>
      <c r="J7" s="4" t="s">
        <v>28</v>
      </c>
      <c r="K7" s="3" t="s">
        <v>29</v>
      </c>
      <c r="L7" s="4" t="s">
        <v>30</v>
      </c>
      <c r="M7" s="3" t="s">
        <v>31</v>
      </c>
      <c r="N7" s="4" t="s">
        <v>32</v>
      </c>
      <c r="O7" s="3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84" t="s">
        <v>1</v>
      </c>
      <c r="C9" s="60" t="s">
        <v>19</v>
      </c>
      <c r="D9" s="61">
        <v>158</v>
      </c>
      <c r="E9" s="61">
        <v>1436</v>
      </c>
      <c r="F9" s="61">
        <v>1840</v>
      </c>
      <c r="G9" s="61">
        <v>1475</v>
      </c>
      <c r="H9" s="61">
        <v>1215</v>
      </c>
      <c r="I9" s="61">
        <v>1196</v>
      </c>
      <c r="J9" s="61">
        <v>947</v>
      </c>
      <c r="K9" s="61">
        <v>802</v>
      </c>
      <c r="L9" s="61">
        <v>713</v>
      </c>
      <c r="M9" s="61">
        <v>424</v>
      </c>
      <c r="N9" s="61">
        <v>228</v>
      </c>
      <c r="O9" s="61">
        <v>222</v>
      </c>
      <c r="P9" s="62">
        <f>SUM(D9:O9)</f>
        <v>10656</v>
      </c>
    </row>
    <row r="10" spans="2:16" s="6" customFormat="1" ht="20.100000000000001" customHeight="1" x14ac:dyDescent="0.25">
      <c r="B10" s="70"/>
      <c r="C10" s="63" t="s">
        <v>20</v>
      </c>
      <c r="D10" s="64">
        <v>74</v>
      </c>
      <c r="E10" s="64">
        <v>514</v>
      </c>
      <c r="F10" s="64">
        <v>627</v>
      </c>
      <c r="G10" s="64">
        <v>580</v>
      </c>
      <c r="H10" s="64">
        <v>484</v>
      </c>
      <c r="I10" s="64">
        <v>358</v>
      </c>
      <c r="J10" s="64">
        <v>290</v>
      </c>
      <c r="K10" s="64">
        <v>209</v>
      </c>
      <c r="L10" s="64">
        <v>130</v>
      </c>
      <c r="M10" s="64">
        <v>75</v>
      </c>
      <c r="N10" s="64">
        <v>42</v>
      </c>
      <c r="O10" s="64">
        <v>76</v>
      </c>
      <c r="P10" s="65">
        <f t="shared" ref="P10:P32" si="0">SUM(D10:O10)</f>
        <v>3459</v>
      </c>
    </row>
    <row r="11" spans="2:16" s="6" customFormat="1" ht="31.5" customHeight="1" x14ac:dyDescent="0.25">
      <c r="B11" s="85" t="s">
        <v>2</v>
      </c>
      <c r="C11" s="63" t="s">
        <v>19</v>
      </c>
      <c r="D11" s="64">
        <v>1048</v>
      </c>
      <c r="E11" s="64">
        <v>16612</v>
      </c>
      <c r="F11" s="64">
        <v>21917</v>
      </c>
      <c r="G11" s="64">
        <v>18542</v>
      </c>
      <c r="H11" s="64">
        <v>14993</v>
      </c>
      <c r="I11" s="64">
        <v>12665</v>
      </c>
      <c r="J11" s="64">
        <v>9199</v>
      </c>
      <c r="K11" s="64">
        <v>6677</v>
      </c>
      <c r="L11" s="64">
        <v>4223</v>
      </c>
      <c r="M11" s="64">
        <v>1926</v>
      </c>
      <c r="N11" s="64">
        <v>903</v>
      </c>
      <c r="O11" s="64">
        <v>743</v>
      </c>
      <c r="P11" s="65">
        <f t="shared" si="0"/>
        <v>109448</v>
      </c>
    </row>
    <row r="12" spans="2:16" s="6" customFormat="1" ht="31.5" customHeight="1" x14ac:dyDescent="0.25">
      <c r="B12" s="85"/>
      <c r="C12" s="63" t="s">
        <v>20</v>
      </c>
      <c r="D12" s="64">
        <v>750</v>
      </c>
      <c r="E12" s="64">
        <v>11954</v>
      </c>
      <c r="F12" s="64">
        <v>14986</v>
      </c>
      <c r="G12" s="64">
        <v>12685</v>
      </c>
      <c r="H12" s="64">
        <v>11640</v>
      </c>
      <c r="I12" s="64">
        <v>11278</v>
      </c>
      <c r="J12" s="64">
        <v>7365</v>
      </c>
      <c r="K12" s="64">
        <v>4568</v>
      </c>
      <c r="L12" s="64">
        <v>1903</v>
      </c>
      <c r="M12" s="64">
        <v>719</v>
      </c>
      <c r="N12" s="64">
        <v>375</v>
      </c>
      <c r="O12" s="64">
        <v>258</v>
      </c>
      <c r="P12" s="65">
        <f t="shared" si="0"/>
        <v>78481</v>
      </c>
    </row>
    <row r="13" spans="2:16" s="6" customFormat="1" ht="20.100000000000001" customHeight="1" x14ac:dyDescent="0.25">
      <c r="B13" s="70" t="s">
        <v>3</v>
      </c>
      <c r="C13" s="63" t="s">
        <v>19</v>
      </c>
      <c r="D13" s="64">
        <v>362</v>
      </c>
      <c r="E13" s="64">
        <v>2838</v>
      </c>
      <c r="F13" s="64">
        <v>3346</v>
      </c>
      <c r="G13" s="64">
        <v>3026</v>
      </c>
      <c r="H13" s="64">
        <v>2825</v>
      </c>
      <c r="I13" s="64">
        <v>3081</v>
      </c>
      <c r="J13" s="64">
        <v>2542</v>
      </c>
      <c r="K13" s="64">
        <v>2032</v>
      </c>
      <c r="L13" s="64">
        <v>1487</v>
      </c>
      <c r="M13" s="64">
        <v>828</v>
      </c>
      <c r="N13" s="64">
        <v>381</v>
      </c>
      <c r="O13" s="64">
        <v>248</v>
      </c>
      <c r="P13" s="65">
        <f t="shared" si="0"/>
        <v>22996</v>
      </c>
    </row>
    <row r="14" spans="2:16" s="6" customFormat="1" ht="20.100000000000001" customHeight="1" x14ac:dyDescent="0.25">
      <c r="B14" s="70"/>
      <c r="C14" s="63" t="s">
        <v>20</v>
      </c>
      <c r="D14" s="66">
        <v>18</v>
      </c>
      <c r="E14" s="66">
        <v>286</v>
      </c>
      <c r="F14" s="66">
        <v>533</v>
      </c>
      <c r="G14" s="66">
        <v>516</v>
      </c>
      <c r="H14" s="66">
        <v>403</v>
      </c>
      <c r="I14" s="66">
        <v>381</v>
      </c>
      <c r="J14" s="66">
        <v>276</v>
      </c>
      <c r="K14" s="66">
        <v>212</v>
      </c>
      <c r="L14" s="66">
        <v>135</v>
      </c>
      <c r="M14" s="66">
        <v>82</v>
      </c>
      <c r="N14" s="66">
        <v>45</v>
      </c>
      <c r="O14" s="66">
        <v>41</v>
      </c>
      <c r="P14" s="65">
        <f t="shared" si="0"/>
        <v>2928</v>
      </c>
    </row>
    <row r="15" spans="2:16" s="6" customFormat="1" ht="40.5" customHeight="1" x14ac:dyDescent="0.25">
      <c r="B15" s="85" t="s">
        <v>4</v>
      </c>
      <c r="C15" s="63" t="s">
        <v>19</v>
      </c>
      <c r="D15" s="64">
        <v>1190</v>
      </c>
      <c r="E15" s="64">
        <v>18657</v>
      </c>
      <c r="F15" s="64">
        <v>24409</v>
      </c>
      <c r="G15" s="64">
        <v>20688</v>
      </c>
      <c r="H15" s="64">
        <v>16141</v>
      </c>
      <c r="I15" s="64">
        <v>14428</v>
      </c>
      <c r="J15" s="64">
        <v>11048</v>
      </c>
      <c r="K15" s="64">
        <v>8379</v>
      </c>
      <c r="L15" s="64">
        <v>5778</v>
      </c>
      <c r="M15" s="64">
        <v>3091</v>
      </c>
      <c r="N15" s="64">
        <v>1721</v>
      </c>
      <c r="O15" s="64">
        <v>1586</v>
      </c>
      <c r="P15" s="65">
        <f t="shared" si="0"/>
        <v>127116</v>
      </c>
    </row>
    <row r="16" spans="2:16" s="6" customFormat="1" ht="40.5" customHeight="1" x14ac:dyDescent="0.25">
      <c r="B16" s="85"/>
      <c r="C16" s="63" t="s">
        <v>20</v>
      </c>
      <c r="D16" s="66">
        <v>971</v>
      </c>
      <c r="E16" s="66">
        <v>13407</v>
      </c>
      <c r="F16" s="66">
        <v>16109</v>
      </c>
      <c r="G16" s="66">
        <v>12966</v>
      </c>
      <c r="H16" s="66">
        <v>10142</v>
      </c>
      <c r="I16" s="66">
        <v>8563</v>
      </c>
      <c r="J16" s="66">
        <v>6153</v>
      </c>
      <c r="K16" s="66">
        <v>4390</v>
      </c>
      <c r="L16" s="66">
        <v>2410</v>
      </c>
      <c r="M16" s="66">
        <v>1341</v>
      </c>
      <c r="N16" s="66">
        <v>838</v>
      </c>
      <c r="O16" s="66">
        <v>789</v>
      </c>
      <c r="P16" s="65">
        <f t="shared" si="0"/>
        <v>78079</v>
      </c>
    </row>
    <row r="17" spans="2:16" s="6" customFormat="1" ht="20.100000000000001" customHeight="1" x14ac:dyDescent="0.25">
      <c r="B17" s="70" t="s">
        <v>5</v>
      </c>
      <c r="C17" s="63" t="s">
        <v>19</v>
      </c>
      <c r="D17" s="64">
        <v>81</v>
      </c>
      <c r="E17" s="64">
        <v>1398</v>
      </c>
      <c r="F17" s="64">
        <v>2464</v>
      </c>
      <c r="G17" s="64">
        <v>2372</v>
      </c>
      <c r="H17" s="64">
        <v>1829</v>
      </c>
      <c r="I17" s="64">
        <v>1363</v>
      </c>
      <c r="J17" s="64">
        <v>1049</v>
      </c>
      <c r="K17" s="64">
        <v>837</v>
      </c>
      <c r="L17" s="64">
        <v>550</v>
      </c>
      <c r="M17" s="64">
        <v>244</v>
      </c>
      <c r="N17" s="64">
        <v>97</v>
      </c>
      <c r="O17" s="64">
        <v>44</v>
      </c>
      <c r="P17" s="65">
        <f t="shared" si="0"/>
        <v>12328</v>
      </c>
    </row>
    <row r="18" spans="2:16" s="6" customFormat="1" ht="20.100000000000001" customHeight="1" x14ac:dyDescent="0.25">
      <c r="B18" s="70"/>
      <c r="C18" s="63" t="s">
        <v>20</v>
      </c>
      <c r="D18" s="66">
        <v>50</v>
      </c>
      <c r="E18" s="66">
        <v>953</v>
      </c>
      <c r="F18" s="66">
        <v>1419</v>
      </c>
      <c r="G18" s="66">
        <v>1166</v>
      </c>
      <c r="H18" s="66">
        <v>852</v>
      </c>
      <c r="I18" s="66">
        <v>554</v>
      </c>
      <c r="J18" s="66">
        <v>360</v>
      </c>
      <c r="K18" s="66">
        <v>223</v>
      </c>
      <c r="L18" s="66">
        <v>126</v>
      </c>
      <c r="M18" s="66">
        <v>43</v>
      </c>
      <c r="N18" s="66">
        <v>22</v>
      </c>
      <c r="O18" s="66">
        <v>16</v>
      </c>
      <c r="P18" s="65">
        <f t="shared" si="0"/>
        <v>5784</v>
      </c>
    </row>
    <row r="19" spans="2:16" s="6" customFormat="1" ht="20.100000000000001" customHeight="1" x14ac:dyDescent="0.25">
      <c r="B19" s="70" t="s">
        <v>6</v>
      </c>
      <c r="C19" s="63" t="s">
        <v>19</v>
      </c>
      <c r="D19" s="64">
        <v>45</v>
      </c>
      <c r="E19" s="64">
        <v>1456</v>
      </c>
      <c r="F19" s="64">
        <v>3413</v>
      </c>
      <c r="G19" s="64">
        <v>3258</v>
      </c>
      <c r="H19" s="64">
        <v>2459</v>
      </c>
      <c r="I19" s="64">
        <v>1966</v>
      </c>
      <c r="J19" s="64">
        <v>1479</v>
      </c>
      <c r="K19" s="64">
        <v>1087</v>
      </c>
      <c r="L19" s="64">
        <v>730</v>
      </c>
      <c r="M19" s="64">
        <v>308</v>
      </c>
      <c r="N19" s="64">
        <v>99</v>
      </c>
      <c r="O19" s="64">
        <v>65</v>
      </c>
      <c r="P19" s="65">
        <f t="shared" si="0"/>
        <v>16365</v>
      </c>
    </row>
    <row r="20" spans="2:16" s="6" customFormat="1" ht="20.100000000000001" customHeight="1" x14ac:dyDescent="0.25">
      <c r="B20" s="70"/>
      <c r="C20" s="63" t="s">
        <v>20</v>
      </c>
      <c r="D20" s="66">
        <v>37</v>
      </c>
      <c r="E20" s="66">
        <v>1734</v>
      </c>
      <c r="F20" s="66">
        <v>3721</v>
      </c>
      <c r="G20" s="66">
        <v>3495</v>
      </c>
      <c r="H20" s="66">
        <v>2464</v>
      </c>
      <c r="I20" s="66">
        <v>2035</v>
      </c>
      <c r="J20" s="66">
        <v>1511</v>
      </c>
      <c r="K20" s="66">
        <v>973</v>
      </c>
      <c r="L20" s="66">
        <v>394</v>
      </c>
      <c r="M20" s="66">
        <v>102</v>
      </c>
      <c r="N20" s="66">
        <v>46</v>
      </c>
      <c r="O20" s="66">
        <v>29</v>
      </c>
      <c r="P20" s="65">
        <f t="shared" si="0"/>
        <v>16541</v>
      </c>
    </row>
    <row r="21" spans="2:16" s="6" customFormat="1" ht="20.100000000000001" customHeight="1" x14ac:dyDescent="0.25">
      <c r="B21" s="70" t="s">
        <v>7</v>
      </c>
      <c r="C21" s="63" t="s">
        <v>19</v>
      </c>
      <c r="D21" s="64">
        <v>27</v>
      </c>
      <c r="E21" s="64">
        <v>375</v>
      </c>
      <c r="F21" s="64">
        <v>647</v>
      </c>
      <c r="G21" s="64">
        <v>633</v>
      </c>
      <c r="H21" s="64">
        <v>648</v>
      </c>
      <c r="I21" s="64">
        <v>671</v>
      </c>
      <c r="J21" s="64">
        <v>570</v>
      </c>
      <c r="K21" s="64">
        <v>512</v>
      </c>
      <c r="L21" s="64">
        <v>452</v>
      </c>
      <c r="M21" s="64">
        <v>220</v>
      </c>
      <c r="N21" s="64">
        <v>120</v>
      </c>
      <c r="O21" s="64">
        <v>134</v>
      </c>
      <c r="P21" s="65">
        <f t="shared" si="0"/>
        <v>5009</v>
      </c>
    </row>
    <row r="22" spans="2:16" s="6" customFormat="1" ht="20.100000000000001" customHeight="1" x14ac:dyDescent="0.25">
      <c r="B22" s="70"/>
      <c r="C22" s="63" t="s">
        <v>20</v>
      </c>
      <c r="D22" s="66">
        <v>6</v>
      </c>
      <c r="E22" s="66">
        <v>142</v>
      </c>
      <c r="F22" s="66">
        <v>264</v>
      </c>
      <c r="G22" s="66">
        <v>246</v>
      </c>
      <c r="H22" s="66">
        <v>235</v>
      </c>
      <c r="I22" s="66">
        <v>245</v>
      </c>
      <c r="J22" s="66">
        <v>202</v>
      </c>
      <c r="K22" s="66">
        <v>175</v>
      </c>
      <c r="L22" s="66">
        <v>130</v>
      </c>
      <c r="M22" s="66">
        <v>78</v>
      </c>
      <c r="N22" s="66">
        <v>55</v>
      </c>
      <c r="O22" s="66">
        <v>57</v>
      </c>
      <c r="P22" s="65">
        <f t="shared" si="0"/>
        <v>1835</v>
      </c>
    </row>
    <row r="23" spans="2:16" s="6" customFormat="1" ht="29.25" customHeight="1" x14ac:dyDescent="0.25">
      <c r="B23" s="85" t="s">
        <v>8</v>
      </c>
      <c r="C23" s="63" t="s">
        <v>19</v>
      </c>
      <c r="D23" s="64">
        <v>654</v>
      </c>
      <c r="E23" s="64">
        <v>11906</v>
      </c>
      <c r="F23" s="64">
        <v>16652</v>
      </c>
      <c r="G23" s="64">
        <v>13483</v>
      </c>
      <c r="H23" s="64">
        <v>10175</v>
      </c>
      <c r="I23" s="64">
        <v>9323</v>
      </c>
      <c r="J23" s="64">
        <v>7737</v>
      </c>
      <c r="K23" s="64">
        <v>6727</v>
      </c>
      <c r="L23" s="64">
        <v>4738</v>
      </c>
      <c r="M23" s="64">
        <v>2309</v>
      </c>
      <c r="N23" s="64">
        <v>1044</v>
      </c>
      <c r="O23" s="64">
        <v>733</v>
      </c>
      <c r="P23" s="65">
        <f t="shared" si="0"/>
        <v>85481</v>
      </c>
    </row>
    <row r="24" spans="2:16" s="6" customFormat="1" ht="29.25" customHeight="1" x14ac:dyDescent="0.25">
      <c r="B24" s="85"/>
      <c r="C24" s="63" t="s">
        <v>20</v>
      </c>
      <c r="D24" s="66">
        <v>453</v>
      </c>
      <c r="E24" s="66">
        <v>8438</v>
      </c>
      <c r="F24" s="66">
        <v>10756</v>
      </c>
      <c r="G24" s="66">
        <v>7421</v>
      </c>
      <c r="H24" s="66">
        <v>4915</v>
      </c>
      <c r="I24" s="66">
        <v>3959</v>
      </c>
      <c r="J24" s="66">
        <v>2764</v>
      </c>
      <c r="K24" s="66">
        <v>1851</v>
      </c>
      <c r="L24" s="66">
        <v>1052</v>
      </c>
      <c r="M24" s="66">
        <v>505</v>
      </c>
      <c r="N24" s="66">
        <v>242</v>
      </c>
      <c r="O24" s="66">
        <v>163</v>
      </c>
      <c r="P24" s="65">
        <f t="shared" si="0"/>
        <v>42519</v>
      </c>
    </row>
    <row r="25" spans="2:16" s="6" customFormat="1" ht="20.100000000000001" customHeight="1" x14ac:dyDescent="0.25">
      <c r="B25" s="70" t="s">
        <v>9</v>
      </c>
      <c r="C25" s="63" t="s">
        <v>19</v>
      </c>
      <c r="D25" s="64">
        <v>91</v>
      </c>
      <c r="E25" s="64">
        <v>1853</v>
      </c>
      <c r="F25" s="64">
        <v>4167</v>
      </c>
      <c r="G25" s="64">
        <v>4551</v>
      </c>
      <c r="H25" s="64">
        <v>3929</v>
      </c>
      <c r="I25" s="64">
        <v>3798</v>
      </c>
      <c r="J25" s="64">
        <v>3382</v>
      </c>
      <c r="K25" s="64">
        <v>2965</v>
      </c>
      <c r="L25" s="64">
        <v>2418</v>
      </c>
      <c r="M25" s="64">
        <v>1418</v>
      </c>
      <c r="N25" s="64">
        <v>880</v>
      </c>
      <c r="O25" s="64">
        <v>906</v>
      </c>
      <c r="P25" s="65">
        <f t="shared" si="0"/>
        <v>30358</v>
      </c>
    </row>
    <row r="26" spans="2:16" s="6" customFormat="1" ht="20.100000000000001" customHeight="1" x14ac:dyDescent="0.25">
      <c r="B26" s="70"/>
      <c r="C26" s="63" t="s">
        <v>20</v>
      </c>
      <c r="D26" s="66">
        <v>88</v>
      </c>
      <c r="E26" s="66">
        <v>2392</v>
      </c>
      <c r="F26" s="66">
        <v>6475</v>
      </c>
      <c r="G26" s="66">
        <v>6981</v>
      </c>
      <c r="H26" s="66">
        <v>5863</v>
      </c>
      <c r="I26" s="66">
        <v>5358</v>
      </c>
      <c r="J26" s="66">
        <v>4079</v>
      </c>
      <c r="K26" s="66">
        <v>3232</v>
      </c>
      <c r="L26" s="66">
        <v>1976</v>
      </c>
      <c r="M26" s="66">
        <v>1009</v>
      </c>
      <c r="N26" s="66">
        <v>579</v>
      </c>
      <c r="O26" s="66">
        <v>452</v>
      </c>
      <c r="P26" s="65">
        <f t="shared" si="0"/>
        <v>38484</v>
      </c>
    </row>
    <row r="27" spans="2:16" s="6" customFormat="1" ht="20.100000000000001" customHeight="1" x14ac:dyDescent="0.25">
      <c r="B27" s="70" t="s">
        <v>10</v>
      </c>
      <c r="C27" s="63" t="s">
        <v>19</v>
      </c>
      <c r="D27" s="64">
        <v>0</v>
      </c>
      <c r="E27" s="64">
        <v>3</v>
      </c>
      <c r="F27" s="64">
        <v>21</v>
      </c>
      <c r="G27" s="64">
        <v>17</v>
      </c>
      <c r="H27" s="64">
        <v>27</v>
      </c>
      <c r="I27" s="64">
        <v>29</v>
      </c>
      <c r="J27" s="64">
        <v>26</v>
      </c>
      <c r="K27" s="64">
        <v>31</v>
      </c>
      <c r="L27" s="64">
        <v>26</v>
      </c>
      <c r="M27" s="64">
        <v>15</v>
      </c>
      <c r="N27" s="64">
        <v>6</v>
      </c>
      <c r="O27" s="64">
        <v>0</v>
      </c>
      <c r="P27" s="65">
        <f t="shared" si="0"/>
        <v>201</v>
      </c>
    </row>
    <row r="28" spans="2:16" s="6" customFormat="1" ht="20.100000000000001" customHeight="1" x14ac:dyDescent="0.25">
      <c r="B28" s="70"/>
      <c r="C28" s="63" t="s">
        <v>20</v>
      </c>
      <c r="D28" s="66">
        <v>1</v>
      </c>
      <c r="E28" s="66">
        <v>26</v>
      </c>
      <c r="F28" s="66">
        <v>59</v>
      </c>
      <c r="G28" s="66">
        <v>95</v>
      </c>
      <c r="H28" s="66">
        <v>119</v>
      </c>
      <c r="I28" s="66">
        <v>174</v>
      </c>
      <c r="J28" s="66">
        <v>205</v>
      </c>
      <c r="K28" s="66">
        <v>275</v>
      </c>
      <c r="L28" s="66">
        <v>359</v>
      </c>
      <c r="M28" s="66">
        <v>292</v>
      </c>
      <c r="N28" s="66">
        <v>115</v>
      </c>
      <c r="O28" s="66">
        <v>0</v>
      </c>
      <c r="P28" s="65">
        <f t="shared" si="0"/>
        <v>1720</v>
      </c>
    </row>
    <row r="29" spans="2:16" s="6" customFormat="1" ht="20.100000000000001" customHeight="1" x14ac:dyDescent="0.25">
      <c r="B29" s="70" t="s">
        <v>11</v>
      </c>
      <c r="C29" s="63" t="s">
        <v>19</v>
      </c>
      <c r="D29" s="64">
        <v>0</v>
      </c>
      <c r="E29" s="64">
        <v>1</v>
      </c>
      <c r="F29" s="64">
        <v>1</v>
      </c>
      <c r="G29" s="64">
        <v>4</v>
      </c>
      <c r="H29" s="64">
        <v>7</v>
      </c>
      <c r="I29" s="64">
        <v>6</v>
      </c>
      <c r="J29" s="64">
        <v>9</v>
      </c>
      <c r="K29" s="64">
        <v>5</v>
      </c>
      <c r="L29" s="64">
        <v>9</v>
      </c>
      <c r="M29" s="64">
        <v>3</v>
      </c>
      <c r="N29" s="64">
        <v>0</v>
      </c>
      <c r="O29" s="64">
        <v>0</v>
      </c>
      <c r="P29" s="65">
        <f t="shared" si="0"/>
        <v>45</v>
      </c>
    </row>
    <row r="30" spans="2:16" s="6" customFormat="1" ht="20.100000000000001" customHeight="1" x14ac:dyDescent="0.25">
      <c r="B30" s="70"/>
      <c r="C30" s="63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1</v>
      </c>
      <c r="J30" s="66">
        <v>1</v>
      </c>
      <c r="K30" s="66">
        <v>5</v>
      </c>
      <c r="L30" s="66">
        <v>3</v>
      </c>
      <c r="M30" s="66">
        <v>3</v>
      </c>
      <c r="N30" s="66">
        <v>0</v>
      </c>
      <c r="O30" s="66">
        <v>0</v>
      </c>
      <c r="P30" s="65">
        <f t="shared" si="0"/>
        <v>15</v>
      </c>
    </row>
    <row r="31" spans="2:16" s="6" customFormat="1" ht="20.100000000000001" customHeight="1" x14ac:dyDescent="0.25">
      <c r="B31" s="70" t="s">
        <v>12</v>
      </c>
      <c r="C31" s="63" t="s">
        <v>19</v>
      </c>
      <c r="D31" s="64">
        <v>5</v>
      </c>
      <c r="E31" s="64">
        <v>19</v>
      </c>
      <c r="F31" s="64">
        <v>78</v>
      </c>
      <c r="G31" s="64">
        <v>109</v>
      </c>
      <c r="H31" s="64">
        <v>136</v>
      </c>
      <c r="I31" s="64">
        <v>155</v>
      </c>
      <c r="J31" s="64">
        <v>147</v>
      </c>
      <c r="K31" s="64">
        <v>226</v>
      </c>
      <c r="L31" s="64">
        <v>226</v>
      </c>
      <c r="M31" s="64">
        <v>102</v>
      </c>
      <c r="N31" s="64">
        <v>1</v>
      </c>
      <c r="O31" s="64">
        <v>3</v>
      </c>
      <c r="P31" s="65">
        <f t="shared" si="0"/>
        <v>1207</v>
      </c>
    </row>
    <row r="32" spans="2:16" s="6" customFormat="1" ht="20.100000000000001" customHeight="1" thickBot="1" x14ac:dyDescent="0.3">
      <c r="B32" s="71"/>
      <c r="C32" s="67" t="s">
        <v>20</v>
      </c>
      <c r="D32" s="68">
        <v>2</v>
      </c>
      <c r="E32" s="68">
        <v>25</v>
      </c>
      <c r="F32" s="68">
        <v>66</v>
      </c>
      <c r="G32" s="68">
        <v>101</v>
      </c>
      <c r="H32" s="68">
        <v>117</v>
      </c>
      <c r="I32" s="68">
        <v>134</v>
      </c>
      <c r="J32" s="68">
        <v>214</v>
      </c>
      <c r="K32" s="68">
        <v>273</v>
      </c>
      <c r="L32" s="68">
        <v>281</v>
      </c>
      <c r="M32" s="68">
        <v>136</v>
      </c>
      <c r="N32" s="68">
        <v>4</v>
      </c>
      <c r="O32" s="68">
        <v>3</v>
      </c>
      <c r="P32" s="69">
        <f t="shared" si="0"/>
        <v>1356</v>
      </c>
    </row>
    <row r="33" spans="2:16" s="6" customFormat="1" ht="20.100000000000001" customHeight="1" x14ac:dyDescent="0.25">
      <c r="B33" s="72" t="s">
        <v>13</v>
      </c>
      <c r="C33" s="26" t="s">
        <v>19</v>
      </c>
      <c r="D33" s="16">
        <f>+D9+D11+D13+D15+D17+D19+D21+D23+D25+D27+D29+D31</f>
        <v>3661</v>
      </c>
      <c r="E33" s="16">
        <f t="shared" ref="E33:P34" si="1">+E9+E11+E13+E15+E17+E19+E21+E23+E25+E27+E29+E31</f>
        <v>56554</v>
      </c>
      <c r="F33" s="16">
        <f t="shared" si="1"/>
        <v>78955</v>
      </c>
      <c r="G33" s="16">
        <f t="shared" si="1"/>
        <v>68158</v>
      </c>
      <c r="H33" s="16">
        <f t="shared" si="1"/>
        <v>54384</v>
      </c>
      <c r="I33" s="16">
        <f t="shared" si="1"/>
        <v>48681</v>
      </c>
      <c r="J33" s="16">
        <f t="shared" si="1"/>
        <v>38135</v>
      </c>
      <c r="K33" s="16">
        <f t="shared" si="1"/>
        <v>30280</v>
      </c>
      <c r="L33" s="16">
        <f t="shared" si="1"/>
        <v>21350</v>
      </c>
      <c r="M33" s="16">
        <f t="shared" si="1"/>
        <v>10888</v>
      </c>
      <c r="N33" s="16">
        <f t="shared" si="1"/>
        <v>5480</v>
      </c>
      <c r="O33" s="16">
        <f t="shared" si="1"/>
        <v>4684</v>
      </c>
      <c r="P33" s="16">
        <f t="shared" si="1"/>
        <v>421210</v>
      </c>
    </row>
    <row r="34" spans="2:16" s="6" customFormat="1" ht="20.100000000000001" customHeight="1" thickBot="1" x14ac:dyDescent="0.3">
      <c r="B34" s="73"/>
      <c r="C34" s="27" t="s">
        <v>20</v>
      </c>
      <c r="D34" s="17">
        <f>+D10+D12+D14+D16+D18+D20+D22+D24+D26+D28+D30+D32</f>
        <v>2450</v>
      </c>
      <c r="E34" s="17">
        <f t="shared" si="1"/>
        <v>39871</v>
      </c>
      <c r="F34" s="17">
        <f t="shared" si="1"/>
        <v>55015</v>
      </c>
      <c r="G34" s="17">
        <f t="shared" si="1"/>
        <v>46252</v>
      </c>
      <c r="H34" s="17">
        <f t="shared" si="1"/>
        <v>37236</v>
      </c>
      <c r="I34" s="17">
        <f t="shared" si="1"/>
        <v>33040</v>
      </c>
      <c r="J34" s="17">
        <f t="shared" si="1"/>
        <v>23420</v>
      </c>
      <c r="K34" s="17">
        <f t="shared" si="1"/>
        <v>16386</v>
      </c>
      <c r="L34" s="17">
        <f t="shared" si="1"/>
        <v>8899</v>
      </c>
      <c r="M34" s="17">
        <f t="shared" si="1"/>
        <v>4385</v>
      </c>
      <c r="N34" s="17">
        <f t="shared" si="1"/>
        <v>2363</v>
      </c>
      <c r="O34" s="17">
        <f t="shared" si="1"/>
        <v>1884</v>
      </c>
      <c r="P34" s="17">
        <f t="shared" si="1"/>
        <v>271201</v>
      </c>
    </row>
    <row r="35" spans="2:16" s="6" customFormat="1" ht="18.75" customHeight="1" x14ac:dyDescent="0.25">
      <c r="B35" s="88" t="s">
        <v>14</v>
      </c>
      <c r="C35" s="28" t="s">
        <v>19</v>
      </c>
      <c r="D35" s="18">
        <v>38</v>
      </c>
      <c r="E35" s="18">
        <v>2440</v>
      </c>
      <c r="F35" s="18">
        <v>8279</v>
      </c>
      <c r="G35" s="18">
        <v>12591</v>
      </c>
      <c r="H35" s="18">
        <v>13182</v>
      </c>
      <c r="I35" s="18">
        <v>14823</v>
      </c>
      <c r="J35" s="18">
        <v>15721</v>
      </c>
      <c r="K35" s="18">
        <v>13264</v>
      </c>
      <c r="L35" s="18">
        <v>9991</v>
      </c>
      <c r="M35" s="18">
        <v>6310</v>
      </c>
      <c r="N35" s="18">
        <v>3339</v>
      </c>
      <c r="O35" s="18">
        <v>2039</v>
      </c>
      <c r="P35" s="18">
        <f t="shared" ref="P35:P36" si="2">SUM(D35:O35)</f>
        <v>102017</v>
      </c>
    </row>
    <row r="36" spans="2:16" s="6" customFormat="1" ht="18.75" customHeight="1" thickBot="1" x14ac:dyDescent="0.3">
      <c r="B36" s="89"/>
      <c r="C36" s="29" t="s">
        <v>20</v>
      </c>
      <c r="D36" s="19">
        <v>28</v>
      </c>
      <c r="E36" s="19">
        <v>1553</v>
      </c>
      <c r="F36" s="19">
        <v>6549</v>
      </c>
      <c r="G36" s="19">
        <v>9909</v>
      </c>
      <c r="H36" s="19">
        <v>10210</v>
      </c>
      <c r="I36" s="19">
        <v>10980</v>
      </c>
      <c r="J36" s="19">
        <v>10823</v>
      </c>
      <c r="K36" s="19">
        <v>9871</v>
      </c>
      <c r="L36" s="19">
        <v>6645</v>
      </c>
      <c r="M36" s="19">
        <v>3008</v>
      </c>
      <c r="N36" s="19">
        <v>1412</v>
      </c>
      <c r="O36" s="19">
        <v>379</v>
      </c>
      <c r="P36" s="19">
        <f t="shared" si="2"/>
        <v>71367</v>
      </c>
    </row>
    <row r="37" spans="2:16" s="6" customFormat="1" ht="20.100000000000001" customHeight="1" thickBot="1" x14ac:dyDescent="0.3">
      <c r="B37" s="9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2:16" s="6" customFormat="1" ht="20.100000000000001" customHeight="1" thickBot="1" x14ac:dyDescent="0.3">
      <c r="B38" s="9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2:16" s="6" customFormat="1" ht="20.100000000000001" customHeight="1" thickBot="1" x14ac:dyDescent="0.3">
      <c r="B39" s="9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s="6" customFormat="1" ht="20.100000000000001" customHeight="1" thickBot="1" x14ac:dyDescent="0.3">
      <c r="B40" s="9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s="6" customFormat="1" ht="20.100000000000001" customHeight="1" x14ac:dyDescent="0.25">
      <c r="B41" s="86" t="s">
        <v>17</v>
      </c>
      <c r="C41" s="30" t="s">
        <v>19</v>
      </c>
      <c r="D41" s="22">
        <f>+D33+D35</f>
        <v>3699</v>
      </c>
      <c r="E41" s="22">
        <f t="shared" ref="E41:O41" si="3">+E33+E35</f>
        <v>58994</v>
      </c>
      <c r="F41" s="22">
        <f t="shared" si="3"/>
        <v>87234</v>
      </c>
      <c r="G41" s="22">
        <f t="shared" si="3"/>
        <v>80749</v>
      </c>
      <c r="H41" s="22">
        <f t="shared" si="3"/>
        <v>67566</v>
      </c>
      <c r="I41" s="22">
        <f t="shared" si="3"/>
        <v>63504</v>
      </c>
      <c r="J41" s="22">
        <f t="shared" si="3"/>
        <v>53856</v>
      </c>
      <c r="K41" s="22">
        <f t="shared" si="3"/>
        <v>43544</v>
      </c>
      <c r="L41" s="22">
        <f t="shared" si="3"/>
        <v>31341</v>
      </c>
      <c r="M41" s="22">
        <f t="shared" si="3"/>
        <v>17198</v>
      </c>
      <c r="N41" s="22">
        <f t="shared" si="3"/>
        <v>8819</v>
      </c>
      <c r="O41" s="22">
        <f t="shared" si="3"/>
        <v>6723</v>
      </c>
      <c r="P41" s="22">
        <f>+P33+P35</f>
        <v>523227</v>
      </c>
    </row>
    <row r="42" spans="2:16" ht="13.5" thickBot="1" x14ac:dyDescent="0.25">
      <c r="B42" s="87"/>
      <c r="C42" s="20" t="s">
        <v>20</v>
      </c>
      <c r="D42" s="21">
        <f>+D34+D36</f>
        <v>2478</v>
      </c>
      <c r="E42" s="21">
        <f t="shared" ref="E42:O42" si="4">+E34+E36</f>
        <v>41424</v>
      </c>
      <c r="F42" s="21">
        <f t="shared" si="4"/>
        <v>61564</v>
      </c>
      <c r="G42" s="21">
        <f t="shared" si="4"/>
        <v>56161</v>
      </c>
      <c r="H42" s="21">
        <f t="shared" si="4"/>
        <v>47446</v>
      </c>
      <c r="I42" s="21">
        <f t="shared" si="4"/>
        <v>44020</v>
      </c>
      <c r="J42" s="21">
        <f t="shared" si="4"/>
        <v>34243</v>
      </c>
      <c r="K42" s="21">
        <f t="shared" si="4"/>
        <v>26257</v>
      </c>
      <c r="L42" s="21">
        <f t="shared" si="4"/>
        <v>15544</v>
      </c>
      <c r="M42" s="21">
        <f t="shared" si="4"/>
        <v>7393</v>
      </c>
      <c r="N42" s="21">
        <f t="shared" si="4"/>
        <v>3775</v>
      </c>
      <c r="O42" s="21">
        <f t="shared" si="4"/>
        <v>2263</v>
      </c>
      <c r="P42" s="21">
        <f>+P34+P36</f>
        <v>342568</v>
      </c>
    </row>
    <row r="43" spans="2:16" x14ac:dyDescent="0.2">
      <c r="B43" s="10" t="s">
        <v>67</v>
      </c>
      <c r="C43" s="10"/>
      <c r="H43" s="11"/>
      <c r="I43" s="11"/>
      <c r="J43" s="11"/>
      <c r="K43" s="11"/>
      <c r="L43" s="11"/>
      <c r="M43" s="11"/>
    </row>
  </sheetData>
  <mergeCells count="24">
    <mergeCell ref="B41:B42"/>
    <mergeCell ref="B35:B36"/>
    <mergeCell ref="B37:B38"/>
    <mergeCell ref="B39:B40"/>
    <mergeCell ref="B1:P1"/>
    <mergeCell ref="B2:P2"/>
    <mergeCell ref="B4:P4"/>
    <mergeCell ref="B6:B7"/>
    <mergeCell ref="C6:C7"/>
    <mergeCell ref="B21:B22"/>
    <mergeCell ref="B31:B32"/>
    <mergeCell ref="B33:B34"/>
    <mergeCell ref="B3:P3"/>
    <mergeCell ref="D6:O6"/>
    <mergeCell ref="B9:B10"/>
    <mergeCell ref="B13:B14"/>
    <mergeCell ref="B11:B12"/>
    <mergeCell ref="B15:B16"/>
    <mergeCell ref="B17:B18"/>
    <mergeCell ref="B19:B20"/>
    <mergeCell ref="B23:B24"/>
    <mergeCell ref="B25:B26"/>
    <mergeCell ref="B27:B28"/>
    <mergeCell ref="B29:B30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3"/>
  <sheetViews>
    <sheetView showGridLines="0" topLeftCell="A20" zoomScaleNormal="100" workbookViewId="0">
      <selection activeCell="B4" sqref="B4:P4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9" width="11" style="1"/>
    <col min="240" max="240" width="39.5703125" style="1" customWidth="1"/>
    <col min="241" max="266" width="11.42578125" style="1" customWidth="1"/>
    <col min="267" max="495" width="11" style="1"/>
    <col min="496" max="496" width="39.5703125" style="1" customWidth="1"/>
    <col min="497" max="522" width="11.42578125" style="1" customWidth="1"/>
    <col min="523" max="751" width="11" style="1"/>
    <col min="752" max="752" width="39.5703125" style="1" customWidth="1"/>
    <col min="753" max="778" width="11.42578125" style="1" customWidth="1"/>
    <col min="779" max="1007" width="11" style="1"/>
    <col min="1008" max="1008" width="39.5703125" style="1" customWidth="1"/>
    <col min="1009" max="1034" width="11.42578125" style="1" customWidth="1"/>
    <col min="1035" max="1263" width="11" style="1"/>
    <col min="1264" max="1264" width="39.5703125" style="1" customWidth="1"/>
    <col min="1265" max="1290" width="11.42578125" style="1" customWidth="1"/>
    <col min="1291" max="1519" width="11" style="1"/>
    <col min="1520" max="1520" width="39.5703125" style="1" customWidth="1"/>
    <col min="1521" max="1546" width="11.42578125" style="1" customWidth="1"/>
    <col min="1547" max="1775" width="11" style="1"/>
    <col min="1776" max="1776" width="39.5703125" style="1" customWidth="1"/>
    <col min="1777" max="1802" width="11.42578125" style="1" customWidth="1"/>
    <col min="1803" max="2031" width="11" style="1"/>
    <col min="2032" max="2032" width="39.5703125" style="1" customWidth="1"/>
    <col min="2033" max="2058" width="11.42578125" style="1" customWidth="1"/>
    <col min="2059" max="2287" width="11" style="1"/>
    <col min="2288" max="2288" width="39.5703125" style="1" customWidth="1"/>
    <col min="2289" max="2314" width="11.42578125" style="1" customWidth="1"/>
    <col min="2315" max="2543" width="11" style="1"/>
    <col min="2544" max="2544" width="39.5703125" style="1" customWidth="1"/>
    <col min="2545" max="2570" width="11.42578125" style="1" customWidth="1"/>
    <col min="2571" max="2799" width="11" style="1"/>
    <col min="2800" max="2800" width="39.5703125" style="1" customWidth="1"/>
    <col min="2801" max="2826" width="11.42578125" style="1" customWidth="1"/>
    <col min="2827" max="3055" width="11" style="1"/>
    <col min="3056" max="3056" width="39.5703125" style="1" customWidth="1"/>
    <col min="3057" max="3082" width="11.42578125" style="1" customWidth="1"/>
    <col min="3083" max="3311" width="11" style="1"/>
    <col min="3312" max="3312" width="39.5703125" style="1" customWidth="1"/>
    <col min="3313" max="3338" width="11.42578125" style="1" customWidth="1"/>
    <col min="3339" max="3567" width="11" style="1"/>
    <col min="3568" max="3568" width="39.5703125" style="1" customWidth="1"/>
    <col min="3569" max="3594" width="11.42578125" style="1" customWidth="1"/>
    <col min="3595" max="3823" width="11" style="1"/>
    <col min="3824" max="3824" width="39.5703125" style="1" customWidth="1"/>
    <col min="3825" max="3850" width="11.42578125" style="1" customWidth="1"/>
    <col min="3851" max="4079" width="11" style="1"/>
    <col min="4080" max="4080" width="39.5703125" style="1" customWidth="1"/>
    <col min="4081" max="4106" width="11.42578125" style="1" customWidth="1"/>
    <col min="4107" max="4335" width="11" style="1"/>
    <col min="4336" max="4336" width="39.5703125" style="1" customWidth="1"/>
    <col min="4337" max="4362" width="11.42578125" style="1" customWidth="1"/>
    <col min="4363" max="4591" width="11" style="1"/>
    <col min="4592" max="4592" width="39.5703125" style="1" customWidth="1"/>
    <col min="4593" max="4618" width="11.42578125" style="1" customWidth="1"/>
    <col min="4619" max="4847" width="11" style="1"/>
    <col min="4848" max="4848" width="39.5703125" style="1" customWidth="1"/>
    <col min="4849" max="4874" width="11.42578125" style="1" customWidth="1"/>
    <col min="4875" max="5103" width="11" style="1"/>
    <col min="5104" max="5104" width="39.5703125" style="1" customWidth="1"/>
    <col min="5105" max="5130" width="11.42578125" style="1" customWidth="1"/>
    <col min="5131" max="5359" width="11" style="1"/>
    <col min="5360" max="5360" width="39.5703125" style="1" customWidth="1"/>
    <col min="5361" max="5386" width="11.42578125" style="1" customWidth="1"/>
    <col min="5387" max="5615" width="11" style="1"/>
    <col min="5616" max="5616" width="39.5703125" style="1" customWidth="1"/>
    <col min="5617" max="5642" width="11.42578125" style="1" customWidth="1"/>
    <col min="5643" max="5871" width="11" style="1"/>
    <col min="5872" max="5872" width="39.5703125" style="1" customWidth="1"/>
    <col min="5873" max="5898" width="11.42578125" style="1" customWidth="1"/>
    <col min="5899" max="6127" width="11" style="1"/>
    <col min="6128" max="6128" width="39.5703125" style="1" customWidth="1"/>
    <col min="6129" max="6154" width="11.42578125" style="1" customWidth="1"/>
    <col min="6155" max="6383" width="11" style="1"/>
    <col min="6384" max="6384" width="39.5703125" style="1" customWidth="1"/>
    <col min="6385" max="6410" width="11.42578125" style="1" customWidth="1"/>
    <col min="6411" max="6639" width="11" style="1"/>
    <col min="6640" max="6640" width="39.5703125" style="1" customWidth="1"/>
    <col min="6641" max="6666" width="11.42578125" style="1" customWidth="1"/>
    <col min="6667" max="6895" width="11" style="1"/>
    <col min="6896" max="6896" width="39.5703125" style="1" customWidth="1"/>
    <col min="6897" max="6922" width="11.42578125" style="1" customWidth="1"/>
    <col min="6923" max="7151" width="11" style="1"/>
    <col min="7152" max="7152" width="39.5703125" style="1" customWidth="1"/>
    <col min="7153" max="7178" width="11.42578125" style="1" customWidth="1"/>
    <col min="7179" max="7407" width="11" style="1"/>
    <col min="7408" max="7408" width="39.5703125" style="1" customWidth="1"/>
    <col min="7409" max="7434" width="11.42578125" style="1" customWidth="1"/>
    <col min="7435" max="7663" width="11" style="1"/>
    <col min="7664" max="7664" width="39.5703125" style="1" customWidth="1"/>
    <col min="7665" max="7690" width="11.42578125" style="1" customWidth="1"/>
    <col min="7691" max="7919" width="11" style="1"/>
    <col min="7920" max="7920" width="39.5703125" style="1" customWidth="1"/>
    <col min="7921" max="7946" width="11.42578125" style="1" customWidth="1"/>
    <col min="7947" max="8175" width="11" style="1"/>
    <col min="8176" max="8176" width="39.5703125" style="1" customWidth="1"/>
    <col min="8177" max="8202" width="11.42578125" style="1" customWidth="1"/>
    <col min="8203" max="8431" width="11" style="1"/>
    <col min="8432" max="8432" width="39.5703125" style="1" customWidth="1"/>
    <col min="8433" max="8458" width="11.42578125" style="1" customWidth="1"/>
    <col min="8459" max="8687" width="11" style="1"/>
    <col min="8688" max="8688" width="39.5703125" style="1" customWidth="1"/>
    <col min="8689" max="8714" width="11.42578125" style="1" customWidth="1"/>
    <col min="8715" max="8943" width="11" style="1"/>
    <col min="8944" max="8944" width="39.5703125" style="1" customWidth="1"/>
    <col min="8945" max="8970" width="11.42578125" style="1" customWidth="1"/>
    <col min="8971" max="9199" width="11" style="1"/>
    <col min="9200" max="9200" width="39.5703125" style="1" customWidth="1"/>
    <col min="9201" max="9226" width="11.42578125" style="1" customWidth="1"/>
    <col min="9227" max="9455" width="11" style="1"/>
    <col min="9456" max="9456" width="39.5703125" style="1" customWidth="1"/>
    <col min="9457" max="9482" width="11.42578125" style="1" customWidth="1"/>
    <col min="9483" max="9711" width="11" style="1"/>
    <col min="9712" max="9712" width="39.5703125" style="1" customWidth="1"/>
    <col min="9713" max="9738" width="11.42578125" style="1" customWidth="1"/>
    <col min="9739" max="9967" width="11" style="1"/>
    <col min="9968" max="9968" width="39.5703125" style="1" customWidth="1"/>
    <col min="9969" max="9994" width="11.42578125" style="1" customWidth="1"/>
    <col min="9995" max="10223" width="11" style="1"/>
    <col min="10224" max="10224" width="39.5703125" style="1" customWidth="1"/>
    <col min="10225" max="10250" width="11.42578125" style="1" customWidth="1"/>
    <col min="10251" max="10479" width="11" style="1"/>
    <col min="10480" max="10480" width="39.5703125" style="1" customWidth="1"/>
    <col min="10481" max="10506" width="11.42578125" style="1" customWidth="1"/>
    <col min="10507" max="10735" width="11" style="1"/>
    <col min="10736" max="10736" width="39.5703125" style="1" customWidth="1"/>
    <col min="10737" max="10762" width="11.42578125" style="1" customWidth="1"/>
    <col min="10763" max="10991" width="11" style="1"/>
    <col min="10992" max="10992" width="39.5703125" style="1" customWidth="1"/>
    <col min="10993" max="11018" width="11.42578125" style="1" customWidth="1"/>
    <col min="11019" max="11247" width="11" style="1"/>
    <col min="11248" max="11248" width="39.5703125" style="1" customWidth="1"/>
    <col min="11249" max="11274" width="11.42578125" style="1" customWidth="1"/>
    <col min="11275" max="11503" width="11" style="1"/>
    <col min="11504" max="11504" width="39.5703125" style="1" customWidth="1"/>
    <col min="11505" max="11530" width="11.42578125" style="1" customWidth="1"/>
    <col min="11531" max="11759" width="11" style="1"/>
    <col min="11760" max="11760" width="39.5703125" style="1" customWidth="1"/>
    <col min="11761" max="11786" width="11.42578125" style="1" customWidth="1"/>
    <col min="11787" max="12015" width="11" style="1"/>
    <col min="12016" max="12016" width="39.5703125" style="1" customWidth="1"/>
    <col min="12017" max="12042" width="11.42578125" style="1" customWidth="1"/>
    <col min="12043" max="12271" width="11" style="1"/>
    <col min="12272" max="12272" width="39.5703125" style="1" customWidth="1"/>
    <col min="12273" max="12298" width="11.42578125" style="1" customWidth="1"/>
    <col min="12299" max="12527" width="11" style="1"/>
    <col min="12528" max="12528" width="39.5703125" style="1" customWidth="1"/>
    <col min="12529" max="12554" width="11.42578125" style="1" customWidth="1"/>
    <col min="12555" max="12783" width="11" style="1"/>
    <col min="12784" max="12784" width="39.5703125" style="1" customWidth="1"/>
    <col min="12785" max="12810" width="11.42578125" style="1" customWidth="1"/>
    <col min="12811" max="13039" width="11" style="1"/>
    <col min="13040" max="13040" width="39.5703125" style="1" customWidth="1"/>
    <col min="13041" max="13066" width="11.42578125" style="1" customWidth="1"/>
    <col min="13067" max="13295" width="11" style="1"/>
    <col min="13296" max="13296" width="39.5703125" style="1" customWidth="1"/>
    <col min="13297" max="13322" width="11.42578125" style="1" customWidth="1"/>
    <col min="13323" max="13551" width="11" style="1"/>
    <col min="13552" max="13552" width="39.5703125" style="1" customWidth="1"/>
    <col min="13553" max="13578" width="11.42578125" style="1" customWidth="1"/>
    <col min="13579" max="13807" width="11" style="1"/>
    <col min="13808" max="13808" width="39.5703125" style="1" customWidth="1"/>
    <col min="13809" max="13834" width="11.42578125" style="1" customWidth="1"/>
    <col min="13835" max="14063" width="11" style="1"/>
    <col min="14064" max="14064" width="39.5703125" style="1" customWidth="1"/>
    <col min="14065" max="14090" width="11.42578125" style="1" customWidth="1"/>
    <col min="14091" max="14319" width="11" style="1"/>
    <col min="14320" max="14320" width="39.5703125" style="1" customWidth="1"/>
    <col min="14321" max="14346" width="11.42578125" style="1" customWidth="1"/>
    <col min="14347" max="14575" width="11" style="1"/>
    <col min="14576" max="14576" width="39.5703125" style="1" customWidth="1"/>
    <col min="14577" max="14602" width="11.42578125" style="1" customWidth="1"/>
    <col min="14603" max="14831" width="11" style="1"/>
    <col min="14832" max="14832" width="39.5703125" style="1" customWidth="1"/>
    <col min="14833" max="14858" width="11.42578125" style="1" customWidth="1"/>
    <col min="14859" max="15087" width="11" style="1"/>
    <col min="15088" max="15088" width="39.5703125" style="1" customWidth="1"/>
    <col min="15089" max="15114" width="11.42578125" style="1" customWidth="1"/>
    <col min="15115" max="15343" width="11" style="1"/>
    <col min="15344" max="15344" width="39.5703125" style="1" customWidth="1"/>
    <col min="15345" max="15370" width="11.42578125" style="1" customWidth="1"/>
    <col min="15371" max="15599" width="11" style="1"/>
    <col min="15600" max="15600" width="39.5703125" style="1" customWidth="1"/>
    <col min="15601" max="15626" width="11.42578125" style="1" customWidth="1"/>
    <col min="15627" max="15855" width="11" style="1"/>
    <col min="15856" max="15856" width="39.5703125" style="1" customWidth="1"/>
    <col min="15857" max="15882" width="11.42578125" style="1" customWidth="1"/>
    <col min="15883" max="16111" width="11" style="1"/>
    <col min="16112" max="16112" width="39.5703125" style="1" customWidth="1"/>
    <col min="16113" max="16138" width="11.42578125" style="1" customWidth="1"/>
    <col min="16139" max="16384" width="11" style="1"/>
  </cols>
  <sheetData>
    <row r="1" spans="2:16" x14ac:dyDescent="0.2">
      <c r="B1" s="78" t="s">
        <v>59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2:16" x14ac:dyDescent="0.2">
      <c r="B2" s="78" t="s">
        <v>60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2:16" x14ac:dyDescent="0.2">
      <c r="B3" s="74" t="s">
        <v>66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6" ht="15.75" x14ac:dyDescent="0.25">
      <c r="B4" s="79" t="s">
        <v>61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2:16" ht="13.5" thickBot="1" x14ac:dyDescent="0.25">
      <c r="B5" s="15" t="s">
        <v>63</v>
      </c>
      <c r="C5" s="15"/>
    </row>
    <row r="6" spans="2:16" ht="15.75" customHeight="1" thickBot="1" x14ac:dyDescent="0.25">
      <c r="B6" s="80" t="s">
        <v>0</v>
      </c>
      <c r="C6" s="82" t="s">
        <v>18</v>
      </c>
      <c r="D6" s="75" t="s">
        <v>21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  <c r="P6" s="23"/>
    </row>
    <row r="7" spans="2:16" ht="15.75" customHeight="1" thickBot="1" x14ac:dyDescent="0.25">
      <c r="B7" s="81"/>
      <c r="C7" s="83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84" t="s">
        <v>1</v>
      </c>
      <c r="C9" s="60" t="s">
        <v>19</v>
      </c>
      <c r="D9" s="61">
        <v>143</v>
      </c>
      <c r="E9" s="61">
        <v>1412</v>
      </c>
      <c r="F9" s="61">
        <v>1802</v>
      </c>
      <c r="G9" s="61">
        <v>1484</v>
      </c>
      <c r="H9" s="61">
        <v>1175</v>
      </c>
      <c r="I9" s="61">
        <v>1188</v>
      </c>
      <c r="J9" s="61">
        <v>942</v>
      </c>
      <c r="K9" s="61">
        <v>793</v>
      </c>
      <c r="L9" s="61">
        <v>707</v>
      </c>
      <c r="M9" s="61">
        <v>413</v>
      </c>
      <c r="N9" s="61">
        <v>226</v>
      </c>
      <c r="O9" s="61">
        <v>218</v>
      </c>
      <c r="P9" s="62">
        <f>SUM(D9:O9)</f>
        <v>10503</v>
      </c>
    </row>
    <row r="10" spans="2:16" s="6" customFormat="1" ht="20.100000000000001" customHeight="1" x14ac:dyDescent="0.25">
      <c r="B10" s="70"/>
      <c r="C10" s="63" t="s">
        <v>20</v>
      </c>
      <c r="D10" s="66">
        <v>66</v>
      </c>
      <c r="E10" s="66">
        <v>513</v>
      </c>
      <c r="F10" s="66">
        <v>627</v>
      </c>
      <c r="G10" s="66">
        <v>564</v>
      </c>
      <c r="H10" s="66">
        <v>466</v>
      </c>
      <c r="I10" s="66">
        <v>358</v>
      </c>
      <c r="J10" s="66">
        <v>287</v>
      </c>
      <c r="K10" s="66">
        <v>210</v>
      </c>
      <c r="L10" s="66">
        <v>125</v>
      </c>
      <c r="M10" s="66">
        <v>76</v>
      </c>
      <c r="N10" s="66">
        <v>43</v>
      </c>
      <c r="O10" s="66">
        <v>76</v>
      </c>
      <c r="P10" s="65">
        <f t="shared" ref="P10:P31" si="0">SUM(D10:O10)</f>
        <v>3411</v>
      </c>
    </row>
    <row r="11" spans="2:16" s="6" customFormat="1" ht="31.5" customHeight="1" x14ac:dyDescent="0.25">
      <c r="B11" s="85" t="s">
        <v>2</v>
      </c>
      <c r="C11" s="63" t="s">
        <v>19</v>
      </c>
      <c r="D11" s="64">
        <v>1169</v>
      </c>
      <c r="E11" s="64">
        <v>16710</v>
      </c>
      <c r="F11" s="64">
        <v>21869</v>
      </c>
      <c r="G11" s="64">
        <v>18438</v>
      </c>
      <c r="H11" s="64">
        <v>14888</v>
      </c>
      <c r="I11" s="64">
        <v>12612</v>
      </c>
      <c r="J11" s="64">
        <v>9175</v>
      </c>
      <c r="K11" s="64">
        <v>6606</v>
      </c>
      <c r="L11" s="64">
        <v>4227</v>
      </c>
      <c r="M11" s="64">
        <v>1924</v>
      </c>
      <c r="N11" s="64">
        <v>909</v>
      </c>
      <c r="O11" s="64">
        <v>756</v>
      </c>
      <c r="P11" s="65">
        <f t="shared" si="0"/>
        <v>109283</v>
      </c>
    </row>
    <row r="12" spans="2:16" s="6" customFormat="1" ht="31.5" customHeight="1" x14ac:dyDescent="0.25">
      <c r="B12" s="85"/>
      <c r="C12" s="63" t="s">
        <v>20</v>
      </c>
      <c r="D12" s="66">
        <v>849</v>
      </c>
      <c r="E12" s="66">
        <v>11887</v>
      </c>
      <c r="F12" s="66">
        <v>14960</v>
      </c>
      <c r="G12" s="66">
        <v>12539</v>
      </c>
      <c r="H12" s="66">
        <v>11485</v>
      </c>
      <c r="I12" s="66">
        <v>11163</v>
      </c>
      <c r="J12" s="66">
        <v>7304</v>
      </c>
      <c r="K12" s="66">
        <v>4529</v>
      </c>
      <c r="L12" s="66">
        <v>1920</v>
      </c>
      <c r="M12" s="66">
        <v>727</v>
      </c>
      <c r="N12" s="66">
        <v>374</v>
      </c>
      <c r="O12" s="66">
        <v>259</v>
      </c>
      <c r="P12" s="65">
        <f t="shared" si="0"/>
        <v>77996</v>
      </c>
    </row>
    <row r="13" spans="2:16" s="6" customFormat="1" ht="20.100000000000001" customHeight="1" x14ac:dyDescent="0.25">
      <c r="B13" s="70" t="s">
        <v>3</v>
      </c>
      <c r="C13" s="63" t="s">
        <v>19</v>
      </c>
      <c r="D13" s="64">
        <v>360</v>
      </c>
      <c r="E13" s="64">
        <v>2860</v>
      </c>
      <c r="F13" s="64">
        <v>3350</v>
      </c>
      <c r="G13" s="64">
        <v>3037</v>
      </c>
      <c r="H13" s="64">
        <v>2828</v>
      </c>
      <c r="I13" s="64">
        <v>3029</v>
      </c>
      <c r="J13" s="64">
        <v>2559</v>
      </c>
      <c r="K13" s="64">
        <v>2027</v>
      </c>
      <c r="L13" s="64">
        <v>1486</v>
      </c>
      <c r="M13" s="64">
        <v>819</v>
      </c>
      <c r="N13" s="64">
        <v>390</v>
      </c>
      <c r="O13" s="64">
        <v>242</v>
      </c>
      <c r="P13" s="65">
        <f t="shared" si="0"/>
        <v>22987</v>
      </c>
    </row>
    <row r="14" spans="2:16" s="6" customFormat="1" ht="20.100000000000001" customHeight="1" x14ac:dyDescent="0.25">
      <c r="B14" s="70"/>
      <c r="C14" s="63" t="s">
        <v>20</v>
      </c>
      <c r="D14" s="66">
        <v>15</v>
      </c>
      <c r="E14" s="66">
        <v>305</v>
      </c>
      <c r="F14" s="66">
        <v>551</v>
      </c>
      <c r="G14" s="66">
        <v>517</v>
      </c>
      <c r="H14" s="66">
        <v>412</v>
      </c>
      <c r="I14" s="66">
        <v>400</v>
      </c>
      <c r="J14" s="66">
        <v>288</v>
      </c>
      <c r="K14" s="66">
        <v>208</v>
      </c>
      <c r="L14" s="66">
        <v>138</v>
      </c>
      <c r="M14" s="66">
        <v>81</v>
      </c>
      <c r="N14" s="66">
        <v>43</v>
      </c>
      <c r="O14" s="66">
        <v>41</v>
      </c>
      <c r="P14" s="65">
        <f t="shared" si="0"/>
        <v>2999</v>
      </c>
    </row>
    <row r="15" spans="2:16" s="6" customFormat="1" ht="40.5" customHeight="1" x14ac:dyDescent="0.25">
      <c r="B15" s="85" t="s">
        <v>4</v>
      </c>
      <c r="C15" s="63" t="s">
        <v>19</v>
      </c>
      <c r="D15" s="64">
        <v>1121</v>
      </c>
      <c r="E15" s="64">
        <v>18091</v>
      </c>
      <c r="F15" s="64">
        <v>24083</v>
      </c>
      <c r="G15" s="64">
        <v>20342</v>
      </c>
      <c r="H15" s="64">
        <v>15823</v>
      </c>
      <c r="I15" s="64">
        <v>14186</v>
      </c>
      <c r="J15" s="64">
        <v>10904</v>
      </c>
      <c r="K15" s="64">
        <v>8210</v>
      </c>
      <c r="L15" s="64">
        <v>5687</v>
      </c>
      <c r="M15" s="64">
        <v>3023</v>
      </c>
      <c r="N15" s="64">
        <v>1702</v>
      </c>
      <c r="O15" s="64">
        <v>1549</v>
      </c>
      <c r="P15" s="65">
        <f t="shared" si="0"/>
        <v>124721</v>
      </c>
    </row>
    <row r="16" spans="2:16" s="6" customFormat="1" ht="40.5" customHeight="1" x14ac:dyDescent="0.25">
      <c r="B16" s="85"/>
      <c r="C16" s="63" t="s">
        <v>20</v>
      </c>
      <c r="D16" s="66">
        <v>846</v>
      </c>
      <c r="E16" s="66">
        <v>12664</v>
      </c>
      <c r="F16" s="66">
        <v>15621</v>
      </c>
      <c r="G16" s="66">
        <v>12590</v>
      </c>
      <c r="H16" s="66">
        <v>9822</v>
      </c>
      <c r="I16" s="66">
        <v>8326</v>
      </c>
      <c r="J16" s="66">
        <v>6036</v>
      </c>
      <c r="K16" s="66">
        <v>4256</v>
      </c>
      <c r="L16" s="66">
        <v>2374</v>
      </c>
      <c r="M16" s="66">
        <v>1296</v>
      </c>
      <c r="N16" s="66">
        <v>818</v>
      </c>
      <c r="O16" s="66">
        <v>782</v>
      </c>
      <c r="P16" s="65">
        <f t="shared" si="0"/>
        <v>75431</v>
      </c>
    </row>
    <row r="17" spans="2:16" s="6" customFormat="1" ht="20.100000000000001" customHeight="1" x14ac:dyDescent="0.25">
      <c r="B17" s="70" t="s">
        <v>5</v>
      </c>
      <c r="C17" s="63" t="s">
        <v>19</v>
      </c>
      <c r="D17" s="64">
        <v>75</v>
      </c>
      <c r="E17" s="64">
        <v>1407</v>
      </c>
      <c r="F17" s="64">
        <v>2478</v>
      </c>
      <c r="G17" s="64">
        <v>2341</v>
      </c>
      <c r="H17" s="64">
        <v>1826</v>
      </c>
      <c r="I17" s="64">
        <v>1364</v>
      </c>
      <c r="J17" s="64">
        <v>1036</v>
      </c>
      <c r="K17" s="64">
        <v>825</v>
      </c>
      <c r="L17" s="64">
        <v>540</v>
      </c>
      <c r="M17" s="64">
        <v>249</v>
      </c>
      <c r="N17" s="64">
        <v>98</v>
      </c>
      <c r="O17" s="64">
        <v>46</v>
      </c>
      <c r="P17" s="65">
        <f t="shared" si="0"/>
        <v>12285</v>
      </c>
    </row>
    <row r="18" spans="2:16" s="6" customFormat="1" ht="20.100000000000001" customHeight="1" x14ac:dyDescent="0.25">
      <c r="B18" s="70"/>
      <c r="C18" s="63" t="s">
        <v>20</v>
      </c>
      <c r="D18" s="66">
        <v>46</v>
      </c>
      <c r="E18" s="66">
        <v>956</v>
      </c>
      <c r="F18" s="66">
        <v>1424</v>
      </c>
      <c r="G18" s="66">
        <v>1166</v>
      </c>
      <c r="H18" s="66">
        <v>835</v>
      </c>
      <c r="I18" s="66">
        <v>559</v>
      </c>
      <c r="J18" s="66">
        <v>350</v>
      </c>
      <c r="K18" s="66">
        <v>228</v>
      </c>
      <c r="L18" s="66">
        <v>125</v>
      </c>
      <c r="M18" s="66">
        <v>42</v>
      </c>
      <c r="N18" s="66">
        <v>23</v>
      </c>
      <c r="O18" s="66">
        <v>16</v>
      </c>
      <c r="P18" s="65">
        <f t="shared" si="0"/>
        <v>5770</v>
      </c>
    </row>
    <row r="19" spans="2:16" s="6" customFormat="1" ht="20.100000000000001" customHeight="1" x14ac:dyDescent="0.25">
      <c r="B19" s="70" t="s">
        <v>6</v>
      </c>
      <c r="C19" s="63" t="s">
        <v>19</v>
      </c>
      <c r="D19" s="66">
        <v>43</v>
      </c>
      <c r="E19" s="66">
        <v>1404</v>
      </c>
      <c r="F19" s="66">
        <v>3373</v>
      </c>
      <c r="G19" s="66">
        <v>3233</v>
      </c>
      <c r="H19" s="66">
        <v>2415</v>
      </c>
      <c r="I19" s="66">
        <v>1934</v>
      </c>
      <c r="J19" s="66">
        <v>1466</v>
      </c>
      <c r="K19" s="66">
        <v>1070</v>
      </c>
      <c r="L19" s="66">
        <v>721</v>
      </c>
      <c r="M19" s="66">
        <v>306</v>
      </c>
      <c r="N19" s="66">
        <v>106</v>
      </c>
      <c r="O19" s="66">
        <v>65</v>
      </c>
      <c r="P19" s="65">
        <f t="shared" si="0"/>
        <v>16136</v>
      </c>
    </row>
    <row r="20" spans="2:16" s="6" customFormat="1" ht="20.100000000000001" customHeight="1" x14ac:dyDescent="0.25">
      <c r="B20" s="70"/>
      <c r="C20" s="63" t="s">
        <v>20</v>
      </c>
      <c r="D20" s="66">
        <v>38</v>
      </c>
      <c r="E20" s="66">
        <v>1701</v>
      </c>
      <c r="F20" s="66">
        <v>3715</v>
      </c>
      <c r="G20" s="66">
        <v>3463</v>
      </c>
      <c r="H20" s="66">
        <v>2449</v>
      </c>
      <c r="I20" s="66">
        <v>2022</v>
      </c>
      <c r="J20" s="66">
        <v>1510</v>
      </c>
      <c r="K20" s="66">
        <v>964</v>
      </c>
      <c r="L20" s="66">
        <v>398</v>
      </c>
      <c r="M20" s="66">
        <v>99</v>
      </c>
      <c r="N20" s="66">
        <v>44</v>
      </c>
      <c r="O20" s="66">
        <v>31</v>
      </c>
      <c r="P20" s="65">
        <f t="shared" si="0"/>
        <v>16434</v>
      </c>
    </row>
    <row r="21" spans="2:16" s="6" customFormat="1" ht="20.100000000000001" customHeight="1" x14ac:dyDescent="0.25">
      <c r="B21" s="70" t="s">
        <v>7</v>
      </c>
      <c r="C21" s="63" t="s">
        <v>19</v>
      </c>
      <c r="D21" s="64">
        <v>25</v>
      </c>
      <c r="E21" s="64">
        <v>377</v>
      </c>
      <c r="F21" s="64">
        <v>647</v>
      </c>
      <c r="G21" s="64">
        <v>632</v>
      </c>
      <c r="H21" s="64">
        <v>645</v>
      </c>
      <c r="I21" s="64">
        <v>669</v>
      </c>
      <c r="J21" s="64">
        <v>564</v>
      </c>
      <c r="K21" s="64">
        <v>518</v>
      </c>
      <c r="L21" s="64">
        <v>433</v>
      </c>
      <c r="M21" s="64">
        <v>212</v>
      </c>
      <c r="N21" s="64">
        <v>121</v>
      </c>
      <c r="O21" s="64">
        <v>133</v>
      </c>
      <c r="P21" s="65">
        <f t="shared" si="0"/>
        <v>4976</v>
      </c>
    </row>
    <row r="22" spans="2:16" s="6" customFormat="1" ht="20.100000000000001" customHeight="1" x14ac:dyDescent="0.25">
      <c r="B22" s="70"/>
      <c r="C22" s="63" t="s">
        <v>20</v>
      </c>
      <c r="D22" s="66">
        <v>7</v>
      </c>
      <c r="E22" s="66">
        <v>148</v>
      </c>
      <c r="F22" s="66">
        <v>273</v>
      </c>
      <c r="G22" s="66">
        <v>253</v>
      </c>
      <c r="H22" s="66">
        <v>234</v>
      </c>
      <c r="I22" s="66">
        <v>241</v>
      </c>
      <c r="J22" s="66">
        <v>194</v>
      </c>
      <c r="K22" s="66">
        <v>177</v>
      </c>
      <c r="L22" s="66">
        <v>126</v>
      </c>
      <c r="M22" s="66">
        <v>76</v>
      </c>
      <c r="N22" s="66">
        <v>55</v>
      </c>
      <c r="O22" s="66">
        <v>56</v>
      </c>
      <c r="P22" s="65">
        <f t="shared" si="0"/>
        <v>1840</v>
      </c>
    </row>
    <row r="23" spans="2:16" s="6" customFormat="1" ht="29.25" customHeight="1" x14ac:dyDescent="0.25">
      <c r="B23" s="85" t="s">
        <v>8</v>
      </c>
      <c r="C23" s="63" t="s">
        <v>19</v>
      </c>
      <c r="D23" s="66">
        <v>649</v>
      </c>
      <c r="E23" s="66">
        <v>11704</v>
      </c>
      <c r="F23" s="66">
        <v>16521</v>
      </c>
      <c r="G23" s="66">
        <v>13320</v>
      </c>
      <c r="H23" s="66">
        <v>10112</v>
      </c>
      <c r="I23" s="66">
        <v>9201</v>
      </c>
      <c r="J23" s="66">
        <v>7696</v>
      </c>
      <c r="K23" s="66">
        <v>6657</v>
      </c>
      <c r="L23" s="66">
        <v>4741</v>
      </c>
      <c r="M23" s="66">
        <v>2267</v>
      </c>
      <c r="N23" s="66">
        <v>1036</v>
      </c>
      <c r="O23" s="66">
        <v>724</v>
      </c>
      <c r="P23" s="65">
        <f t="shared" si="0"/>
        <v>84628</v>
      </c>
    </row>
    <row r="24" spans="2:16" s="6" customFormat="1" ht="29.25" customHeight="1" x14ac:dyDescent="0.25">
      <c r="B24" s="85"/>
      <c r="C24" s="63" t="s">
        <v>20</v>
      </c>
      <c r="D24" s="66">
        <v>481</v>
      </c>
      <c r="E24" s="66">
        <v>8235</v>
      </c>
      <c r="F24" s="66">
        <v>10677</v>
      </c>
      <c r="G24" s="66">
        <v>7328</v>
      </c>
      <c r="H24" s="66">
        <v>4838</v>
      </c>
      <c r="I24" s="66">
        <v>3937</v>
      </c>
      <c r="J24" s="66">
        <v>2714</v>
      </c>
      <c r="K24" s="66">
        <v>1820</v>
      </c>
      <c r="L24" s="66">
        <v>1046</v>
      </c>
      <c r="M24" s="66">
        <v>495</v>
      </c>
      <c r="N24" s="66">
        <v>239</v>
      </c>
      <c r="O24" s="66">
        <v>162</v>
      </c>
      <c r="P24" s="65">
        <f t="shared" si="0"/>
        <v>41972</v>
      </c>
    </row>
    <row r="25" spans="2:16" s="6" customFormat="1" ht="20.100000000000001" customHeight="1" x14ac:dyDescent="0.25">
      <c r="B25" s="70" t="s">
        <v>9</v>
      </c>
      <c r="C25" s="63" t="s">
        <v>19</v>
      </c>
      <c r="D25" s="64">
        <v>95</v>
      </c>
      <c r="E25" s="64">
        <v>1870</v>
      </c>
      <c r="F25" s="64">
        <v>4200</v>
      </c>
      <c r="G25" s="64">
        <v>4569</v>
      </c>
      <c r="H25" s="64">
        <v>3931</v>
      </c>
      <c r="I25" s="64">
        <v>3779</v>
      </c>
      <c r="J25" s="64">
        <v>3351</v>
      </c>
      <c r="K25" s="64">
        <v>2930</v>
      </c>
      <c r="L25" s="64">
        <v>2390</v>
      </c>
      <c r="M25" s="64">
        <v>1405</v>
      </c>
      <c r="N25" s="64">
        <v>871</v>
      </c>
      <c r="O25" s="64">
        <v>899</v>
      </c>
      <c r="P25" s="65">
        <f t="shared" si="0"/>
        <v>30290</v>
      </c>
    </row>
    <row r="26" spans="2:16" s="6" customFormat="1" ht="20.100000000000001" customHeight="1" x14ac:dyDescent="0.25">
      <c r="B26" s="70"/>
      <c r="C26" s="63" t="s">
        <v>20</v>
      </c>
      <c r="D26" s="66">
        <v>74</v>
      </c>
      <c r="E26" s="66">
        <v>2421</v>
      </c>
      <c r="F26" s="66">
        <v>6658</v>
      </c>
      <c r="G26" s="66">
        <v>7049</v>
      </c>
      <c r="H26" s="66">
        <v>5862</v>
      </c>
      <c r="I26" s="66">
        <v>5355</v>
      </c>
      <c r="J26" s="66">
        <v>4055</v>
      </c>
      <c r="K26" s="66">
        <v>3205</v>
      </c>
      <c r="L26" s="66">
        <v>1965</v>
      </c>
      <c r="M26" s="66">
        <v>995</v>
      </c>
      <c r="N26" s="66">
        <v>572</v>
      </c>
      <c r="O26" s="66">
        <v>449</v>
      </c>
      <c r="P26" s="65">
        <f t="shared" si="0"/>
        <v>38660</v>
      </c>
    </row>
    <row r="27" spans="2:16" s="6" customFormat="1" ht="20.100000000000001" customHeight="1" x14ac:dyDescent="0.25">
      <c r="B27" s="70" t="s">
        <v>10</v>
      </c>
      <c r="C27" s="63" t="s">
        <v>19</v>
      </c>
      <c r="D27" s="66">
        <v>0</v>
      </c>
      <c r="E27" s="66">
        <v>3</v>
      </c>
      <c r="F27" s="66">
        <v>23</v>
      </c>
      <c r="G27" s="66">
        <v>16</v>
      </c>
      <c r="H27" s="66">
        <v>27</v>
      </c>
      <c r="I27" s="66">
        <v>30</v>
      </c>
      <c r="J27" s="66">
        <v>25</v>
      </c>
      <c r="K27" s="66">
        <v>28</v>
      </c>
      <c r="L27" s="66">
        <v>25</v>
      </c>
      <c r="M27" s="66">
        <v>15</v>
      </c>
      <c r="N27" s="66">
        <v>7</v>
      </c>
      <c r="O27" s="66">
        <v>0</v>
      </c>
      <c r="P27" s="65">
        <f t="shared" si="0"/>
        <v>199</v>
      </c>
    </row>
    <row r="28" spans="2:16" s="6" customFormat="1" ht="20.100000000000001" customHeight="1" x14ac:dyDescent="0.25">
      <c r="B28" s="70"/>
      <c r="C28" s="63" t="s">
        <v>20</v>
      </c>
      <c r="D28" s="66">
        <v>1</v>
      </c>
      <c r="E28" s="66">
        <v>30</v>
      </c>
      <c r="F28" s="66">
        <v>61</v>
      </c>
      <c r="G28" s="66">
        <v>96</v>
      </c>
      <c r="H28" s="66">
        <v>113</v>
      </c>
      <c r="I28" s="66">
        <v>181</v>
      </c>
      <c r="J28" s="66">
        <v>206</v>
      </c>
      <c r="K28" s="66">
        <v>270</v>
      </c>
      <c r="L28" s="66">
        <v>352</v>
      </c>
      <c r="M28" s="66">
        <v>298</v>
      </c>
      <c r="N28" s="66">
        <v>114</v>
      </c>
      <c r="O28" s="66">
        <v>0</v>
      </c>
      <c r="P28" s="65">
        <f t="shared" si="0"/>
        <v>1722</v>
      </c>
    </row>
    <row r="29" spans="2:16" s="6" customFormat="1" ht="20.100000000000001" customHeight="1" x14ac:dyDescent="0.25">
      <c r="B29" s="70" t="s">
        <v>11</v>
      </c>
      <c r="C29" s="63" t="s">
        <v>19</v>
      </c>
      <c r="D29" s="64">
        <v>0</v>
      </c>
      <c r="E29" s="64">
        <v>1</v>
      </c>
      <c r="F29" s="64">
        <v>1</v>
      </c>
      <c r="G29" s="64">
        <v>3</v>
      </c>
      <c r="H29" s="64">
        <v>8</v>
      </c>
      <c r="I29" s="64">
        <v>6</v>
      </c>
      <c r="J29" s="64">
        <v>9</v>
      </c>
      <c r="K29" s="64">
        <v>5</v>
      </c>
      <c r="L29" s="64">
        <v>7</v>
      </c>
      <c r="M29" s="64">
        <v>4</v>
      </c>
      <c r="N29" s="64">
        <v>0</v>
      </c>
      <c r="O29" s="64">
        <v>0</v>
      </c>
      <c r="P29" s="65">
        <f t="shared" si="0"/>
        <v>44</v>
      </c>
    </row>
    <row r="30" spans="2:16" s="6" customFormat="1" ht="20.100000000000001" customHeight="1" x14ac:dyDescent="0.25">
      <c r="B30" s="70"/>
      <c r="C30" s="63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1</v>
      </c>
      <c r="K30" s="66">
        <v>6</v>
      </c>
      <c r="L30" s="66">
        <v>3</v>
      </c>
      <c r="M30" s="66">
        <v>4</v>
      </c>
      <c r="N30" s="66">
        <v>0</v>
      </c>
      <c r="O30" s="66">
        <v>0</v>
      </c>
      <c r="P30" s="65">
        <f t="shared" si="0"/>
        <v>16</v>
      </c>
    </row>
    <row r="31" spans="2:16" s="6" customFormat="1" ht="20.100000000000001" customHeight="1" x14ac:dyDescent="0.25">
      <c r="B31" s="70" t="s">
        <v>12</v>
      </c>
      <c r="C31" s="63" t="s">
        <v>19</v>
      </c>
      <c r="D31" s="66">
        <v>4</v>
      </c>
      <c r="E31" s="66">
        <v>20</v>
      </c>
      <c r="F31" s="66">
        <v>79</v>
      </c>
      <c r="G31" s="66">
        <v>114</v>
      </c>
      <c r="H31" s="66">
        <v>144</v>
      </c>
      <c r="I31" s="66">
        <v>157</v>
      </c>
      <c r="J31" s="66">
        <v>153</v>
      </c>
      <c r="K31" s="66">
        <v>235</v>
      </c>
      <c r="L31" s="66">
        <v>235</v>
      </c>
      <c r="M31" s="66">
        <v>111</v>
      </c>
      <c r="N31" s="66">
        <v>2</v>
      </c>
      <c r="O31" s="66">
        <v>3</v>
      </c>
      <c r="P31" s="65">
        <f t="shared" si="0"/>
        <v>1257</v>
      </c>
    </row>
    <row r="32" spans="2:16" s="6" customFormat="1" ht="20.100000000000001" customHeight="1" thickBot="1" x14ac:dyDescent="0.3">
      <c r="B32" s="71"/>
      <c r="C32" s="67" t="s">
        <v>20</v>
      </c>
      <c r="D32" s="68">
        <v>2</v>
      </c>
      <c r="E32" s="68">
        <v>29</v>
      </c>
      <c r="F32" s="68">
        <v>73</v>
      </c>
      <c r="G32" s="68">
        <v>104</v>
      </c>
      <c r="H32" s="68">
        <v>126</v>
      </c>
      <c r="I32" s="68">
        <v>138</v>
      </c>
      <c r="J32" s="68">
        <v>222</v>
      </c>
      <c r="K32" s="68">
        <v>285</v>
      </c>
      <c r="L32" s="68">
        <v>293</v>
      </c>
      <c r="M32" s="68">
        <v>143</v>
      </c>
      <c r="N32" s="68">
        <v>4</v>
      </c>
      <c r="O32" s="68">
        <v>4</v>
      </c>
      <c r="P32" s="69">
        <f t="shared" ref="P32" si="1">SUM(D32:O32)</f>
        <v>1423</v>
      </c>
    </row>
    <row r="33" spans="2:16" s="6" customFormat="1" ht="20.100000000000001" customHeight="1" x14ac:dyDescent="0.25">
      <c r="B33" s="72" t="s">
        <v>13</v>
      </c>
      <c r="C33" s="26" t="s">
        <v>19</v>
      </c>
      <c r="D33" s="16">
        <f>+D9+D11+D13+D15+D17+D19+D21+D23+D25+D27+D29+D31</f>
        <v>3684</v>
      </c>
      <c r="E33" s="16">
        <f t="shared" ref="E33:P34" si="2">+E9+E11+E13+E15+E17+E19+E21+E23+E25+E27+E29+E31</f>
        <v>55859</v>
      </c>
      <c r="F33" s="16">
        <f t="shared" si="2"/>
        <v>78426</v>
      </c>
      <c r="G33" s="16">
        <f t="shared" si="2"/>
        <v>67529</v>
      </c>
      <c r="H33" s="16">
        <f t="shared" si="2"/>
        <v>53822</v>
      </c>
      <c r="I33" s="16">
        <f t="shared" si="2"/>
        <v>48155</v>
      </c>
      <c r="J33" s="16">
        <f t="shared" si="2"/>
        <v>37880</v>
      </c>
      <c r="K33" s="16">
        <f t="shared" si="2"/>
        <v>29904</v>
      </c>
      <c r="L33" s="16">
        <f t="shared" si="2"/>
        <v>21199</v>
      </c>
      <c r="M33" s="16">
        <f t="shared" si="2"/>
        <v>10748</v>
      </c>
      <c r="N33" s="16">
        <f t="shared" si="2"/>
        <v>5468</v>
      </c>
      <c r="O33" s="16">
        <f t="shared" si="2"/>
        <v>4635</v>
      </c>
      <c r="P33" s="16">
        <f t="shared" si="2"/>
        <v>417309</v>
      </c>
    </row>
    <row r="34" spans="2:16" s="6" customFormat="1" ht="20.100000000000001" customHeight="1" thickBot="1" x14ac:dyDescent="0.3">
      <c r="B34" s="73"/>
      <c r="C34" s="27" t="s">
        <v>20</v>
      </c>
      <c r="D34" s="17">
        <f>+D10+D12+D14+D16+D18+D20+D22+D24+D26+D28+D30+D32</f>
        <v>2425</v>
      </c>
      <c r="E34" s="17">
        <f t="shared" si="2"/>
        <v>38889</v>
      </c>
      <c r="F34" s="17">
        <f t="shared" si="2"/>
        <v>54640</v>
      </c>
      <c r="G34" s="17">
        <f t="shared" si="2"/>
        <v>45669</v>
      </c>
      <c r="H34" s="17">
        <f t="shared" si="2"/>
        <v>36644</v>
      </c>
      <c r="I34" s="17">
        <f t="shared" si="2"/>
        <v>32680</v>
      </c>
      <c r="J34" s="17">
        <f t="shared" si="2"/>
        <v>23167</v>
      </c>
      <c r="K34" s="17">
        <f t="shared" si="2"/>
        <v>16158</v>
      </c>
      <c r="L34" s="17">
        <f t="shared" si="2"/>
        <v>8865</v>
      </c>
      <c r="M34" s="17">
        <f t="shared" si="2"/>
        <v>4332</v>
      </c>
      <c r="N34" s="17">
        <f t="shared" si="2"/>
        <v>2329</v>
      </c>
      <c r="O34" s="17">
        <f t="shared" si="2"/>
        <v>1876</v>
      </c>
      <c r="P34" s="17">
        <f t="shared" si="2"/>
        <v>267674</v>
      </c>
    </row>
    <row r="35" spans="2:16" s="6" customFormat="1" ht="18.75" customHeight="1" x14ac:dyDescent="0.25">
      <c r="B35" s="88" t="s">
        <v>14</v>
      </c>
      <c r="C35" s="28" t="s">
        <v>19</v>
      </c>
      <c r="D35" s="18">
        <v>41</v>
      </c>
      <c r="E35" s="18">
        <v>2587</v>
      </c>
      <c r="F35" s="18">
        <v>8417</v>
      </c>
      <c r="G35" s="18">
        <v>12656</v>
      </c>
      <c r="H35" s="18">
        <v>13258</v>
      </c>
      <c r="I35" s="18">
        <v>14889</v>
      </c>
      <c r="J35" s="18">
        <v>15811</v>
      </c>
      <c r="K35" s="18">
        <v>13353</v>
      </c>
      <c r="L35" s="18">
        <v>10042</v>
      </c>
      <c r="M35" s="18">
        <v>6374</v>
      </c>
      <c r="N35" s="18">
        <v>3348</v>
      </c>
      <c r="O35" s="18">
        <v>2073</v>
      </c>
      <c r="P35" s="18">
        <f t="shared" ref="P35:P36" si="3">SUM(D35:O35)</f>
        <v>102849</v>
      </c>
    </row>
    <row r="36" spans="2:16" s="6" customFormat="1" ht="18.75" customHeight="1" thickBot="1" x14ac:dyDescent="0.3">
      <c r="B36" s="89"/>
      <c r="C36" s="29" t="s">
        <v>20</v>
      </c>
      <c r="D36" s="19">
        <v>28</v>
      </c>
      <c r="E36" s="19">
        <v>1605</v>
      </c>
      <c r="F36" s="19">
        <v>6676</v>
      </c>
      <c r="G36" s="19">
        <v>10005</v>
      </c>
      <c r="H36" s="19">
        <v>10250</v>
      </c>
      <c r="I36" s="19">
        <v>10984</v>
      </c>
      <c r="J36" s="19">
        <v>10885</v>
      </c>
      <c r="K36" s="19">
        <v>9904</v>
      </c>
      <c r="L36" s="19">
        <v>6684</v>
      </c>
      <c r="M36" s="19">
        <v>3041</v>
      </c>
      <c r="N36" s="19">
        <v>1427</v>
      </c>
      <c r="O36" s="19">
        <v>387</v>
      </c>
      <c r="P36" s="19">
        <f t="shared" si="3"/>
        <v>71876</v>
      </c>
    </row>
    <row r="37" spans="2:16" s="6" customFormat="1" ht="20.100000000000001" customHeight="1" thickBot="1" x14ac:dyDescent="0.3">
      <c r="B37" s="9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2:16" s="6" customFormat="1" ht="20.100000000000001" customHeight="1" thickBot="1" x14ac:dyDescent="0.3">
      <c r="B38" s="9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2:16" s="6" customFormat="1" ht="20.100000000000001" customHeight="1" thickBot="1" x14ac:dyDescent="0.3">
      <c r="B39" s="9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s="6" customFormat="1" ht="20.100000000000001" customHeight="1" thickBot="1" x14ac:dyDescent="0.3">
      <c r="B40" s="9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s="6" customFormat="1" ht="20.100000000000001" customHeight="1" x14ac:dyDescent="0.25">
      <c r="B41" s="86" t="s">
        <v>17</v>
      </c>
      <c r="C41" s="30" t="s">
        <v>19</v>
      </c>
      <c r="D41" s="22">
        <f>+D33+D35</f>
        <v>3725</v>
      </c>
      <c r="E41" s="22">
        <f t="shared" ref="E41:O42" si="4">+E33+E35</f>
        <v>58446</v>
      </c>
      <c r="F41" s="22">
        <f t="shared" si="4"/>
        <v>86843</v>
      </c>
      <c r="G41" s="22">
        <f t="shared" si="4"/>
        <v>80185</v>
      </c>
      <c r="H41" s="22">
        <f t="shared" si="4"/>
        <v>67080</v>
      </c>
      <c r="I41" s="22">
        <f t="shared" si="4"/>
        <v>63044</v>
      </c>
      <c r="J41" s="22">
        <f t="shared" si="4"/>
        <v>53691</v>
      </c>
      <c r="K41" s="22">
        <f t="shared" si="4"/>
        <v>43257</v>
      </c>
      <c r="L41" s="22">
        <f t="shared" si="4"/>
        <v>31241</v>
      </c>
      <c r="M41" s="22">
        <f t="shared" si="4"/>
        <v>17122</v>
      </c>
      <c r="N41" s="22">
        <f t="shared" si="4"/>
        <v>8816</v>
      </c>
      <c r="O41" s="22">
        <f t="shared" si="4"/>
        <v>6708</v>
      </c>
      <c r="P41" s="22">
        <f>+P33+P35</f>
        <v>520158</v>
      </c>
    </row>
    <row r="42" spans="2:16" ht="13.5" thickBot="1" x14ac:dyDescent="0.25">
      <c r="B42" s="87"/>
      <c r="C42" s="20" t="s">
        <v>20</v>
      </c>
      <c r="D42" s="21">
        <f>+D34+D36</f>
        <v>2453</v>
      </c>
      <c r="E42" s="21">
        <f t="shared" si="4"/>
        <v>40494</v>
      </c>
      <c r="F42" s="21">
        <f t="shared" si="4"/>
        <v>61316</v>
      </c>
      <c r="G42" s="21">
        <f t="shared" si="4"/>
        <v>55674</v>
      </c>
      <c r="H42" s="21">
        <f t="shared" si="4"/>
        <v>46894</v>
      </c>
      <c r="I42" s="21">
        <f t="shared" si="4"/>
        <v>43664</v>
      </c>
      <c r="J42" s="21">
        <f t="shared" si="4"/>
        <v>34052</v>
      </c>
      <c r="K42" s="21">
        <f t="shared" si="4"/>
        <v>26062</v>
      </c>
      <c r="L42" s="21">
        <f t="shared" si="4"/>
        <v>15549</v>
      </c>
      <c r="M42" s="21">
        <f t="shared" si="4"/>
        <v>7373</v>
      </c>
      <c r="N42" s="21">
        <f t="shared" si="4"/>
        <v>3756</v>
      </c>
      <c r="O42" s="21">
        <f t="shared" si="4"/>
        <v>2263</v>
      </c>
      <c r="P42" s="21">
        <f>+P34+P36</f>
        <v>339550</v>
      </c>
    </row>
    <row r="43" spans="2:16" x14ac:dyDescent="0.2">
      <c r="B43" s="10" t="s">
        <v>67</v>
      </c>
      <c r="C43" s="10"/>
      <c r="H43" s="11"/>
      <c r="I43" s="11"/>
      <c r="J43" s="11"/>
      <c r="K43" s="11"/>
      <c r="L43" s="11"/>
      <c r="M43" s="11"/>
    </row>
  </sheetData>
  <mergeCells count="24">
    <mergeCell ref="B11:B12"/>
    <mergeCell ref="B1:P1"/>
    <mergeCell ref="B2:P2"/>
    <mergeCell ref="B4:P4"/>
    <mergeCell ref="B6:B7"/>
    <mergeCell ref="C6:C7"/>
    <mergeCell ref="D6:O6"/>
    <mergeCell ref="B9:B10"/>
    <mergeCell ref="B3:P3"/>
    <mergeCell ref="B37:B38"/>
    <mergeCell ref="B39:B40"/>
    <mergeCell ref="B41:B42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4"/>
  <sheetViews>
    <sheetView showGridLines="0" topLeftCell="A5" zoomScaleNormal="100" workbookViewId="0">
      <selection activeCell="B4" sqref="B4:P4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6" width="11" style="1"/>
    <col min="237" max="237" width="39.5703125" style="1" customWidth="1"/>
    <col min="238" max="263" width="11.42578125" style="1" customWidth="1"/>
    <col min="264" max="492" width="11" style="1"/>
    <col min="493" max="493" width="39.5703125" style="1" customWidth="1"/>
    <col min="494" max="519" width="11.42578125" style="1" customWidth="1"/>
    <col min="520" max="748" width="11" style="1"/>
    <col min="749" max="749" width="39.5703125" style="1" customWidth="1"/>
    <col min="750" max="775" width="11.42578125" style="1" customWidth="1"/>
    <col min="776" max="1004" width="11" style="1"/>
    <col min="1005" max="1005" width="39.5703125" style="1" customWidth="1"/>
    <col min="1006" max="1031" width="11.42578125" style="1" customWidth="1"/>
    <col min="1032" max="1260" width="11" style="1"/>
    <col min="1261" max="1261" width="39.5703125" style="1" customWidth="1"/>
    <col min="1262" max="1287" width="11.42578125" style="1" customWidth="1"/>
    <col min="1288" max="1516" width="11" style="1"/>
    <col min="1517" max="1517" width="39.5703125" style="1" customWidth="1"/>
    <col min="1518" max="1543" width="11.42578125" style="1" customWidth="1"/>
    <col min="1544" max="1772" width="11" style="1"/>
    <col min="1773" max="1773" width="39.5703125" style="1" customWidth="1"/>
    <col min="1774" max="1799" width="11.42578125" style="1" customWidth="1"/>
    <col min="1800" max="2028" width="11" style="1"/>
    <col min="2029" max="2029" width="39.5703125" style="1" customWidth="1"/>
    <col min="2030" max="2055" width="11.42578125" style="1" customWidth="1"/>
    <col min="2056" max="2284" width="11" style="1"/>
    <col min="2285" max="2285" width="39.5703125" style="1" customWidth="1"/>
    <col min="2286" max="2311" width="11.42578125" style="1" customWidth="1"/>
    <col min="2312" max="2540" width="11" style="1"/>
    <col min="2541" max="2541" width="39.5703125" style="1" customWidth="1"/>
    <col min="2542" max="2567" width="11.42578125" style="1" customWidth="1"/>
    <col min="2568" max="2796" width="11" style="1"/>
    <col min="2797" max="2797" width="39.5703125" style="1" customWidth="1"/>
    <col min="2798" max="2823" width="11.42578125" style="1" customWidth="1"/>
    <col min="2824" max="3052" width="11" style="1"/>
    <col min="3053" max="3053" width="39.5703125" style="1" customWidth="1"/>
    <col min="3054" max="3079" width="11.42578125" style="1" customWidth="1"/>
    <col min="3080" max="3308" width="11" style="1"/>
    <col min="3309" max="3309" width="39.5703125" style="1" customWidth="1"/>
    <col min="3310" max="3335" width="11.42578125" style="1" customWidth="1"/>
    <col min="3336" max="3564" width="11" style="1"/>
    <col min="3565" max="3565" width="39.5703125" style="1" customWidth="1"/>
    <col min="3566" max="3591" width="11.42578125" style="1" customWidth="1"/>
    <col min="3592" max="3820" width="11" style="1"/>
    <col min="3821" max="3821" width="39.5703125" style="1" customWidth="1"/>
    <col min="3822" max="3847" width="11.42578125" style="1" customWidth="1"/>
    <col min="3848" max="4076" width="11" style="1"/>
    <col min="4077" max="4077" width="39.5703125" style="1" customWidth="1"/>
    <col min="4078" max="4103" width="11.42578125" style="1" customWidth="1"/>
    <col min="4104" max="4332" width="11" style="1"/>
    <col min="4333" max="4333" width="39.5703125" style="1" customWidth="1"/>
    <col min="4334" max="4359" width="11.42578125" style="1" customWidth="1"/>
    <col min="4360" max="4588" width="11" style="1"/>
    <col min="4589" max="4589" width="39.5703125" style="1" customWidth="1"/>
    <col min="4590" max="4615" width="11.42578125" style="1" customWidth="1"/>
    <col min="4616" max="4844" width="11" style="1"/>
    <col min="4845" max="4845" width="39.5703125" style="1" customWidth="1"/>
    <col min="4846" max="4871" width="11.42578125" style="1" customWidth="1"/>
    <col min="4872" max="5100" width="11" style="1"/>
    <col min="5101" max="5101" width="39.5703125" style="1" customWidth="1"/>
    <col min="5102" max="5127" width="11.42578125" style="1" customWidth="1"/>
    <col min="5128" max="5356" width="11" style="1"/>
    <col min="5357" max="5357" width="39.5703125" style="1" customWidth="1"/>
    <col min="5358" max="5383" width="11.42578125" style="1" customWidth="1"/>
    <col min="5384" max="5612" width="11" style="1"/>
    <col min="5613" max="5613" width="39.5703125" style="1" customWidth="1"/>
    <col min="5614" max="5639" width="11.42578125" style="1" customWidth="1"/>
    <col min="5640" max="5868" width="11" style="1"/>
    <col min="5869" max="5869" width="39.5703125" style="1" customWidth="1"/>
    <col min="5870" max="5895" width="11.42578125" style="1" customWidth="1"/>
    <col min="5896" max="6124" width="11" style="1"/>
    <col min="6125" max="6125" width="39.5703125" style="1" customWidth="1"/>
    <col min="6126" max="6151" width="11.42578125" style="1" customWidth="1"/>
    <col min="6152" max="6380" width="11" style="1"/>
    <col min="6381" max="6381" width="39.5703125" style="1" customWidth="1"/>
    <col min="6382" max="6407" width="11.42578125" style="1" customWidth="1"/>
    <col min="6408" max="6636" width="11" style="1"/>
    <col min="6637" max="6637" width="39.5703125" style="1" customWidth="1"/>
    <col min="6638" max="6663" width="11.42578125" style="1" customWidth="1"/>
    <col min="6664" max="6892" width="11" style="1"/>
    <col min="6893" max="6893" width="39.5703125" style="1" customWidth="1"/>
    <col min="6894" max="6919" width="11.42578125" style="1" customWidth="1"/>
    <col min="6920" max="7148" width="11" style="1"/>
    <col min="7149" max="7149" width="39.5703125" style="1" customWidth="1"/>
    <col min="7150" max="7175" width="11.42578125" style="1" customWidth="1"/>
    <col min="7176" max="7404" width="11" style="1"/>
    <col min="7405" max="7405" width="39.5703125" style="1" customWidth="1"/>
    <col min="7406" max="7431" width="11.42578125" style="1" customWidth="1"/>
    <col min="7432" max="7660" width="11" style="1"/>
    <col min="7661" max="7661" width="39.5703125" style="1" customWidth="1"/>
    <col min="7662" max="7687" width="11.42578125" style="1" customWidth="1"/>
    <col min="7688" max="7916" width="11" style="1"/>
    <col min="7917" max="7917" width="39.5703125" style="1" customWidth="1"/>
    <col min="7918" max="7943" width="11.42578125" style="1" customWidth="1"/>
    <col min="7944" max="8172" width="11" style="1"/>
    <col min="8173" max="8173" width="39.5703125" style="1" customWidth="1"/>
    <col min="8174" max="8199" width="11.42578125" style="1" customWidth="1"/>
    <col min="8200" max="8428" width="11" style="1"/>
    <col min="8429" max="8429" width="39.5703125" style="1" customWidth="1"/>
    <col min="8430" max="8455" width="11.42578125" style="1" customWidth="1"/>
    <col min="8456" max="8684" width="11" style="1"/>
    <col min="8685" max="8685" width="39.5703125" style="1" customWidth="1"/>
    <col min="8686" max="8711" width="11.42578125" style="1" customWidth="1"/>
    <col min="8712" max="8940" width="11" style="1"/>
    <col min="8941" max="8941" width="39.5703125" style="1" customWidth="1"/>
    <col min="8942" max="8967" width="11.42578125" style="1" customWidth="1"/>
    <col min="8968" max="9196" width="11" style="1"/>
    <col min="9197" max="9197" width="39.5703125" style="1" customWidth="1"/>
    <col min="9198" max="9223" width="11.42578125" style="1" customWidth="1"/>
    <col min="9224" max="9452" width="11" style="1"/>
    <col min="9453" max="9453" width="39.5703125" style="1" customWidth="1"/>
    <col min="9454" max="9479" width="11.42578125" style="1" customWidth="1"/>
    <col min="9480" max="9708" width="11" style="1"/>
    <col min="9709" max="9709" width="39.5703125" style="1" customWidth="1"/>
    <col min="9710" max="9735" width="11.42578125" style="1" customWidth="1"/>
    <col min="9736" max="9964" width="11" style="1"/>
    <col min="9965" max="9965" width="39.5703125" style="1" customWidth="1"/>
    <col min="9966" max="9991" width="11.42578125" style="1" customWidth="1"/>
    <col min="9992" max="10220" width="11" style="1"/>
    <col min="10221" max="10221" width="39.5703125" style="1" customWidth="1"/>
    <col min="10222" max="10247" width="11.42578125" style="1" customWidth="1"/>
    <col min="10248" max="10476" width="11" style="1"/>
    <col min="10477" max="10477" width="39.5703125" style="1" customWidth="1"/>
    <col min="10478" max="10503" width="11.42578125" style="1" customWidth="1"/>
    <col min="10504" max="10732" width="11" style="1"/>
    <col min="10733" max="10733" width="39.5703125" style="1" customWidth="1"/>
    <col min="10734" max="10759" width="11.42578125" style="1" customWidth="1"/>
    <col min="10760" max="10988" width="11" style="1"/>
    <col min="10989" max="10989" width="39.5703125" style="1" customWidth="1"/>
    <col min="10990" max="11015" width="11.42578125" style="1" customWidth="1"/>
    <col min="11016" max="11244" width="11" style="1"/>
    <col min="11245" max="11245" width="39.5703125" style="1" customWidth="1"/>
    <col min="11246" max="11271" width="11.42578125" style="1" customWidth="1"/>
    <col min="11272" max="11500" width="11" style="1"/>
    <col min="11501" max="11501" width="39.5703125" style="1" customWidth="1"/>
    <col min="11502" max="11527" width="11.42578125" style="1" customWidth="1"/>
    <col min="11528" max="11756" width="11" style="1"/>
    <col min="11757" max="11757" width="39.5703125" style="1" customWidth="1"/>
    <col min="11758" max="11783" width="11.42578125" style="1" customWidth="1"/>
    <col min="11784" max="12012" width="11" style="1"/>
    <col min="12013" max="12013" width="39.5703125" style="1" customWidth="1"/>
    <col min="12014" max="12039" width="11.42578125" style="1" customWidth="1"/>
    <col min="12040" max="12268" width="11" style="1"/>
    <col min="12269" max="12269" width="39.5703125" style="1" customWidth="1"/>
    <col min="12270" max="12295" width="11.42578125" style="1" customWidth="1"/>
    <col min="12296" max="12524" width="11" style="1"/>
    <col min="12525" max="12525" width="39.5703125" style="1" customWidth="1"/>
    <col min="12526" max="12551" width="11.42578125" style="1" customWidth="1"/>
    <col min="12552" max="12780" width="11" style="1"/>
    <col min="12781" max="12781" width="39.5703125" style="1" customWidth="1"/>
    <col min="12782" max="12807" width="11.42578125" style="1" customWidth="1"/>
    <col min="12808" max="13036" width="11" style="1"/>
    <col min="13037" max="13037" width="39.5703125" style="1" customWidth="1"/>
    <col min="13038" max="13063" width="11.42578125" style="1" customWidth="1"/>
    <col min="13064" max="13292" width="11" style="1"/>
    <col min="13293" max="13293" width="39.5703125" style="1" customWidth="1"/>
    <col min="13294" max="13319" width="11.42578125" style="1" customWidth="1"/>
    <col min="13320" max="13548" width="11" style="1"/>
    <col min="13549" max="13549" width="39.5703125" style="1" customWidth="1"/>
    <col min="13550" max="13575" width="11.42578125" style="1" customWidth="1"/>
    <col min="13576" max="13804" width="11" style="1"/>
    <col min="13805" max="13805" width="39.5703125" style="1" customWidth="1"/>
    <col min="13806" max="13831" width="11.42578125" style="1" customWidth="1"/>
    <col min="13832" max="14060" width="11" style="1"/>
    <col min="14061" max="14061" width="39.5703125" style="1" customWidth="1"/>
    <col min="14062" max="14087" width="11.42578125" style="1" customWidth="1"/>
    <col min="14088" max="14316" width="11" style="1"/>
    <col min="14317" max="14317" width="39.5703125" style="1" customWidth="1"/>
    <col min="14318" max="14343" width="11.42578125" style="1" customWidth="1"/>
    <col min="14344" max="14572" width="11" style="1"/>
    <col min="14573" max="14573" width="39.5703125" style="1" customWidth="1"/>
    <col min="14574" max="14599" width="11.42578125" style="1" customWidth="1"/>
    <col min="14600" max="14828" width="11" style="1"/>
    <col min="14829" max="14829" width="39.5703125" style="1" customWidth="1"/>
    <col min="14830" max="14855" width="11.42578125" style="1" customWidth="1"/>
    <col min="14856" max="15084" width="11" style="1"/>
    <col min="15085" max="15085" width="39.5703125" style="1" customWidth="1"/>
    <col min="15086" max="15111" width="11.42578125" style="1" customWidth="1"/>
    <col min="15112" max="15340" width="11" style="1"/>
    <col min="15341" max="15341" width="39.5703125" style="1" customWidth="1"/>
    <col min="15342" max="15367" width="11.42578125" style="1" customWidth="1"/>
    <col min="15368" max="15596" width="11" style="1"/>
    <col min="15597" max="15597" width="39.5703125" style="1" customWidth="1"/>
    <col min="15598" max="15623" width="11.42578125" style="1" customWidth="1"/>
    <col min="15624" max="15852" width="11" style="1"/>
    <col min="15853" max="15853" width="39.5703125" style="1" customWidth="1"/>
    <col min="15854" max="15879" width="11.42578125" style="1" customWidth="1"/>
    <col min="15880" max="16108" width="11" style="1"/>
    <col min="16109" max="16109" width="39.5703125" style="1" customWidth="1"/>
    <col min="16110" max="16135" width="11.42578125" style="1" customWidth="1"/>
    <col min="16136" max="16384" width="11" style="1"/>
  </cols>
  <sheetData>
    <row r="1" spans="2:16" x14ac:dyDescent="0.2">
      <c r="B1" s="78" t="s">
        <v>59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2:16" x14ac:dyDescent="0.2">
      <c r="B2" s="78" t="s">
        <v>60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2:16" x14ac:dyDescent="0.2">
      <c r="B3" s="74" t="s">
        <v>66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6" ht="15.75" x14ac:dyDescent="0.25">
      <c r="B4" s="79" t="s">
        <v>61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2:16" ht="13.5" thickBot="1" x14ac:dyDescent="0.25">
      <c r="B5" s="15" t="s">
        <v>64</v>
      </c>
      <c r="C5" s="15"/>
    </row>
    <row r="6" spans="2:16" ht="15.75" customHeight="1" thickBot="1" x14ac:dyDescent="0.25">
      <c r="B6" s="80" t="s">
        <v>0</v>
      </c>
      <c r="C6" s="82" t="s">
        <v>18</v>
      </c>
      <c r="D6" s="75" t="s">
        <v>21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  <c r="P6" s="23"/>
    </row>
    <row r="7" spans="2:16" ht="15.75" customHeight="1" thickBot="1" x14ac:dyDescent="0.25">
      <c r="B7" s="81"/>
      <c r="C7" s="83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84" t="s">
        <v>1</v>
      </c>
      <c r="C9" s="60" t="s">
        <v>19</v>
      </c>
      <c r="D9" s="61">
        <v>127</v>
      </c>
      <c r="E9" s="61">
        <v>1319</v>
      </c>
      <c r="F9" s="61">
        <v>1768</v>
      </c>
      <c r="G9" s="61">
        <v>1470</v>
      </c>
      <c r="H9" s="61">
        <v>1169</v>
      </c>
      <c r="I9" s="61">
        <v>1170</v>
      </c>
      <c r="J9" s="61">
        <v>912</v>
      </c>
      <c r="K9" s="61">
        <v>794</v>
      </c>
      <c r="L9" s="61">
        <v>697</v>
      </c>
      <c r="M9" s="61">
        <v>405</v>
      </c>
      <c r="N9" s="61">
        <v>220</v>
      </c>
      <c r="O9" s="61">
        <v>215</v>
      </c>
      <c r="P9" s="62">
        <f>SUM(D9:O9)</f>
        <v>10266</v>
      </c>
    </row>
    <row r="10" spans="2:16" s="6" customFormat="1" ht="20.100000000000001" customHeight="1" x14ac:dyDescent="0.25">
      <c r="B10" s="70"/>
      <c r="C10" s="63" t="s">
        <v>20</v>
      </c>
      <c r="D10" s="66">
        <v>54</v>
      </c>
      <c r="E10" s="66">
        <v>460</v>
      </c>
      <c r="F10" s="66">
        <v>610</v>
      </c>
      <c r="G10" s="66">
        <v>555</v>
      </c>
      <c r="H10" s="66">
        <v>458</v>
      </c>
      <c r="I10" s="66">
        <v>354</v>
      </c>
      <c r="J10" s="66">
        <v>285</v>
      </c>
      <c r="K10" s="66">
        <v>212</v>
      </c>
      <c r="L10" s="66">
        <v>129</v>
      </c>
      <c r="M10" s="66">
        <v>75</v>
      </c>
      <c r="N10" s="66">
        <v>44</v>
      </c>
      <c r="O10" s="66">
        <v>77</v>
      </c>
      <c r="P10" s="65">
        <f>SUM(D10:O10)</f>
        <v>3313</v>
      </c>
    </row>
    <row r="11" spans="2:16" s="6" customFormat="1" ht="31.5" customHeight="1" x14ac:dyDescent="0.25">
      <c r="B11" s="85" t="s">
        <v>2</v>
      </c>
      <c r="C11" s="63" t="s">
        <v>19</v>
      </c>
      <c r="D11" s="66">
        <v>1129</v>
      </c>
      <c r="E11" s="66">
        <v>16412</v>
      </c>
      <c r="F11" s="66">
        <v>21574</v>
      </c>
      <c r="G11" s="66">
        <v>18250</v>
      </c>
      <c r="H11" s="66">
        <v>14659</v>
      </c>
      <c r="I11" s="66">
        <v>12458</v>
      </c>
      <c r="J11" s="66">
        <v>9108</v>
      </c>
      <c r="K11" s="66">
        <v>6575</v>
      </c>
      <c r="L11" s="66">
        <v>4161</v>
      </c>
      <c r="M11" s="66">
        <v>1898</v>
      </c>
      <c r="N11" s="66">
        <v>903</v>
      </c>
      <c r="O11" s="66">
        <v>752</v>
      </c>
      <c r="P11" s="65">
        <f t="shared" ref="P11:P32" si="0">SUM(D11:O11)</f>
        <v>107879</v>
      </c>
    </row>
    <row r="12" spans="2:16" s="6" customFormat="1" ht="31.5" customHeight="1" x14ac:dyDescent="0.25">
      <c r="B12" s="85"/>
      <c r="C12" s="63" t="s">
        <v>20</v>
      </c>
      <c r="D12" s="66">
        <v>884</v>
      </c>
      <c r="E12" s="66">
        <v>11672</v>
      </c>
      <c r="F12" s="66">
        <v>14795</v>
      </c>
      <c r="G12" s="66">
        <v>12355</v>
      </c>
      <c r="H12" s="66">
        <v>11245</v>
      </c>
      <c r="I12" s="66">
        <v>11018</v>
      </c>
      <c r="J12" s="66">
        <v>7253</v>
      </c>
      <c r="K12" s="66">
        <v>4435</v>
      </c>
      <c r="L12" s="66">
        <v>1904</v>
      </c>
      <c r="M12" s="66">
        <v>726</v>
      </c>
      <c r="N12" s="66">
        <v>378</v>
      </c>
      <c r="O12" s="66">
        <v>258</v>
      </c>
      <c r="P12" s="65">
        <f t="shared" si="0"/>
        <v>76923</v>
      </c>
    </row>
    <row r="13" spans="2:16" s="6" customFormat="1" ht="20.100000000000001" customHeight="1" x14ac:dyDescent="0.25">
      <c r="B13" s="70" t="s">
        <v>3</v>
      </c>
      <c r="C13" s="63" t="s">
        <v>19</v>
      </c>
      <c r="D13" s="64">
        <v>309</v>
      </c>
      <c r="E13" s="64">
        <v>2674</v>
      </c>
      <c r="F13" s="64">
        <v>3207</v>
      </c>
      <c r="G13" s="64">
        <v>2901</v>
      </c>
      <c r="H13" s="64">
        <v>2714</v>
      </c>
      <c r="I13" s="64">
        <v>2899</v>
      </c>
      <c r="J13" s="64">
        <v>2469</v>
      </c>
      <c r="K13" s="64">
        <v>1946</v>
      </c>
      <c r="L13" s="64">
        <v>1440</v>
      </c>
      <c r="M13" s="64">
        <v>782</v>
      </c>
      <c r="N13" s="64">
        <v>370</v>
      </c>
      <c r="O13" s="64">
        <v>227</v>
      </c>
      <c r="P13" s="65">
        <f t="shared" si="0"/>
        <v>21938</v>
      </c>
    </row>
    <row r="14" spans="2:16" s="6" customFormat="1" ht="20.100000000000001" customHeight="1" x14ac:dyDescent="0.25">
      <c r="B14" s="70"/>
      <c r="C14" s="63" t="s">
        <v>20</v>
      </c>
      <c r="D14" s="66">
        <v>17</v>
      </c>
      <c r="E14" s="66">
        <v>284</v>
      </c>
      <c r="F14" s="66">
        <v>530</v>
      </c>
      <c r="G14" s="66">
        <v>508</v>
      </c>
      <c r="H14" s="66">
        <v>404</v>
      </c>
      <c r="I14" s="66">
        <v>386</v>
      </c>
      <c r="J14" s="66">
        <v>279</v>
      </c>
      <c r="K14" s="66">
        <v>207</v>
      </c>
      <c r="L14" s="66">
        <v>136</v>
      </c>
      <c r="M14" s="66">
        <v>77</v>
      </c>
      <c r="N14" s="66">
        <v>43</v>
      </c>
      <c r="O14" s="66">
        <v>40</v>
      </c>
      <c r="P14" s="65">
        <f t="shared" si="0"/>
        <v>2911</v>
      </c>
    </row>
    <row r="15" spans="2:16" s="6" customFormat="1" ht="40.5" customHeight="1" x14ac:dyDescent="0.25">
      <c r="B15" s="85" t="s">
        <v>4</v>
      </c>
      <c r="C15" s="63" t="s">
        <v>19</v>
      </c>
      <c r="D15" s="66">
        <v>1044</v>
      </c>
      <c r="E15" s="66">
        <v>17538</v>
      </c>
      <c r="F15" s="66">
        <v>23653</v>
      </c>
      <c r="G15" s="66">
        <v>20053</v>
      </c>
      <c r="H15" s="66">
        <v>15664</v>
      </c>
      <c r="I15" s="66">
        <v>13996</v>
      </c>
      <c r="J15" s="66">
        <v>10771</v>
      </c>
      <c r="K15" s="66">
        <v>8141</v>
      </c>
      <c r="L15" s="66">
        <v>5646</v>
      </c>
      <c r="M15" s="66">
        <v>3004</v>
      </c>
      <c r="N15" s="66">
        <v>1684</v>
      </c>
      <c r="O15" s="66">
        <v>1539</v>
      </c>
      <c r="P15" s="65">
        <f t="shared" si="0"/>
        <v>122733</v>
      </c>
    </row>
    <row r="16" spans="2:16" s="6" customFormat="1" ht="40.5" customHeight="1" x14ac:dyDescent="0.25">
      <c r="B16" s="85"/>
      <c r="C16" s="63" t="s">
        <v>20</v>
      </c>
      <c r="D16" s="66">
        <v>770</v>
      </c>
      <c r="E16" s="66">
        <v>12217</v>
      </c>
      <c r="F16" s="66">
        <v>15338</v>
      </c>
      <c r="G16" s="66">
        <v>12361</v>
      </c>
      <c r="H16" s="66">
        <v>9592</v>
      </c>
      <c r="I16" s="66">
        <v>8267</v>
      </c>
      <c r="J16" s="66">
        <v>5927</v>
      </c>
      <c r="K16" s="66">
        <v>4219</v>
      </c>
      <c r="L16" s="66">
        <v>2349</v>
      </c>
      <c r="M16" s="66">
        <v>1286</v>
      </c>
      <c r="N16" s="66">
        <v>809</v>
      </c>
      <c r="O16" s="66">
        <v>772</v>
      </c>
      <c r="P16" s="65">
        <f t="shared" si="0"/>
        <v>73907</v>
      </c>
    </row>
    <row r="17" spans="2:16" s="6" customFormat="1" ht="20.100000000000001" customHeight="1" x14ac:dyDescent="0.25">
      <c r="B17" s="70" t="s">
        <v>5</v>
      </c>
      <c r="C17" s="63" t="s">
        <v>19</v>
      </c>
      <c r="D17" s="64">
        <v>61</v>
      </c>
      <c r="E17" s="64">
        <v>1421</v>
      </c>
      <c r="F17" s="64">
        <v>2575</v>
      </c>
      <c r="G17" s="64">
        <v>2403</v>
      </c>
      <c r="H17" s="64">
        <v>1813</v>
      </c>
      <c r="I17" s="64">
        <v>1350</v>
      </c>
      <c r="J17" s="64">
        <v>1017</v>
      </c>
      <c r="K17" s="64">
        <v>821</v>
      </c>
      <c r="L17" s="64">
        <v>530</v>
      </c>
      <c r="M17" s="64">
        <v>259</v>
      </c>
      <c r="N17" s="64">
        <v>93</v>
      </c>
      <c r="O17" s="64">
        <v>44</v>
      </c>
      <c r="P17" s="65">
        <f t="shared" si="0"/>
        <v>12387</v>
      </c>
    </row>
    <row r="18" spans="2:16" s="6" customFormat="1" ht="20.100000000000001" customHeight="1" x14ac:dyDescent="0.25">
      <c r="B18" s="70"/>
      <c r="C18" s="63" t="s">
        <v>20</v>
      </c>
      <c r="D18" s="66">
        <v>39</v>
      </c>
      <c r="E18" s="66">
        <v>967</v>
      </c>
      <c r="F18" s="66">
        <v>1467</v>
      </c>
      <c r="G18" s="66">
        <v>1199</v>
      </c>
      <c r="H18" s="66">
        <v>849</v>
      </c>
      <c r="I18" s="66">
        <v>561</v>
      </c>
      <c r="J18" s="66">
        <v>357</v>
      </c>
      <c r="K18" s="66">
        <v>229</v>
      </c>
      <c r="L18" s="66">
        <v>126</v>
      </c>
      <c r="M18" s="66">
        <v>44</v>
      </c>
      <c r="N18" s="66">
        <v>22</v>
      </c>
      <c r="O18" s="66">
        <v>15</v>
      </c>
      <c r="P18" s="65">
        <f t="shared" si="0"/>
        <v>5875</v>
      </c>
    </row>
    <row r="19" spans="2:16" s="6" customFormat="1" ht="20.100000000000001" customHeight="1" x14ac:dyDescent="0.25">
      <c r="B19" s="70" t="s">
        <v>6</v>
      </c>
      <c r="C19" s="63" t="s">
        <v>19</v>
      </c>
      <c r="D19" s="66">
        <v>37</v>
      </c>
      <c r="E19" s="66">
        <v>1365</v>
      </c>
      <c r="F19" s="66">
        <v>3377</v>
      </c>
      <c r="G19" s="66">
        <v>3235</v>
      </c>
      <c r="H19" s="66">
        <v>2425</v>
      </c>
      <c r="I19" s="66">
        <v>1918</v>
      </c>
      <c r="J19" s="66">
        <v>1480</v>
      </c>
      <c r="K19" s="66">
        <v>1076</v>
      </c>
      <c r="L19" s="66">
        <v>708</v>
      </c>
      <c r="M19" s="66">
        <v>315</v>
      </c>
      <c r="N19" s="66">
        <v>107</v>
      </c>
      <c r="O19" s="66">
        <v>66</v>
      </c>
      <c r="P19" s="65">
        <f t="shared" si="0"/>
        <v>16109</v>
      </c>
    </row>
    <row r="20" spans="2:16" s="6" customFormat="1" ht="20.100000000000001" customHeight="1" x14ac:dyDescent="0.25">
      <c r="B20" s="70"/>
      <c r="C20" s="63" t="s">
        <v>20</v>
      </c>
      <c r="D20" s="66">
        <v>31</v>
      </c>
      <c r="E20" s="66">
        <v>1682</v>
      </c>
      <c r="F20" s="66">
        <v>3730</v>
      </c>
      <c r="G20" s="66">
        <v>3474</v>
      </c>
      <c r="H20" s="66">
        <v>2458</v>
      </c>
      <c r="I20" s="66">
        <v>2018</v>
      </c>
      <c r="J20" s="66">
        <v>1509</v>
      </c>
      <c r="K20" s="66">
        <v>960</v>
      </c>
      <c r="L20" s="66">
        <v>409</v>
      </c>
      <c r="M20" s="66">
        <v>98</v>
      </c>
      <c r="N20" s="66">
        <v>43</v>
      </c>
      <c r="O20" s="66">
        <v>33</v>
      </c>
      <c r="P20" s="65">
        <f t="shared" si="0"/>
        <v>16445</v>
      </c>
    </row>
    <row r="21" spans="2:16" s="6" customFormat="1" ht="20.100000000000001" customHeight="1" x14ac:dyDescent="0.25">
      <c r="B21" s="70" t="s">
        <v>7</v>
      </c>
      <c r="C21" s="63" t="s">
        <v>19</v>
      </c>
      <c r="D21" s="64">
        <v>26</v>
      </c>
      <c r="E21" s="64">
        <v>394</v>
      </c>
      <c r="F21" s="64">
        <v>658</v>
      </c>
      <c r="G21" s="64">
        <v>626</v>
      </c>
      <c r="H21" s="64">
        <v>653</v>
      </c>
      <c r="I21" s="64">
        <v>679</v>
      </c>
      <c r="J21" s="64">
        <v>570</v>
      </c>
      <c r="K21" s="64">
        <v>510</v>
      </c>
      <c r="L21" s="64">
        <v>437</v>
      </c>
      <c r="M21" s="64">
        <v>214</v>
      </c>
      <c r="N21" s="64">
        <v>121</v>
      </c>
      <c r="O21" s="64">
        <v>137</v>
      </c>
      <c r="P21" s="65">
        <f t="shared" si="0"/>
        <v>5025</v>
      </c>
    </row>
    <row r="22" spans="2:16" s="6" customFormat="1" ht="20.100000000000001" customHeight="1" x14ac:dyDescent="0.25">
      <c r="B22" s="70"/>
      <c r="C22" s="63" t="s">
        <v>20</v>
      </c>
      <c r="D22" s="66">
        <v>4</v>
      </c>
      <c r="E22" s="66">
        <v>146</v>
      </c>
      <c r="F22" s="66">
        <v>291</v>
      </c>
      <c r="G22" s="66">
        <v>255</v>
      </c>
      <c r="H22" s="66">
        <v>244</v>
      </c>
      <c r="I22" s="66">
        <v>245</v>
      </c>
      <c r="J22" s="66">
        <v>193</v>
      </c>
      <c r="K22" s="66">
        <v>176</v>
      </c>
      <c r="L22" s="66">
        <v>127</v>
      </c>
      <c r="M22" s="66">
        <v>77</v>
      </c>
      <c r="N22" s="66">
        <v>55</v>
      </c>
      <c r="O22" s="66">
        <v>55</v>
      </c>
      <c r="P22" s="65">
        <f t="shared" si="0"/>
        <v>1868</v>
      </c>
    </row>
    <row r="23" spans="2:16" s="6" customFormat="1" ht="29.25" customHeight="1" x14ac:dyDescent="0.25">
      <c r="B23" s="85" t="s">
        <v>8</v>
      </c>
      <c r="C23" s="63" t="s">
        <v>19</v>
      </c>
      <c r="D23" s="66">
        <v>643</v>
      </c>
      <c r="E23" s="66">
        <v>11442</v>
      </c>
      <c r="F23" s="66">
        <v>16341</v>
      </c>
      <c r="G23" s="66">
        <v>13201</v>
      </c>
      <c r="H23" s="66">
        <v>10028</v>
      </c>
      <c r="I23" s="66">
        <v>9252</v>
      </c>
      <c r="J23" s="66">
        <v>7687</v>
      </c>
      <c r="K23" s="66">
        <v>6635</v>
      </c>
      <c r="L23" s="66">
        <v>4716</v>
      </c>
      <c r="M23" s="66">
        <v>2285</v>
      </c>
      <c r="N23" s="66">
        <v>1022</v>
      </c>
      <c r="O23" s="66">
        <v>729</v>
      </c>
      <c r="P23" s="65">
        <f t="shared" si="0"/>
        <v>83981</v>
      </c>
    </row>
    <row r="24" spans="2:16" s="6" customFormat="1" ht="29.25" customHeight="1" x14ac:dyDescent="0.25">
      <c r="B24" s="85"/>
      <c r="C24" s="63" t="s">
        <v>20</v>
      </c>
      <c r="D24" s="66">
        <v>444</v>
      </c>
      <c r="E24" s="66">
        <v>8087</v>
      </c>
      <c r="F24" s="66">
        <v>10641</v>
      </c>
      <c r="G24" s="66">
        <v>7312</v>
      </c>
      <c r="H24" s="66">
        <v>4779</v>
      </c>
      <c r="I24" s="66">
        <v>3929</v>
      </c>
      <c r="J24" s="66">
        <v>2713</v>
      </c>
      <c r="K24" s="66">
        <v>1793</v>
      </c>
      <c r="L24" s="66">
        <v>1050</v>
      </c>
      <c r="M24" s="66">
        <v>493</v>
      </c>
      <c r="N24" s="66">
        <v>238</v>
      </c>
      <c r="O24" s="66">
        <v>162</v>
      </c>
      <c r="P24" s="65">
        <f t="shared" si="0"/>
        <v>41641</v>
      </c>
    </row>
    <row r="25" spans="2:16" s="6" customFormat="1" ht="20.100000000000001" customHeight="1" x14ac:dyDescent="0.25">
      <c r="B25" s="70" t="s">
        <v>9</v>
      </c>
      <c r="C25" s="63" t="s">
        <v>19</v>
      </c>
      <c r="D25" s="64">
        <v>90</v>
      </c>
      <c r="E25" s="64">
        <v>1871</v>
      </c>
      <c r="F25" s="64">
        <v>4173</v>
      </c>
      <c r="G25" s="64">
        <v>4522</v>
      </c>
      <c r="H25" s="64">
        <v>3884</v>
      </c>
      <c r="I25" s="64">
        <v>3725</v>
      </c>
      <c r="J25" s="64">
        <v>3322</v>
      </c>
      <c r="K25" s="64">
        <v>2875</v>
      </c>
      <c r="L25" s="64">
        <v>2380</v>
      </c>
      <c r="M25" s="64">
        <v>1404</v>
      </c>
      <c r="N25" s="64">
        <v>858</v>
      </c>
      <c r="O25" s="64">
        <v>894</v>
      </c>
      <c r="P25" s="65">
        <f t="shared" si="0"/>
        <v>29998</v>
      </c>
    </row>
    <row r="26" spans="2:16" s="6" customFormat="1" ht="20.100000000000001" customHeight="1" x14ac:dyDescent="0.25">
      <c r="B26" s="70"/>
      <c r="C26" s="63" t="s">
        <v>20</v>
      </c>
      <c r="D26" s="66">
        <v>71</v>
      </c>
      <c r="E26" s="66">
        <v>2407</v>
      </c>
      <c r="F26" s="66">
        <v>6581</v>
      </c>
      <c r="G26" s="66">
        <v>6975</v>
      </c>
      <c r="H26" s="66">
        <v>5839</v>
      </c>
      <c r="I26" s="66">
        <v>5295</v>
      </c>
      <c r="J26" s="66">
        <v>4015</v>
      </c>
      <c r="K26" s="66">
        <v>3172</v>
      </c>
      <c r="L26" s="66">
        <v>1954</v>
      </c>
      <c r="M26" s="66">
        <v>994</v>
      </c>
      <c r="N26" s="66">
        <v>568</v>
      </c>
      <c r="O26" s="66">
        <v>453</v>
      </c>
      <c r="P26" s="65">
        <f t="shared" si="0"/>
        <v>38324</v>
      </c>
    </row>
    <row r="27" spans="2:16" s="6" customFormat="1" ht="20.100000000000001" customHeight="1" x14ac:dyDescent="0.25">
      <c r="B27" s="70" t="s">
        <v>10</v>
      </c>
      <c r="C27" s="63" t="s">
        <v>19</v>
      </c>
      <c r="D27" s="66">
        <v>0</v>
      </c>
      <c r="E27" s="66">
        <v>3</v>
      </c>
      <c r="F27" s="66">
        <v>21</v>
      </c>
      <c r="G27" s="66">
        <v>14</v>
      </c>
      <c r="H27" s="66">
        <v>26</v>
      </c>
      <c r="I27" s="66">
        <v>30</v>
      </c>
      <c r="J27" s="66">
        <v>26</v>
      </c>
      <c r="K27" s="66">
        <v>26</v>
      </c>
      <c r="L27" s="66">
        <v>26</v>
      </c>
      <c r="M27" s="66">
        <v>15</v>
      </c>
      <c r="N27" s="66">
        <v>7</v>
      </c>
      <c r="O27" s="66">
        <v>0</v>
      </c>
      <c r="P27" s="65">
        <f t="shared" si="0"/>
        <v>194</v>
      </c>
    </row>
    <row r="28" spans="2:16" s="6" customFormat="1" ht="20.100000000000001" customHeight="1" x14ac:dyDescent="0.25">
      <c r="B28" s="70"/>
      <c r="C28" s="63" t="s">
        <v>20</v>
      </c>
      <c r="D28" s="66">
        <v>1</v>
      </c>
      <c r="E28" s="66">
        <v>28</v>
      </c>
      <c r="F28" s="66">
        <v>64</v>
      </c>
      <c r="G28" s="66">
        <v>92</v>
      </c>
      <c r="H28" s="66">
        <v>108</v>
      </c>
      <c r="I28" s="66">
        <v>182</v>
      </c>
      <c r="J28" s="66">
        <v>204</v>
      </c>
      <c r="K28" s="66">
        <v>269</v>
      </c>
      <c r="L28" s="66">
        <v>347</v>
      </c>
      <c r="M28" s="66">
        <v>299</v>
      </c>
      <c r="N28" s="66">
        <v>117</v>
      </c>
      <c r="O28" s="66">
        <v>1</v>
      </c>
      <c r="P28" s="65">
        <f t="shared" si="0"/>
        <v>1712</v>
      </c>
    </row>
    <row r="29" spans="2:16" s="6" customFormat="1" ht="20.100000000000001" customHeight="1" x14ac:dyDescent="0.25">
      <c r="B29" s="70" t="s">
        <v>11</v>
      </c>
      <c r="C29" s="63" t="s">
        <v>19</v>
      </c>
      <c r="D29" s="66">
        <v>0</v>
      </c>
      <c r="E29" s="66">
        <v>1</v>
      </c>
      <c r="F29" s="66">
        <v>1</v>
      </c>
      <c r="G29" s="66">
        <v>2</v>
      </c>
      <c r="H29" s="66">
        <v>6</v>
      </c>
      <c r="I29" s="66">
        <v>6</v>
      </c>
      <c r="J29" s="66">
        <v>8</v>
      </c>
      <c r="K29" s="66">
        <v>7</v>
      </c>
      <c r="L29" s="66">
        <v>9</v>
      </c>
      <c r="M29" s="66">
        <v>3</v>
      </c>
      <c r="N29" s="66">
        <v>0</v>
      </c>
      <c r="O29" s="66">
        <v>4</v>
      </c>
      <c r="P29" s="65">
        <f t="shared" si="0"/>
        <v>47</v>
      </c>
    </row>
    <row r="30" spans="2:16" s="6" customFormat="1" ht="20.100000000000001" customHeight="1" x14ac:dyDescent="0.25">
      <c r="B30" s="70"/>
      <c r="C30" s="63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1</v>
      </c>
      <c r="K30" s="66">
        <v>6</v>
      </c>
      <c r="L30" s="66">
        <v>5</v>
      </c>
      <c r="M30" s="66">
        <v>4</v>
      </c>
      <c r="N30" s="66">
        <v>0</v>
      </c>
      <c r="O30" s="66">
        <v>0</v>
      </c>
      <c r="P30" s="65">
        <f t="shared" si="0"/>
        <v>18</v>
      </c>
    </row>
    <row r="31" spans="2:16" s="6" customFormat="1" ht="20.100000000000001" customHeight="1" x14ac:dyDescent="0.25">
      <c r="B31" s="70" t="s">
        <v>12</v>
      </c>
      <c r="C31" s="63" t="s">
        <v>19</v>
      </c>
      <c r="D31" s="66">
        <v>3</v>
      </c>
      <c r="E31" s="66">
        <v>23</v>
      </c>
      <c r="F31" s="66">
        <v>82</v>
      </c>
      <c r="G31" s="66">
        <v>118</v>
      </c>
      <c r="H31" s="66">
        <v>142</v>
      </c>
      <c r="I31" s="66">
        <v>159</v>
      </c>
      <c r="J31" s="66">
        <v>155</v>
      </c>
      <c r="K31" s="66">
        <v>233</v>
      </c>
      <c r="L31" s="66">
        <v>249</v>
      </c>
      <c r="M31" s="66">
        <v>117</v>
      </c>
      <c r="N31" s="66">
        <v>3</v>
      </c>
      <c r="O31" s="66"/>
      <c r="P31" s="65">
        <f t="shared" si="0"/>
        <v>1284</v>
      </c>
    </row>
    <row r="32" spans="2:16" s="6" customFormat="1" ht="20.100000000000001" customHeight="1" thickBot="1" x14ac:dyDescent="0.3">
      <c r="B32" s="71"/>
      <c r="C32" s="67" t="s">
        <v>20</v>
      </c>
      <c r="D32" s="68">
        <v>2</v>
      </c>
      <c r="E32" s="68">
        <v>30</v>
      </c>
      <c r="F32" s="68">
        <v>73</v>
      </c>
      <c r="G32" s="68">
        <v>108</v>
      </c>
      <c r="H32" s="68">
        <v>125</v>
      </c>
      <c r="I32" s="68">
        <v>142</v>
      </c>
      <c r="J32" s="68">
        <v>222</v>
      </c>
      <c r="K32" s="68">
        <v>278</v>
      </c>
      <c r="L32" s="68">
        <v>293</v>
      </c>
      <c r="M32" s="68">
        <v>146</v>
      </c>
      <c r="N32" s="68">
        <v>4</v>
      </c>
      <c r="O32" s="68">
        <v>4</v>
      </c>
      <c r="P32" s="69">
        <f t="shared" si="0"/>
        <v>1427</v>
      </c>
    </row>
    <row r="33" spans="2:16" s="6" customFormat="1" ht="20.100000000000001" customHeight="1" x14ac:dyDescent="0.25">
      <c r="B33" s="72" t="s">
        <v>13</v>
      </c>
      <c r="C33" s="26" t="s">
        <v>19</v>
      </c>
      <c r="D33" s="16">
        <f>+D9+D11+D13+D15+D17+D19+D21+D23+D25+D27+D29+D31</f>
        <v>3469</v>
      </c>
      <c r="E33" s="16">
        <f t="shared" ref="E33:P34" si="1">+E9+E11+E13+E15+E17+E19+E21+E23+E25+E27+E29+E31</f>
        <v>54463</v>
      </c>
      <c r="F33" s="16">
        <f t="shared" si="1"/>
        <v>77430</v>
      </c>
      <c r="G33" s="16">
        <f t="shared" si="1"/>
        <v>66795</v>
      </c>
      <c r="H33" s="16">
        <f t="shared" si="1"/>
        <v>53183</v>
      </c>
      <c r="I33" s="16">
        <f t="shared" si="1"/>
        <v>47642</v>
      </c>
      <c r="J33" s="16">
        <f t="shared" si="1"/>
        <v>37525</v>
      </c>
      <c r="K33" s="16">
        <f t="shared" si="1"/>
        <v>29639</v>
      </c>
      <c r="L33" s="16">
        <f t="shared" si="1"/>
        <v>20999</v>
      </c>
      <c r="M33" s="16">
        <f t="shared" si="1"/>
        <v>10701</v>
      </c>
      <c r="N33" s="16">
        <f t="shared" si="1"/>
        <v>5388</v>
      </c>
      <c r="O33" s="16">
        <f t="shared" si="1"/>
        <v>4607</v>
      </c>
      <c r="P33" s="16">
        <f t="shared" si="1"/>
        <v>411841</v>
      </c>
    </row>
    <row r="34" spans="2:16" s="6" customFormat="1" ht="20.100000000000001" customHeight="1" thickBot="1" x14ac:dyDescent="0.3">
      <c r="B34" s="73"/>
      <c r="C34" s="27" t="s">
        <v>20</v>
      </c>
      <c r="D34" s="17">
        <f>+D10+D12+D14+D16+D18+D20+D22+D24+D26+D28+D30+D32</f>
        <v>2317</v>
      </c>
      <c r="E34" s="17">
        <f t="shared" si="1"/>
        <v>37980</v>
      </c>
      <c r="F34" s="17">
        <f t="shared" si="1"/>
        <v>54120</v>
      </c>
      <c r="G34" s="17">
        <f t="shared" si="1"/>
        <v>45194</v>
      </c>
      <c r="H34" s="17">
        <f t="shared" si="1"/>
        <v>36103</v>
      </c>
      <c r="I34" s="17">
        <f t="shared" si="1"/>
        <v>32397</v>
      </c>
      <c r="J34" s="17">
        <f t="shared" si="1"/>
        <v>22958</v>
      </c>
      <c r="K34" s="17">
        <f t="shared" si="1"/>
        <v>15956</v>
      </c>
      <c r="L34" s="17">
        <f t="shared" si="1"/>
        <v>8829</v>
      </c>
      <c r="M34" s="17">
        <f t="shared" si="1"/>
        <v>4319</v>
      </c>
      <c r="N34" s="17">
        <f t="shared" si="1"/>
        <v>2321</v>
      </c>
      <c r="O34" s="17">
        <f t="shared" si="1"/>
        <v>1870</v>
      </c>
      <c r="P34" s="17">
        <f t="shared" si="1"/>
        <v>264364</v>
      </c>
    </row>
    <row r="35" spans="2:16" s="6" customFormat="1" ht="18.75" customHeight="1" x14ac:dyDescent="0.25">
      <c r="B35" s="88" t="s">
        <v>14</v>
      </c>
      <c r="C35" s="28" t="s">
        <v>19</v>
      </c>
      <c r="D35" s="18">
        <v>42</v>
      </c>
      <c r="E35" s="18">
        <v>2581</v>
      </c>
      <c r="F35" s="18">
        <v>8586</v>
      </c>
      <c r="G35" s="18">
        <v>12743</v>
      </c>
      <c r="H35" s="18">
        <v>13313</v>
      </c>
      <c r="I35" s="18">
        <v>14850</v>
      </c>
      <c r="J35" s="18">
        <v>15778</v>
      </c>
      <c r="K35" s="18">
        <v>13394</v>
      </c>
      <c r="L35" s="18">
        <v>10057</v>
      </c>
      <c r="M35" s="18">
        <v>6431</v>
      </c>
      <c r="N35" s="18">
        <v>3389</v>
      </c>
      <c r="O35" s="18">
        <v>2106</v>
      </c>
      <c r="P35" s="18">
        <f t="shared" ref="P35:P36" si="2">SUM(D35:O35)</f>
        <v>103270</v>
      </c>
    </row>
    <row r="36" spans="2:16" s="6" customFormat="1" ht="18.75" customHeight="1" thickBot="1" x14ac:dyDescent="0.3">
      <c r="B36" s="89"/>
      <c r="C36" s="29" t="s">
        <v>20</v>
      </c>
      <c r="D36" s="19">
        <v>22</v>
      </c>
      <c r="E36" s="19">
        <v>1589</v>
      </c>
      <c r="F36" s="19">
        <v>6885</v>
      </c>
      <c r="G36" s="19">
        <v>10047</v>
      </c>
      <c r="H36" s="19">
        <v>10346</v>
      </c>
      <c r="I36" s="19">
        <v>10999</v>
      </c>
      <c r="J36" s="19">
        <v>10920</v>
      </c>
      <c r="K36" s="19">
        <v>9952</v>
      </c>
      <c r="L36" s="19">
        <v>6741</v>
      </c>
      <c r="M36" s="19">
        <v>3085</v>
      </c>
      <c r="N36" s="19">
        <v>1451</v>
      </c>
      <c r="O36" s="19">
        <v>395</v>
      </c>
      <c r="P36" s="19">
        <f t="shared" si="2"/>
        <v>72432</v>
      </c>
    </row>
    <row r="37" spans="2:16" s="6" customFormat="1" ht="20.100000000000001" customHeight="1" thickBot="1" x14ac:dyDescent="0.3">
      <c r="B37" s="9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2:16" s="6" customFormat="1" ht="20.100000000000001" customHeight="1" thickBot="1" x14ac:dyDescent="0.3">
      <c r="B38" s="9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2:16" s="6" customFormat="1" ht="20.100000000000001" customHeight="1" thickBot="1" x14ac:dyDescent="0.3">
      <c r="B39" s="9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s="6" customFormat="1" ht="20.100000000000001" customHeight="1" thickBot="1" x14ac:dyDescent="0.3">
      <c r="B40" s="9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s="6" customFormat="1" ht="20.100000000000001" customHeight="1" x14ac:dyDescent="0.25">
      <c r="B41" s="86" t="s">
        <v>17</v>
      </c>
      <c r="C41" s="30" t="s">
        <v>19</v>
      </c>
      <c r="D41" s="22">
        <f>+D33+D35</f>
        <v>3511</v>
      </c>
      <c r="E41" s="22">
        <f t="shared" ref="E41:O42" si="3">+E33+E35</f>
        <v>57044</v>
      </c>
      <c r="F41" s="22">
        <f t="shared" si="3"/>
        <v>86016</v>
      </c>
      <c r="G41" s="22">
        <f t="shared" si="3"/>
        <v>79538</v>
      </c>
      <c r="H41" s="22">
        <f t="shared" si="3"/>
        <v>66496</v>
      </c>
      <c r="I41" s="22">
        <f t="shared" si="3"/>
        <v>62492</v>
      </c>
      <c r="J41" s="22">
        <f t="shared" si="3"/>
        <v>53303</v>
      </c>
      <c r="K41" s="22">
        <f t="shared" si="3"/>
        <v>43033</v>
      </c>
      <c r="L41" s="22">
        <f t="shared" si="3"/>
        <v>31056</v>
      </c>
      <c r="M41" s="22">
        <f t="shared" si="3"/>
        <v>17132</v>
      </c>
      <c r="N41" s="22">
        <f t="shared" si="3"/>
        <v>8777</v>
      </c>
      <c r="O41" s="22">
        <f t="shared" si="3"/>
        <v>6713</v>
      </c>
      <c r="P41" s="22">
        <f>+P33+P35</f>
        <v>515111</v>
      </c>
    </row>
    <row r="42" spans="2:16" ht="13.5" thickBot="1" x14ac:dyDescent="0.25">
      <c r="B42" s="87"/>
      <c r="C42" s="20" t="s">
        <v>20</v>
      </c>
      <c r="D42" s="21">
        <f>+D34+D36</f>
        <v>2339</v>
      </c>
      <c r="E42" s="21">
        <f t="shared" si="3"/>
        <v>39569</v>
      </c>
      <c r="F42" s="21">
        <f t="shared" si="3"/>
        <v>61005</v>
      </c>
      <c r="G42" s="21">
        <f t="shared" si="3"/>
        <v>55241</v>
      </c>
      <c r="H42" s="21">
        <f t="shared" si="3"/>
        <v>46449</v>
      </c>
      <c r="I42" s="21">
        <f t="shared" si="3"/>
        <v>43396</v>
      </c>
      <c r="J42" s="21">
        <f t="shared" si="3"/>
        <v>33878</v>
      </c>
      <c r="K42" s="21">
        <f t="shared" si="3"/>
        <v>25908</v>
      </c>
      <c r="L42" s="21">
        <f t="shared" si="3"/>
        <v>15570</v>
      </c>
      <c r="M42" s="21">
        <f t="shared" si="3"/>
        <v>7404</v>
      </c>
      <c r="N42" s="21">
        <f t="shared" si="3"/>
        <v>3772</v>
      </c>
      <c r="O42" s="21">
        <f t="shared" si="3"/>
        <v>2265</v>
      </c>
      <c r="P42" s="21">
        <f>+P34+P36</f>
        <v>336796</v>
      </c>
    </row>
    <row r="43" spans="2:16" x14ac:dyDescent="0.2">
      <c r="B43" s="10" t="s">
        <v>67</v>
      </c>
      <c r="C43" s="10"/>
      <c r="H43" s="11"/>
      <c r="I43" s="11"/>
      <c r="J43" s="11"/>
      <c r="K43" s="11"/>
      <c r="L43" s="11"/>
      <c r="M43" s="11"/>
    </row>
    <row r="44" spans="2:16" x14ac:dyDescent="0.2">
      <c r="B44" s="10"/>
      <c r="C44" s="10"/>
    </row>
  </sheetData>
  <mergeCells count="24">
    <mergeCell ref="B11:B12"/>
    <mergeCell ref="B1:P1"/>
    <mergeCell ref="B2:P2"/>
    <mergeCell ref="B4:P4"/>
    <mergeCell ref="B6:B7"/>
    <mergeCell ref="C6:C7"/>
    <mergeCell ref="D6:O6"/>
    <mergeCell ref="B9:B10"/>
    <mergeCell ref="B3:P3"/>
    <mergeCell ref="B37:B38"/>
    <mergeCell ref="B39:B40"/>
    <mergeCell ref="B41:B42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4"/>
  <sheetViews>
    <sheetView showGridLines="0" workbookViewId="0">
      <selection activeCell="F13" sqref="F13"/>
    </sheetView>
  </sheetViews>
  <sheetFormatPr baseColWidth="10" defaultColWidth="11" defaultRowHeight="12.75" x14ac:dyDescent="0.2"/>
  <cols>
    <col min="1" max="1" width="1.5703125" style="1" customWidth="1"/>
    <col min="2" max="2" width="40.28515625" style="1" customWidth="1"/>
    <col min="3" max="3" width="10.140625" style="1" customWidth="1"/>
    <col min="4" max="16" width="11.42578125" style="1" customWidth="1"/>
    <col min="17" max="233" width="11" style="1"/>
    <col min="234" max="234" width="39.5703125" style="1" customWidth="1"/>
    <col min="235" max="260" width="11.42578125" style="1" customWidth="1"/>
    <col min="261" max="489" width="11" style="1"/>
    <col min="490" max="490" width="39.5703125" style="1" customWidth="1"/>
    <col min="491" max="516" width="11.42578125" style="1" customWidth="1"/>
    <col min="517" max="745" width="11" style="1"/>
    <col min="746" max="746" width="39.5703125" style="1" customWidth="1"/>
    <col min="747" max="772" width="11.42578125" style="1" customWidth="1"/>
    <col min="773" max="1001" width="11" style="1"/>
    <col min="1002" max="1002" width="39.5703125" style="1" customWidth="1"/>
    <col min="1003" max="1028" width="11.42578125" style="1" customWidth="1"/>
    <col min="1029" max="1257" width="11" style="1"/>
    <col min="1258" max="1258" width="39.5703125" style="1" customWidth="1"/>
    <col min="1259" max="1284" width="11.42578125" style="1" customWidth="1"/>
    <col min="1285" max="1513" width="11" style="1"/>
    <col min="1514" max="1514" width="39.5703125" style="1" customWidth="1"/>
    <col min="1515" max="1540" width="11.42578125" style="1" customWidth="1"/>
    <col min="1541" max="1769" width="11" style="1"/>
    <col min="1770" max="1770" width="39.5703125" style="1" customWidth="1"/>
    <col min="1771" max="1796" width="11.42578125" style="1" customWidth="1"/>
    <col min="1797" max="2025" width="11" style="1"/>
    <col min="2026" max="2026" width="39.5703125" style="1" customWidth="1"/>
    <col min="2027" max="2052" width="11.42578125" style="1" customWidth="1"/>
    <col min="2053" max="2281" width="11" style="1"/>
    <col min="2282" max="2282" width="39.5703125" style="1" customWidth="1"/>
    <col min="2283" max="2308" width="11.42578125" style="1" customWidth="1"/>
    <col min="2309" max="2537" width="11" style="1"/>
    <col min="2538" max="2538" width="39.5703125" style="1" customWidth="1"/>
    <col min="2539" max="2564" width="11.42578125" style="1" customWidth="1"/>
    <col min="2565" max="2793" width="11" style="1"/>
    <col min="2794" max="2794" width="39.5703125" style="1" customWidth="1"/>
    <col min="2795" max="2820" width="11.42578125" style="1" customWidth="1"/>
    <col min="2821" max="3049" width="11" style="1"/>
    <col min="3050" max="3050" width="39.5703125" style="1" customWidth="1"/>
    <col min="3051" max="3076" width="11.42578125" style="1" customWidth="1"/>
    <col min="3077" max="3305" width="11" style="1"/>
    <col min="3306" max="3306" width="39.5703125" style="1" customWidth="1"/>
    <col min="3307" max="3332" width="11.42578125" style="1" customWidth="1"/>
    <col min="3333" max="3561" width="11" style="1"/>
    <col min="3562" max="3562" width="39.5703125" style="1" customWidth="1"/>
    <col min="3563" max="3588" width="11.42578125" style="1" customWidth="1"/>
    <col min="3589" max="3817" width="11" style="1"/>
    <col min="3818" max="3818" width="39.5703125" style="1" customWidth="1"/>
    <col min="3819" max="3844" width="11.42578125" style="1" customWidth="1"/>
    <col min="3845" max="4073" width="11" style="1"/>
    <col min="4074" max="4074" width="39.5703125" style="1" customWidth="1"/>
    <col min="4075" max="4100" width="11.42578125" style="1" customWidth="1"/>
    <col min="4101" max="4329" width="11" style="1"/>
    <col min="4330" max="4330" width="39.5703125" style="1" customWidth="1"/>
    <col min="4331" max="4356" width="11.42578125" style="1" customWidth="1"/>
    <col min="4357" max="4585" width="11" style="1"/>
    <col min="4586" max="4586" width="39.5703125" style="1" customWidth="1"/>
    <col min="4587" max="4612" width="11.42578125" style="1" customWidth="1"/>
    <col min="4613" max="4841" width="11" style="1"/>
    <col min="4842" max="4842" width="39.5703125" style="1" customWidth="1"/>
    <col min="4843" max="4868" width="11.42578125" style="1" customWidth="1"/>
    <col min="4869" max="5097" width="11" style="1"/>
    <col min="5098" max="5098" width="39.5703125" style="1" customWidth="1"/>
    <col min="5099" max="5124" width="11.42578125" style="1" customWidth="1"/>
    <col min="5125" max="5353" width="11" style="1"/>
    <col min="5354" max="5354" width="39.5703125" style="1" customWidth="1"/>
    <col min="5355" max="5380" width="11.42578125" style="1" customWidth="1"/>
    <col min="5381" max="5609" width="11" style="1"/>
    <col min="5610" max="5610" width="39.5703125" style="1" customWidth="1"/>
    <col min="5611" max="5636" width="11.42578125" style="1" customWidth="1"/>
    <col min="5637" max="5865" width="11" style="1"/>
    <col min="5866" max="5866" width="39.5703125" style="1" customWidth="1"/>
    <col min="5867" max="5892" width="11.42578125" style="1" customWidth="1"/>
    <col min="5893" max="6121" width="11" style="1"/>
    <col min="6122" max="6122" width="39.5703125" style="1" customWidth="1"/>
    <col min="6123" max="6148" width="11.42578125" style="1" customWidth="1"/>
    <col min="6149" max="6377" width="11" style="1"/>
    <col min="6378" max="6378" width="39.5703125" style="1" customWidth="1"/>
    <col min="6379" max="6404" width="11.42578125" style="1" customWidth="1"/>
    <col min="6405" max="6633" width="11" style="1"/>
    <col min="6634" max="6634" width="39.5703125" style="1" customWidth="1"/>
    <col min="6635" max="6660" width="11.42578125" style="1" customWidth="1"/>
    <col min="6661" max="6889" width="11" style="1"/>
    <col min="6890" max="6890" width="39.5703125" style="1" customWidth="1"/>
    <col min="6891" max="6916" width="11.42578125" style="1" customWidth="1"/>
    <col min="6917" max="7145" width="11" style="1"/>
    <col min="7146" max="7146" width="39.5703125" style="1" customWidth="1"/>
    <col min="7147" max="7172" width="11.42578125" style="1" customWidth="1"/>
    <col min="7173" max="7401" width="11" style="1"/>
    <col min="7402" max="7402" width="39.5703125" style="1" customWidth="1"/>
    <col min="7403" max="7428" width="11.42578125" style="1" customWidth="1"/>
    <col min="7429" max="7657" width="11" style="1"/>
    <col min="7658" max="7658" width="39.5703125" style="1" customWidth="1"/>
    <col min="7659" max="7684" width="11.42578125" style="1" customWidth="1"/>
    <col min="7685" max="7913" width="11" style="1"/>
    <col min="7914" max="7914" width="39.5703125" style="1" customWidth="1"/>
    <col min="7915" max="7940" width="11.42578125" style="1" customWidth="1"/>
    <col min="7941" max="8169" width="11" style="1"/>
    <col min="8170" max="8170" width="39.5703125" style="1" customWidth="1"/>
    <col min="8171" max="8196" width="11.42578125" style="1" customWidth="1"/>
    <col min="8197" max="8425" width="11" style="1"/>
    <col min="8426" max="8426" width="39.5703125" style="1" customWidth="1"/>
    <col min="8427" max="8452" width="11.42578125" style="1" customWidth="1"/>
    <col min="8453" max="8681" width="11" style="1"/>
    <col min="8682" max="8682" width="39.5703125" style="1" customWidth="1"/>
    <col min="8683" max="8708" width="11.42578125" style="1" customWidth="1"/>
    <col min="8709" max="8937" width="11" style="1"/>
    <col min="8938" max="8938" width="39.5703125" style="1" customWidth="1"/>
    <col min="8939" max="8964" width="11.42578125" style="1" customWidth="1"/>
    <col min="8965" max="9193" width="11" style="1"/>
    <col min="9194" max="9194" width="39.5703125" style="1" customWidth="1"/>
    <col min="9195" max="9220" width="11.42578125" style="1" customWidth="1"/>
    <col min="9221" max="9449" width="11" style="1"/>
    <col min="9450" max="9450" width="39.5703125" style="1" customWidth="1"/>
    <col min="9451" max="9476" width="11.42578125" style="1" customWidth="1"/>
    <col min="9477" max="9705" width="11" style="1"/>
    <col min="9706" max="9706" width="39.5703125" style="1" customWidth="1"/>
    <col min="9707" max="9732" width="11.42578125" style="1" customWidth="1"/>
    <col min="9733" max="9961" width="11" style="1"/>
    <col min="9962" max="9962" width="39.5703125" style="1" customWidth="1"/>
    <col min="9963" max="9988" width="11.42578125" style="1" customWidth="1"/>
    <col min="9989" max="10217" width="11" style="1"/>
    <col min="10218" max="10218" width="39.5703125" style="1" customWidth="1"/>
    <col min="10219" max="10244" width="11.42578125" style="1" customWidth="1"/>
    <col min="10245" max="10473" width="11" style="1"/>
    <col min="10474" max="10474" width="39.5703125" style="1" customWidth="1"/>
    <col min="10475" max="10500" width="11.42578125" style="1" customWidth="1"/>
    <col min="10501" max="10729" width="11" style="1"/>
    <col min="10730" max="10730" width="39.5703125" style="1" customWidth="1"/>
    <col min="10731" max="10756" width="11.42578125" style="1" customWidth="1"/>
    <col min="10757" max="10985" width="11" style="1"/>
    <col min="10986" max="10986" width="39.5703125" style="1" customWidth="1"/>
    <col min="10987" max="11012" width="11.42578125" style="1" customWidth="1"/>
    <col min="11013" max="11241" width="11" style="1"/>
    <col min="11242" max="11242" width="39.5703125" style="1" customWidth="1"/>
    <col min="11243" max="11268" width="11.42578125" style="1" customWidth="1"/>
    <col min="11269" max="11497" width="11" style="1"/>
    <col min="11498" max="11498" width="39.5703125" style="1" customWidth="1"/>
    <col min="11499" max="11524" width="11.42578125" style="1" customWidth="1"/>
    <col min="11525" max="11753" width="11" style="1"/>
    <col min="11754" max="11754" width="39.5703125" style="1" customWidth="1"/>
    <col min="11755" max="11780" width="11.42578125" style="1" customWidth="1"/>
    <col min="11781" max="12009" width="11" style="1"/>
    <col min="12010" max="12010" width="39.5703125" style="1" customWidth="1"/>
    <col min="12011" max="12036" width="11.42578125" style="1" customWidth="1"/>
    <col min="12037" max="12265" width="11" style="1"/>
    <col min="12266" max="12266" width="39.5703125" style="1" customWidth="1"/>
    <col min="12267" max="12292" width="11.42578125" style="1" customWidth="1"/>
    <col min="12293" max="12521" width="11" style="1"/>
    <col min="12522" max="12522" width="39.5703125" style="1" customWidth="1"/>
    <col min="12523" max="12548" width="11.42578125" style="1" customWidth="1"/>
    <col min="12549" max="12777" width="11" style="1"/>
    <col min="12778" max="12778" width="39.5703125" style="1" customWidth="1"/>
    <col min="12779" max="12804" width="11.42578125" style="1" customWidth="1"/>
    <col min="12805" max="13033" width="11" style="1"/>
    <col min="13034" max="13034" width="39.5703125" style="1" customWidth="1"/>
    <col min="13035" max="13060" width="11.42578125" style="1" customWidth="1"/>
    <col min="13061" max="13289" width="11" style="1"/>
    <col min="13290" max="13290" width="39.5703125" style="1" customWidth="1"/>
    <col min="13291" max="13316" width="11.42578125" style="1" customWidth="1"/>
    <col min="13317" max="13545" width="11" style="1"/>
    <col min="13546" max="13546" width="39.5703125" style="1" customWidth="1"/>
    <col min="13547" max="13572" width="11.42578125" style="1" customWidth="1"/>
    <col min="13573" max="13801" width="11" style="1"/>
    <col min="13802" max="13802" width="39.5703125" style="1" customWidth="1"/>
    <col min="13803" max="13828" width="11.42578125" style="1" customWidth="1"/>
    <col min="13829" max="14057" width="11" style="1"/>
    <col min="14058" max="14058" width="39.5703125" style="1" customWidth="1"/>
    <col min="14059" max="14084" width="11.42578125" style="1" customWidth="1"/>
    <col min="14085" max="14313" width="11" style="1"/>
    <col min="14314" max="14314" width="39.5703125" style="1" customWidth="1"/>
    <col min="14315" max="14340" width="11.42578125" style="1" customWidth="1"/>
    <col min="14341" max="14569" width="11" style="1"/>
    <col min="14570" max="14570" width="39.5703125" style="1" customWidth="1"/>
    <col min="14571" max="14596" width="11.42578125" style="1" customWidth="1"/>
    <col min="14597" max="14825" width="11" style="1"/>
    <col min="14826" max="14826" width="39.5703125" style="1" customWidth="1"/>
    <col min="14827" max="14852" width="11.42578125" style="1" customWidth="1"/>
    <col min="14853" max="15081" width="11" style="1"/>
    <col min="15082" max="15082" width="39.5703125" style="1" customWidth="1"/>
    <col min="15083" max="15108" width="11.42578125" style="1" customWidth="1"/>
    <col min="15109" max="15337" width="11" style="1"/>
    <col min="15338" max="15338" width="39.5703125" style="1" customWidth="1"/>
    <col min="15339" max="15364" width="11.42578125" style="1" customWidth="1"/>
    <col min="15365" max="15593" width="11" style="1"/>
    <col min="15594" max="15594" width="39.5703125" style="1" customWidth="1"/>
    <col min="15595" max="15620" width="11.42578125" style="1" customWidth="1"/>
    <col min="15621" max="15849" width="11" style="1"/>
    <col min="15850" max="15850" width="39.5703125" style="1" customWidth="1"/>
    <col min="15851" max="15876" width="11.42578125" style="1" customWidth="1"/>
    <col min="15877" max="16105" width="11" style="1"/>
    <col min="16106" max="16106" width="39.5703125" style="1" customWidth="1"/>
    <col min="16107" max="16132" width="11.42578125" style="1" customWidth="1"/>
    <col min="16133" max="16384" width="11" style="1"/>
  </cols>
  <sheetData>
    <row r="1" spans="2:16" x14ac:dyDescent="0.2">
      <c r="B1" s="78" t="s">
        <v>59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2:16" x14ac:dyDescent="0.2">
      <c r="B2" s="78" t="s">
        <v>60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2:16" x14ac:dyDescent="0.2">
      <c r="B3" s="74" t="s">
        <v>66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6" ht="15.75" x14ac:dyDescent="0.25">
      <c r="B4" s="79" t="s">
        <v>61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2:16" ht="13.5" thickBot="1" x14ac:dyDescent="0.25">
      <c r="B5" s="15" t="s">
        <v>65</v>
      </c>
      <c r="C5" s="15"/>
    </row>
    <row r="6" spans="2:16" ht="15.75" customHeight="1" thickBot="1" x14ac:dyDescent="0.25">
      <c r="B6" s="80" t="s">
        <v>0</v>
      </c>
      <c r="C6" s="82" t="s">
        <v>18</v>
      </c>
      <c r="D6" s="75" t="s">
        <v>21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  <c r="P6" s="23"/>
    </row>
    <row r="7" spans="2:16" ht="15.75" customHeight="1" thickBot="1" x14ac:dyDescent="0.25">
      <c r="B7" s="81"/>
      <c r="C7" s="83"/>
      <c r="D7" s="14" t="s">
        <v>22</v>
      </c>
      <c r="E7" s="14" t="s">
        <v>23</v>
      </c>
      <c r="F7" s="4" t="s">
        <v>24</v>
      </c>
      <c r="G7" s="14" t="s">
        <v>25</v>
      </c>
      <c r="H7" s="4" t="s">
        <v>26</v>
      </c>
      <c r="I7" s="14" t="s">
        <v>27</v>
      </c>
      <c r="J7" s="4" t="s">
        <v>28</v>
      </c>
      <c r="K7" s="14" t="s">
        <v>29</v>
      </c>
      <c r="L7" s="4" t="s">
        <v>30</v>
      </c>
      <c r="M7" s="14" t="s">
        <v>31</v>
      </c>
      <c r="N7" s="4" t="s">
        <v>32</v>
      </c>
      <c r="O7" s="14" t="s">
        <v>33</v>
      </c>
      <c r="P7" s="24" t="s">
        <v>34</v>
      </c>
    </row>
    <row r="8" spans="2:16" ht="13.5" thickBot="1" x14ac:dyDescent="0.25">
      <c r="B8" s="2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s="6" customFormat="1" ht="20.100000000000001" customHeight="1" x14ac:dyDescent="0.25">
      <c r="B9" s="84" t="s">
        <v>1</v>
      </c>
      <c r="C9" s="60" t="s">
        <v>19</v>
      </c>
      <c r="D9" s="61">
        <v>80</v>
      </c>
      <c r="E9" s="61">
        <v>1137</v>
      </c>
      <c r="F9" s="61">
        <v>1669</v>
      </c>
      <c r="G9" s="61">
        <v>1396</v>
      </c>
      <c r="H9" s="61">
        <v>1127</v>
      </c>
      <c r="I9" s="61">
        <v>1137</v>
      </c>
      <c r="J9" s="61">
        <v>893</v>
      </c>
      <c r="K9" s="61">
        <v>767</v>
      </c>
      <c r="L9" s="61">
        <v>675</v>
      </c>
      <c r="M9" s="61">
        <v>392</v>
      </c>
      <c r="N9" s="61">
        <v>220</v>
      </c>
      <c r="O9" s="61">
        <v>208</v>
      </c>
      <c r="P9" s="62">
        <f>SUM(D9:O9)</f>
        <v>9701</v>
      </c>
    </row>
    <row r="10" spans="2:16" s="6" customFormat="1" ht="20.100000000000001" customHeight="1" x14ac:dyDescent="0.25">
      <c r="B10" s="70"/>
      <c r="C10" s="63" t="s">
        <v>20</v>
      </c>
      <c r="D10" s="66">
        <v>18</v>
      </c>
      <c r="E10" s="66">
        <v>324</v>
      </c>
      <c r="F10" s="66">
        <v>496</v>
      </c>
      <c r="G10" s="66">
        <v>508</v>
      </c>
      <c r="H10" s="66">
        <v>406</v>
      </c>
      <c r="I10" s="66">
        <v>313</v>
      </c>
      <c r="J10" s="66">
        <v>260</v>
      </c>
      <c r="K10" s="66">
        <v>197</v>
      </c>
      <c r="L10" s="66">
        <v>123</v>
      </c>
      <c r="M10" s="66">
        <v>72</v>
      </c>
      <c r="N10" s="66">
        <v>44</v>
      </c>
      <c r="O10" s="66">
        <v>75</v>
      </c>
      <c r="P10" s="65">
        <f>SUM(D10:O10)</f>
        <v>2836</v>
      </c>
    </row>
    <row r="11" spans="2:16" s="6" customFormat="1" ht="31.5" customHeight="1" x14ac:dyDescent="0.25">
      <c r="B11" s="85" t="s">
        <v>2</v>
      </c>
      <c r="C11" s="63" t="s">
        <v>19</v>
      </c>
      <c r="D11" s="66">
        <v>898</v>
      </c>
      <c r="E11" s="66">
        <v>15228</v>
      </c>
      <c r="F11" s="66">
        <v>20689</v>
      </c>
      <c r="G11" s="66">
        <v>17708</v>
      </c>
      <c r="H11" s="66">
        <v>14257</v>
      </c>
      <c r="I11" s="66">
        <v>12168</v>
      </c>
      <c r="J11" s="66">
        <v>8931</v>
      </c>
      <c r="K11" s="66">
        <v>6455</v>
      </c>
      <c r="L11" s="66">
        <v>4123</v>
      </c>
      <c r="M11" s="66">
        <v>1862</v>
      </c>
      <c r="N11" s="66">
        <v>892</v>
      </c>
      <c r="O11" s="66">
        <v>743</v>
      </c>
      <c r="P11" s="65">
        <f t="shared" ref="P11:P32" si="0">SUM(D11:O11)</f>
        <v>103954</v>
      </c>
    </row>
    <row r="12" spans="2:16" s="6" customFormat="1" ht="31.5" customHeight="1" x14ac:dyDescent="0.25">
      <c r="B12" s="85"/>
      <c r="C12" s="63" t="s">
        <v>20</v>
      </c>
      <c r="D12" s="66">
        <v>709</v>
      </c>
      <c r="E12" s="66">
        <v>11013</v>
      </c>
      <c r="F12" s="66">
        <v>14240</v>
      </c>
      <c r="G12" s="66">
        <v>12043</v>
      </c>
      <c r="H12" s="66">
        <v>10788</v>
      </c>
      <c r="I12" s="66">
        <v>10566</v>
      </c>
      <c r="J12" s="66">
        <v>6938</v>
      </c>
      <c r="K12" s="66">
        <v>4236</v>
      </c>
      <c r="L12" s="66">
        <v>1871</v>
      </c>
      <c r="M12" s="66">
        <v>708</v>
      </c>
      <c r="N12" s="66">
        <v>378</v>
      </c>
      <c r="O12" s="66">
        <v>259</v>
      </c>
      <c r="P12" s="65">
        <f t="shared" si="0"/>
        <v>73749</v>
      </c>
    </row>
    <row r="13" spans="2:16" s="6" customFormat="1" ht="20.100000000000001" customHeight="1" x14ac:dyDescent="0.25">
      <c r="B13" s="70" t="s">
        <v>3</v>
      </c>
      <c r="C13" s="63" t="s">
        <v>19</v>
      </c>
      <c r="D13" s="66">
        <v>216</v>
      </c>
      <c r="E13" s="66">
        <v>2117</v>
      </c>
      <c r="F13" s="66">
        <v>2700</v>
      </c>
      <c r="G13" s="66">
        <v>2477</v>
      </c>
      <c r="H13" s="66">
        <v>2366</v>
      </c>
      <c r="I13" s="66">
        <v>2478</v>
      </c>
      <c r="J13" s="66">
        <v>2097</v>
      </c>
      <c r="K13" s="66">
        <v>1705</v>
      </c>
      <c r="L13" s="66">
        <v>1280</v>
      </c>
      <c r="M13" s="66">
        <v>709</v>
      </c>
      <c r="N13" s="66">
        <v>318</v>
      </c>
      <c r="O13" s="66">
        <v>211</v>
      </c>
      <c r="P13" s="65">
        <f t="shared" si="0"/>
        <v>18674</v>
      </c>
    </row>
    <row r="14" spans="2:16" s="6" customFormat="1" ht="20.100000000000001" customHeight="1" x14ac:dyDescent="0.25">
      <c r="B14" s="70"/>
      <c r="C14" s="63" t="s">
        <v>20</v>
      </c>
      <c r="D14" s="66">
        <v>16</v>
      </c>
      <c r="E14" s="66">
        <v>255</v>
      </c>
      <c r="F14" s="66">
        <v>496</v>
      </c>
      <c r="G14" s="66">
        <v>467</v>
      </c>
      <c r="H14" s="66">
        <v>380</v>
      </c>
      <c r="I14" s="66">
        <v>360</v>
      </c>
      <c r="J14" s="66">
        <v>267</v>
      </c>
      <c r="K14" s="66">
        <v>197</v>
      </c>
      <c r="L14" s="66">
        <v>132</v>
      </c>
      <c r="M14" s="66">
        <v>75</v>
      </c>
      <c r="N14" s="66">
        <v>43</v>
      </c>
      <c r="O14" s="66">
        <v>38</v>
      </c>
      <c r="P14" s="65">
        <f t="shared" si="0"/>
        <v>2726</v>
      </c>
    </row>
    <row r="15" spans="2:16" s="6" customFormat="1" ht="40.5" customHeight="1" x14ac:dyDescent="0.25">
      <c r="B15" s="85" t="s">
        <v>4</v>
      </c>
      <c r="C15" s="63" t="s">
        <v>19</v>
      </c>
      <c r="D15" s="66">
        <v>827</v>
      </c>
      <c r="E15" s="66">
        <v>16247</v>
      </c>
      <c r="F15" s="66">
        <v>22675</v>
      </c>
      <c r="G15" s="66">
        <v>19464</v>
      </c>
      <c r="H15" s="66">
        <v>15295</v>
      </c>
      <c r="I15" s="66">
        <v>13641</v>
      </c>
      <c r="J15" s="66">
        <v>10592</v>
      </c>
      <c r="K15" s="66">
        <v>8004</v>
      </c>
      <c r="L15" s="66">
        <v>5584</v>
      </c>
      <c r="M15" s="66">
        <v>2992</v>
      </c>
      <c r="N15" s="66">
        <v>1684</v>
      </c>
      <c r="O15" s="66">
        <v>1539</v>
      </c>
      <c r="P15" s="65">
        <f t="shared" si="0"/>
        <v>118544</v>
      </c>
    </row>
    <row r="16" spans="2:16" s="6" customFormat="1" ht="40.5" customHeight="1" x14ac:dyDescent="0.25">
      <c r="B16" s="85"/>
      <c r="C16" s="63" t="s">
        <v>20</v>
      </c>
      <c r="D16" s="66">
        <v>561</v>
      </c>
      <c r="E16" s="66">
        <v>11021</v>
      </c>
      <c r="F16" s="66">
        <v>14576</v>
      </c>
      <c r="G16" s="66">
        <v>11913</v>
      </c>
      <c r="H16" s="66">
        <v>9289</v>
      </c>
      <c r="I16" s="66">
        <v>8068</v>
      </c>
      <c r="J16" s="66">
        <v>5814</v>
      </c>
      <c r="K16" s="66">
        <v>4134</v>
      </c>
      <c r="L16" s="66">
        <v>2321</v>
      </c>
      <c r="M16" s="66">
        <v>1268</v>
      </c>
      <c r="N16" s="66">
        <v>813</v>
      </c>
      <c r="O16" s="66">
        <v>788</v>
      </c>
      <c r="P16" s="65">
        <f t="shared" si="0"/>
        <v>70566</v>
      </c>
    </row>
    <row r="17" spans="2:16" s="6" customFormat="1" ht="20.100000000000001" customHeight="1" x14ac:dyDescent="0.25">
      <c r="B17" s="70" t="s">
        <v>5</v>
      </c>
      <c r="C17" s="63" t="s">
        <v>19</v>
      </c>
      <c r="D17" s="64">
        <v>42</v>
      </c>
      <c r="E17" s="64">
        <v>1325</v>
      </c>
      <c r="F17" s="64">
        <v>2473</v>
      </c>
      <c r="G17" s="64">
        <v>2360</v>
      </c>
      <c r="H17" s="64">
        <v>1787</v>
      </c>
      <c r="I17" s="64">
        <v>1336</v>
      </c>
      <c r="J17" s="64">
        <v>986</v>
      </c>
      <c r="K17" s="64">
        <v>809</v>
      </c>
      <c r="L17" s="64">
        <v>538</v>
      </c>
      <c r="M17" s="64">
        <v>250</v>
      </c>
      <c r="N17" s="64">
        <v>97</v>
      </c>
      <c r="O17" s="64">
        <v>42</v>
      </c>
      <c r="P17" s="65">
        <f t="shared" si="0"/>
        <v>12045</v>
      </c>
    </row>
    <row r="18" spans="2:16" s="6" customFormat="1" ht="20.100000000000001" customHeight="1" x14ac:dyDescent="0.25">
      <c r="B18" s="70"/>
      <c r="C18" s="63" t="s">
        <v>20</v>
      </c>
      <c r="D18" s="66">
        <v>32</v>
      </c>
      <c r="E18" s="66">
        <v>881</v>
      </c>
      <c r="F18" s="66">
        <v>1408</v>
      </c>
      <c r="G18" s="66">
        <v>1168</v>
      </c>
      <c r="H18" s="66">
        <v>838</v>
      </c>
      <c r="I18" s="66">
        <v>554</v>
      </c>
      <c r="J18" s="66">
        <v>349</v>
      </c>
      <c r="K18" s="66">
        <v>225</v>
      </c>
      <c r="L18" s="66">
        <v>127</v>
      </c>
      <c r="M18" s="66">
        <v>44</v>
      </c>
      <c r="N18" s="66">
        <v>21</v>
      </c>
      <c r="O18" s="66">
        <v>15</v>
      </c>
      <c r="P18" s="65">
        <f t="shared" si="0"/>
        <v>5662</v>
      </c>
    </row>
    <row r="19" spans="2:16" s="6" customFormat="1" ht="20.100000000000001" customHeight="1" x14ac:dyDescent="0.25">
      <c r="B19" s="70" t="s">
        <v>6</v>
      </c>
      <c r="C19" s="63" t="s">
        <v>19</v>
      </c>
      <c r="D19" s="66">
        <v>33</v>
      </c>
      <c r="E19" s="66">
        <v>1306</v>
      </c>
      <c r="F19" s="66">
        <v>3310</v>
      </c>
      <c r="G19" s="66">
        <v>3209</v>
      </c>
      <c r="H19" s="66">
        <v>2409</v>
      </c>
      <c r="I19" s="66">
        <v>1909</v>
      </c>
      <c r="J19" s="66">
        <v>1464</v>
      </c>
      <c r="K19" s="66">
        <v>1070</v>
      </c>
      <c r="L19" s="66">
        <v>699</v>
      </c>
      <c r="M19" s="66">
        <v>318</v>
      </c>
      <c r="N19" s="66">
        <v>107</v>
      </c>
      <c r="O19" s="66">
        <v>68</v>
      </c>
      <c r="P19" s="65">
        <f t="shared" si="0"/>
        <v>15902</v>
      </c>
    </row>
    <row r="20" spans="2:16" s="6" customFormat="1" ht="20.100000000000001" customHeight="1" x14ac:dyDescent="0.25">
      <c r="B20" s="70"/>
      <c r="C20" s="63" t="s">
        <v>20</v>
      </c>
      <c r="D20" s="66">
        <v>22</v>
      </c>
      <c r="E20" s="66">
        <v>1607</v>
      </c>
      <c r="F20" s="66">
        <v>3676</v>
      </c>
      <c r="G20" s="66">
        <v>3468</v>
      </c>
      <c r="H20" s="66">
        <v>2437</v>
      </c>
      <c r="I20" s="66">
        <v>2005</v>
      </c>
      <c r="J20" s="66">
        <v>1501</v>
      </c>
      <c r="K20" s="66">
        <v>953</v>
      </c>
      <c r="L20" s="66">
        <v>418</v>
      </c>
      <c r="M20" s="66">
        <v>98</v>
      </c>
      <c r="N20" s="66">
        <v>42</v>
      </c>
      <c r="O20" s="66">
        <v>31</v>
      </c>
      <c r="P20" s="65">
        <f t="shared" si="0"/>
        <v>16258</v>
      </c>
    </row>
    <row r="21" spans="2:16" s="6" customFormat="1" ht="20.100000000000001" customHeight="1" x14ac:dyDescent="0.25">
      <c r="B21" s="70" t="s">
        <v>7</v>
      </c>
      <c r="C21" s="63" t="s">
        <v>19</v>
      </c>
      <c r="D21" s="66">
        <v>20</v>
      </c>
      <c r="E21" s="66">
        <v>365</v>
      </c>
      <c r="F21" s="66">
        <v>624</v>
      </c>
      <c r="G21" s="66">
        <v>594</v>
      </c>
      <c r="H21" s="66">
        <v>631</v>
      </c>
      <c r="I21" s="66">
        <v>648</v>
      </c>
      <c r="J21" s="66">
        <v>555</v>
      </c>
      <c r="K21" s="66">
        <v>486</v>
      </c>
      <c r="L21" s="66">
        <v>423</v>
      </c>
      <c r="M21" s="66">
        <v>210</v>
      </c>
      <c r="N21" s="66">
        <v>119</v>
      </c>
      <c r="O21" s="66">
        <v>139</v>
      </c>
      <c r="P21" s="65">
        <f t="shared" si="0"/>
        <v>4814</v>
      </c>
    </row>
    <row r="22" spans="2:16" s="6" customFormat="1" ht="20.100000000000001" customHeight="1" x14ac:dyDescent="0.25">
      <c r="B22" s="70"/>
      <c r="C22" s="63" t="s">
        <v>20</v>
      </c>
      <c r="D22" s="66">
        <v>4</v>
      </c>
      <c r="E22" s="66">
        <v>137</v>
      </c>
      <c r="F22" s="66">
        <v>285</v>
      </c>
      <c r="G22" s="66">
        <v>250</v>
      </c>
      <c r="H22" s="66">
        <v>238</v>
      </c>
      <c r="I22" s="66">
        <v>247</v>
      </c>
      <c r="J22" s="66">
        <v>189</v>
      </c>
      <c r="K22" s="66">
        <v>176</v>
      </c>
      <c r="L22" s="66">
        <v>127</v>
      </c>
      <c r="M22" s="66">
        <v>74</v>
      </c>
      <c r="N22" s="66">
        <v>57</v>
      </c>
      <c r="O22" s="66">
        <v>54</v>
      </c>
      <c r="P22" s="65">
        <f t="shared" si="0"/>
        <v>1838</v>
      </c>
    </row>
    <row r="23" spans="2:16" s="6" customFormat="1" ht="29.25" customHeight="1" x14ac:dyDescent="0.25">
      <c r="B23" s="85" t="s">
        <v>8</v>
      </c>
      <c r="C23" s="63" t="s">
        <v>19</v>
      </c>
      <c r="D23" s="66">
        <v>534</v>
      </c>
      <c r="E23" s="66">
        <v>10532</v>
      </c>
      <c r="F23" s="66">
        <v>15590</v>
      </c>
      <c r="G23" s="66">
        <v>12694</v>
      </c>
      <c r="H23" s="66">
        <v>9699</v>
      </c>
      <c r="I23" s="66">
        <v>8904</v>
      </c>
      <c r="J23" s="66">
        <v>7398</v>
      </c>
      <c r="K23" s="66">
        <v>6436</v>
      </c>
      <c r="L23" s="66">
        <v>4562</v>
      </c>
      <c r="M23" s="66">
        <v>2165</v>
      </c>
      <c r="N23" s="66">
        <v>949</v>
      </c>
      <c r="O23" s="66">
        <v>699</v>
      </c>
      <c r="P23" s="65">
        <f t="shared" si="0"/>
        <v>80162</v>
      </c>
    </row>
    <row r="24" spans="2:16" s="6" customFormat="1" ht="29.25" customHeight="1" x14ac:dyDescent="0.25">
      <c r="B24" s="85"/>
      <c r="C24" s="63" t="s">
        <v>20</v>
      </c>
      <c r="D24" s="66">
        <v>325</v>
      </c>
      <c r="E24" s="66">
        <v>7114</v>
      </c>
      <c r="F24" s="66">
        <v>9859</v>
      </c>
      <c r="G24" s="66">
        <v>6954</v>
      </c>
      <c r="H24" s="66">
        <v>4552</v>
      </c>
      <c r="I24" s="66">
        <v>3773</v>
      </c>
      <c r="J24" s="66">
        <v>2578</v>
      </c>
      <c r="K24" s="66">
        <v>1710</v>
      </c>
      <c r="L24" s="66">
        <v>1023</v>
      </c>
      <c r="M24" s="66">
        <v>481</v>
      </c>
      <c r="N24" s="66">
        <v>228</v>
      </c>
      <c r="O24" s="66">
        <v>165</v>
      </c>
      <c r="P24" s="65">
        <f t="shared" si="0"/>
        <v>38762</v>
      </c>
    </row>
    <row r="25" spans="2:16" s="6" customFormat="1" ht="20.100000000000001" customHeight="1" x14ac:dyDescent="0.25">
      <c r="B25" s="70" t="s">
        <v>9</v>
      </c>
      <c r="C25" s="63" t="s">
        <v>19</v>
      </c>
      <c r="D25" s="64">
        <v>74</v>
      </c>
      <c r="E25" s="64">
        <v>1758</v>
      </c>
      <c r="F25" s="64">
        <v>4001</v>
      </c>
      <c r="G25" s="64">
        <v>4383</v>
      </c>
      <c r="H25" s="64">
        <v>3768</v>
      </c>
      <c r="I25" s="64">
        <v>3667</v>
      </c>
      <c r="J25" s="64">
        <v>3266</v>
      </c>
      <c r="K25" s="64">
        <v>2808</v>
      </c>
      <c r="L25" s="64">
        <v>2366</v>
      </c>
      <c r="M25" s="64">
        <v>1402</v>
      </c>
      <c r="N25" s="64">
        <v>843</v>
      </c>
      <c r="O25" s="64">
        <v>885</v>
      </c>
      <c r="P25" s="65">
        <f t="shared" si="0"/>
        <v>29221</v>
      </c>
    </row>
    <row r="26" spans="2:16" s="6" customFormat="1" ht="20.100000000000001" customHeight="1" x14ac:dyDescent="0.25">
      <c r="B26" s="70"/>
      <c r="C26" s="63" t="s">
        <v>20</v>
      </c>
      <c r="D26" s="66">
        <v>58</v>
      </c>
      <c r="E26" s="66">
        <v>2251</v>
      </c>
      <c r="F26" s="66">
        <v>6282</v>
      </c>
      <c r="G26" s="66">
        <v>6748</v>
      </c>
      <c r="H26" s="66">
        <v>5722</v>
      </c>
      <c r="I26" s="66">
        <v>5180</v>
      </c>
      <c r="J26" s="66">
        <v>3953</v>
      </c>
      <c r="K26" s="66">
        <v>3132</v>
      </c>
      <c r="L26" s="66">
        <v>1931</v>
      </c>
      <c r="M26" s="66">
        <v>982</v>
      </c>
      <c r="N26" s="66">
        <v>560</v>
      </c>
      <c r="O26" s="66">
        <v>452</v>
      </c>
      <c r="P26" s="65">
        <f t="shared" si="0"/>
        <v>37251</v>
      </c>
    </row>
    <row r="27" spans="2:16" s="6" customFormat="1" ht="20.100000000000001" customHeight="1" x14ac:dyDescent="0.25">
      <c r="B27" s="70" t="s">
        <v>10</v>
      </c>
      <c r="C27" s="63" t="s">
        <v>19</v>
      </c>
      <c r="D27" s="66">
        <v>0</v>
      </c>
      <c r="E27" s="66">
        <v>3</v>
      </c>
      <c r="F27" s="66">
        <v>18</v>
      </c>
      <c r="G27" s="66">
        <v>14</v>
      </c>
      <c r="H27" s="66">
        <v>24</v>
      </c>
      <c r="I27" s="66">
        <v>28</v>
      </c>
      <c r="J27" s="66">
        <v>24</v>
      </c>
      <c r="K27" s="66">
        <v>27</v>
      </c>
      <c r="L27" s="66">
        <v>26</v>
      </c>
      <c r="M27" s="66">
        <v>14</v>
      </c>
      <c r="N27" s="66">
        <v>7</v>
      </c>
      <c r="O27" s="66">
        <v>0</v>
      </c>
      <c r="P27" s="65">
        <f t="shared" si="0"/>
        <v>185</v>
      </c>
    </row>
    <row r="28" spans="2:16" s="6" customFormat="1" ht="20.100000000000001" customHeight="1" x14ac:dyDescent="0.25">
      <c r="B28" s="70"/>
      <c r="C28" s="63" t="s">
        <v>20</v>
      </c>
      <c r="D28" s="66">
        <v>1</v>
      </c>
      <c r="E28" s="66">
        <v>25</v>
      </c>
      <c r="F28" s="66">
        <v>61</v>
      </c>
      <c r="G28" s="66">
        <v>86</v>
      </c>
      <c r="H28" s="66">
        <v>100</v>
      </c>
      <c r="I28" s="66">
        <v>169</v>
      </c>
      <c r="J28" s="66">
        <v>198</v>
      </c>
      <c r="K28" s="66">
        <v>254</v>
      </c>
      <c r="L28" s="66">
        <v>331</v>
      </c>
      <c r="M28" s="66">
        <v>294</v>
      </c>
      <c r="N28" s="66">
        <v>118</v>
      </c>
      <c r="O28" s="66">
        <v>1</v>
      </c>
      <c r="P28" s="65">
        <f t="shared" si="0"/>
        <v>1638</v>
      </c>
    </row>
    <row r="29" spans="2:16" s="6" customFormat="1" ht="20.100000000000001" customHeight="1" x14ac:dyDescent="0.25">
      <c r="B29" s="70" t="s">
        <v>11</v>
      </c>
      <c r="C29" s="63" t="s">
        <v>19</v>
      </c>
      <c r="D29" s="66">
        <v>0</v>
      </c>
      <c r="E29" s="66">
        <v>1</v>
      </c>
      <c r="F29" s="66">
        <v>1</v>
      </c>
      <c r="G29" s="66">
        <v>3</v>
      </c>
      <c r="H29" s="66">
        <v>6</v>
      </c>
      <c r="I29" s="66">
        <v>6</v>
      </c>
      <c r="J29" s="66">
        <v>6</v>
      </c>
      <c r="K29" s="66">
        <v>7</v>
      </c>
      <c r="L29" s="66">
        <v>10</v>
      </c>
      <c r="M29" s="66">
        <v>4</v>
      </c>
      <c r="N29" s="66">
        <v>0</v>
      </c>
      <c r="O29" s="66">
        <v>0</v>
      </c>
      <c r="P29" s="65">
        <f t="shared" si="0"/>
        <v>44</v>
      </c>
    </row>
    <row r="30" spans="2:16" s="6" customFormat="1" ht="20.100000000000001" customHeight="1" x14ac:dyDescent="0.25">
      <c r="B30" s="70"/>
      <c r="C30" s="63" t="s">
        <v>20</v>
      </c>
      <c r="D30" s="66">
        <v>0</v>
      </c>
      <c r="E30" s="66">
        <v>0</v>
      </c>
      <c r="F30" s="66">
        <v>0</v>
      </c>
      <c r="G30" s="66">
        <v>0</v>
      </c>
      <c r="H30" s="66">
        <v>2</v>
      </c>
      <c r="I30" s="66">
        <v>0</v>
      </c>
      <c r="J30" s="66">
        <v>1</v>
      </c>
      <c r="K30" s="66">
        <v>6</v>
      </c>
      <c r="L30" s="66">
        <v>5</v>
      </c>
      <c r="M30" s="66">
        <v>4</v>
      </c>
      <c r="N30" s="66">
        <v>0</v>
      </c>
      <c r="O30" s="66">
        <v>0</v>
      </c>
      <c r="P30" s="65">
        <f t="shared" si="0"/>
        <v>18</v>
      </c>
    </row>
    <row r="31" spans="2:16" s="6" customFormat="1" ht="20.100000000000001" customHeight="1" x14ac:dyDescent="0.25">
      <c r="B31" s="70" t="s">
        <v>12</v>
      </c>
      <c r="C31" s="63" t="s">
        <v>19</v>
      </c>
      <c r="D31" s="66">
        <v>3</v>
      </c>
      <c r="E31" s="66">
        <v>21</v>
      </c>
      <c r="F31" s="66">
        <v>69</v>
      </c>
      <c r="G31" s="66">
        <v>102</v>
      </c>
      <c r="H31" s="66">
        <v>125</v>
      </c>
      <c r="I31" s="66">
        <v>144</v>
      </c>
      <c r="J31" s="66">
        <v>134</v>
      </c>
      <c r="K31" s="66">
        <v>207</v>
      </c>
      <c r="L31" s="66">
        <v>228</v>
      </c>
      <c r="M31" s="66">
        <v>106</v>
      </c>
      <c r="N31" s="66">
        <v>2</v>
      </c>
      <c r="O31" s="66">
        <v>6</v>
      </c>
      <c r="P31" s="65">
        <f t="shared" si="0"/>
        <v>1147</v>
      </c>
    </row>
    <row r="32" spans="2:16" s="6" customFormat="1" ht="20.100000000000001" customHeight="1" thickBot="1" x14ac:dyDescent="0.3">
      <c r="B32" s="71"/>
      <c r="C32" s="67" t="s">
        <v>20</v>
      </c>
      <c r="D32" s="68">
        <v>3</v>
      </c>
      <c r="E32" s="68">
        <v>26</v>
      </c>
      <c r="F32" s="68">
        <v>59</v>
      </c>
      <c r="G32" s="68">
        <v>95</v>
      </c>
      <c r="H32" s="68">
        <v>105</v>
      </c>
      <c r="I32" s="68">
        <v>132</v>
      </c>
      <c r="J32" s="68">
        <v>193</v>
      </c>
      <c r="K32" s="68">
        <v>251</v>
      </c>
      <c r="L32" s="68">
        <v>269</v>
      </c>
      <c r="M32" s="68">
        <v>133</v>
      </c>
      <c r="N32" s="68">
        <v>4</v>
      </c>
      <c r="O32" s="68">
        <v>4</v>
      </c>
      <c r="P32" s="69">
        <f t="shared" si="0"/>
        <v>1274</v>
      </c>
    </row>
    <row r="33" spans="2:16" s="6" customFormat="1" ht="20.100000000000001" customHeight="1" x14ac:dyDescent="0.25">
      <c r="B33" s="72" t="s">
        <v>13</v>
      </c>
      <c r="C33" s="26" t="s">
        <v>19</v>
      </c>
      <c r="D33" s="16">
        <f>+D9+D11+D13+D15+D17+D19+D21+D23+D25+D27+D29+D31</f>
        <v>2727</v>
      </c>
      <c r="E33" s="16">
        <f t="shared" ref="E33:P34" si="1">+E9+E11+E13+E15+E17+E19+E21+E23+E25+E27+E29+E31</f>
        <v>50040</v>
      </c>
      <c r="F33" s="16">
        <f t="shared" si="1"/>
        <v>73819</v>
      </c>
      <c r="G33" s="16">
        <f t="shared" si="1"/>
        <v>64404</v>
      </c>
      <c r="H33" s="16">
        <f t="shared" si="1"/>
        <v>51494</v>
      </c>
      <c r="I33" s="16">
        <f t="shared" si="1"/>
        <v>46066</v>
      </c>
      <c r="J33" s="16">
        <f t="shared" si="1"/>
        <v>36346</v>
      </c>
      <c r="K33" s="16">
        <f t="shared" si="1"/>
        <v>28781</v>
      </c>
      <c r="L33" s="16">
        <f t="shared" si="1"/>
        <v>20514</v>
      </c>
      <c r="M33" s="16">
        <f t="shared" si="1"/>
        <v>10424</v>
      </c>
      <c r="N33" s="16">
        <f t="shared" si="1"/>
        <v>5238</v>
      </c>
      <c r="O33" s="16">
        <f t="shared" si="1"/>
        <v>4540</v>
      </c>
      <c r="P33" s="16">
        <f t="shared" si="1"/>
        <v>394393</v>
      </c>
    </row>
    <row r="34" spans="2:16" s="6" customFormat="1" ht="20.100000000000001" customHeight="1" thickBot="1" x14ac:dyDescent="0.3">
      <c r="B34" s="73"/>
      <c r="C34" s="27" t="s">
        <v>20</v>
      </c>
      <c r="D34" s="17">
        <f>+D10+D12+D14+D16+D18+D20+D22+D24+D26+D28+D30+D32</f>
        <v>1749</v>
      </c>
      <c r="E34" s="17">
        <f t="shared" si="1"/>
        <v>34654</v>
      </c>
      <c r="F34" s="17">
        <f t="shared" si="1"/>
        <v>51438</v>
      </c>
      <c r="G34" s="17">
        <f t="shared" si="1"/>
        <v>43700</v>
      </c>
      <c r="H34" s="17">
        <f t="shared" si="1"/>
        <v>34857</v>
      </c>
      <c r="I34" s="17">
        <f t="shared" si="1"/>
        <v>31367</v>
      </c>
      <c r="J34" s="17">
        <f t="shared" si="1"/>
        <v>22241</v>
      </c>
      <c r="K34" s="17">
        <f t="shared" si="1"/>
        <v>15471</v>
      </c>
      <c r="L34" s="17">
        <f t="shared" si="1"/>
        <v>8678</v>
      </c>
      <c r="M34" s="17">
        <f t="shared" si="1"/>
        <v>4233</v>
      </c>
      <c r="N34" s="17">
        <f t="shared" si="1"/>
        <v>2308</v>
      </c>
      <c r="O34" s="17">
        <f t="shared" si="1"/>
        <v>1882</v>
      </c>
      <c r="P34" s="17">
        <f t="shared" si="1"/>
        <v>252578</v>
      </c>
    </row>
    <row r="35" spans="2:16" s="6" customFormat="1" ht="18.75" customHeight="1" x14ac:dyDescent="0.25">
      <c r="B35" s="88" t="s">
        <v>14</v>
      </c>
      <c r="C35" s="28" t="s">
        <v>19</v>
      </c>
      <c r="D35" s="18">
        <v>31</v>
      </c>
      <c r="E35" s="18">
        <v>2445</v>
      </c>
      <c r="F35" s="18">
        <v>8459</v>
      </c>
      <c r="G35" s="18">
        <v>12653</v>
      </c>
      <c r="H35" s="18">
        <v>13275</v>
      </c>
      <c r="I35" s="18">
        <v>14826</v>
      </c>
      <c r="J35" s="18">
        <v>15794</v>
      </c>
      <c r="K35" s="18">
        <v>13416</v>
      </c>
      <c r="L35" s="18">
        <v>10086</v>
      </c>
      <c r="M35" s="18">
        <v>6454</v>
      </c>
      <c r="N35" s="18">
        <v>3441</v>
      </c>
      <c r="O35" s="18">
        <v>2128</v>
      </c>
      <c r="P35" s="18">
        <f t="shared" ref="P35:P36" si="2">SUM(D35:O35)</f>
        <v>103008</v>
      </c>
    </row>
    <row r="36" spans="2:16" s="6" customFormat="1" ht="18.75" customHeight="1" thickBot="1" x14ac:dyDescent="0.3">
      <c r="B36" s="89"/>
      <c r="C36" s="29" t="s">
        <v>20</v>
      </c>
      <c r="D36" s="19">
        <v>20</v>
      </c>
      <c r="E36" s="19">
        <v>1486</v>
      </c>
      <c r="F36" s="19">
        <v>6722</v>
      </c>
      <c r="G36" s="19">
        <v>9977</v>
      </c>
      <c r="H36" s="19">
        <v>10314</v>
      </c>
      <c r="I36" s="19">
        <v>10964</v>
      </c>
      <c r="J36" s="19">
        <v>10941</v>
      </c>
      <c r="K36" s="19">
        <v>9955</v>
      </c>
      <c r="L36" s="19">
        <v>6827</v>
      </c>
      <c r="M36" s="19">
        <v>3121</v>
      </c>
      <c r="N36" s="19">
        <v>1458</v>
      </c>
      <c r="O36" s="19">
        <v>404</v>
      </c>
      <c r="P36" s="19">
        <f t="shared" si="2"/>
        <v>72189</v>
      </c>
    </row>
    <row r="37" spans="2:16" s="6" customFormat="1" ht="20.100000000000001" customHeight="1" thickBot="1" x14ac:dyDescent="0.3">
      <c r="B37" s="90" t="s">
        <v>15</v>
      </c>
      <c r="C37" s="13" t="s">
        <v>19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2:16" s="6" customFormat="1" ht="20.100000000000001" customHeight="1" thickBot="1" x14ac:dyDescent="0.3">
      <c r="B38" s="91"/>
      <c r="C38" s="13" t="s">
        <v>20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2:16" s="6" customFormat="1" ht="20.100000000000001" customHeight="1" thickBot="1" x14ac:dyDescent="0.3">
      <c r="B39" s="92" t="s">
        <v>16</v>
      </c>
      <c r="C39" s="8" t="s">
        <v>19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 s="6" customFormat="1" ht="20.100000000000001" customHeight="1" thickBot="1" x14ac:dyDescent="0.3">
      <c r="B40" s="93"/>
      <c r="C40" s="8" t="s">
        <v>20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 s="6" customFormat="1" ht="20.100000000000001" customHeight="1" x14ac:dyDescent="0.25">
      <c r="B41" s="86" t="s">
        <v>17</v>
      </c>
      <c r="C41" s="30" t="s">
        <v>19</v>
      </c>
      <c r="D41" s="22">
        <f>+D33+D35</f>
        <v>2758</v>
      </c>
      <c r="E41" s="22">
        <f t="shared" ref="E41:O42" si="3">+E33+E35</f>
        <v>52485</v>
      </c>
      <c r="F41" s="22">
        <f t="shared" si="3"/>
        <v>82278</v>
      </c>
      <c r="G41" s="22">
        <f t="shared" si="3"/>
        <v>77057</v>
      </c>
      <c r="H41" s="22">
        <f t="shared" si="3"/>
        <v>64769</v>
      </c>
      <c r="I41" s="22">
        <f t="shared" si="3"/>
        <v>60892</v>
      </c>
      <c r="J41" s="22">
        <f t="shared" si="3"/>
        <v>52140</v>
      </c>
      <c r="K41" s="22">
        <f t="shared" si="3"/>
        <v>42197</v>
      </c>
      <c r="L41" s="22">
        <f t="shared" si="3"/>
        <v>30600</v>
      </c>
      <c r="M41" s="22">
        <f t="shared" si="3"/>
        <v>16878</v>
      </c>
      <c r="N41" s="22">
        <f t="shared" si="3"/>
        <v>8679</v>
      </c>
      <c r="O41" s="22">
        <f t="shared" si="3"/>
        <v>6668</v>
      </c>
      <c r="P41" s="22">
        <f>+P33+P35</f>
        <v>497401</v>
      </c>
    </row>
    <row r="42" spans="2:16" ht="13.5" thickBot="1" x14ac:dyDescent="0.25">
      <c r="B42" s="87"/>
      <c r="C42" s="20" t="s">
        <v>20</v>
      </c>
      <c r="D42" s="21">
        <f>+D34+D36</f>
        <v>1769</v>
      </c>
      <c r="E42" s="21">
        <f t="shared" si="3"/>
        <v>36140</v>
      </c>
      <c r="F42" s="21">
        <f t="shared" si="3"/>
        <v>58160</v>
      </c>
      <c r="G42" s="21">
        <f t="shared" si="3"/>
        <v>53677</v>
      </c>
      <c r="H42" s="21">
        <f t="shared" si="3"/>
        <v>45171</v>
      </c>
      <c r="I42" s="21">
        <f t="shared" si="3"/>
        <v>42331</v>
      </c>
      <c r="J42" s="21">
        <f t="shared" si="3"/>
        <v>33182</v>
      </c>
      <c r="K42" s="21">
        <f t="shared" si="3"/>
        <v>25426</v>
      </c>
      <c r="L42" s="21">
        <f t="shared" si="3"/>
        <v>15505</v>
      </c>
      <c r="M42" s="21">
        <f t="shared" si="3"/>
        <v>7354</v>
      </c>
      <c r="N42" s="21">
        <f t="shared" si="3"/>
        <v>3766</v>
      </c>
      <c r="O42" s="21">
        <f t="shared" si="3"/>
        <v>2286</v>
      </c>
      <c r="P42" s="21">
        <f>+P34+P36</f>
        <v>324767</v>
      </c>
    </row>
    <row r="43" spans="2:16" x14ac:dyDescent="0.2">
      <c r="B43" s="10" t="s">
        <v>67</v>
      </c>
      <c r="C43" s="10"/>
      <c r="H43" s="11"/>
      <c r="I43" s="11"/>
      <c r="J43" s="11"/>
      <c r="K43" s="11"/>
      <c r="L43" s="11"/>
      <c r="M43" s="11"/>
    </row>
    <row r="44" spans="2:16" x14ac:dyDescent="0.2">
      <c r="B44" s="10"/>
      <c r="C44" s="10"/>
    </row>
  </sheetData>
  <mergeCells count="24">
    <mergeCell ref="B11:B12"/>
    <mergeCell ref="B1:P1"/>
    <mergeCell ref="B2:P2"/>
    <mergeCell ref="B4:P4"/>
    <mergeCell ref="B6:B7"/>
    <mergeCell ref="C6:C7"/>
    <mergeCell ref="D6:O6"/>
    <mergeCell ref="B9:B10"/>
    <mergeCell ref="B3:P3"/>
    <mergeCell ref="B37:B38"/>
    <mergeCell ref="B39:B40"/>
    <mergeCell ref="B41:B42"/>
    <mergeCell ref="B35:B36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</mergeCells>
  <printOptions horizontalCentered="1"/>
  <pageMargins left="0.25" right="0.25" top="0.75" bottom="0.75" header="0.3" footer="0.3"/>
  <pageSetup scale="38" orientation="landscape" r:id="rId1"/>
  <headerFooter>
    <oddFooter>&amp;L&amp;8&amp;Z&amp;F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3"/>
  <sheetViews>
    <sheetView showGridLines="0" tabSelected="1" topLeftCell="A8" zoomScale="85" workbookViewId="0">
      <selection activeCell="I31" sqref="I31"/>
    </sheetView>
  </sheetViews>
  <sheetFormatPr baseColWidth="10" defaultColWidth="12.5703125" defaultRowHeight="12.75" x14ac:dyDescent="0.2"/>
  <cols>
    <col min="1" max="1" width="3" style="31" customWidth="1"/>
    <col min="2" max="2" width="45.28515625" style="31" customWidth="1"/>
    <col min="3" max="6" width="13" style="31" customWidth="1"/>
    <col min="7" max="248" width="12.5703125" style="31"/>
    <col min="249" max="249" width="45.28515625" style="31" customWidth="1"/>
    <col min="250" max="262" width="13" style="31" customWidth="1"/>
    <col min="263" max="504" width="12.5703125" style="31"/>
    <col min="505" max="505" width="45.28515625" style="31" customWidth="1"/>
    <col min="506" max="518" width="13" style="31" customWidth="1"/>
    <col min="519" max="760" width="12.5703125" style="31"/>
    <col min="761" max="761" width="45.28515625" style="31" customWidth="1"/>
    <col min="762" max="774" width="13" style="31" customWidth="1"/>
    <col min="775" max="1016" width="12.5703125" style="31"/>
    <col min="1017" max="1017" width="45.28515625" style="31" customWidth="1"/>
    <col min="1018" max="1030" width="13" style="31" customWidth="1"/>
    <col min="1031" max="1272" width="12.5703125" style="31"/>
    <col min="1273" max="1273" width="45.28515625" style="31" customWidth="1"/>
    <col min="1274" max="1286" width="13" style="31" customWidth="1"/>
    <col min="1287" max="1528" width="12.5703125" style="31"/>
    <col min="1529" max="1529" width="45.28515625" style="31" customWidth="1"/>
    <col min="1530" max="1542" width="13" style="31" customWidth="1"/>
    <col min="1543" max="1784" width="12.5703125" style="31"/>
    <col min="1785" max="1785" width="45.28515625" style="31" customWidth="1"/>
    <col min="1786" max="1798" width="13" style="31" customWidth="1"/>
    <col min="1799" max="2040" width="12.5703125" style="31"/>
    <col min="2041" max="2041" width="45.28515625" style="31" customWidth="1"/>
    <col min="2042" max="2054" width="13" style="31" customWidth="1"/>
    <col min="2055" max="2296" width="12.5703125" style="31"/>
    <col min="2297" max="2297" width="45.28515625" style="31" customWidth="1"/>
    <col min="2298" max="2310" width="13" style="31" customWidth="1"/>
    <col min="2311" max="2552" width="12.5703125" style="31"/>
    <col min="2553" max="2553" width="45.28515625" style="31" customWidth="1"/>
    <col min="2554" max="2566" width="13" style="31" customWidth="1"/>
    <col min="2567" max="2808" width="12.5703125" style="31"/>
    <col min="2809" max="2809" width="45.28515625" style="31" customWidth="1"/>
    <col min="2810" max="2822" width="13" style="31" customWidth="1"/>
    <col min="2823" max="3064" width="12.5703125" style="31"/>
    <col min="3065" max="3065" width="45.28515625" style="31" customWidth="1"/>
    <col min="3066" max="3078" width="13" style="31" customWidth="1"/>
    <col min="3079" max="3320" width="12.5703125" style="31"/>
    <col min="3321" max="3321" width="45.28515625" style="31" customWidth="1"/>
    <col min="3322" max="3334" width="13" style="31" customWidth="1"/>
    <col min="3335" max="3576" width="12.5703125" style="31"/>
    <col min="3577" max="3577" width="45.28515625" style="31" customWidth="1"/>
    <col min="3578" max="3590" width="13" style="31" customWidth="1"/>
    <col min="3591" max="3832" width="12.5703125" style="31"/>
    <col min="3833" max="3833" width="45.28515625" style="31" customWidth="1"/>
    <col min="3834" max="3846" width="13" style="31" customWidth="1"/>
    <col min="3847" max="4088" width="12.5703125" style="31"/>
    <col min="4089" max="4089" width="45.28515625" style="31" customWidth="1"/>
    <col min="4090" max="4102" width="13" style="31" customWidth="1"/>
    <col min="4103" max="4344" width="12.5703125" style="31"/>
    <col min="4345" max="4345" width="45.28515625" style="31" customWidth="1"/>
    <col min="4346" max="4358" width="13" style="31" customWidth="1"/>
    <col min="4359" max="4600" width="12.5703125" style="31"/>
    <col min="4601" max="4601" width="45.28515625" style="31" customWidth="1"/>
    <col min="4602" max="4614" width="13" style="31" customWidth="1"/>
    <col min="4615" max="4856" width="12.5703125" style="31"/>
    <col min="4857" max="4857" width="45.28515625" style="31" customWidth="1"/>
    <col min="4858" max="4870" width="13" style="31" customWidth="1"/>
    <col min="4871" max="5112" width="12.5703125" style="31"/>
    <col min="5113" max="5113" width="45.28515625" style="31" customWidth="1"/>
    <col min="5114" max="5126" width="13" style="31" customWidth="1"/>
    <col min="5127" max="5368" width="12.5703125" style="31"/>
    <col min="5369" max="5369" width="45.28515625" style="31" customWidth="1"/>
    <col min="5370" max="5382" width="13" style="31" customWidth="1"/>
    <col min="5383" max="5624" width="12.5703125" style="31"/>
    <col min="5625" max="5625" width="45.28515625" style="31" customWidth="1"/>
    <col min="5626" max="5638" width="13" style="31" customWidth="1"/>
    <col min="5639" max="5880" width="12.5703125" style="31"/>
    <col min="5881" max="5881" width="45.28515625" style="31" customWidth="1"/>
    <col min="5882" max="5894" width="13" style="31" customWidth="1"/>
    <col min="5895" max="6136" width="12.5703125" style="31"/>
    <col min="6137" max="6137" width="45.28515625" style="31" customWidth="1"/>
    <col min="6138" max="6150" width="13" style="31" customWidth="1"/>
    <col min="6151" max="6392" width="12.5703125" style="31"/>
    <col min="6393" max="6393" width="45.28515625" style="31" customWidth="1"/>
    <col min="6394" max="6406" width="13" style="31" customWidth="1"/>
    <col min="6407" max="6648" width="12.5703125" style="31"/>
    <col min="6649" max="6649" width="45.28515625" style="31" customWidth="1"/>
    <col min="6650" max="6662" width="13" style="31" customWidth="1"/>
    <col min="6663" max="6904" width="12.5703125" style="31"/>
    <col min="6905" max="6905" width="45.28515625" style="31" customWidth="1"/>
    <col min="6906" max="6918" width="13" style="31" customWidth="1"/>
    <col min="6919" max="7160" width="12.5703125" style="31"/>
    <col min="7161" max="7161" width="45.28515625" style="31" customWidth="1"/>
    <col min="7162" max="7174" width="13" style="31" customWidth="1"/>
    <col min="7175" max="7416" width="12.5703125" style="31"/>
    <col min="7417" max="7417" width="45.28515625" style="31" customWidth="1"/>
    <col min="7418" max="7430" width="13" style="31" customWidth="1"/>
    <col min="7431" max="7672" width="12.5703125" style="31"/>
    <col min="7673" max="7673" width="45.28515625" style="31" customWidth="1"/>
    <col min="7674" max="7686" width="13" style="31" customWidth="1"/>
    <col min="7687" max="7928" width="12.5703125" style="31"/>
    <col min="7929" max="7929" width="45.28515625" style="31" customWidth="1"/>
    <col min="7930" max="7942" width="13" style="31" customWidth="1"/>
    <col min="7943" max="8184" width="12.5703125" style="31"/>
    <col min="8185" max="8185" width="45.28515625" style="31" customWidth="1"/>
    <col min="8186" max="8198" width="13" style="31" customWidth="1"/>
    <col min="8199" max="8440" width="12.5703125" style="31"/>
    <col min="8441" max="8441" width="45.28515625" style="31" customWidth="1"/>
    <col min="8442" max="8454" width="13" style="31" customWidth="1"/>
    <col min="8455" max="8696" width="12.5703125" style="31"/>
    <col min="8697" max="8697" width="45.28515625" style="31" customWidth="1"/>
    <col min="8698" max="8710" width="13" style="31" customWidth="1"/>
    <col min="8711" max="8952" width="12.5703125" style="31"/>
    <col min="8953" max="8953" width="45.28515625" style="31" customWidth="1"/>
    <col min="8954" max="8966" width="13" style="31" customWidth="1"/>
    <col min="8967" max="9208" width="12.5703125" style="31"/>
    <col min="9209" max="9209" width="45.28515625" style="31" customWidth="1"/>
    <col min="9210" max="9222" width="13" style="31" customWidth="1"/>
    <col min="9223" max="9464" width="12.5703125" style="31"/>
    <col min="9465" max="9465" width="45.28515625" style="31" customWidth="1"/>
    <col min="9466" max="9478" width="13" style="31" customWidth="1"/>
    <col min="9479" max="9720" width="12.5703125" style="31"/>
    <col min="9721" max="9721" width="45.28515625" style="31" customWidth="1"/>
    <col min="9722" max="9734" width="13" style="31" customWidth="1"/>
    <col min="9735" max="9976" width="12.5703125" style="31"/>
    <col min="9977" max="9977" width="45.28515625" style="31" customWidth="1"/>
    <col min="9978" max="9990" width="13" style="31" customWidth="1"/>
    <col min="9991" max="10232" width="12.5703125" style="31"/>
    <col min="10233" max="10233" width="45.28515625" style="31" customWidth="1"/>
    <col min="10234" max="10246" width="13" style="31" customWidth="1"/>
    <col min="10247" max="10488" width="12.5703125" style="31"/>
    <col min="10489" max="10489" width="45.28515625" style="31" customWidth="1"/>
    <col min="10490" max="10502" width="13" style="31" customWidth="1"/>
    <col min="10503" max="10744" width="12.5703125" style="31"/>
    <col min="10745" max="10745" width="45.28515625" style="31" customWidth="1"/>
    <col min="10746" max="10758" width="13" style="31" customWidth="1"/>
    <col min="10759" max="11000" width="12.5703125" style="31"/>
    <col min="11001" max="11001" width="45.28515625" style="31" customWidth="1"/>
    <col min="11002" max="11014" width="13" style="31" customWidth="1"/>
    <col min="11015" max="11256" width="12.5703125" style="31"/>
    <col min="11257" max="11257" width="45.28515625" style="31" customWidth="1"/>
    <col min="11258" max="11270" width="13" style="31" customWidth="1"/>
    <col min="11271" max="11512" width="12.5703125" style="31"/>
    <col min="11513" max="11513" width="45.28515625" style="31" customWidth="1"/>
    <col min="11514" max="11526" width="13" style="31" customWidth="1"/>
    <col min="11527" max="11768" width="12.5703125" style="31"/>
    <col min="11769" max="11769" width="45.28515625" style="31" customWidth="1"/>
    <col min="11770" max="11782" width="13" style="31" customWidth="1"/>
    <col min="11783" max="12024" width="12.5703125" style="31"/>
    <col min="12025" max="12025" width="45.28515625" style="31" customWidth="1"/>
    <col min="12026" max="12038" width="13" style="31" customWidth="1"/>
    <col min="12039" max="12280" width="12.5703125" style="31"/>
    <col min="12281" max="12281" width="45.28515625" style="31" customWidth="1"/>
    <col min="12282" max="12294" width="13" style="31" customWidth="1"/>
    <col min="12295" max="12536" width="12.5703125" style="31"/>
    <col min="12537" max="12537" width="45.28515625" style="31" customWidth="1"/>
    <col min="12538" max="12550" width="13" style="31" customWidth="1"/>
    <col min="12551" max="12792" width="12.5703125" style="31"/>
    <col min="12793" max="12793" width="45.28515625" style="31" customWidth="1"/>
    <col min="12794" max="12806" width="13" style="31" customWidth="1"/>
    <col min="12807" max="13048" width="12.5703125" style="31"/>
    <col min="13049" max="13049" width="45.28515625" style="31" customWidth="1"/>
    <col min="13050" max="13062" width="13" style="31" customWidth="1"/>
    <col min="13063" max="13304" width="12.5703125" style="31"/>
    <col min="13305" max="13305" width="45.28515625" style="31" customWidth="1"/>
    <col min="13306" max="13318" width="13" style="31" customWidth="1"/>
    <col min="13319" max="13560" width="12.5703125" style="31"/>
    <col min="13561" max="13561" width="45.28515625" style="31" customWidth="1"/>
    <col min="13562" max="13574" width="13" style="31" customWidth="1"/>
    <col min="13575" max="13816" width="12.5703125" style="31"/>
    <col min="13817" max="13817" width="45.28515625" style="31" customWidth="1"/>
    <col min="13818" max="13830" width="13" style="31" customWidth="1"/>
    <col min="13831" max="14072" width="12.5703125" style="31"/>
    <col min="14073" max="14073" width="45.28515625" style="31" customWidth="1"/>
    <col min="14074" max="14086" width="13" style="31" customWidth="1"/>
    <col min="14087" max="14328" width="12.5703125" style="31"/>
    <col min="14329" max="14329" width="45.28515625" style="31" customWidth="1"/>
    <col min="14330" max="14342" width="13" style="31" customWidth="1"/>
    <col min="14343" max="14584" width="12.5703125" style="31"/>
    <col min="14585" max="14585" width="45.28515625" style="31" customWidth="1"/>
    <col min="14586" max="14598" width="13" style="31" customWidth="1"/>
    <col min="14599" max="14840" width="12.5703125" style="31"/>
    <col min="14841" max="14841" width="45.28515625" style="31" customWidth="1"/>
    <col min="14842" max="14854" width="13" style="31" customWidth="1"/>
    <col min="14855" max="15096" width="12.5703125" style="31"/>
    <col min="15097" max="15097" width="45.28515625" style="31" customWidth="1"/>
    <col min="15098" max="15110" width="13" style="31" customWidth="1"/>
    <col min="15111" max="15352" width="12.5703125" style="31"/>
    <col min="15353" max="15353" width="45.28515625" style="31" customWidth="1"/>
    <col min="15354" max="15366" width="13" style="31" customWidth="1"/>
    <col min="15367" max="15608" width="12.5703125" style="31"/>
    <col min="15609" max="15609" width="45.28515625" style="31" customWidth="1"/>
    <col min="15610" max="15622" width="13" style="31" customWidth="1"/>
    <col min="15623" max="15864" width="12.5703125" style="31"/>
    <col min="15865" max="15865" width="45.28515625" style="31" customWidth="1"/>
    <col min="15866" max="15878" width="13" style="31" customWidth="1"/>
    <col min="15879" max="16120" width="12.5703125" style="31"/>
    <col min="16121" max="16121" width="45.28515625" style="31" customWidth="1"/>
    <col min="16122" max="16134" width="13" style="31" customWidth="1"/>
    <col min="16135" max="16384" width="12.5703125" style="31"/>
  </cols>
  <sheetData>
    <row r="1" spans="2:17" x14ac:dyDescent="0.2">
      <c r="B1" s="96" t="s">
        <v>35</v>
      </c>
      <c r="C1" s="96"/>
      <c r="D1" s="96"/>
      <c r="E1" s="96"/>
      <c r="F1" s="96"/>
    </row>
    <row r="2" spans="2:17" x14ac:dyDescent="0.2">
      <c r="B2" s="96" t="s">
        <v>36</v>
      </c>
      <c r="C2" s="96"/>
      <c r="D2" s="96"/>
      <c r="E2" s="96"/>
      <c r="F2" s="96"/>
    </row>
    <row r="3" spans="2:17" x14ac:dyDescent="0.2">
      <c r="B3" s="96" t="s">
        <v>37</v>
      </c>
      <c r="C3" s="96"/>
      <c r="D3" s="96"/>
      <c r="E3" s="96"/>
      <c r="F3" s="96"/>
    </row>
    <row r="4" spans="2:17" x14ac:dyDescent="0.2">
      <c r="B4" s="94" t="s">
        <v>38</v>
      </c>
      <c r="C4" s="94"/>
      <c r="D4" s="94"/>
      <c r="E4" s="94"/>
      <c r="F4" s="94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2:17" x14ac:dyDescent="0.2">
      <c r="B5" s="95" t="s">
        <v>39</v>
      </c>
      <c r="C5" s="95"/>
      <c r="E5" s="46"/>
      <c r="F5" s="46"/>
    </row>
    <row r="6" spans="2:17" ht="13.5" thickBot="1" x14ac:dyDescent="0.25">
      <c r="B6" s="33"/>
    </row>
    <row r="7" spans="2:17" x14ac:dyDescent="0.2">
      <c r="B7" s="54"/>
      <c r="C7" s="55"/>
      <c r="D7" s="55"/>
      <c r="E7" s="55"/>
      <c r="F7" s="55"/>
    </row>
    <row r="8" spans="2:17" x14ac:dyDescent="0.2">
      <c r="B8" s="56" t="s">
        <v>0</v>
      </c>
      <c r="C8" s="57" t="s">
        <v>40</v>
      </c>
      <c r="D8" s="57" t="s">
        <v>41</v>
      </c>
      <c r="E8" s="57" t="s">
        <v>42</v>
      </c>
      <c r="F8" s="57" t="s">
        <v>43</v>
      </c>
    </row>
    <row r="9" spans="2:17" ht="13.5" thickBot="1" x14ac:dyDescent="0.25">
      <c r="B9" s="58"/>
      <c r="C9" s="59"/>
      <c r="D9" s="59"/>
      <c r="E9" s="59"/>
      <c r="F9" s="59"/>
    </row>
    <row r="10" spans="2:17" ht="13.5" thickBot="1" x14ac:dyDescent="0.25">
      <c r="B10" s="34"/>
      <c r="C10" s="35"/>
      <c r="D10" s="35"/>
      <c r="E10" s="35"/>
      <c r="F10" s="35"/>
    </row>
    <row r="11" spans="2:17" x14ac:dyDescent="0.2">
      <c r="B11" s="47" t="s">
        <v>1</v>
      </c>
      <c r="C11" s="36">
        <v>14115</v>
      </c>
      <c r="D11" s="36">
        <v>13914</v>
      </c>
      <c r="E11" s="36">
        <v>13579</v>
      </c>
      <c r="F11" s="36">
        <v>12537</v>
      </c>
      <c r="G11" s="37"/>
    </row>
    <row r="12" spans="2:17" ht="25.5" x14ac:dyDescent="0.2">
      <c r="B12" s="48" t="s">
        <v>2</v>
      </c>
      <c r="C12" s="38">
        <v>187929</v>
      </c>
      <c r="D12" s="38">
        <v>187279</v>
      </c>
      <c r="E12" s="38">
        <v>184802</v>
      </c>
      <c r="F12" s="38">
        <v>177703</v>
      </c>
      <c r="G12" s="37"/>
    </row>
    <row r="13" spans="2:17" x14ac:dyDescent="0.2">
      <c r="B13" s="49" t="s">
        <v>3</v>
      </c>
      <c r="C13" s="38">
        <v>25924</v>
      </c>
      <c r="D13" s="38">
        <v>25986</v>
      </c>
      <c r="E13" s="38">
        <v>24849</v>
      </c>
      <c r="F13" s="38">
        <v>21400</v>
      </c>
      <c r="G13" s="37"/>
    </row>
    <row r="14" spans="2:17" ht="38.25" x14ac:dyDescent="0.2">
      <c r="B14" s="48" t="s">
        <v>4</v>
      </c>
      <c r="C14" s="38">
        <v>205195</v>
      </c>
      <c r="D14" s="38">
        <v>200152</v>
      </c>
      <c r="E14" s="38">
        <v>196640</v>
      </c>
      <c r="F14" s="38">
        <v>189110</v>
      </c>
      <c r="G14" s="37"/>
    </row>
    <row r="15" spans="2:17" x14ac:dyDescent="0.2">
      <c r="B15" s="49" t="s">
        <v>5</v>
      </c>
      <c r="C15" s="38">
        <v>18112</v>
      </c>
      <c r="D15" s="38">
        <v>18055</v>
      </c>
      <c r="E15" s="38">
        <v>18262</v>
      </c>
      <c r="F15" s="38">
        <v>17707</v>
      </c>
      <c r="G15" s="37"/>
    </row>
    <row r="16" spans="2:17" x14ac:dyDescent="0.2">
      <c r="B16" s="49" t="s">
        <v>6</v>
      </c>
      <c r="C16" s="38">
        <v>32906</v>
      </c>
      <c r="D16" s="38">
        <v>32570</v>
      </c>
      <c r="E16" s="38">
        <v>32554</v>
      </c>
      <c r="F16" s="38">
        <v>32160</v>
      </c>
      <c r="G16" s="37"/>
    </row>
    <row r="17" spans="2:7" x14ac:dyDescent="0.2">
      <c r="B17" s="49" t="s">
        <v>7</v>
      </c>
      <c r="C17" s="38">
        <v>6844</v>
      </c>
      <c r="D17" s="38">
        <v>6816</v>
      </c>
      <c r="E17" s="38">
        <v>6893</v>
      </c>
      <c r="F17" s="38">
        <v>6652</v>
      </c>
      <c r="G17" s="37"/>
    </row>
    <row r="18" spans="2:7" ht="25.5" x14ac:dyDescent="0.2">
      <c r="B18" s="48" t="s">
        <v>8</v>
      </c>
      <c r="C18" s="38">
        <v>128000</v>
      </c>
      <c r="D18" s="38">
        <v>126600</v>
      </c>
      <c r="E18" s="38">
        <v>125622</v>
      </c>
      <c r="F18" s="38">
        <v>118924</v>
      </c>
      <c r="G18" s="37"/>
    </row>
    <row r="19" spans="2:7" x14ac:dyDescent="0.2">
      <c r="B19" s="49" t="s">
        <v>9</v>
      </c>
      <c r="C19" s="38">
        <v>68842</v>
      </c>
      <c r="D19" s="38">
        <v>68950</v>
      </c>
      <c r="E19" s="38">
        <v>68322</v>
      </c>
      <c r="F19" s="38">
        <v>66472</v>
      </c>
      <c r="G19" s="37"/>
    </row>
    <row r="20" spans="2:7" x14ac:dyDescent="0.2">
      <c r="B20" s="49" t="s">
        <v>10</v>
      </c>
      <c r="C20" s="38">
        <v>1921</v>
      </c>
      <c r="D20" s="38">
        <v>1921</v>
      </c>
      <c r="E20" s="38">
        <v>1906</v>
      </c>
      <c r="F20" s="38">
        <v>1823</v>
      </c>
      <c r="G20" s="37"/>
    </row>
    <row r="21" spans="2:7" x14ac:dyDescent="0.2">
      <c r="B21" s="49" t="s">
        <v>44</v>
      </c>
      <c r="C21" s="38">
        <v>60</v>
      </c>
      <c r="D21" s="38">
        <v>60</v>
      </c>
      <c r="E21" s="38">
        <v>65</v>
      </c>
      <c r="F21" s="38">
        <v>62</v>
      </c>
      <c r="G21" s="37"/>
    </row>
    <row r="22" spans="2:7" x14ac:dyDescent="0.2">
      <c r="B22" s="49" t="s">
        <v>45</v>
      </c>
      <c r="C22" s="38">
        <v>2563</v>
      </c>
      <c r="D22" s="38">
        <v>2680</v>
      </c>
      <c r="E22" s="38">
        <v>2711</v>
      </c>
      <c r="F22" s="38">
        <v>2421</v>
      </c>
      <c r="G22" s="37"/>
    </row>
    <row r="23" spans="2:7" x14ac:dyDescent="0.2">
      <c r="B23" s="49"/>
      <c r="C23" s="38"/>
      <c r="D23" s="38"/>
      <c r="E23" s="38"/>
      <c r="F23" s="38"/>
      <c r="G23" s="37"/>
    </row>
    <row r="24" spans="2:7" x14ac:dyDescent="0.2">
      <c r="B24" s="50" t="s">
        <v>13</v>
      </c>
      <c r="C24" s="39">
        <f t="shared" ref="C24:F24" si="0">SUM(C11:C23)</f>
        <v>692411</v>
      </c>
      <c r="D24" s="39">
        <f t="shared" si="0"/>
        <v>684983</v>
      </c>
      <c r="E24" s="39">
        <f t="shared" si="0"/>
        <v>676205</v>
      </c>
      <c r="F24" s="39">
        <f t="shared" si="0"/>
        <v>646971</v>
      </c>
      <c r="G24" s="37"/>
    </row>
    <row r="25" spans="2:7" x14ac:dyDescent="0.2">
      <c r="B25" s="35" t="s">
        <v>46</v>
      </c>
      <c r="C25" s="38">
        <v>94015</v>
      </c>
      <c r="D25" s="38">
        <v>94821</v>
      </c>
      <c r="E25" s="38">
        <v>95268</v>
      </c>
      <c r="F25" s="38">
        <v>95280</v>
      </c>
      <c r="G25" s="37"/>
    </row>
    <row r="26" spans="2:7" x14ac:dyDescent="0.2">
      <c r="B26" s="51" t="s">
        <v>47</v>
      </c>
      <c r="C26" s="38">
        <v>17113</v>
      </c>
      <c r="D26" s="38">
        <v>17284</v>
      </c>
      <c r="E26" s="38">
        <v>17644</v>
      </c>
      <c r="F26" s="38">
        <v>17832</v>
      </c>
      <c r="G26" s="37"/>
    </row>
    <row r="27" spans="2:7" x14ac:dyDescent="0.2">
      <c r="B27" s="51" t="s">
        <v>48</v>
      </c>
      <c r="C27" s="38">
        <v>19633</v>
      </c>
      <c r="D27" s="38">
        <v>19789</v>
      </c>
      <c r="E27" s="38">
        <v>19877</v>
      </c>
      <c r="F27" s="38">
        <v>19343</v>
      </c>
      <c r="G27" s="37"/>
    </row>
    <row r="28" spans="2:7" x14ac:dyDescent="0.2">
      <c r="B28" s="51" t="s">
        <v>49</v>
      </c>
      <c r="C28" s="38">
        <v>7101</v>
      </c>
      <c r="D28" s="38">
        <v>7069</v>
      </c>
      <c r="E28" s="38">
        <v>7093</v>
      </c>
      <c r="F28" s="38">
        <v>7014</v>
      </c>
      <c r="G28" s="37"/>
    </row>
    <row r="29" spans="2:7" x14ac:dyDescent="0.2">
      <c r="B29" s="51" t="s">
        <v>50</v>
      </c>
      <c r="C29" s="38">
        <v>3227</v>
      </c>
      <c r="D29" s="38">
        <v>3227</v>
      </c>
      <c r="E29" s="38">
        <v>3229</v>
      </c>
      <c r="F29" s="38">
        <v>3218</v>
      </c>
      <c r="G29" s="37"/>
    </row>
    <row r="30" spans="2:7" x14ac:dyDescent="0.2">
      <c r="B30" s="51" t="s">
        <v>51</v>
      </c>
      <c r="C30" s="38">
        <v>32295</v>
      </c>
      <c r="D30" s="38">
        <v>32535</v>
      </c>
      <c r="E30" s="38">
        <v>32591</v>
      </c>
      <c r="F30" s="38">
        <v>32510</v>
      </c>
      <c r="G30" s="37"/>
    </row>
    <row r="31" spans="2:7" x14ac:dyDescent="0.2">
      <c r="B31" s="50" t="s">
        <v>14</v>
      </c>
      <c r="C31" s="39">
        <f t="shared" ref="C31:F31" si="1">SUM(C25:C30)</f>
        <v>173384</v>
      </c>
      <c r="D31" s="39">
        <f t="shared" si="1"/>
        <v>174725</v>
      </c>
      <c r="E31" s="39">
        <f t="shared" si="1"/>
        <v>175702</v>
      </c>
      <c r="F31" s="39">
        <f t="shared" si="1"/>
        <v>175197</v>
      </c>
      <c r="G31" s="37"/>
    </row>
    <row r="32" spans="2:7" x14ac:dyDescent="0.2">
      <c r="B32" s="51"/>
      <c r="C32" s="40"/>
      <c r="D32" s="40"/>
      <c r="E32" s="40"/>
      <c r="F32" s="40"/>
      <c r="G32" s="37"/>
    </row>
    <row r="33" spans="2:7" x14ac:dyDescent="0.2">
      <c r="B33" s="51" t="s">
        <v>52</v>
      </c>
      <c r="C33" s="38">
        <v>46554</v>
      </c>
      <c r="D33" s="38">
        <v>46540</v>
      </c>
      <c r="E33" s="38">
        <v>46836</v>
      </c>
      <c r="F33" s="38">
        <v>46786</v>
      </c>
      <c r="G33" s="37"/>
    </row>
    <row r="34" spans="2:7" x14ac:dyDescent="0.2">
      <c r="B34" s="51" t="s">
        <v>53</v>
      </c>
      <c r="C34" s="38">
        <v>50670</v>
      </c>
      <c r="D34" s="38">
        <v>50585</v>
      </c>
      <c r="E34" s="38">
        <v>47799</v>
      </c>
      <c r="F34" s="38">
        <v>50899</v>
      </c>
      <c r="G34" s="37"/>
    </row>
    <row r="35" spans="2:7" x14ac:dyDescent="0.2">
      <c r="B35" s="51" t="s">
        <v>54</v>
      </c>
      <c r="C35" s="38">
        <v>76081</v>
      </c>
      <c r="D35" s="38">
        <v>77022</v>
      </c>
      <c r="E35" s="38">
        <v>76732</v>
      </c>
      <c r="F35" s="38">
        <v>76534</v>
      </c>
      <c r="G35" s="37"/>
    </row>
    <row r="36" spans="2:7" x14ac:dyDescent="0.2">
      <c r="B36" s="51" t="s">
        <v>55</v>
      </c>
      <c r="C36" s="38">
        <v>3003</v>
      </c>
      <c r="D36" s="38">
        <v>3053</v>
      </c>
      <c r="E36" s="38">
        <v>3085</v>
      </c>
      <c r="F36" s="38">
        <v>3168</v>
      </c>
      <c r="G36" s="37"/>
    </row>
    <row r="37" spans="2:7" x14ac:dyDescent="0.2">
      <c r="B37" s="51" t="s">
        <v>56</v>
      </c>
      <c r="C37" s="38">
        <v>581</v>
      </c>
      <c r="D37" s="38">
        <v>656</v>
      </c>
      <c r="E37" s="38">
        <v>679</v>
      </c>
      <c r="F37" s="38">
        <v>640</v>
      </c>
      <c r="G37" s="37"/>
    </row>
    <row r="38" spans="2:7" x14ac:dyDescent="0.2">
      <c r="B38" s="52" t="s">
        <v>15</v>
      </c>
      <c r="C38" s="41">
        <f>SUM(C33:C37)</f>
        <v>176889</v>
      </c>
      <c r="D38" s="41">
        <f>SUM(D33:D37)</f>
        <v>177856</v>
      </c>
      <c r="E38" s="41">
        <f t="shared" ref="E38:F38" si="2">SUM(E33:E37)</f>
        <v>175131</v>
      </c>
      <c r="F38" s="41">
        <f t="shared" si="2"/>
        <v>178027</v>
      </c>
      <c r="G38" s="37"/>
    </row>
    <row r="39" spans="2:7" x14ac:dyDescent="0.2">
      <c r="B39" s="51"/>
      <c r="C39" s="40"/>
      <c r="D39" s="40"/>
      <c r="E39" s="40"/>
      <c r="F39" s="40"/>
      <c r="G39" s="37"/>
    </row>
    <row r="40" spans="2:7" x14ac:dyDescent="0.2">
      <c r="B40" s="52" t="s">
        <v>16</v>
      </c>
      <c r="C40" s="42">
        <f t="shared" ref="C40:F40" si="3">C24+C31+C38</f>
        <v>1042684</v>
      </c>
      <c r="D40" s="42">
        <f t="shared" si="3"/>
        <v>1037564</v>
      </c>
      <c r="E40" s="42">
        <f t="shared" si="3"/>
        <v>1027038</v>
      </c>
      <c r="F40" s="42">
        <f t="shared" si="3"/>
        <v>1000195</v>
      </c>
      <c r="G40" s="37"/>
    </row>
    <row r="41" spans="2:7" x14ac:dyDescent="0.2">
      <c r="B41" s="51"/>
      <c r="C41" s="40"/>
      <c r="D41" s="40"/>
      <c r="E41" s="40"/>
      <c r="F41" s="40"/>
      <c r="G41" s="37"/>
    </row>
    <row r="42" spans="2:7" ht="13.5" thickBot="1" x14ac:dyDescent="0.25">
      <c r="B42" s="53" t="s">
        <v>57</v>
      </c>
      <c r="C42" s="43">
        <f t="shared" ref="C42:F42" si="4">C24+C31</f>
        <v>865795</v>
      </c>
      <c r="D42" s="43">
        <f t="shared" si="4"/>
        <v>859708</v>
      </c>
      <c r="E42" s="43">
        <f t="shared" si="4"/>
        <v>851907</v>
      </c>
      <c r="F42" s="43">
        <f t="shared" si="4"/>
        <v>822168</v>
      </c>
      <c r="G42" s="37"/>
    </row>
    <row r="43" spans="2:7" x14ac:dyDescent="0.2">
      <c r="B43" s="35" t="s">
        <v>58</v>
      </c>
    </row>
    <row r="44" spans="2:7" x14ac:dyDescent="0.2">
      <c r="B44" s="44"/>
    </row>
    <row r="46" spans="2:7" x14ac:dyDescent="0.2">
      <c r="B46" s="45"/>
    </row>
    <row r="47" spans="2:7" x14ac:dyDescent="0.2">
      <c r="B47" s="45"/>
    </row>
    <row r="48" spans="2:7" x14ac:dyDescent="0.2">
      <c r="B48" s="45"/>
    </row>
    <row r="49" spans="2:6" x14ac:dyDescent="0.2">
      <c r="B49" s="45"/>
    </row>
    <row r="51" spans="2:6" x14ac:dyDescent="0.2">
      <c r="C51" s="37"/>
      <c r="D51" s="37"/>
      <c r="E51" s="37"/>
      <c r="F51" s="37"/>
    </row>
    <row r="52" spans="2:6" x14ac:dyDescent="0.2">
      <c r="C52" s="37"/>
      <c r="D52" s="37"/>
      <c r="E52" s="37"/>
      <c r="F52" s="37"/>
    </row>
    <row r="53" spans="2:6" x14ac:dyDescent="0.2">
      <c r="C53" s="37"/>
      <c r="D53" s="37"/>
      <c r="E53" s="37"/>
      <c r="F53" s="37"/>
    </row>
  </sheetData>
  <mergeCells count="5">
    <mergeCell ref="B4:F4"/>
    <mergeCell ref="B5:C5"/>
    <mergeCell ref="B1:F1"/>
    <mergeCell ref="B2:F2"/>
    <mergeCell ref="B3:F3"/>
  </mergeCells>
  <dataValidations count="1">
    <dataValidation type="textLength" allowBlank="1" showInputMessage="1" showErrorMessage="1" sqref="B1:B1048576 G1:XFD1048576 C5:F1048576">
      <formula1>0</formula1>
      <formula2>0</formula2>
    </dataValidation>
  </dataValidations>
  <pageMargins left="0.75" right="0.75" top="1" bottom="1" header="0" footer="0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Trabaj. enero 2020</vt:lpstr>
      <vt:lpstr>Trabaj febrero 2020</vt:lpstr>
      <vt:lpstr>Trabaj marzo 2020</vt:lpstr>
      <vt:lpstr>Trabaj abril 2020</vt:lpstr>
      <vt:lpstr>Cotizantes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 Menjívar</dc:creator>
  <cp:lastModifiedBy>edgar.soto</cp:lastModifiedBy>
  <dcterms:created xsi:type="dcterms:W3CDTF">2020-06-19T21:03:08Z</dcterms:created>
  <dcterms:modified xsi:type="dcterms:W3CDTF">2020-07-23T14:37:46Z</dcterms:modified>
</cp:coreProperties>
</file>