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tya.deguerra\Desktop\"/>
    </mc:Choice>
  </mc:AlternateContent>
  <bookViews>
    <workbookView xWindow="0" yWindow="0" windowWidth="20490" windowHeight="7530"/>
  </bookViews>
  <sheets>
    <sheet name="2015" sheetId="1" r:id="rId1"/>
    <sheet name="2016" sheetId="2" r:id="rId2"/>
    <sheet name="2017" sheetId="3" r:id="rId3"/>
    <sheet name="2018" sheetId="5" r:id="rId4"/>
  </sheets>
  <definedNames>
    <definedName name="DETALLE" localSheetId="3">#REF!</definedName>
    <definedName name="DETALLE">#REF!</definedName>
    <definedName name="Dos" localSheetId="3">#REF!</definedName>
    <definedName name="Dos">#REF!</definedName>
    <definedName name="DOSMIL" localSheetId="3">#REF!</definedName>
    <definedName name="DOSMIL">#REF!</definedName>
    <definedName name="DOSMILCATORCE" localSheetId="3">#REF!</definedName>
    <definedName name="DOSMILCATORCE">#REF!</definedName>
    <definedName name="DOSMILCINCO" localSheetId="3">#REF!</definedName>
    <definedName name="DOSMILCINCO">#REF!</definedName>
    <definedName name="DOSMILCUATRO" localSheetId="3">#REF!</definedName>
    <definedName name="DOSMILCUATRO">#REF!</definedName>
    <definedName name="DOSMILDIECINUEVE" localSheetId="3">#REF!</definedName>
    <definedName name="DOSMILDIECINUEVE">#REF!</definedName>
    <definedName name="DOSMILDIECIOCHO" localSheetId="3">#REF!</definedName>
    <definedName name="DOSMILDIECIOCHO">#REF!</definedName>
    <definedName name="DOSMILDIECISEIS" localSheetId="3">#REF!</definedName>
    <definedName name="DOSMILDIECISEIS">#REF!</definedName>
    <definedName name="DOSMILDIECISIETE" localSheetId="3">#REF!</definedName>
    <definedName name="DOSMILDIECISIETE">#REF!</definedName>
    <definedName name="DOSMILDIEZ" localSheetId="3">#REF!</definedName>
    <definedName name="DOSMILDIEZ">#REF!</definedName>
    <definedName name="DOSMILDOCE" localSheetId="3">#REF!</definedName>
    <definedName name="DOSMILDOCE">#REF!</definedName>
    <definedName name="DOSMILDOS" localSheetId="3">#REF!</definedName>
    <definedName name="DOSMILDOS">#REF!</definedName>
    <definedName name="DOSMILNUEVE" localSheetId="3">#REF!</definedName>
    <definedName name="DOSMILNUEVE">#REF!</definedName>
    <definedName name="DOSMILOCHO" localSheetId="3">#REF!</definedName>
    <definedName name="DOSMILOCHO">#REF!</definedName>
    <definedName name="DOSMILONCE" localSheetId="3">#REF!</definedName>
    <definedName name="DOSMILONCE">#REF!</definedName>
    <definedName name="DOSMILQUINCE" localSheetId="3">#REF!</definedName>
    <definedName name="DOSMILQUINCE">#REF!</definedName>
    <definedName name="DOSMILSEIS" localSheetId="3">#REF!</definedName>
    <definedName name="DOSMILSEIS">#REF!</definedName>
    <definedName name="DOSMILSIETE" localSheetId="3">#REF!</definedName>
    <definedName name="DOSMILSIETE">#REF!</definedName>
    <definedName name="DOSMILTRECE" localSheetId="3">#REF!</definedName>
    <definedName name="DOSMILTRECE">#REF!</definedName>
    <definedName name="DOSMILTRES" localSheetId="3">#REF!</definedName>
    <definedName name="DOSMILTRES">#REF!</definedName>
    <definedName name="DOSMILUNO" localSheetId="3">#REF!</definedName>
    <definedName name="DOSMILUNO">#REF!</definedName>
    <definedName name="DOSMILVEINTE" localSheetId="3">#REF!</definedName>
    <definedName name="DOSMILVEINTE">#REF!</definedName>
    <definedName name="DOSMILVEINTICINCO" localSheetId="3">#REF!</definedName>
    <definedName name="DOSMILVEINTICINCO">#REF!</definedName>
    <definedName name="DOSMILVEINTICUATRO" localSheetId="3">#REF!</definedName>
    <definedName name="DOSMILVEINTICUATRO">#REF!</definedName>
    <definedName name="DOSMILVEINTIDOS" localSheetId="3">#REF!</definedName>
    <definedName name="DOSMILVEINTIDOS">#REF!</definedName>
    <definedName name="DOSMILVEINTITRES" localSheetId="3">#REF!</definedName>
    <definedName name="DOSMILVEINTITRES">#REF!</definedName>
    <definedName name="DOSMILVEINTIUNO" localSheetId="3">#REF!</definedName>
    <definedName name="DOSMILVEINTIUNO">#REF!</definedName>
    <definedName name="gr" localSheetId="3">#REF!</definedName>
    <definedName name="gr">#REF!</definedName>
    <definedName name="NOVENTICINCO" localSheetId="3">#REF!</definedName>
    <definedName name="NOVENTICINCO">#REF!</definedName>
    <definedName name="NOVENTINUEVE" localSheetId="3">#REF!</definedName>
    <definedName name="NOVENTINUEVE">#REF!</definedName>
    <definedName name="NOVENTIOCHO" localSheetId="3">#REF!</definedName>
    <definedName name="NOVENTIOCHO">#REF!</definedName>
    <definedName name="NOVENTISEIS" localSheetId="3">#REF!</definedName>
    <definedName name="NOVENTISEIS">#REF!</definedName>
    <definedName name="NOVENTISIETE" localSheetId="3">#REF!</definedName>
    <definedName name="NOVENTISIE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3" l="1"/>
  <c r="A6" i="2"/>
  <c r="M36" i="3" l="1"/>
  <c r="L36" i="3"/>
  <c r="K36" i="3"/>
  <c r="J36" i="3"/>
  <c r="I36" i="3"/>
  <c r="H36" i="3"/>
  <c r="G36" i="3"/>
  <c r="F36" i="3"/>
  <c r="E36" i="3"/>
  <c r="D36" i="3"/>
  <c r="C36" i="3"/>
  <c r="B36" i="3"/>
  <c r="N35" i="3" a="1"/>
  <c r="N35" i="3" s="1"/>
  <c r="N34" i="3" a="1"/>
  <c r="N34" i="3" s="1"/>
  <c r="N33" i="3" a="1"/>
  <c r="N33" i="3" s="1"/>
  <c r="N32" i="3" a="1"/>
  <c r="N32" i="3" s="1"/>
  <c r="M30" i="3"/>
  <c r="L30" i="3"/>
  <c r="K30" i="3"/>
  <c r="J30" i="3"/>
  <c r="I30" i="3"/>
  <c r="H30" i="3"/>
  <c r="G30" i="3"/>
  <c r="F30" i="3"/>
  <c r="E30" i="3"/>
  <c r="D30" i="3"/>
  <c r="C30" i="3"/>
  <c r="B30" i="3"/>
  <c r="N29" i="3" a="1"/>
  <c r="N29" i="3" s="1"/>
  <c r="N28" i="3" a="1"/>
  <c r="N28" i="3" s="1"/>
  <c r="N27" i="3"/>
  <c r="N27" i="3" a="1"/>
  <c r="N26" i="3" a="1"/>
  <c r="N26" i="3" s="1"/>
  <c r="N25" i="3" a="1"/>
  <c r="N25" i="3" s="1"/>
  <c r="N24" i="3" a="1"/>
  <c r="N24" i="3" s="1"/>
  <c r="M22" i="3"/>
  <c r="M40" i="3" s="1"/>
  <c r="L22" i="3"/>
  <c r="L40" i="3" s="1"/>
  <c r="K22" i="3"/>
  <c r="K38" i="3" s="1"/>
  <c r="J22" i="3"/>
  <c r="J38" i="3" s="1"/>
  <c r="I22" i="3"/>
  <c r="I38" i="3" s="1"/>
  <c r="H22" i="3"/>
  <c r="G22" i="3"/>
  <c r="G38" i="3" s="1"/>
  <c r="F22" i="3"/>
  <c r="F40" i="3" s="1"/>
  <c r="E22" i="3"/>
  <c r="E40" i="3" s="1"/>
  <c r="D22" i="3"/>
  <c r="D40" i="3" s="1"/>
  <c r="C22" i="3"/>
  <c r="C38" i="3" s="1"/>
  <c r="B22" i="3"/>
  <c r="B38" i="3" s="1"/>
  <c r="N21" i="3" a="1"/>
  <c r="N21" i="3" s="1"/>
  <c r="N20" i="3" a="1"/>
  <c r="N20" i="3" s="1"/>
  <c r="N19" i="3" a="1"/>
  <c r="N19" i="3" s="1"/>
  <c r="N18" i="3" a="1"/>
  <c r="N18" i="3" s="1"/>
  <c r="N17" i="3" a="1"/>
  <c r="N17" i="3" s="1"/>
  <c r="N16" i="3" a="1"/>
  <c r="N16" i="3" s="1"/>
  <c r="N15" i="3" a="1"/>
  <c r="N15" i="3" s="1"/>
  <c r="N14" i="3" a="1"/>
  <c r="N14" i="3" s="1"/>
  <c r="N13" i="3" a="1"/>
  <c r="N13" i="3" s="1"/>
  <c r="N12" i="3" a="1"/>
  <c r="N12" i="3" s="1"/>
  <c r="N11" i="3" a="1"/>
  <c r="N11" i="3" s="1"/>
  <c r="H38" i="3" l="1"/>
  <c r="N22" i="3"/>
  <c r="N40" i="3" s="1"/>
  <c r="D38" i="3"/>
  <c r="N30" i="3"/>
  <c r="L38" i="3"/>
  <c r="N36" i="3"/>
  <c r="E38" i="3"/>
  <c r="M38" i="3"/>
  <c r="H40" i="3"/>
  <c r="G40" i="3"/>
  <c r="F38" i="3"/>
  <c r="I40" i="3"/>
  <c r="B40" i="3"/>
  <c r="J40" i="3"/>
  <c r="C40" i="3"/>
  <c r="K40" i="3"/>
  <c r="N38" i="3" l="1"/>
  <c r="L38" i="2"/>
  <c r="D38" i="2"/>
  <c r="M36" i="2"/>
  <c r="L36" i="2"/>
  <c r="K36" i="2"/>
  <c r="J36" i="2"/>
  <c r="I36" i="2"/>
  <c r="H36" i="2"/>
  <c r="G36" i="2"/>
  <c r="F36" i="2"/>
  <c r="E36" i="2"/>
  <c r="D36" i="2"/>
  <c r="C36" i="2"/>
  <c r="B36" i="2"/>
  <c r="N35" i="2"/>
  <c r="N35" i="2" a="1"/>
  <c r="N34" i="2" a="1"/>
  <c r="N34" i="2" s="1"/>
  <c r="N33" i="2" a="1"/>
  <c r="N33" i="2" s="1"/>
  <c r="N32" i="2" a="1"/>
  <c r="N32" i="2" s="1"/>
  <c r="M30" i="2"/>
  <c r="L30" i="2"/>
  <c r="K30" i="2"/>
  <c r="J30" i="2"/>
  <c r="I30" i="2"/>
  <c r="H30" i="2"/>
  <c r="G30" i="2"/>
  <c r="F30" i="2"/>
  <c r="E30" i="2"/>
  <c r="D30" i="2"/>
  <c r="C30" i="2"/>
  <c r="B30" i="2"/>
  <c r="N29" i="2" a="1"/>
  <c r="N29" i="2" s="1"/>
  <c r="N28" i="2" a="1"/>
  <c r="N28" i="2" s="1"/>
  <c r="N27" i="2" a="1"/>
  <c r="N27" i="2" s="1"/>
  <c r="N26" i="2"/>
  <c r="N26" i="2" a="1"/>
  <c r="N25" i="2" a="1"/>
  <c r="N25" i="2" s="1"/>
  <c r="N24" i="2" a="1"/>
  <c r="N24" i="2" s="1"/>
  <c r="M22" i="2"/>
  <c r="M40" i="2" s="1"/>
  <c r="L22" i="2"/>
  <c r="L40" i="2" s="1"/>
  <c r="K22" i="2"/>
  <c r="K38" i="2" s="1"/>
  <c r="J22" i="2"/>
  <c r="J38" i="2" s="1"/>
  <c r="I22" i="2"/>
  <c r="I38" i="2" s="1"/>
  <c r="H22" i="2"/>
  <c r="H38" i="2" s="1"/>
  <c r="G22" i="2"/>
  <c r="G40" i="2" s="1"/>
  <c r="F22" i="2"/>
  <c r="F40" i="2" s="1"/>
  <c r="E22" i="2"/>
  <c r="E40" i="2" s="1"/>
  <c r="D22" i="2"/>
  <c r="D40" i="2" s="1"/>
  <c r="C22" i="2"/>
  <c r="C38" i="2" s="1"/>
  <c r="B22" i="2"/>
  <c r="B38" i="2" s="1"/>
  <c r="N20" i="2"/>
  <c r="N20" i="2" a="1"/>
  <c r="N19" i="2" a="1"/>
  <c r="N19" i="2" s="1"/>
  <c r="N18" i="2" a="1"/>
  <c r="N18" i="2" s="1"/>
  <c r="N17" i="2" a="1"/>
  <c r="N17" i="2" s="1"/>
  <c r="N16" i="2" a="1"/>
  <c r="N16" i="2" s="1"/>
  <c r="N15" i="2" a="1"/>
  <c r="N15" i="2" s="1"/>
  <c r="N14" i="2" a="1"/>
  <c r="N14" i="2" s="1"/>
  <c r="N13" i="2" a="1"/>
  <c r="N13" i="2" s="1"/>
  <c r="N12" i="2" a="1"/>
  <c r="N12" i="2" s="1"/>
  <c r="N11" i="2" a="1"/>
  <c r="N11" i="2" s="1"/>
  <c r="N22" i="2" l="1"/>
  <c r="N30" i="2"/>
  <c r="N36" i="2"/>
  <c r="E38" i="2"/>
  <c r="M38" i="2"/>
  <c r="H40" i="2"/>
  <c r="F38" i="2"/>
  <c r="I40" i="2"/>
  <c r="G38" i="2"/>
  <c r="B40" i="2"/>
  <c r="J40" i="2"/>
  <c r="C40" i="2"/>
  <c r="K40" i="2"/>
  <c r="N40" i="2" l="1"/>
  <c r="N38" i="2"/>
  <c r="M36" i="1" l="1"/>
  <c r="L36" i="1"/>
  <c r="K36" i="1"/>
  <c r="J36" i="1"/>
  <c r="I36" i="1"/>
  <c r="H36" i="1"/>
  <c r="G36" i="1"/>
  <c r="F36" i="1"/>
  <c r="E36" i="1"/>
  <c r="D36" i="1"/>
  <c r="C36" i="1"/>
  <c r="B36" i="1"/>
  <c r="N35" i="1" a="1"/>
  <c r="N35" i="1" s="1"/>
  <c r="N34" i="1" a="1"/>
  <c r="N34" i="1" s="1"/>
  <c r="N33" i="1" a="1"/>
  <c r="N33" i="1" s="1"/>
  <c r="N32" i="1" a="1"/>
  <c r="N32" i="1" s="1"/>
  <c r="M30" i="1"/>
  <c r="L30" i="1"/>
  <c r="K30" i="1"/>
  <c r="J30" i="1"/>
  <c r="I30" i="1"/>
  <c r="H30" i="1"/>
  <c r="G30" i="1"/>
  <c r="F30" i="1"/>
  <c r="E30" i="1"/>
  <c r="D30" i="1"/>
  <c r="C30" i="1"/>
  <c r="B30" i="1"/>
  <c r="N29" i="1"/>
  <c r="N29" i="1" a="1"/>
  <c r="N28" i="1"/>
  <c r="N28" i="1" a="1"/>
  <c r="N27" i="1"/>
  <c r="N27" i="1" a="1"/>
  <c r="N26" i="1"/>
  <c r="N26" i="1" a="1"/>
  <c r="N25" i="1" a="1"/>
  <c r="N25" i="1" s="1"/>
  <c r="N24" i="1" a="1"/>
  <c r="N24" i="1" s="1"/>
  <c r="N30" i="1" s="1"/>
  <c r="M22" i="1"/>
  <c r="M40" i="1" s="1"/>
  <c r="L22" i="1"/>
  <c r="L40" i="1" s="1"/>
  <c r="K22" i="1"/>
  <c r="K38" i="1" s="1"/>
  <c r="J22" i="1"/>
  <c r="J38" i="1" s="1"/>
  <c r="I22" i="1"/>
  <c r="I38" i="1" s="1"/>
  <c r="H22" i="1"/>
  <c r="H38" i="1" s="1"/>
  <c r="G22" i="1"/>
  <c r="G38" i="1" s="1"/>
  <c r="F22" i="1"/>
  <c r="F40" i="1" s="1"/>
  <c r="E22" i="1"/>
  <c r="E40" i="1" s="1"/>
  <c r="D22" i="1"/>
  <c r="D40" i="1" s="1"/>
  <c r="C22" i="1"/>
  <c r="C38" i="1" s="1"/>
  <c r="B22" i="1"/>
  <c r="B38" i="1" s="1"/>
  <c r="N20" i="1" a="1"/>
  <c r="N20" i="1" s="1"/>
  <c r="N19" i="1" a="1"/>
  <c r="N19" i="1" s="1"/>
  <c r="N18" i="1" a="1"/>
  <c r="N18" i="1" s="1"/>
  <c r="N17" i="1" a="1"/>
  <c r="N17" i="1" s="1"/>
  <c r="N16" i="1" a="1"/>
  <c r="N16" i="1" s="1"/>
  <c r="N15" i="1" a="1"/>
  <c r="N15" i="1" s="1"/>
  <c r="N14" i="1" a="1"/>
  <c r="N14" i="1" s="1"/>
  <c r="N13" i="1" a="1"/>
  <c r="N13" i="1" s="1"/>
  <c r="N12" i="1" a="1"/>
  <c r="N12" i="1" s="1"/>
  <c r="N11" i="1" a="1"/>
  <c r="N11" i="1" s="1"/>
  <c r="N22" i="1" s="1"/>
  <c r="N36" i="1" l="1"/>
  <c r="N40" i="1"/>
  <c r="N38" i="1"/>
  <c r="D38" i="1"/>
  <c r="L38" i="1"/>
  <c r="G40" i="1"/>
  <c r="E38" i="1"/>
  <c r="M38" i="1"/>
  <c r="H40" i="1"/>
  <c r="F38" i="1"/>
  <c r="I40" i="1"/>
  <c r="B40" i="1"/>
  <c r="J40" i="1"/>
  <c r="C40" i="1"/>
  <c r="K40" i="1"/>
</calcChain>
</file>

<file path=xl/sharedStrings.xml><?xml version="1.0" encoding="utf-8"?>
<sst xmlns="http://schemas.openxmlformats.org/spreadsheetml/2006/main" count="215" uniqueCount="85">
  <si>
    <t>INSTITUTO SALVADOREÑO DEL SEGURO SOCIAL</t>
  </si>
  <si>
    <t>DEPARTAMENTO DE ACTUARIADO Y ESTADÍSTICA</t>
  </si>
  <si>
    <t>TRABAJADORES COTIZANTES AL REGIMEN DE SALUD DEL ISSS</t>
  </si>
  <si>
    <t>PERIODO:</t>
  </si>
  <si>
    <t>2015</t>
  </si>
  <si>
    <t>ACTIVIDAD ECONÓMICA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</si>
  <si>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</si>
  <si>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</si>
  <si>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</si>
  <si>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</si>
  <si>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</si>
  <si>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</si>
  <si>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</si>
  <si>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</si>
  <si>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SEPTIEM-</t>
  </si>
  <si>
    <t>OCTUBRE</t>
  </si>
  <si>
    <t>NOVIEMBRE</t>
  </si>
  <si>
    <t>DICIEMBRE</t>
  </si>
  <si>
    <t>PROMEDIO</t>
  </si>
  <si>
    <t>BRE</t>
  </si>
  <si>
    <t>MENSUAL</t>
  </si>
  <si>
    <t>Agricultura,caza,silvicultura y pesca</t>
  </si>
  <si>
    <t>Explotación de minas y canteras</t>
  </si>
  <si>
    <t>Industrias manufactureras</t>
  </si>
  <si>
    <t>Electricidad,luz y agua</t>
  </si>
  <si>
    <t>Construcción</t>
  </si>
  <si>
    <t>Comercio,restaurantes y hoteles</t>
  </si>
  <si>
    <t>Transporte,almacenamientos y  comunicac.</t>
  </si>
  <si>
    <t>Establec.,financi.,seguros,bienes inmuebles</t>
  </si>
  <si>
    <t>Servicios comunales,sociales y personales</t>
  </si>
  <si>
    <t>Servicio Doméstico</t>
  </si>
  <si>
    <t>Actividades no bien especificadas</t>
  </si>
  <si>
    <t>SECTOR PRIVADO</t>
  </si>
  <si>
    <t>Adminitración Pública</t>
  </si>
  <si>
    <t>Instituciones Descentralizadas</t>
  </si>
  <si>
    <t>Instituciones de Seguridad Social</t>
  </si>
  <si>
    <t>Empresas no Financieras</t>
  </si>
  <si>
    <t>Empresas Financieras</t>
  </si>
  <si>
    <t>Gobiernos Locales (Municipalidades)</t>
  </si>
  <si>
    <t>SECTOR PÚBLICO</t>
  </si>
  <si>
    <t>Pensionados ISSS</t>
  </si>
  <si>
    <t>Pensionados INPEP</t>
  </si>
  <si>
    <t>Pensionados AFP</t>
  </si>
  <si>
    <t>Pensionados IPSFA</t>
  </si>
  <si>
    <t>PENSIONADOS</t>
  </si>
  <si>
    <t>TOTAL GENERAL</t>
  </si>
  <si>
    <t>TOTAL SIN PENSIONADOS</t>
  </si>
  <si>
    <t>2016</t>
  </si>
  <si>
    <t>-</t>
  </si>
  <si>
    <t>2017</t>
  </si>
  <si>
    <t xml:space="preserve"> Período   2018</t>
  </si>
  <si>
    <t>ACTIVIDAD ECONÓMICA CIIU 4</t>
  </si>
  <si>
    <t>ENERO (P)</t>
  </si>
  <si>
    <t>FEBRERO (P)</t>
  </si>
  <si>
    <t>MARZO (P)</t>
  </si>
  <si>
    <t>ABRIL (P)</t>
  </si>
  <si>
    <t>MAYO (P)</t>
  </si>
  <si>
    <t>JUNIO (P)</t>
  </si>
  <si>
    <t>JULIO (P)</t>
  </si>
  <si>
    <t>AGOSTO (P)</t>
  </si>
  <si>
    <t>SEPTIEMB.(P)</t>
  </si>
  <si>
    <t>OCTUBRE (P)</t>
  </si>
  <si>
    <t>NOVIEMBRE (P)</t>
  </si>
  <si>
    <t>DICIEMBRE (P)</t>
  </si>
  <si>
    <t>EN PLANILLA</t>
  </si>
  <si>
    <t>COTIZADOS</t>
  </si>
  <si>
    <t>Industrias manufactureras,Explotación de minas y canteras y Otras actividades Industriales</t>
  </si>
  <si>
    <t>Comercio,restaurantes y hoteles,Transporte,almacen.,Activ de Alojamiento y Servicios de Comida</t>
  </si>
  <si>
    <t>Información y Comunicaciones</t>
  </si>
  <si>
    <t>Actividades Financieras y de Seguros</t>
  </si>
  <si>
    <t>Actividades Inmobiliarias</t>
  </si>
  <si>
    <t>Actividades Profesionales, Cientificas, Técnicas y de Servicios Admon. de Apoyo</t>
  </si>
  <si>
    <t>Servicios</t>
  </si>
  <si>
    <t>Salvadoreños en el Exterior (SALEX)</t>
  </si>
  <si>
    <t>Administración Pública</t>
  </si>
  <si>
    <t>TOTAL TRABAJADORES</t>
  </si>
  <si>
    <t>Fuente: Planilla mensual de cotizaciones</t>
  </si>
  <si>
    <t>P: Cifras provisionales</t>
  </si>
  <si>
    <t>Cifras revisadas mayo 2018</t>
  </si>
  <si>
    <t>TOTAL TRABAJADORES QUE COTIZARON EFECTIVAMENTE AL RÉGIMEN DE SALUD DEL ISSS</t>
  </si>
  <si>
    <t>Cifras actualizadas el 19 de diciembre 2018</t>
  </si>
  <si>
    <t>Notas:</t>
  </si>
  <si>
    <r>
      <t>·</t>
    </r>
    <r>
      <rPr>
        <sz val="7"/>
        <rFont val="Times New Roman"/>
        <family val="1"/>
      </rPr>
      <t xml:space="preserve">         </t>
    </r>
    <r>
      <rPr>
        <sz val="11"/>
        <rFont val="Calibri"/>
        <family val="2"/>
      </rPr>
      <t>El numeral 2, el solicitante lo puede obtener por diferencia entre años, meses o actividad económica, según su necesidad.</t>
    </r>
  </si>
  <si>
    <r>
      <t>·</t>
    </r>
    <r>
      <rPr>
        <sz val="7"/>
        <rFont val="Times New Roman"/>
        <family val="1"/>
      </rPr>
      <t xml:space="preserve">         </t>
    </r>
    <r>
      <rPr>
        <sz val="11"/>
        <rFont val="Calibri"/>
        <family val="2"/>
      </rPr>
      <t>El numeral 3, las cifras están en los cuadros.</t>
    </r>
  </si>
  <si>
    <t>Fuente: Depto de Actuariado y Estadística del ISSS, enero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</si>
</sst>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_-* #,##0.00\ _€_-;\-* #,##0.00\ _€_-;_-* &quot;-&quot;??\ _€_-;_-@_-"/>
    <numFmt numFmtId="166" formatCode="_(* #,##0_);_(* \(#,##0\);_(* &quot;-&quot;??_);_(@_)"/>
    <numFmt numFmtId="167" formatCode="#,##0.000000000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</font>
    <font>
      <sz val="11"/>
      <name val="Symbol"/>
      <family val="1"/>
      <charset val="2"/>
    </font>
    <font>
      <sz val="7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ashDotDot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ashDotDot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/>
      <bottom/>
      <diagonal/>
    </border>
    <border>
      <left style="dashDotDot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ashDotDot">
        <color indexed="64"/>
      </left>
      <right style="dotted">
        <color indexed="64"/>
      </right>
      <top style="dotted">
        <color indexed="64"/>
      </top>
      <bottom/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165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85">
    <xf numFmtId="0" fontId="0" fillId="0" borderId="0" xfId="0"/>
    <xf numFmtId="0" fontId="3" fillId="2" borderId="0" xfId="0" applyFont="1" applyFill="1"/>
    <xf numFmtId="0" fontId="0" fillId="2" borderId="0" xfId="0" applyFill="1"/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0" fillId="3" borderId="1" xfId="0" applyFill="1" applyBorder="1"/>
    <xf numFmtId="0" fontId="0" fillId="3" borderId="2" xfId="0" applyFill="1" applyBorder="1"/>
    <xf numFmtId="0" fontId="4" fillId="3" borderId="2" xfId="0" applyFont="1" applyFill="1" applyBorder="1" applyAlignment="1">
      <alignment horizontal="center"/>
    </xf>
    <xf numFmtId="0" fontId="0" fillId="3" borderId="3" xfId="0" applyFill="1" applyBorder="1"/>
    <xf numFmtId="0" fontId="4" fillId="3" borderId="4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0" fillId="3" borderId="6" xfId="0" applyFill="1" applyBorder="1"/>
    <xf numFmtId="0" fontId="0" fillId="3" borderId="7" xfId="0" applyFill="1" applyBorder="1"/>
    <xf numFmtId="0" fontId="4" fillId="3" borderId="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0" fillId="0" borderId="9" xfId="0" applyBorder="1"/>
    <xf numFmtId="166" fontId="0" fillId="0" borderId="2" xfId="1" applyNumberFormat="1" applyFont="1" applyBorder="1"/>
    <xf numFmtId="3" fontId="3" fillId="0" borderId="3" xfId="0" applyNumberFormat="1" applyFont="1" applyFill="1" applyBorder="1"/>
    <xf numFmtId="0" fontId="0" fillId="0" borderId="10" xfId="0" applyBorder="1"/>
    <xf numFmtId="166" fontId="0" fillId="0" borderId="0" xfId="1" applyNumberFormat="1" applyFont="1" applyBorder="1"/>
    <xf numFmtId="3" fontId="3" fillId="0" borderId="5" xfId="0" applyNumberFormat="1" applyFont="1" applyFill="1" applyBorder="1"/>
    <xf numFmtId="166" fontId="0" fillId="0" borderId="0" xfId="0" applyNumberFormat="1"/>
    <xf numFmtId="0" fontId="4" fillId="0" borderId="10" xfId="0" applyFont="1" applyBorder="1" applyAlignment="1">
      <alignment horizontal="center"/>
    </xf>
    <xf numFmtId="166" fontId="4" fillId="0" borderId="0" xfId="1" applyNumberFormat="1" applyFont="1" applyBorder="1"/>
    <xf numFmtId="166" fontId="4" fillId="0" borderId="5" xfId="1" applyNumberFormat="1" applyFont="1" applyBorder="1"/>
    <xf numFmtId="0" fontId="0" fillId="0" borderId="0" xfId="0" applyBorder="1"/>
    <xf numFmtId="0" fontId="0" fillId="0" borderId="5" xfId="0" applyBorder="1"/>
    <xf numFmtId="3" fontId="4" fillId="0" borderId="5" xfId="0" applyNumberFormat="1" applyFont="1" applyFill="1" applyBorder="1"/>
    <xf numFmtId="0" fontId="4" fillId="0" borderId="11" xfId="0" applyFont="1" applyBorder="1" applyAlignment="1">
      <alignment horizontal="center"/>
    </xf>
    <xf numFmtId="166" fontId="4" fillId="0" borderId="7" xfId="1" applyNumberFormat="1" applyFont="1" applyBorder="1"/>
    <xf numFmtId="3" fontId="3" fillId="0" borderId="12" xfId="0" applyNumberFormat="1" applyFont="1" applyFill="1" applyBorder="1"/>
    <xf numFmtId="0" fontId="4" fillId="0" borderId="9" xfId="0" applyFont="1" applyBorder="1" applyAlignment="1">
      <alignment horizontal="center"/>
    </xf>
    <xf numFmtId="166" fontId="4" fillId="0" borderId="2" xfId="0" applyNumberFormat="1" applyFont="1" applyBorder="1"/>
    <xf numFmtId="166" fontId="4" fillId="0" borderId="3" xfId="0" applyNumberFormat="1" applyFont="1" applyBorder="1"/>
    <xf numFmtId="167" fontId="0" fillId="0" borderId="0" xfId="0" applyNumberFormat="1"/>
    <xf numFmtId="166" fontId="4" fillId="0" borderId="7" xfId="0" applyNumberFormat="1" applyFont="1" applyBorder="1"/>
    <xf numFmtId="166" fontId="4" fillId="0" borderId="8" xfId="0" applyNumberFormat="1" applyFont="1" applyBorder="1"/>
    <xf numFmtId="3" fontId="0" fillId="0" borderId="0" xfId="0" applyNumberFormat="1"/>
    <xf numFmtId="3" fontId="0" fillId="0" borderId="5" xfId="0" applyNumberFormat="1" applyFont="1" applyFill="1" applyBorder="1" applyAlignment="1">
      <alignment horizontal="center"/>
    </xf>
    <xf numFmtId="0" fontId="6" fillId="0" borderId="0" xfId="4" applyFont="1" applyFill="1"/>
    <xf numFmtId="0" fontId="5" fillId="0" borderId="0" xfId="4" applyFont="1" applyFill="1" applyAlignment="1">
      <alignment horizontal="center"/>
    </xf>
    <xf numFmtId="0" fontId="5" fillId="4" borderId="1" xfId="4" applyFont="1" applyFill="1" applyBorder="1" applyAlignment="1">
      <alignment horizontal="center"/>
    </xf>
    <xf numFmtId="0" fontId="6" fillId="4" borderId="6" xfId="4" applyFont="1" applyFill="1" applyBorder="1"/>
    <xf numFmtId="0" fontId="6" fillId="0" borderId="13" xfId="4" applyFont="1" applyFill="1" applyBorder="1"/>
    <xf numFmtId="0" fontId="6" fillId="0" borderId="0" xfId="4" applyFont="1" applyFill="1" applyBorder="1"/>
    <xf numFmtId="0" fontId="6" fillId="0" borderId="14" xfId="4" applyFont="1" applyBorder="1" applyAlignment="1">
      <alignment vertical="center"/>
    </xf>
    <xf numFmtId="166" fontId="6" fillId="0" borderId="15" xfId="5" applyNumberFormat="1" applyFont="1" applyFill="1" applyBorder="1" applyAlignment="1">
      <alignment vertical="center"/>
    </xf>
    <xf numFmtId="166" fontId="6" fillId="0" borderId="16" xfId="5" applyNumberFormat="1" applyFont="1" applyFill="1" applyBorder="1" applyAlignment="1">
      <alignment vertical="center"/>
    </xf>
    <xf numFmtId="0" fontId="6" fillId="0" borderId="0" xfId="4" applyFont="1" applyFill="1" applyAlignment="1">
      <alignment vertical="center"/>
    </xf>
    <xf numFmtId="166" fontId="6" fillId="0" borderId="0" xfId="4" applyNumberFormat="1" applyFont="1" applyFill="1" applyAlignment="1">
      <alignment vertical="center"/>
    </xf>
    <xf numFmtId="0" fontId="6" fillId="0" borderId="17" xfId="4" applyFont="1" applyBorder="1" applyAlignment="1">
      <alignment horizontal="left" vertical="center" wrapText="1"/>
    </xf>
    <xf numFmtId="166" fontId="6" fillId="0" borderId="18" xfId="5" applyNumberFormat="1" applyFont="1" applyFill="1" applyBorder="1" applyAlignment="1">
      <alignment vertical="center"/>
    </xf>
    <xf numFmtId="166" fontId="6" fillId="0" borderId="19" xfId="5" applyNumberFormat="1" applyFont="1" applyFill="1" applyBorder="1" applyAlignment="1">
      <alignment vertical="center"/>
    </xf>
    <xf numFmtId="0" fontId="6" fillId="0" borderId="17" xfId="4" applyFont="1" applyBorder="1" applyAlignment="1">
      <alignment vertical="center"/>
    </xf>
    <xf numFmtId="166" fontId="6" fillId="0" borderId="20" xfId="5" applyNumberFormat="1" applyFont="1" applyFill="1" applyBorder="1" applyAlignment="1">
      <alignment vertical="center"/>
    </xf>
    <xf numFmtId="166" fontId="6" fillId="0" borderId="21" xfId="5" applyNumberFormat="1" applyFont="1" applyFill="1" applyBorder="1" applyAlignment="1">
      <alignment vertical="center"/>
    </xf>
    <xf numFmtId="0" fontId="5" fillId="5" borderId="22" xfId="4" applyFont="1" applyFill="1" applyBorder="1" applyAlignment="1">
      <alignment horizontal="center" vertical="center"/>
    </xf>
    <xf numFmtId="166" fontId="7" fillId="5" borderId="23" xfId="5" applyNumberFormat="1" applyFont="1" applyFill="1" applyBorder="1" applyAlignment="1">
      <alignment vertical="center"/>
    </xf>
    <xf numFmtId="166" fontId="7" fillId="5" borderId="24" xfId="5" applyNumberFormat="1" applyFont="1" applyFill="1" applyBorder="1" applyAlignment="1">
      <alignment vertical="center"/>
    </xf>
    <xf numFmtId="0" fontId="6" fillId="0" borderId="25" xfId="4" applyFont="1" applyFill="1" applyBorder="1" applyAlignment="1">
      <alignment vertical="center"/>
    </xf>
    <xf numFmtId="166" fontId="6" fillId="0" borderId="0" xfId="5" applyNumberFormat="1" applyFont="1" applyFill="1" applyBorder="1" applyAlignment="1">
      <alignment vertical="center"/>
    </xf>
    <xf numFmtId="166" fontId="6" fillId="0" borderId="5" xfId="5" applyNumberFormat="1" applyFont="1" applyFill="1" applyBorder="1" applyAlignment="1">
      <alignment vertical="center"/>
    </xf>
    <xf numFmtId="0" fontId="6" fillId="0" borderId="26" xfId="4" applyFont="1" applyFill="1" applyBorder="1" applyAlignment="1">
      <alignment vertical="center"/>
    </xf>
    <xf numFmtId="166" fontId="6" fillId="0" borderId="27" xfId="5" applyNumberFormat="1" applyFont="1" applyFill="1" applyBorder="1" applyAlignment="1">
      <alignment vertical="center"/>
    </xf>
    <xf numFmtId="166" fontId="6" fillId="0" borderId="28" xfId="5" applyNumberFormat="1" applyFont="1" applyFill="1" applyBorder="1" applyAlignment="1">
      <alignment vertical="center"/>
    </xf>
    <xf numFmtId="0" fontId="6" fillId="0" borderId="17" xfId="4" applyFont="1" applyFill="1" applyBorder="1" applyAlignment="1">
      <alignment vertical="center"/>
    </xf>
    <xf numFmtId="0" fontId="6" fillId="0" borderId="29" xfId="4" applyFont="1" applyFill="1" applyBorder="1" applyAlignment="1">
      <alignment vertical="center"/>
    </xf>
    <xf numFmtId="0" fontId="6" fillId="0" borderId="30" xfId="4" applyFont="1" applyFill="1" applyBorder="1" applyAlignment="1">
      <alignment vertical="center"/>
    </xf>
    <xf numFmtId="0" fontId="6" fillId="0" borderId="31" xfId="4" applyFont="1" applyFill="1" applyBorder="1" applyAlignment="1">
      <alignment vertical="center"/>
    </xf>
    <xf numFmtId="0" fontId="6" fillId="0" borderId="12" xfId="4" applyFont="1" applyFill="1" applyBorder="1" applyAlignment="1">
      <alignment vertical="center"/>
    </xf>
    <xf numFmtId="0" fontId="8" fillId="6" borderId="30" xfId="4" applyFont="1" applyFill="1" applyBorder="1" applyAlignment="1">
      <alignment horizontal="center" vertical="center"/>
    </xf>
    <xf numFmtId="166" fontId="7" fillId="6" borderId="31" xfId="4" applyNumberFormat="1" applyFont="1" applyFill="1" applyBorder="1" applyAlignment="1">
      <alignment vertical="center"/>
    </xf>
    <xf numFmtId="166" fontId="7" fillId="6" borderId="12" xfId="4" applyNumberFormat="1" applyFont="1" applyFill="1" applyBorder="1" applyAlignment="1">
      <alignment vertical="center"/>
    </xf>
    <xf numFmtId="0" fontId="6" fillId="0" borderId="0" xfId="4" applyFont="1" applyFill="1" applyBorder="1" applyAlignment="1">
      <alignment vertical="center"/>
    </xf>
    <xf numFmtId="3" fontId="7" fillId="0" borderId="0" xfId="5" applyNumberFormat="1" applyFont="1" applyFill="1" applyBorder="1" applyAlignment="1">
      <alignment vertical="center"/>
    </xf>
    <xf numFmtId="0" fontId="7" fillId="0" borderId="0" xfId="4" applyFont="1" applyFill="1"/>
    <xf numFmtId="3" fontId="6" fillId="0" borderId="0" xfId="4" applyNumberFormat="1" applyFont="1" applyFill="1"/>
    <xf numFmtId="0" fontId="5" fillId="4" borderId="1" xfId="4" applyFont="1" applyFill="1" applyBorder="1" applyAlignment="1">
      <alignment horizontal="center" vertical="center"/>
    </xf>
    <xf numFmtId="0" fontId="5" fillId="4" borderId="6" xfId="4" applyFont="1" applyFill="1" applyBorder="1" applyAlignment="1">
      <alignment horizontal="center" vertical="center"/>
    </xf>
    <xf numFmtId="0" fontId="5" fillId="0" borderId="0" xfId="4" applyFont="1" applyFill="1" applyAlignment="1">
      <alignment horizontal="center"/>
    </xf>
    <xf numFmtId="0" fontId="7" fillId="0" borderId="0" xfId="4" applyFont="1" applyFill="1" applyAlignment="1">
      <alignment horizontal="center"/>
    </xf>
    <xf numFmtId="0" fontId="9" fillId="0" borderId="0" xfId="0" applyFont="1" applyAlignment="1">
      <alignment vertical="center"/>
    </xf>
    <xf numFmtId="0" fontId="0" fillId="0" borderId="0" xfId="0" applyFont="1"/>
    <xf numFmtId="0" fontId="10" fillId="0" borderId="0" xfId="0" applyFont="1" applyAlignment="1">
      <alignment horizontal="left" vertical="center" indent="4"/>
    </xf>
  </cellXfs>
  <cellStyles count="6">
    <cellStyle name="Millares" xfId="1" builtinId="3"/>
    <cellStyle name="Millares 2" xfId="3"/>
    <cellStyle name="Millares 3" xfId="5"/>
    <cellStyle name="Normal" xfId="0" builtinId="0"/>
    <cellStyle name="Normal 2" xfId="2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tabSelected="1" workbookViewId="0">
      <selection activeCell="A42" sqref="A42:C46"/>
    </sheetView>
  </sheetViews>
  <sheetFormatPr baseColWidth="10" defaultRowHeight="12.75" x14ac:dyDescent="0.2"/>
  <cols>
    <col min="1" max="1" width="41.28515625" customWidth="1"/>
    <col min="2" max="2" width="12.28515625" bestFit="1" customWidth="1"/>
    <col min="12" max="12" width="12.5703125" customWidth="1"/>
    <col min="15" max="15" width="17.42578125" bestFit="1" customWidth="1"/>
  </cols>
  <sheetData>
    <row r="1" spans="1:14" x14ac:dyDescent="0.2">
      <c r="A1" s="1"/>
      <c r="B1" s="2"/>
      <c r="C1" s="2"/>
      <c r="D1" s="2"/>
      <c r="E1" s="2"/>
      <c r="F1" s="2"/>
      <c r="G1" s="3" t="s">
        <v>0</v>
      </c>
      <c r="H1" s="2"/>
      <c r="I1" s="2"/>
      <c r="J1" s="2"/>
      <c r="K1" s="2"/>
      <c r="L1" s="2"/>
      <c r="M1" s="2"/>
      <c r="N1" s="2"/>
    </row>
    <row r="2" spans="1:14" x14ac:dyDescent="0.2">
      <c r="A2" s="2"/>
      <c r="B2" s="2"/>
      <c r="C2" s="2"/>
      <c r="D2" s="2"/>
      <c r="E2" s="2"/>
      <c r="F2" s="2"/>
      <c r="G2" s="3" t="s">
        <v>1</v>
      </c>
      <c r="H2" s="2"/>
      <c r="I2" s="2"/>
      <c r="J2" s="2"/>
      <c r="K2" s="2"/>
      <c r="L2" s="2"/>
      <c r="M2" s="2"/>
      <c r="N2" s="2"/>
    </row>
    <row r="3" spans="1:14" hidden="1" x14ac:dyDescent="0.2">
      <c r="A3" s="2"/>
      <c r="B3" s="2"/>
      <c r="C3" s="2"/>
      <c r="D3" s="2"/>
      <c r="E3" s="2"/>
      <c r="F3" s="2"/>
      <c r="G3" s="3"/>
      <c r="H3" s="2"/>
      <c r="I3" s="2"/>
      <c r="J3" s="2"/>
      <c r="K3" s="2"/>
      <c r="L3" s="2"/>
      <c r="M3" s="2"/>
      <c r="N3" s="2"/>
    </row>
    <row r="4" spans="1:14" x14ac:dyDescent="0.2">
      <c r="A4" s="2"/>
      <c r="B4" s="2"/>
      <c r="C4" s="2"/>
      <c r="D4" s="2"/>
      <c r="E4" s="2"/>
      <c r="F4" s="2"/>
      <c r="G4" s="3" t="s">
        <v>2</v>
      </c>
      <c r="H4" s="2"/>
      <c r="I4" s="2"/>
      <c r="J4" s="2"/>
      <c r="K4" s="2"/>
      <c r="L4" s="2"/>
      <c r="M4" s="2"/>
      <c r="N4" s="2"/>
    </row>
    <row r="5" spans="1:14" x14ac:dyDescent="0.2">
      <c r="F5" s="4" t="s">
        <v>3</v>
      </c>
      <c r="G5" s="4" t="s">
        <v>4</v>
      </c>
    </row>
    <row r="6" spans="1:14" ht="13.5" thickBot="1" x14ac:dyDescent="0.25">
      <c r="A6" s="4" t="s">
        <v>78</v>
      </c>
    </row>
    <row r="7" spans="1:14" x14ac:dyDescent="0.2">
      <c r="A7" s="5"/>
      <c r="B7" s="6"/>
      <c r="C7" s="6"/>
      <c r="D7" s="6"/>
      <c r="E7" s="6"/>
      <c r="F7" s="7"/>
      <c r="G7" s="6"/>
      <c r="H7" s="6"/>
      <c r="I7" s="6"/>
      <c r="J7" s="6"/>
      <c r="K7" s="6"/>
      <c r="L7" s="6"/>
      <c r="M7" s="6"/>
      <c r="N7" s="8"/>
    </row>
    <row r="8" spans="1:14" x14ac:dyDescent="0.2">
      <c r="A8" s="9" t="s">
        <v>5</v>
      </c>
      <c r="B8" s="10" t="s">
        <v>6</v>
      </c>
      <c r="C8" s="10" t="s">
        <v>7</v>
      </c>
      <c r="D8" s="10" t="s">
        <v>8</v>
      </c>
      <c r="E8" s="10" t="s">
        <v>9</v>
      </c>
      <c r="F8" s="10" t="s">
        <v>10</v>
      </c>
      <c r="G8" s="10" t="s">
        <v>11</v>
      </c>
      <c r="H8" s="10" t="s">
        <v>12</v>
      </c>
      <c r="I8" s="10" t="s">
        <v>13</v>
      </c>
      <c r="J8" s="10" t="s">
        <v>14</v>
      </c>
      <c r="K8" s="10" t="s">
        <v>15</v>
      </c>
      <c r="L8" s="10" t="s">
        <v>16</v>
      </c>
      <c r="M8" s="10" t="s">
        <v>17</v>
      </c>
      <c r="N8" s="11" t="s">
        <v>18</v>
      </c>
    </row>
    <row r="9" spans="1:14" ht="13.5" thickBot="1" x14ac:dyDescent="0.25">
      <c r="A9" s="12"/>
      <c r="B9" s="13"/>
      <c r="C9" s="13"/>
      <c r="D9" s="13"/>
      <c r="E9" s="13"/>
      <c r="F9" s="13"/>
      <c r="G9" s="13"/>
      <c r="H9" s="13"/>
      <c r="I9" s="13"/>
      <c r="J9" s="14" t="s">
        <v>19</v>
      </c>
      <c r="K9" s="13"/>
      <c r="L9" s="13"/>
      <c r="M9" s="13"/>
      <c r="N9" s="15" t="s">
        <v>20</v>
      </c>
    </row>
    <row r="10" spans="1:14" ht="13.5" thickBot="1" x14ac:dyDescent="0.25"/>
    <row r="11" spans="1:14" x14ac:dyDescent="0.2">
      <c r="A11" s="16" t="s">
        <v>21</v>
      </c>
      <c r="B11" s="17">
        <v>15251</v>
      </c>
      <c r="C11" s="17">
        <v>14933</v>
      </c>
      <c r="D11" s="17">
        <v>14476</v>
      </c>
      <c r="E11" s="17">
        <v>13484</v>
      </c>
      <c r="F11" s="17">
        <v>12813</v>
      </c>
      <c r="G11" s="17">
        <v>13486</v>
      </c>
      <c r="H11" s="17">
        <v>13362</v>
      </c>
      <c r="I11" s="17">
        <v>12924</v>
      </c>
      <c r="J11" s="17">
        <v>12679</v>
      </c>
      <c r="K11" s="17">
        <v>13138</v>
      </c>
      <c r="L11" s="17">
        <v>13436</v>
      </c>
      <c r="M11" s="17">
        <v>13722</v>
      </c>
      <c r="N11" s="18">
        <f t="array" ref="N11">IF(SUM(B11:M11)=0,"0.00 ",AVERAGE(IF(B11:M11&lt;&gt;0, B11:M11,"")))</f>
        <v>13642</v>
      </c>
    </row>
    <row r="12" spans="1:14" x14ac:dyDescent="0.2">
      <c r="A12" s="19" t="s">
        <v>22</v>
      </c>
      <c r="B12" s="20">
        <v>662</v>
      </c>
      <c r="C12" s="20">
        <v>714</v>
      </c>
      <c r="D12" s="20">
        <v>693</v>
      </c>
      <c r="E12" s="20">
        <v>695</v>
      </c>
      <c r="F12" s="20">
        <v>649</v>
      </c>
      <c r="G12" s="20">
        <v>631</v>
      </c>
      <c r="H12" s="20">
        <v>574</v>
      </c>
      <c r="I12" s="20">
        <v>590</v>
      </c>
      <c r="J12" s="20">
        <v>586</v>
      </c>
      <c r="K12" s="20">
        <v>640</v>
      </c>
      <c r="L12" s="20">
        <v>647</v>
      </c>
      <c r="M12" s="20">
        <v>634</v>
      </c>
      <c r="N12" s="21">
        <f t="array" ref="N12">IF(SUM(B12:M12)=0,"0.00 ",AVERAGE(IF(B12:M12&lt;&gt;0, B12:M12,"")))</f>
        <v>642.91666666666663</v>
      </c>
    </row>
    <row r="13" spans="1:14" x14ac:dyDescent="0.2">
      <c r="A13" s="19" t="s">
        <v>23</v>
      </c>
      <c r="B13" s="20">
        <v>174274</v>
      </c>
      <c r="C13" s="20">
        <v>174514</v>
      </c>
      <c r="D13" s="20">
        <v>175004</v>
      </c>
      <c r="E13" s="20">
        <v>174232</v>
      </c>
      <c r="F13" s="20">
        <v>173589</v>
      </c>
      <c r="G13" s="20">
        <v>174327</v>
      </c>
      <c r="H13" s="20">
        <v>174676</v>
      </c>
      <c r="I13" s="20">
        <v>173112</v>
      </c>
      <c r="J13" s="20">
        <v>173742</v>
      </c>
      <c r="K13" s="20">
        <v>174679</v>
      </c>
      <c r="L13" s="20">
        <v>174314</v>
      </c>
      <c r="M13" s="20">
        <v>179229</v>
      </c>
      <c r="N13" s="21">
        <f t="array" ref="N13">IF(SUM(B13:M13)=0,"0.00 ",AVERAGE(IF(B13:M13&lt;&gt;0, B13:M13,"")))</f>
        <v>174641</v>
      </c>
    </row>
    <row r="14" spans="1:14" x14ac:dyDescent="0.2">
      <c r="A14" s="19" t="s">
        <v>24</v>
      </c>
      <c r="B14" s="20">
        <v>5572</v>
      </c>
      <c r="C14" s="20">
        <v>5556</v>
      </c>
      <c r="D14" s="20">
        <v>5517</v>
      </c>
      <c r="E14" s="20">
        <v>5198</v>
      </c>
      <c r="F14" s="20">
        <v>5490</v>
      </c>
      <c r="G14" s="20">
        <v>5659</v>
      </c>
      <c r="H14" s="20">
        <v>5680</v>
      </c>
      <c r="I14" s="20">
        <v>5726</v>
      </c>
      <c r="J14" s="20">
        <v>5789</v>
      </c>
      <c r="K14" s="20">
        <v>5815</v>
      </c>
      <c r="L14" s="20">
        <v>5859</v>
      </c>
      <c r="M14" s="20">
        <v>5848</v>
      </c>
      <c r="N14" s="21">
        <f t="array" ref="N14">IF(SUM(B14:M14)=0,"0.00 ",AVERAGE(IF(B14:M14&lt;&gt;0, B14:M14,"")))</f>
        <v>5642.416666666667</v>
      </c>
    </row>
    <row r="15" spans="1:14" x14ac:dyDescent="0.2">
      <c r="A15" s="19" t="s">
        <v>25</v>
      </c>
      <c r="B15" s="20">
        <v>22626</v>
      </c>
      <c r="C15" s="20">
        <v>23242</v>
      </c>
      <c r="D15" s="20">
        <v>23717</v>
      </c>
      <c r="E15" s="20">
        <v>24097</v>
      </c>
      <c r="F15" s="20">
        <v>23805</v>
      </c>
      <c r="G15" s="20">
        <v>24343</v>
      </c>
      <c r="H15" s="20">
        <v>25432</v>
      </c>
      <c r="I15" s="20">
        <v>25363</v>
      </c>
      <c r="J15" s="20">
        <v>25408</v>
      </c>
      <c r="K15" s="20">
        <v>25584</v>
      </c>
      <c r="L15" s="20">
        <v>24616</v>
      </c>
      <c r="M15" s="20">
        <v>23732</v>
      </c>
      <c r="N15" s="21">
        <f t="array" ref="N15">IF(SUM(B15:M15)=0,"0.00 ",AVERAGE(IF(B15:M15&lt;&gt;0, B15:M15,"")))</f>
        <v>24330.416666666668</v>
      </c>
    </row>
    <row r="16" spans="1:14" x14ac:dyDescent="0.2">
      <c r="A16" s="19" t="s">
        <v>26</v>
      </c>
      <c r="B16" s="20">
        <v>154646</v>
      </c>
      <c r="C16" s="20">
        <v>152978</v>
      </c>
      <c r="D16" s="20">
        <v>153362</v>
      </c>
      <c r="E16" s="20">
        <v>153451</v>
      </c>
      <c r="F16" s="20">
        <v>152899</v>
      </c>
      <c r="G16" s="20">
        <v>153578</v>
      </c>
      <c r="H16" s="20">
        <v>153518</v>
      </c>
      <c r="I16" s="20">
        <v>153651</v>
      </c>
      <c r="J16" s="20">
        <v>153393</v>
      </c>
      <c r="K16" s="20">
        <v>153947</v>
      </c>
      <c r="L16" s="20">
        <v>157051</v>
      </c>
      <c r="M16" s="20">
        <v>159451</v>
      </c>
      <c r="N16" s="21">
        <f t="array" ref="N16">IF(SUM(B16:M16)=0,"0.00 ",AVERAGE(IF(B16:M16&lt;&gt;0, B16:M16,"")))</f>
        <v>154327.08333333334</v>
      </c>
    </row>
    <row r="17" spans="1:16" x14ac:dyDescent="0.2">
      <c r="A17" s="19" t="s">
        <v>27</v>
      </c>
      <c r="B17" s="20">
        <v>39835</v>
      </c>
      <c r="C17" s="20">
        <v>39600</v>
      </c>
      <c r="D17" s="20">
        <v>39783</v>
      </c>
      <c r="E17" s="20">
        <v>39723</v>
      </c>
      <c r="F17" s="20">
        <v>38375</v>
      </c>
      <c r="G17" s="20">
        <v>39170</v>
      </c>
      <c r="H17" s="20">
        <v>39492</v>
      </c>
      <c r="I17" s="20">
        <v>39628</v>
      </c>
      <c r="J17" s="20">
        <v>39979</v>
      </c>
      <c r="K17" s="20">
        <v>40191</v>
      </c>
      <c r="L17" s="20">
        <v>40497</v>
      </c>
      <c r="M17" s="20">
        <v>40856</v>
      </c>
      <c r="N17" s="21">
        <f t="array" ref="N17">IF(SUM(B17:M17)=0,"0.00 ",AVERAGE(IF(B17:M17&lt;&gt;0, B17:M17,"")))</f>
        <v>39760.75</v>
      </c>
      <c r="P17" s="22"/>
    </row>
    <row r="18" spans="1:16" x14ac:dyDescent="0.2">
      <c r="A18" s="19" t="s">
        <v>28</v>
      </c>
      <c r="B18" s="20">
        <v>156746</v>
      </c>
      <c r="C18" s="20">
        <v>156690</v>
      </c>
      <c r="D18" s="20">
        <v>157237</v>
      </c>
      <c r="E18" s="20">
        <v>156755</v>
      </c>
      <c r="F18" s="20">
        <v>154034</v>
      </c>
      <c r="G18" s="20">
        <v>156015</v>
      </c>
      <c r="H18" s="20">
        <v>154271</v>
      </c>
      <c r="I18" s="20">
        <v>156359</v>
      </c>
      <c r="J18" s="20">
        <v>156140</v>
      </c>
      <c r="K18" s="20">
        <v>156172</v>
      </c>
      <c r="L18" s="20">
        <v>157827</v>
      </c>
      <c r="M18" s="20">
        <v>157325</v>
      </c>
      <c r="N18" s="21">
        <f t="array" ref="N18">IF(SUM(B18:M18)=0,"0.00 ",AVERAGE(IF(B18:M18&lt;&gt;0, B18:M18,"")))</f>
        <v>156297.58333333334</v>
      </c>
    </row>
    <row r="19" spans="1:16" x14ac:dyDescent="0.2">
      <c r="A19" s="19" t="s">
        <v>29</v>
      </c>
      <c r="B19" s="20">
        <v>68426</v>
      </c>
      <c r="C19" s="20">
        <v>69955</v>
      </c>
      <c r="D19" s="20">
        <v>69029</v>
      </c>
      <c r="E19" s="20">
        <v>70451</v>
      </c>
      <c r="F19" s="20">
        <v>69306</v>
      </c>
      <c r="G19" s="20">
        <v>68959</v>
      </c>
      <c r="H19" s="20">
        <v>69578</v>
      </c>
      <c r="I19" s="20">
        <v>70164</v>
      </c>
      <c r="J19" s="20">
        <v>69961</v>
      </c>
      <c r="K19" s="20">
        <v>70473</v>
      </c>
      <c r="L19" s="20">
        <v>70576</v>
      </c>
      <c r="M19" s="20">
        <v>68272</v>
      </c>
      <c r="N19" s="21">
        <f t="array" ref="N19">IF(SUM(B19:M19)=0,"0.00 ",AVERAGE(IF(B19:M19&lt;&gt;0, B19:M19,"")))</f>
        <v>69595.833333333328</v>
      </c>
    </row>
    <row r="20" spans="1:16" x14ac:dyDescent="0.2">
      <c r="A20" s="19" t="s">
        <v>30</v>
      </c>
      <c r="B20" s="20">
        <v>1384</v>
      </c>
      <c r="C20" s="20">
        <v>1471</v>
      </c>
      <c r="D20" s="20">
        <v>1519</v>
      </c>
      <c r="E20" s="20">
        <v>1541</v>
      </c>
      <c r="F20" s="20">
        <v>1516</v>
      </c>
      <c r="G20" s="20">
        <v>1524</v>
      </c>
      <c r="H20" s="20">
        <v>1433</v>
      </c>
      <c r="I20" s="20">
        <v>1358</v>
      </c>
      <c r="J20" s="20">
        <v>1359</v>
      </c>
      <c r="K20" s="20">
        <v>1394</v>
      </c>
      <c r="L20" s="20">
        <v>1513</v>
      </c>
      <c r="M20" s="20">
        <v>1563</v>
      </c>
      <c r="N20" s="21">
        <f t="array" ref="N20">IF(SUM(B20:M20)=0,"0.00 ",AVERAGE(IF(B20:M20&lt;&gt;0, B20:M20,"")))</f>
        <v>1464.5833333333333</v>
      </c>
    </row>
    <row r="21" spans="1:16" x14ac:dyDescent="0.2">
      <c r="A21" s="19" t="s">
        <v>31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1"/>
    </row>
    <row r="22" spans="1:16" x14ac:dyDescent="0.2">
      <c r="A22" s="23" t="s">
        <v>32</v>
      </c>
      <c r="B22" s="24">
        <f t="shared" ref="B22:M22" si="0">SUM(B11:B21)</f>
        <v>639422</v>
      </c>
      <c r="C22" s="24">
        <f t="shared" si="0"/>
        <v>639653</v>
      </c>
      <c r="D22" s="24">
        <f t="shared" si="0"/>
        <v>640337</v>
      </c>
      <c r="E22" s="24">
        <f t="shared" si="0"/>
        <v>639627</v>
      </c>
      <c r="F22" s="24">
        <f t="shared" si="0"/>
        <v>632476</v>
      </c>
      <c r="G22" s="24">
        <f t="shared" si="0"/>
        <v>637692</v>
      </c>
      <c r="H22" s="24">
        <f t="shared" si="0"/>
        <v>638016</v>
      </c>
      <c r="I22" s="24">
        <f t="shared" si="0"/>
        <v>638875</v>
      </c>
      <c r="J22" s="24">
        <f t="shared" si="0"/>
        <v>639036</v>
      </c>
      <c r="K22" s="24">
        <f t="shared" si="0"/>
        <v>642033</v>
      </c>
      <c r="L22" s="24">
        <f t="shared" si="0"/>
        <v>646336</v>
      </c>
      <c r="M22" s="24">
        <f t="shared" si="0"/>
        <v>650632</v>
      </c>
      <c r="N22" s="25">
        <f>SUM(N11:N21)</f>
        <v>640344.58333333337</v>
      </c>
    </row>
    <row r="23" spans="1:16" x14ac:dyDescent="0.2">
      <c r="A23" s="19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</row>
    <row r="24" spans="1:16" x14ac:dyDescent="0.2">
      <c r="A24" s="19" t="s">
        <v>33</v>
      </c>
      <c r="B24" s="20">
        <v>89245</v>
      </c>
      <c r="C24" s="20">
        <v>89510</v>
      </c>
      <c r="D24" s="20">
        <v>89367</v>
      </c>
      <c r="E24" s="20">
        <v>90706</v>
      </c>
      <c r="F24" s="20">
        <v>90379</v>
      </c>
      <c r="G24" s="20">
        <v>90594</v>
      </c>
      <c r="H24" s="20">
        <v>91111</v>
      </c>
      <c r="I24" s="20">
        <v>91783</v>
      </c>
      <c r="J24" s="20">
        <v>89742</v>
      </c>
      <c r="K24" s="20">
        <v>90303</v>
      </c>
      <c r="L24" s="20">
        <v>91361</v>
      </c>
      <c r="M24" s="20">
        <v>91814</v>
      </c>
      <c r="N24" s="21">
        <f t="array" ref="N24">IF(SUM(B24:M24)=0,"0.00 ",AVERAGE(IF(B24:M24&lt;&gt;0, B24:M24,"")))</f>
        <v>90492.916666666672</v>
      </c>
    </row>
    <row r="25" spans="1:16" x14ac:dyDescent="0.2">
      <c r="A25" s="19" t="s">
        <v>34</v>
      </c>
      <c r="B25" s="20">
        <v>17075</v>
      </c>
      <c r="C25" s="20">
        <v>17173</v>
      </c>
      <c r="D25" s="20">
        <v>16036</v>
      </c>
      <c r="E25" s="20">
        <v>16054</v>
      </c>
      <c r="F25" s="20">
        <v>16158</v>
      </c>
      <c r="G25" s="20">
        <v>16076</v>
      </c>
      <c r="H25" s="20">
        <v>17269</v>
      </c>
      <c r="I25" s="20">
        <v>17504</v>
      </c>
      <c r="J25" s="20">
        <v>16166</v>
      </c>
      <c r="K25" s="20">
        <v>17214</v>
      </c>
      <c r="L25" s="20">
        <v>17637</v>
      </c>
      <c r="M25" s="20">
        <v>17750</v>
      </c>
      <c r="N25" s="21">
        <f t="array" ref="N25">IF(SUM(B25:M25)=0,"0.00 ",AVERAGE(IF(B25:M25&lt;&gt;0, B25:M25,"")))</f>
        <v>16842.666666666668</v>
      </c>
    </row>
    <row r="26" spans="1:16" x14ac:dyDescent="0.2">
      <c r="A26" s="19" t="s">
        <v>35</v>
      </c>
      <c r="B26" s="20">
        <v>16902</v>
      </c>
      <c r="C26" s="20">
        <v>17077</v>
      </c>
      <c r="D26" s="20">
        <v>16679</v>
      </c>
      <c r="E26" s="20">
        <v>16807</v>
      </c>
      <c r="F26" s="20">
        <v>17036</v>
      </c>
      <c r="G26" s="20">
        <v>17404</v>
      </c>
      <c r="H26" s="20">
        <v>17451</v>
      </c>
      <c r="I26" s="20">
        <v>17351</v>
      </c>
      <c r="J26" s="20">
        <v>17438</v>
      </c>
      <c r="K26" s="20">
        <v>17349</v>
      </c>
      <c r="L26" s="20">
        <v>17704</v>
      </c>
      <c r="M26" s="20">
        <v>17779</v>
      </c>
      <c r="N26" s="21">
        <f t="array" ref="N26">IF(SUM(B26:M26)=0,"0.00 ",AVERAGE(IF(B26:M26&lt;&gt;0, B26:M26,"")))</f>
        <v>17248.083333333332</v>
      </c>
    </row>
    <row r="27" spans="1:16" x14ac:dyDescent="0.2">
      <c r="A27" s="19" t="s">
        <v>36</v>
      </c>
      <c r="B27" s="20">
        <v>5300</v>
      </c>
      <c r="C27" s="20">
        <v>5282</v>
      </c>
      <c r="D27" s="20">
        <v>5287</v>
      </c>
      <c r="E27" s="20">
        <v>5336</v>
      </c>
      <c r="F27" s="20">
        <v>5343</v>
      </c>
      <c r="G27" s="20">
        <v>5379</v>
      </c>
      <c r="H27" s="20">
        <v>5206</v>
      </c>
      <c r="I27" s="20">
        <v>5413</v>
      </c>
      <c r="J27" s="20">
        <v>5446</v>
      </c>
      <c r="K27" s="20">
        <v>5482</v>
      </c>
      <c r="L27" s="20">
        <v>5514</v>
      </c>
      <c r="M27" s="20">
        <v>5509</v>
      </c>
      <c r="N27" s="21">
        <f t="array" ref="N27">IF(SUM(B27:M27)=0,"0.00 ",AVERAGE(IF(B27:M27&lt;&gt;0, B27:M27,"")))</f>
        <v>5374.75</v>
      </c>
    </row>
    <row r="28" spans="1:16" x14ac:dyDescent="0.2">
      <c r="A28" s="19" t="s">
        <v>37</v>
      </c>
      <c r="B28" s="20">
        <v>2840</v>
      </c>
      <c r="C28" s="20">
        <v>2852</v>
      </c>
      <c r="D28" s="20">
        <v>2883</v>
      </c>
      <c r="E28" s="20">
        <v>2879</v>
      </c>
      <c r="F28" s="20">
        <v>2772</v>
      </c>
      <c r="G28" s="20">
        <v>2902</v>
      </c>
      <c r="H28" s="20">
        <v>2936</v>
      </c>
      <c r="I28" s="20">
        <v>2932</v>
      </c>
      <c r="J28" s="20">
        <v>2873</v>
      </c>
      <c r="K28" s="20">
        <v>2940</v>
      </c>
      <c r="L28" s="20">
        <v>2948</v>
      </c>
      <c r="M28" s="20">
        <v>3400</v>
      </c>
      <c r="N28" s="21">
        <f t="array" ref="N28">IF(SUM(B28:M28)=0,"0.00 ",AVERAGE(IF(B28:M28&lt;&gt;0, B28:M28,"")))</f>
        <v>2929.75</v>
      </c>
    </row>
    <row r="29" spans="1:16" x14ac:dyDescent="0.2">
      <c r="A29" s="19" t="s">
        <v>38</v>
      </c>
      <c r="B29" s="20">
        <v>27130</v>
      </c>
      <c r="C29" s="20">
        <v>27176</v>
      </c>
      <c r="D29" s="20">
        <v>26477</v>
      </c>
      <c r="E29" s="20">
        <v>26856</v>
      </c>
      <c r="F29" s="20">
        <v>26646</v>
      </c>
      <c r="G29" s="20">
        <v>26796</v>
      </c>
      <c r="H29" s="20">
        <v>27898</v>
      </c>
      <c r="I29" s="20">
        <v>28498</v>
      </c>
      <c r="J29" s="20">
        <v>28797</v>
      </c>
      <c r="K29" s="20">
        <v>28581</v>
      </c>
      <c r="L29" s="20">
        <v>28915</v>
      </c>
      <c r="M29" s="20">
        <v>28664</v>
      </c>
      <c r="N29" s="21">
        <f t="array" ref="N29">IF(SUM(B29:M29)=0,"0.00 ",AVERAGE(IF(B29:M29&lt;&gt;0, B29:M29,"")))</f>
        <v>27702.833333333332</v>
      </c>
    </row>
    <row r="30" spans="1:16" x14ac:dyDescent="0.2">
      <c r="A30" s="23" t="s">
        <v>39</v>
      </c>
      <c r="B30" s="24">
        <f t="shared" ref="B30:M30" si="1">SUM(B24:B29)</f>
        <v>158492</v>
      </c>
      <c r="C30" s="24">
        <f t="shared" si="1"/>
        <v>159070</v>
      </c>
      <c r="D30" s="24">
        <f t="shared" si="1"/>
        <v>156729</v>
      </c>
      <c r="E30" s="24">
        <f t="shared" si="1"/>
        <v>158638</v>
      </c>
      <c r="F30" s="24">
        <f t="shared" si="1"/>
        <v>158334</v>
      </c>
      <c r="G30" s="24">
        <f t="shared" si="1"/>
        <v>159151</v>
      </c>
      <c r="H30" s="24">
        <f t="shared" si="1"/>
        <v>161871</v>
      </c>
      <c r="I30" s="24">
        <f t="shared" si="1"/>
        <v>163481</v>
      </c>
      <c r="J30" s="24">
        <f t="shared" si="1"/>
        <v>160462</v>
      </c>
      <c r="K30" s="24">
        <f t="shared" si="1"/>
        <v>161869</v>
      </c>
      <c r="L30" s="24">
        <f t="shared" si="1"/>
        <v>164079</v>
      </c>
      <c r="M30" s="24">
        <f t="shared" si="1"/>
        <v>164916</v>
      </c>
      <c r="N30" s="28">
        <f>SUM(N24:N29)</f>
        <v>160591.00000000003</v>
      </c>
    </row>
    <row r="31" spans="1:16" x14ac:dyDescent="0.2">
      <c r="A31" s="1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7"/>
    </row>
    <row r="32" spans="1:16" x14ac:dyDescent="0.2">
      <c r="A32" s="19" t="s">
        <v>40</v>
      </c>
      <c r="B32" s="20">
        <v>48257</v>
      </c>
      <c r="C32" s="20">
        <v>47955</v>
      </c>
      <c r="D32" s="20">
        <v>48014</v>
      </c>
      <c r="E32" s="20">
        <v>47997</v>
      </c>
      <c r="F32" s="20">
        <v>47894</v>
      </c>
      <c r="G32" s="20">
        <v>48095</v>
      </c>
      <c r="H32" s="20">
        <v>48138</v>
      </c>
      <c r="I32" s="20">
        <v>47652</v>
      </c>
      <c r="J32" s="20">
        <v>48108</v>
      </c>
      <c r="K32" s="20">
        <v>48161</v>
      </c>
      <c r="L32" s="20">
        <v>48212</v>
      </c>
      <c r="M32" s="20">
        <v>48142</v>
      </c>
      <c r="N32" s="21">
        <f t="array" ref="N32">IF(SUM(B32:M32)=0,"0.00 ",AVERAGE(IF(B32:M32&lt;&gt;0, B32:M32,"")))</f>
        <v>48052.083333333336</v>
      </c>
    </row>
    <row r="33" spans="1:15" x14ac:dyDescent="0.2">
      <c r="A33" s="19" t="s">
        <v>41</v>
      </c>
      <c r="B33" s="20">
        <v>51108</v>
      </c>
      <c r="C33" s="20">
        <v>51224</v>
      </c>
      <c r="D33" s="20">
        <v>51229</v>
      </c>
      <c r="E33" s="20">
        <v>51253</v>
      </c>
      <c r="F33" s="20">
        <v>51395</v>
      </c>
      <c r="G33" s="20">
        <v>51337</v>
      </c>
      <c r="H33" s="20">
        <v>51419</v>
      </c>
      <c r="I33" s="20">
        <v>51192</v>
      </c>
      <c r="J33" s="20">
        <v>51211</v>
      </c>
      <c r="K33" s="20">
        <v>51192</v>
      </c>
      <c r="L33" s="20">
        <v>51257</v>
      </c>
      <c r="M33" s="20">
        <v>51279</v>
      </c>
      <c r="N33" s="21">
        <f t="array" ref="N33">IF(SUM(B33:M33)=0,"0.00 ",AVERAGE(IF(B33:M33&lt;&gt;0, B33:M33,"")))</f>
        <v>51258</v>
      </c>
    </row>
    <row r="34" spans="1:15" x14ac:dyDescent="0.2">
      <c r="A34" s="19" t="s">
        <v>42</v>
      </c>
      <c r="B34" s="20">
        <v>45838</v>
      </c>
      <c r="C34" s="20">
        <v>46271</v>
      </c>
      <c r="D34" s="20">
        <v>46618</v>
      </c>
      <c r="E34" s="20">
        <v>47066</v>
      </c>
      <c r="F34" s="20">
        <v>47479</v>
      </c>
      <c r="G34" s="20">
        <v>47958</v>
      </c>
      <c r="H34" s="20">
        <v>48519</v>
      </c>
      <c r="I34" s="20">
        <v>48660</v>
      </c>
      <c r="J34" s="20">
        <v>48982</v>
      </c>
      <c r="K34" s="20">
        <v>49768</v>
      </c>
      <c r="L34" s="20">
        <v>49813</v>
      </c>
      <c r="M34" s="20">
        <v>50066</v>
      </c>
      <c r="N34" s="21">
        <f t="array" ref="N34">IF(SUM(B34:M34)=0,"0.00 ",AVERAGE(IF(B34:M34&lt;&gt;0, B34:M34,"")))</f>
        <v>48086.5</v>
      </c>
    </row>
    <row r="35" spans="1:15" x14ac:dyDescent="0.2">
      <c r="A35" s="19" t="s">
        <v>43</v>
      </c>
      <c r="B35" s="20">
        <v>374</v>
      </c>
      <c r="C35" s="20">
        <v>405</v>
      </c>
      <c r="D35" s="20">
        <v>428</v>
      </c>
      <c r="E35" s="20">
        <v>435</v>
      </c>
      <c r="F35" s="20">
        <v>448</v>
      </c>
      <c r="G35" s="20">
        <v>487</v>
      </c>
      <c r="H35" s="20">
        <v>500</v>
      </c>
      <c r="I35" s="20">
        <v>575</v>
      </c>
      <c r="J35" s="20">
        <v>670</v>
      </c>
      <c r="K35" s="20">
        <v>729</v>
      </c>
      <c r="L35" s="20">
        <v>794</v>
      </c>
      <c r="M35" s="20">
        <v>872</v>
      </c>
      <c r="N35" s="21">
        <f t="array" ref="N35">IF(SUM(B35:M35)=0,"0.00 ",AVERAGE(IF(B35:M35&lt;&gt;0, B35:M35,"")))</f>
        <v>559.75</v>
      </c>
    </row>
    <row r="36" spans="1:15" ht="13.5" thickBot="1" x14ac:dyDescent="0.25">
      <c r="A36" s="29" t="s">
        <v>44</v>
      </c>
      <c r="B36" s="30">
        <f>SUM(B32:B35)</f>
        <v>145577</v>
      </c>
      <c r="C36" s="30">
        <f t="shared" ref="C36:M36" si="2">SUM(C32:C35)</f>
        <v>145855</v>
      </c>
      <c r="D36" s="30">
        <f t="shared" si="2"/>
        <v>146289</v>
      </c>
      <c r="E36" s="30">
        <f t="shared" si="2"/>
        <v>146751</v>
      </c>
      <c r="F36" s="30">
        <f t="shared" si="2"/>
        <v>147216</v>
      </c>
      <c r="G36" s="30">
        <f t="shared" si="2"/>
        <v>147877</v>
      </c>
      <c r="H36" s="30">
        <f t="shared" si="2"/>
        <v>148576</v>
      </c>
      <c r="I36" s="30">
        <f t="shared" si="2"/>
        <v>148079</v>
      </c>
      <c r="J36" s="30">
        <f t="shared" si="2"/>
        <v>148971</v>
      </c>
      <c r="K36" s="30">
        <f t="shared" si="2"/>
        <v>149850</v>
      </c>
      <c r="L36" s="30">
        <f t="shared" si="2"/>
        <v>150076</v>
      </c>
      <c r="M36" s="30">
        <f t="shared" si="2"/>
        <v>150359</v>
      </c>
      <c r="N36" s="28">
        <f>SUM(N32:N35)</f>
        <v>147956.33333333334</v>
      </c>
    </row>
    <row r="37" spans="1:15" ht="13.5" thickBot="1" x14ac:dyDescent="0.25">
      <c r="A37" s="1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31"/>
    </row>
    <row r="38" spans="1:15" x14ac:dyDescent="0.2">
      <c r="A38" s="32" t="s">
        <v>45</v>
      </c>
      <c r="B38" s="33">
        <f t="shared" ref="B38:N38" si="3">SUM(B22+B30+B36)</f>
        <v>943491</v>
      </c>
      <c r="C38" s="33">
        <f t="shared" si="3"/>
        <v>944578</v>
      </c>
      <c r="D38" s="33">
        <f t="shared" si="3"/>
        <v>943355</v>
      </c>
      <c r="E38" s="33">
        <f t="shared" si="3"/>
        <v>945016</v>
      </c>
      <c r="F38" s="33">
        <f t="shared" si="3"/>
        <v>938026</v>
      </c>
      <c r="G38" s="33">
        <f t="shared" si="3"/>
        <v>944720</v>
      </c>
      <c r="H38" s="33">
        <f t="shared" si="3"/>
        <v>948463</v>
      </c>
      <c r="I38" s="33">
        <f t="shared" si="3"/>
        <v>950435</v>
      </c>
      <c r="J38" s="33">
        <f t="shared" si="3"/>
        <v>948469</v>
      </c>
      <c r="K38" s="33">
        <f t="shared" si="3"/>
        <v>953752</v>
      </c>
      <c r="L38" s="33">
        <f t="shared" si="3"/>
        <v>960491</v>
      </c>
      <c r="M38" s="33">
        <f t="shared" si="3"/>
        <v>965907</v>
      </c>
      <c r="N38" s="34">
        <f t="shared" si="3"/>
        <v>948891.91666666674</v>
      </c>
      <c r="O38" s="35"/>
    </row>
    <row r="39" spans="1:15" x14ac:dyDescent="0.2">
      <c r="A39" s="19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1"/>
    </row>
    <row r="40" spans="1:15" ht="13.5" thickBot="1" x14ac:dyDescent="0.25">
      <c r="A40" s="29" t="s">
        <v>46</v>
      </c>
      <c r="B40" s="36">
        <f>SUM(B22+B30)</f>
        <v>797914</v>
      </c>
      <c r="C40" s="36">
        <f t="shared" ref="C40:N40" si="4">SUM(C22+C30)</f>
        <v>798723</v>
      </c>
      <c r="D40" s="36">
        <f t="shared" si="4"/>
        <v>797066</v>
      </c>
      <c r="E40" s="36">
        <f t="shared" si="4"/>
        <v>798265</v>
      </c>
      <c r="F40" s="36">
        <f t="shared" si="4"/>
        <v>790810</v>
      </c>
      <c r="G40" s="36">
        <f t="shared" si="4"/>
        <v>796843</v>
      </c>
      <c r="H40" s="36">
        <f t="shared" si="4"/>
        <v>799887</v>
      </c>
      <c r="I40" s="36">
        <f t="shared" si="4"/>
        <v>802356</v>
      </c>
      <c r="J40" s="36">
        <f t="shared" si="4"/>
        <v>799498</v>
      </c>
      <c r="K40" s="36">
        <f t="shared" si="4"/>
        <v>803902</v>
      </c>
      <c r="L40" s="36">
        <f t="shared" si="4"/>
        <v>810415</v>
      </c>
      <c r="M40" s="36">
        <f t="shared" si="4"/>
        <v>815548</v>
      </c>
      <c r="N40" s="37">
        <f t="shared" si="4"/>
        <v>800935.58333333337</v>
      </c>
      <c r="O40" s="38"/>
    </row>
    <row r="42" spans="1:15" ht="15" x14ac:dyDescent="0.2">
      <c r="A42" s="82" t="s">
        <v>81</v>
      </c>
      <c r="B42" s="83"/>
      <c r="C42" s="83"/>
    </row>
    <row r="43" spans="1:15" ht="15" x14ac:dyDescent="0.2">
      <c r="A43" s="84" t="s">
        <v>82</v>
      </c>
      <c r="B43" s="83"/>
      <c r="C43" s="83"/>
    </row>
    <row r="44" spans="1:15" ht="15" x14ac:dyDescent="0.2">
      <c r="A44" s="84" t="s">
        <v>83</v>
      </c>
      <c r="B44" s="83"/>
      <c r="C44" s="83"/>
    </row>
    <row r="46" spans="1:15" x14ac:dyDescent="0.2">
      <c r="A46" t="s">
        <v>84</v>
      </c>
    </row>
  </sheetData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topLeftCell="A4" workbookViewId="0">
      <selection activeCell="A51" sqref="A51"/>
    </sheetView>
  </sheetViews>
  <sheetFormatPr baseColWidth="10" defaultRowHeight="12.75" x14ac:dyDescent="0.2"/>
  <cols>
    <col min="1" max="1" width="41.28515625" customWidth="1"/>
    <col min="2" max="2" width="12.28515625" bestFit="1" customWidth="1"/>
    <col min="12" max="12" width="12.5703125" customWidth="1"/>
    <col min="15" max="15" width="17.42578125" bestFit="1" customWidth="1"/>
  </cols>
  <sheetData>
    <row r="1" spans="1:14" x14ac:dyDescent="0.2">
      <c r="A1" s="1"/>
      <c r="B1" s="2"/>
      <c r="C1" s="2"/>
      <c r="D1" s="2"/>
      <c r="E1" s="2"/>
      <c r="F1" s="2"/>
      <c r="G1" s="3" t="s">
        <v>0</v>
      </c>
      <c r="H1" s="2"/>
      <c r="I1" s="2"/>
      <c r="J1" s="2"/>
      <c r="K1" s="2"/>
      <c r="L1" s="2"/>
      <c r="M1" s="2"/>
      <c r="N1" s="2"/>
    </row>
    <row r="2" spans="1:14" x14ac:dyDescent="0.2">
      <c r="A2" s="2"/>
      <c r="B2" s="2"/>
      <c r="C2" s="2"/>
      <c r="D2" s="2"/>
      <c r="E2" s="2"/>
      <c r="F2" s="2"/>
      <c r="G2" s="3" t="s">
        <v>1</v>
      </c>
      <c r="H2" s="2"/>
      <c r="I2" s="2"/>
      <c r="J2" s="2"/>
      <c r="K2" s="2"/>
      <c r="L2" s="2"/>
      <c r="M2" s="2"/>
      <c r="N2" s="2"/>
    </row>
    <row r="3" spans="1:14" hidden="1" x14ac:dyDescent="0.2">
      <c r="A3" s="2"/>
      <c r="B3" s="2"/>
      <c r="C3" s="2"/>
      <c r="D3" s="2"/>
      <c r="E3" s="2"/>
      <c r="F3" s="2"/>
      <c r="G3" s="3"/>
      <c r="H3" s="2"/>
      <c r="I3" s="2"/>
      <c r="J3" s="2"/>
      <c r="K3" s="2"/>
      <c r="L3" s="2"/>
      <c r="M3" s="2"/>
      <c r="N3" s="2"/>
    </row>
    <row r="4" spans="1:14" x14ac:dyDescent="0.2">
      <c r="A4" s="2"/>
      <c r="B4" s="2"/>
      <c r="C4" s="2"/>
      <c r="D4" s="2"/>
      <c r="E4" s="2"/>
      <c r="F4" s="2"/>
      <c r="G4" s="3" t="s">
        <v>2</v>
      </c>
      <c r="H4" s="2"/>
      <c r="I4" s="2"/>
      <c r="J4" s="2"/>
      <c r="K4" s="2"/>
      <c r="L4" s="2"/>
      <c r="M4" s="2"/>
      <c r="N4" s="2"/>
    </row>
    <row r="5" spans="1:14" x14ac:dyDescent="0.2">
      <c r="F5" s="4" t="s">
        <v>3</v>
      </c>
      <c r="G5" s="4" t="s">
        <v>47</v>
      </c>
    </row>
    <row r="6" spans="1:14" ht="13.5" thickBot="1" x14ac:dyDescent="0.25">
      <c r="A6" s="4" t="str">
        <f>'2015'!A6</f>
        <v>Cifras revisadas mayo 2018</v>
      </c>
    </row>
    <row r="7" spans="1:14" x14ac:dyDescent="0.2">
      <c r="A7" s="5"/>
      <c r="B7" s="6"/>
      <c r="C7" s="6"/>
      <c r="D7" s="6"/>
      <c r="E7" s="6"/>
      <c r="F7" s="7"/>
      <c r="G7" s="6"/>
      <c r="H7" s="6"/>
      <c r="I7" s="6"/>
      <c r="J7" s="6"/>
      <c r="K7" s="6"/>
      <c r="L7" s="6"/>
      <c r="M7" s="6"/>
      <c r="N7" s="8"/>
    </row>
    <row r="8" spans="1:14" x14ac:dyDescent="0.2">
      <c r="A8" s="9" t="s">
        <v>5</v>
      </c>
      <c r="B8" s="10" t="s">
        <v>6</v>
      </c>
      <c r="C8" s="10" t="s">
        <v>7</v>
      </c>
      <c r="D8" s="10" t="s">
        <v>8</v>
      </c>
      <c r="E8" s="10" t="s">
        <v>9</v>
      </c>
      <c r="F8" s="10" t="s">
        <v>10</v>
      </c>
      <c r="G8" s="10" t="s">
        <v>11</v>
      </c>
      <c r="H8" s="10" t="s">
        <v>12</v>
      </c>
      <c r="I8" s="10" t="s">
        <v>13</v>
      </c>
      <c r="J8" s="10" t="s">
        <v>14</v>
      </c>
      <c r="K8" s="10" t="s">
        <v>15</v>
      </c>
      <c r="L8" s="10" t="s">
        <v>16</v>
      </c>
      <c r="M8" s="10" t="s">
        <v>17</v>
      </c>
      <c r="N8" s="11" t="s">
        <v>18</v>
      </c>
    </row>
    <row r="9" spans="1:14" ht="13.5" thickBot="1" x14ac:dyDescent="0.25">
      <c r="A9" s="12"/>
      <c r="B9" s="13"/>
      <c r="C9" s="13"/>
      <c r="D9" s="13"/>
      <c r="E9" s="13"/>
      <c r="F9" s="13"/>
      <c r="G9" s="13"/>
      <c r="H9" s="13"/>
      <c r="I9" s="13"/>
      <c r="J9" s="14" t="s">
        <v>19</v>
      </c>
      <c r="K9" s="13"/>
      <c r="L9" s="13"/>
      <c r="M9" s="13"/>
      <c r="N9" s="15" t="s">
        <v>20</v>
      </c>
    </row>
    <row r="10" spans="1:14" ht="13.5" thickBot="1" x14ac:dyDescent="0.25"/>
    <row r="11" spans="1:14" x14ac:dyDescent="0.2">
      <c r="A11" s="16" t="s">
        <v>21</v>
      </c>
      <c r="B11" s="17">
        <v>13880</v>
      </c>
      <c r="C11" s="17">
        <v>14144</v>
      </c>
      <c r="D11" s="17">
        <v>13694</v>
      </c>
      <c r="E11" s="17">
        <v>13396</v>
      </c>
      <c r="F11" s="17">
        <v>13573</v>
      </c>
      <c r="G11" s="17">
        <v>13939</v>
      </c>
      <c r="H11" s="17">
        <v>13720</v>
      </c>
      <c r="I11" s="17">
        <v>13559</v>
      </c>
      <c r="J11" s="17">
        <v>13383</v>
      </c>
      <c r="K11" s="17">
        <v>13537</v>
      </c>
      <c r="L11" s="17">
        <v>13621</v>
      </c>
      <c r="M11" s="17">
        <v>14311</v>
      </c>
      <c r="N11" s="18">
        <f t="array" ref="N11">IF(SUM(B11:M11)=0,"0.00 ",AVERAGE(IF(B11:M11&lt;&gt;0, B11:M11,"")))</f>
        <v>13729.75</v>
      </c>
    </row>
    <row r="12" spans="1:14" x14ac:dyDescent="0.2">
      <c r="A12" s="19" t="s">
        <v>22</v>
      </c>
      <c r="B12" s="20">
        <v>649</v>
      </c>
      <c r="C12" s="20">
        <v>621</v>
      </c>
      <c r="D12" s="20">
        <v>620</v>
      </c>
      <c r="E12" s="20">
        <v>621</v>
      </c>
      <c r="F12" s="20">
        <v>648</v>
      </c>
      <c r="G12" s="20">
        <v>914</v>
      </c>
      <c r="H12" s="20">
        <v>900</v>
      </c>
      <c r="I12" s="20">
        <v>791</v>
      </c>
      <c r="J12" s="20">
        <v>843</v>
      </c>
      <c r="K12" s="20">
        <v>786</v>
      </c>
      <c r="L12" s="20">
        <v>833</v>
      </c>
      <c r="M12" s="20">
        <v>804</v>
      </c>
      <c r="N12" s="21">
        <f t="array" ref="N12">IF(SUM(B12:M12)=0,"0.00 ",AVERAGE(IF(B12:M12&lt;&gt;0, B12:M12,"")))</f>
        <v>752.5</v>
      </c>
    </row>
    <row r="13" spans="1:14" x14ac:dyDescent="0.2">
      <c r="A13" s="19" t="s">
        <v>23</v>
      </c>
      <c r="B13" s="20">
        <v>177780</v>
      </c>
      <c r="C13" s="20">
        <v>176181</v>
      </c>
      <c r="D13" s="20">
        <v>175672</v>
      </c>
      <c r="E13" s="20">
        <v>177128</v>
      </c>
      <c r="F13" s="20">
        <v>176936</v>
      </c>
      <c r="G13" s="20">
        <v>176492</v>
      </c>
      <c r="H13" s="20">
        <v>176176</v>
      </c>
      <c r="I13" s="20">
        <v>175520</v>
      </c>
      <c r="J13" s="20">
        <v>175274</v>
      </c>
      <c r="K13" s="20">
        <v>175064</v>
      </c>
      <c r="L13" s="20">
        <v>176972</v>
      </c>
      <c r="M13" s="20">
        <v>178810</v>
      </c>
      <c r="N13" s="21">
        <f t="array" ref="N13">IF(SUM(B13:M13)=0,"0.00 ",AVERAGE(IF(B13:M13&lt;&gt;0, B13:M13,"")))</f>
        <v>176500.41666666666</v>
      </c>
    </row>
    <row r="14" spans="1:14" x14ac:dyDescent="0.2">
      <c r="A14" s="19" t="s">
        <v>24</v>
      </c>
      <c r="B14" s="20">
        <v>5820</v>
      </c>
      <c r="C14" s="20">
        <v>5823</v>
      </c>
      <c r="D14" s="20">
        <v>5853</v>
      </c>
      <c r="E14" s="20">
        <v>5843</v>
      </c>
      <c r="F14" s="20">
        <v>5852</v>
      </c>
      <c r="G14" s="20">
        <v>5927</v>
      </c>
      <c r="H14" s="20">
        <v>5951</v>
      </c>
      <c r="I14" s="20">
        <v>5968</v>
      </c>
      <c r="J14" s="20">
        <v>6040</v>
      </c>
      <c r="K14" s="20">
        <v>6071</v>
      </c>
      <c r="L14" s="20">
        <v>6070</v>
      </c>
      <c r="M14" s="20">
        <v>6029</v>
      </c>
      <c r="N14" s="21">
        <f t="array" ref="N14">IF(SUM(B14:M14)=0,"0.00 ",AVERAGE(IF(B14:M14&lt;&gt;0, B14:M14,"")))</f>
        <v>5937.25</v>
      </c>
    </row>
    <row r="15" spans="1:14" x14ac:dyDescent="0.2">
      <c r="A15" s="19" t="s">
        <v>25</v>
      </c>
      <c r="B15" s="20">
        <v>22529</v>
      </c>
      <c r="C15" s="20">
        <v>22245</v>
      </c>
      <c r="D15" s="20">
        <v>21778</v>
      </c>
      <c r="E15" s="20">
        <v>22447</v>
      </c>
      <c r="F15" s="20">
        <v>22707</v>
      </c>
      <c r="G15" s="20">
        <v>23009</v>
      </c>
      <c r="H15" s="20">
        <v>23723</v>
      </c>
      <c r="I15" s="20">
        <v>22928</v>
      </c>
      <c r="J15" s="20">
        <v>22743</v>
      </c>
      <c r="K15" s="20">
        <v>22922</v>
      </c>
      <c r="L15" s="20">
        <v>22491</v>
      </c>
      <c r="M15" s="20">
        <v>20791</v>
      </c>
      <c r="N15" s="21">
        <f t="array" ref="N15">IF(SUM(B15:M15)=0,"0.00 ",AVERAGE(IF(B15:M15&lt;&gt;0, B15:M15,"")))</f>
        <v>22526.083333333332</v>
      </c>
    </row>
    <row r="16" spans="1:14" x14ac:dyDescent="0.2">
      <c r="A16" s="19" t="s">
        <v>26</v>
      </c>
      <c r="B16" s="20">
        <v>159118</v>
      </c>
      <c r="C16" s="20">
        <v>158614</v>
      </c>
      <c r="D16" s="20">
        <v>158354</v>
      </c>
      <c r="E16" s="20">
        <v>159116</v>
      </c>
      <c r="F16" s="20">
        <v>159562</v>
      </c>
      <c r="G16" s="20">
        <v>159432</v>
      </c>
      <c r="H16" s="20">
        <v>160200</v>
      </c>
      <c r="I16" s="20">
        <v>160420</v>
      </c>
      <c r="J16" s="20">
        <v>161528</v>
      </c>
      <c r="K16" s="20">
        <v>162448</v>
      </c>
      <c r="L16" s="20">
        <v>164911</v>
      </c>
      <c r="M16" s="20">
        <v>164184</v>
      </c>
      <c r="N16" s="21">
        <f t="array" ref="N16">IF(SUM(B16:M16)=0,"0.00 ",AVERAGE(IF(B16:M16&lt;&gt;0, B16:M16,"")))</f>
        <v>160657.25</v>
      </c>
    </row>
    <row r="17" spans="1:16" x14ac:dyDescent="0.2">
      <c r="A17" s="19" t="s">
        <v>27</v>
      </c>
      <c r="B17" s="20">
        <v>40624</v>
      </c>
      <c r="C17" s="20">
        <v>40803</v>
      </c>
      <c r="D17" s="20">
        <v>40625</v>
      </c>
      <c r="E17" s="20">
        <v>41167</v>
      </c>
      <c r="F17" s="20">
        <v>40820</v>
      </c>
      <c r="G17" s="20">
        <v>40778</v>
      </c>
      <c r="H17" s="20">
        <v>41041</v>
      </c>
      <c r="I17" s="20">
        <v>41277</v>
      </c>
      <c r="J17" s="20">
        <v>41034</v>
      </c>
      <c r="K17" s="20">
        <v>41651</v>
      </c>
      <c r="L17" s="20">
        <v>41952</v>
      </c>
      <c r="M17" s="20">
        <v>42112</v>
      </c>
      <c r="N17" s="21">
        <f t="array" ref="N17">IF(SUM(B17:M17)=0,"0.00 ",AVERAGE(IF(B17:M17&lt;&gt;0, B17:M17,"")))</f>
        <v>41157</v>
      </c>
      <c r="P17" s="22"/>
    </row>
    <row r="18" spans="1:16" x14ac:dyDescent="0.2">
      <c r="A18" s="19" t="s">
        <v>28</v>
      </c>
      <c r="B18" s="20">
        <v>156004</v>
      </c>
      <c r="C18" s="20">
        <v>155698</v>
      </c>
      <c r="D18" s="20">
        <v>156225</v>
      </c>
      <c r="E18" s="20">
        <v>156912</v>
      </c>
      <c r="F18" s="20">
        <v>156507</v>
      </c>
      <c r="G18" s="20">
        <v>157930</v>
      </c>
      <c r="H18" s="20">
        <v>158630</v>
      </c>
      <c r="I18" s="20">
        <v>159227</v>
      </c>
      <c r="J18" s="20">
        <v>159894</v>
      </c>
      <c r="K18" s="20">
        <v>160308</v>
      </c>
      <c r="L18" s="20">
        <v>160779</v>
      </c>
      <c r="M18" s="20">
        <v>159497</v>
      </c>
      <c r="N18" s="21">
        <f t="array" ref="N18">IF(SUM(B18:M18)=0,"0.00 ",AVERAGE(IF(B18:M18&lt;&gt;0, B18:M18,"")))</f>
        <v>158134.25</v>
      </c>
    </row>
    <row r="19" spans="1:16" x14ac:dyDescent="0.2">
      <c r="A19" s="19" t="s">
        <v>29</v>
      </c>
      <c r="B19" s="20">
        <v>68026</v>
      </c>
      <c r="C19" s="20">
        <v>69375</v>
      </c>
      <c r="D19" s="20">
        <v>70259</v>
      </c>
      <c r="E19" s="20">
        <v>70231</v>
      </c>
      <c r="F19" s="20">
        <v>70764</v>
      </c>
      <c r="G19" s="20">
        <v>70985</v>
      </c>
      <c r="H19" s="20">
        <v>71105</v>
      </c>
      <c r="I19" s="20">
        <v>71164</v>
      </c>
      <c r="J19" s="20">
        <v>71191</v>
      </c>
      <c r="K19" s="20">
        <v>71167</v>
      </c>
      <c r="L19" s="20">
        <v>70528</v>
      </c>
      <c r="M19" s="20">
        <v>67038</v>
      </c>
      <c r="N19" s="21">
        <f t="array" ref="N19">IF(SUM(B19:M19)=0,"0.00 ",AVERAGE(IF(B19:M19&lt;&gt;0, B19:M19,"")))</f>
        <v>70152.75</v>
      </c>
    </row>
    <row r="20" spans="1:16" x14ac:dyDescent="0.2">
      <c r="A20" s="19" t="s">
        <v>30</v>
      </c>
      <c r="B20" s="20">
        <v>1497</v>
      </c>
      <c r="C20" s="20">
        <v>1544</v>
      </c>
      <c r="D20" s="20">
        <v>1593</v>
      </c>
      <c r="E20" s="20">
        <v>1632</v>
      </c>
      <c r="F20" s="20">
        <v>1647</v>
      </c>
      <c r="G20" s="20">
        <v>1655</v>
      </c>
      <c r="H20" s="20">
        <v>1663</v>
      </c>
      <c r="I20" s="20">
        <v>1669</v>
      </c>
      <c r="J20" s="20">
        <v>1672</v>
      </c>
      <c r="K20" s="20">
        <v>1677</v>
      </c>
      <c r="L20" s="20">
        <v>1684</v>
      </c>
      <c r="M20" s="20">
        <v>1686</v>
      </c>
      <c r="N20" s="21">
        <f t="array" ref="N20">IF(SUM(B20:M20)=0,"0.00 ",AVERAGE(IF(B20:M20&lt;&gt;0, B20:M20,"")))</f>
        <v>1634.9166666666667</v>
      </c>
    </row>
    <row r="21" spans="1:16" x14ac:dyDescent="0.2">
      <c r="A21" s="19" t="s">
        <v>31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39" t="s">
        <v>48</v>
      </c>
    </row>
    <row r="22" spans="1:16" x14ac:dyDescent="0.2">
      <c r="A22" s="23" t="s">
        <v>32</v>
      </c>
      <c r="B22" s="24">
        <f t="shared" ref="B22:M22" si="0">SUM(B11:B21)</f>
        <v>645927</v>
      </c>
      <c r="C22" s="24">
        <f t="shared" si="0"/>
        <v>645048</v>
      </c>
      <c r="D22" s="24">
        <f t="shared" si="0"/>
        <v>644673</v>
      </c>
      <c r="E22" s="24">
        <f t="shared" si="0"/>
        <v>648493</v>
      </c>
      <c r="F22" s="24">
        <f t="shared" si="0"/>
        <v>649016</v>
      </c>
      <c r="G22" s="24">
        <f t="shared" si="0"/>
        <v>651061</v>
      </c>
      <c r="H22" s="24">
        <f t="shared" si="0"/>
        <v>653109</v>
      </c>
      <c r="I22" s="24">
        <f t="shared" si="0"/>
        <v>652523</v>
      </c>
      <c r="J22" s="24">
        <f t="shared" si="0"/>
        <v>653602</v>
      </c>
      <c r="K22" s="24">
        <f t="shared" si="0"/>
        <v>655631</v>
      </c>
      <c r="L22" s="24">
        <f t="shared" si="0"/>
        <v>659841</v>
      </c>
      <c r="M22" s="24">
        <f t="shared" si="0"/>
        <v>655262</v>
      </c>
      <c r="N22" s="25">
        <f>SUM(N11:N21)</f>
        <v>651182.16666666663</v>
      </c>
    </row>
    <row r="23" spans="1:16" x14ac:dyDescent="0.2">
      <c r="A23" s="19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</row>
    <row r="24" spans="1:16" x14ac:dyDescent="0.2">
      <c r="A24" s="19" t="s">
        <v>33</v>
      </c>
      <c r="B24" s="20">
        <v>91423</v>
      </c>
      <c r="C24" s="20">
        <v>91544</v>
      </c>
      <c r="D24" s="20">
        <v>91348</v>
      </c>
      <c r="E24" s="20">
        <v>91771</v>
      </c>
      <c r="F24" s="20">
        <v>91625</v>
      </c>
      <c r="G24" s="20">
        <v>92301</v>
      </c>
      <c r="H24" s="20">
        <v>90766</v>
      </c>
      <c r="I24" s="20">
        <v>92513</v>
      </c>
      <c r="J24" s="20">
        <v>90580</v>
      </c>
      <c r="K24" s="20">
        <v>90560</v>
      </c>
      <c r="L24" s="20">
        <v>90467</v>
      </c>
      <c r="M24" s="20">
        <v>90625</v>
      </c>
      <c r="N24" s="21">
        <f t="array" ref="N24">IF(SUM(B24:M24)=0,"0.00 ",AVERAGE(IF(B24:M24&lt;&gt;0, B24:M24,"")))</f>
        <v>91293.583333333328</v>
      </c>
    </row>
    <row r="25" spans="1:16" x14ac:dyDescent="0.2">
      <c r="A25" s="19" t="s">
        <v>34</v>
      </c>
      <c r="B25" s="20">
        <v>17118</v>
      </c>
      <c r="C25" s="20">
        <v>17396</v>
      </c>
      <c r="D25" s="20">
        <v>17504</v>
      </c>
      <c r="E25" s="20">
        <v>17555</v>
      </c>
      <c r="F25" s="20">
        <v>17642</v>
      </c>
      <c r="G25" s="20">
        <v>17701</v>
      </c>
      <c r="H25" s="20">
        <v>17847</v>
      </c>
      <c r="I25" s="20">
        <v>17579</v>
      </c>
      <c r="J25" s="20">
        <v>17605</v>
      </c>
      <c r="K25" s="20">
        <v>17657</v>
      </c>
      <c r="L25" s="20">
        <v>17765</v>
      </c>
      <c r="M25" s="20">
        <v>17709</v>
      </c>
      <c r="N25" s="21">
        <f t="array" ref="N25">IF(SUM(B25:M25)=0,"0.00 ",AVERAGE(IF(B25:M25&lt;&gt;0, B25:M25,"")))</f>
        <v>17589.833333333332</v>
      </c>
    </row>
    <row r="26" spans="1:16" x14ac:dyDescent="0.2">
      <c r="A26" s="19" t="s">
        <v>35</v>
      </c>
      <c r="B26" s="20">
        <v>17533</v>
      </c>
      <c r="C26" s="20">
        <v>17430</v>
      </c>
      <c r="D26" s="20">
        <v>17640</v>
      </c>
      <c r="E26" s="20">
        <v>17551</v>
      </c>
      <c r="F26" s="20">
        <v>17790</v>
      </c>
      <c r="G26" s="20">
        <v>17793</v>
      </c>
      <c r="H26" s="20">
        <v>17653</v>
      </c>
      <c r="I26" s="20">
        <v>17908</v>
      </c>
      <c r="J26" s="20">
        <v>17752</v>
      </c>
      <c r="K26" s="20">
        <v>18184</v>
      </c>
      <c r="L26" s="20">
        <v>17621</v>
      </c>
      <c r="M26" s="20">
        <v>16959</v>
      </c>
      <c r="N26" s="21">
        <f t="array" ref="N26">IF(SUM(B26:M26)=0,"0.00 ",AVERAGE(IF(B26:M26&lt;&gt;0, B26:M26,"")))</f>
        <v>17651.166666666668</v>
      </c>
    </row>
    <row r="27" spans="1:16" x14ac:dyDescent="0.2">
      <c r="A27" s="19" t="s">
        <v>36</v>
      </c>
      <c r="B27" s="20">
        <v>5507</v>
      </c>
      <c r="C27" s="20">
        <v>5504</v>
      </c>
      <c r="D27" s="20">
        <v>5518</v>
      </c>
      <c r="E27" s="20">
        <v>5491</v>
      </c>
      <c r="F27" s="20">
        <v>5495</v>
      </c>
      <c r="G27" s="20">
        <v>5541</v>
      </c>
      <c r="H27" s="20">
        <v>5555</v>
      </c>
      <c r="I27" s="20">
        <v>5574</v>
      </c>
      <c r="J27" s="20">
        <v>5572</v>
      </c>
      <c r="K27" s="20">
        <v>5594</v>
      </c>
      <c r="L27" s="20">
        <v>5626</v>
      </c>
      <c r="M27" s="20">
        <v>5661</v>
      </c>
      <c r="N27" s="21">
        <f t="array" ref="N27">IF(SUM(B27:M27)=0,"0.00 ",AVERAGE(IF(B27:M27&lt;&gt;0, B27:M27,"")))</f>
        <v>5553.166666666667</v>
      </c>
    </row>
    <row r="28" spans="1:16" x14ac:dyDescent="0.2">
      <c r="A28" s="19" t="s">
        <v>37</v>
      </c>
      <c r="B28" s="20">
        <v>2958</v>
      </c>
      <c r="C28" s="20">
        <v>2972</v>
      </c>
      <c r="D28" s="20">
        <v>2977</v>
      </c>
      <c r="E28" s="20">
        <v>2983</v>
      </c>
      <c r="F28" s="20">
        <v>2998</v>
      </c>
      <c r="G28" s="20">
        <v>3002</v>
      </c>
      <c r="H28" s="20">
        <v>3017</v>
      </c>
      <c r="I28" s="20">
        <v>3026</v>
      </c>
      <c r="J28" s="20">
        <v>3013</v>
      </c>
      <c r="K28" s="20">
        <v>3020</v>
      </c>
      <c r="L28" s="20">
        <v>3040</v>
      </c>
      <c r="M28" s="20">
        <v>3039</v>
      </c>
      <c r="N28" s="21">
        <f t="array" ref="N28">IF(SUM(B28:M28)=0,"0.00 ",AVERAGE(IF(B28:M28&lt;&gt;0, B28:M28,"")))</f>
        <v>3003.75</v>
      </c>
    </row>
    <row r="29" spans="1:16" x14ac:dyDescent="0.2">
      <c r="A29" s="19" t="s">
        <v>38</v>
      </c>
      <c r="B29" s="20">
        <v>28710</v>
      </c>
      <c r="C29" s="20">
        <v>29063</v>
      </c>
      <c r="D29" s="20">
        <v>29258</v>
      </c>
      <c r="E29" s="20">
        <v>29216</v>
      </c>
      <c r="F29" s="20">
        <v>29530</v>
      </c>
      <c r="G29" s="20">
        <v>29657</v>
      </c>
      <c r="H29" s="20">
        <v>29815</v>
      </c>
      <c r="I29" s="20">
        <v>29964</v>
      </c>
      <c r="J29" s="20">
        <v>30030</v>
      </c>
      <c r="K29" s="20">
        <v>30004</v>
      </c>
      <c r="L29" s="20">
        <v>30218</v>
      </c>
      <c r="M29" s="20">
        <v>29780</v>
      </c>
      <c r="N29" s="21">
        <f t="array" ref="N29">IF(SUM(B29:M29)=0,"0.00 ",AVERAGE(IF(B29:M29&lt;&gt;0, B29:M29,"")))</f>
        <v>29603.75</v>
      </c>
    </row>
    <row r="30" spans="1:16" x14ac:dyDescent="0.2">
      <c r="A30" s="23" t="s">
        <v>39</v>
      </c>
      <c r="B30" s="24">
        <f t="shared" ref="B30:M30" si="1">SUM(B24:B29)</f>
        <v>163249</v>
      </c>
      <c r="C30" s="24">
        <f t="shared" si="1"/>
        <v>163909</v>
      </c>
      <c r="D30" s="24">
        <f t="shared" si="1"/>
        <v>164245</v>
      </c>
      <c r="E30" s="24">
        <f t="shared" si="1"/>
        <v>164567</v>
      </c>
      <c r="F30" s="24">
        <f t="shared" si="1"/>
        <v>165080</v>
      </c>
      <c r="G30" s="24">
        <f t="shared" si="1"/>
        <v>165995</v>
      </c>
      <c r="H30" s="24">
        <f t="shared" si="1"/>
        <v>164653</v>
      </c>
      <c r="I30" s="24">
        <f t="shared" si="1"/>
        <v>166564</v>
      </c>
      <c r="J30" s="24">
        <f t="shared" si="1"/>
        <v>164552</v>
      </c>
      <c r="K30" s="24">
        <f t="shared" si="1"/>
        <v>165019</v>
      </c>
      <c r="L30" s="24">
        <f t="shared" si="1"/>
        <v>164737</v>
      </c>
      <c r="M30" s="24">
        <f t="shared" si="1"/>
        <v>163773</v>
      </c>
      <c r="N30" s="28">
        <f>SUM(N24:N29)</f>
        <v>164695.25</v>
      </c>
    </row>
    <row r="31" spans="1:16" x14ac:dyDescent="0.2">
      <c r="A31" s="1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7"/>
    </row>
    <row r="32" spans="1:16" x14ac:dyDescent="0.2">
      <c r="A32" s="19" t="s">
        <v>40</v>
      </c>
      <c r="B32" s="20">
        <v>47901</v>
      </c>
      <c r="C32" s="20">
        <v>47920</v>
      </c>
      <c r="D32" s="20">
        <v>48137</v>
      </c>
      <c r="E32" s="20">
        <v>48077</v>
      </c>
      <c r="F32" s="20">
        <v>48085</v>
      </c>
      <c r="G32" s="20">
        <v>48033</v>
      </c>
      <c r="H32" s="20">
        <v>48129</v>
      </c>
      <c r="I32" s="20">
        <v>47729</v>
      </c>
      <c r="J32" s="20">
        <v>47945</v>
      </c>
      <c r="K32" s="20">
        <v>48144</v>
      </c>
      <c r="L32" s="20">
        <v>48170</v>
      </c>
      <c r="M32" s="20">
        <v>48128</v>
      </c>
      <c r="N32" s="21">
        <f t="array" ref="N32">IF(SUM(B32:M32)=0,"0.00 ",AVERAGE(IF(B32:M32&lt;&gt;0, B32:M32,"")))</f>
        <v>48033.166666666664</v>
      </c>
    </row>
    <row r="33" spans="1:15" x14ac:dyDescent="0.2">
      <c r="A33" s="19" t="s">
        <v>41</v>
      </c>
      <c r="B33" s="20">
        <v>51221</v>
      </c>
      <c r="C33" s="20">
        <v>51070</v>
      </c>
      <c r="D33" s="20">
        <v>51239</v>
      </c>
      <c r="E33" s="20">
        <v>52005</v>
      </c>
      <c r="F33" s="20">
        <v>52079</v>
      </c>
      <c r="G33" s="20">
        <v>52139</v>
      </c>
      <c r="H33" s="20">
        <v>52061</v>
      </c>
      <c r="I33" s="20">
        <v>51890</v>
      </c>
      <c r="J33" s="20">
        <v>52156</v>
      </c>
      <c r="K33" s="20">
        <v>51522</v>
      </c>
      <c r="L33" s="20">
        <v>51824</v>
      </c>
      <c r="M33" s="20">
        <v>51757</v>
      </c>
      <c r="N33" s="21">
        <f t="array" ref="N33">IF(SUM(B33:M33)=0,"0.00 ",AVERAGE(IF(B33:M33&lt;&gt;0, B33:M33,"")))</f>
        <v>51746.916666666664</v>
      </c>
    </row>
    <row r="34" spans="1:15" x14ac:dyDescent="0.2">
      <c r="A34" s="19" t="s">
        <v>42</v>
      </c>
      <c r="B34" s="20">
        <v>51906</v>
      </c>
      <c r="C34" s="20">
        <v>53009</v>
      </c>
      <c r="D34" s="20">
        <v>52895</v>
      </c>
      <c r="E34" s="20">
        <v>53354</v>
      </c>
      <c r="F34" s="20">
        <v>54068</v>
      </c>
      <c r="G34" s="20">
        <v>54725</v>
      </c>
      <c r="H34" s="20">
        <v>55271</v>
      </c>
      <c r="I34" s="20">
        <v>55765</v>
      </c>
      <c r="J34" s="20">
        <v>56322</v>
      </c>
      <c r="K34" s="20">
        <v>56729</v>
      </c>
      <c r="L34" s="20">
        <v>57106</v>
      </c>
      <c r="M34" s="20">
        <v>57573</v>
      </c>
      <c r="N34" s="21">
        <f t="array" ref="N34">IF(SUM(B34:M34)=0,"0.00 ",AVERAGE(IF(B34:M34&lt;&gt;0, B34:M34,"")))</f>
        <v>54893.583333333336</v>
      </c>
    </row>
    <row r="35" spans="1:15" x14ac:dyDescent="0.2">
      <c r="A35" s="19" t="s">
        <v>43</v>
      </c>
      <c r="B35" s="20">
        <v>920</v>
      </c>
      <c r="C35" s="20">
        <v>930</v>
      </c>
      <c r="D35" s="20">
        <v>1050</v>
      </c>
      <c r="E35" s="20">
        <v>1093</v>
      </c>
      <c r="F35" s="20">
        <v>1143</v>
      </c>
      <c r="G35" s="20">
        <v>1178</v>
      </c>
      <c r="H35" s="20">
        <v>1206</v>
      </c>
      <c r="I35" s="20">
        <v>1249</v>
      </c>
      <c r="J35" s="20">
        <v>1263</v>
      </c>
      <c r="K35" s="20">
        <v>1263</v>
      </c>
      <c r="L35" s="20">
        <v>1355</v>
      </c>
      <c r="M35" s="20">
        <v>1349</v>
      </c>
      <c r="N35" s="21">
        <f t="array" ref="N35">IF(SUM(B35:M35)=0,"0.00 ",AVERAGE(IF(B35:M35&lt;&gt;0, B35:M35,"")))</f>
        <v>1166.5833333333333</v>
      </c>
    </row>
    <row r="36" spans="1:15" ht="13.5" thickBot="1" x14ac:dyDescent="0.25">
      <c r="A36" s="29" t="s">
        <v>44</v>
      </c>
      <c r="B36" s="30">
        <f>SUM(B32:B35)</f>
        <v>151948</v>
      </c>
      <c r="C36" s="30">
        <f t="shared" ref="C36:M36" si="2">SUM(C32:C35)</f>
        <v>152929</v>
      </c>
      <c r="D36" s="30">
        <f t="shared" si="2"/>
        <v>153321</v>
      </c>
      <c r="E36" s="30">
        <f t="shared" si="2"/>
        <v>154529</v>
      </c>
      <c r="F36" s="30">
        <f t="shared" si="2"/>
        <v>155375</v>
      </c>
      <c r="G36" s="30">
        <f t="shared" si="2"/>
        <v>156075</v>
      </c>
      <c r="H36" s="30">
        <f t="shared" si="2"/>
        <v>156667</v>
      </c>
      <c r="I36" s="30">
        <f t="shared" si="2"/>
        <v>156633</v>
      </c>
      <c r="J36" s="30">
        <f t="shared" si="2"/>
        <v>157686</v>
      </c>
      <c r="K36" s="30">
        <f t="shared" si="2"/>
        <v>157658</v>
      </c>
      <c r="L36" s="30">
        <f t="shared" si="2"/>
        <v>158455</v>
      </c>
      <c r="M36" s="30">
        <f t="shared" si="2"/>
        <v>158807</v>
      </c>
      <c r="N36" s="28">
        <f>SUM(N32:N35)</f>
        <v>155840.25</v>
      </c>
    </row>
    <row r="37" spans="1:15" ht="13.5" thickBot="1" x14ac:dyDescent="0.25">
      <c r="A37" s="1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31"/>
    </row>
    <row r="38" spans="1:15" x14ac:dyDescent="0.2">
      <c r="A38" s="32" t="s">
        <v>45</v>
      </c>
      <c r="B38" s="33">
        <f t="shared" ref="B38:N38" si="3">SUM(B22+B30+B36)</f>
        <v>961124</v>
      </c>
      <c r="C38" s="33">
        <f t="shared" si="3"/>
        <v>961886</v>
      </c>
      <c r="D38" s="33">
        <f t="shared" si="3"/>
        <v>962239</v>
      </c>
      <c r="E38" s="33">
        <f t="shared" si="3"/>
        <v>967589</v>
      </c>
      <c r="F38" s="33">
        <f t="shared" si="3"/>
        <v>969471</v>
      </c>
      <c r="G38" s="33">
        <f t="shared" si="3"/>
        <v>973131</v>
      </c>
      <c r="H38" s="33">
        <f t="shared" si="3"/>
        <v>974429</v>
      </c>
      <c r="I38" s="33">
        <f t="shared" si="3"/>
        <v>975720</v>
      </c>
      <c r="J38" s="33">
        <f t="shared" si="3"/>
        <v>975840</v>
      </c>
      <c r="K38" s="33">
        <f t="shared" si="3"/>
        <v>978308</v>
      </c>
      <c r="L38" s="33">
        <f t="shared" si="3"/>
        <v>983033</v>
      </c>
      <c r="M38" s="33">
        <f t="shared" si="3"/>
        <v>977842</v>
      </c>
      <c r="N38" s="34">
        <f t="shared" si="3"/>
        <v>971717.66666666663</v>
      </c>
      <c r="O38" s="35"/>
    </row>
    <row r="39" spans="1:15" x14ac:dyDescent="0.2">
      <c r="A39" s="19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1"/>
    </row>
    <row r="40" spans="1:15" ht="13.5" thickBot="1" x14ac:dyDescent="0.25">
      <c r="A40" s="29" t="s">
        <v>46</v>
      </c>
      <c r="B40" s="36">
        <f>SUM(B22+B30)</f>
        <v>809176</v>
      </c>
      <c r="C40" s="36">
        <f t="shared" ref="C40:N40" si="4">SUM(C22+C30)</f>
        <v>808957</v>
      </c>
      <c r="D40" s="36">
        <f t="shared" si="4"/>
        <v>808918</v>
      </c>
      <c r="E40" s="36">
        <f t="shared" si="4"/>
        <v>813060</v>
      </c>
      <c r="F40" s="36">
        <f t="shared" si="4"/>
        <v>814096</v>
      </c>
      <c r="G40" s="36">
        <f t="shared" si="4"/>
        <v>817056</v>
      </c>
      <c r="H40" s="36">
        <f t="shared" si="4"/>
        <v>817762</v>
      </c>
      <c r="I40" s="36">
        <f t="shared" si="4"/>
        <v>819087</v>
      </c>
      <c r="J40" s="36">
        <f t="shared" si="4"/>
        <v>818154</v>
      </c>
      <c r="K40" s="36">
        <f t="shared" si="4"/>
        <v>820650</v>
      </c>
      <c r="L40" s="36">
        <f t="shared" si="4"/>
        <v>824578</v>
      </c>
      <c r="M40" s="36">
        <f t="shared" si="4"/>
        <v>819035</v>
      </c>
      <c r="N40" s="37">
        <f t="shared" si="4"/>
        <v>815877.41666666663</v>
      </c>
      <c r="O40" s="38"/>
    </row>
    <row r="42" spans="1:15" ht="15" x14ac:dyDescent="0.2">
      <c r="A42" s="82" t="s">
        <v>81</v>
      </c>
      <c r="B42" s="83"/>
      <c r="C42" s="83"/>
    </row>
    <row r="43" spans="1:15" ht="15" x14ac:dyDescent="0.2">
      <c r="A43" s="84" t="s">
        <v>82</v>
      </c>
      <c r="B43" s="83"/>
      <c r="C43" s="83"/>
    </row>
    <row r="44" spans="1:15" ht="15" x14ac:dyDescent="0.2">
      <c r="A44" s="84" t="s">
        <v>83</v>
      </c>
      <c r="B44" s="83"/>
      <c r="C44" s="83"/>
    </row>
    <row r="46" spans="1:15" x14ac:dyDescent="0.2">
      <c r="A46" t="s">
        <v>84</v>
      </c>
    </row>
  </sheetData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topLeftCell="A25" workbookViewId="0">
      <selection activeCell="A36" sqref="A36"/>
    </sheetView>
  </sheetViews>
  <sheetFormatPr baseColWidth="10" defaultRowHeight="12.75" x14ac:dyDescent="0.2"/>
  <cols>
    <col min="1" max="1" width="41.28515625" customWidth="1"/>
    <col min="2" max="2" width="12.28515625" bestFit="1" customWidth="1"/>
    <col min="12" max="12" width="12.5703125" customWidth="1"/>
    <col min="15" max="15" width="17.42578125" bestFit="1" customWidth="1"/>
  </cols>
  <sheetData>
    <row r="1" spans="1:14" x14ac:dyDescent="0.2">
      <c r="A1" s="1"/>
      <c r="B1" s="2"/>
      <c r="C1" s="2"/>
      <c r="D1" s="2"/>
      <c r="E1" s="2"/>
      <c r="F1" s="2"/>
      <c r="G1" s="3" t="s">
        <v>0</v>
      </c>
      <c r="H1" s="2"/>
      <c r="I1" s="2"/>
      <c r="J1" s="2"/>
      <c r="K1" s="2"/>
      <c r="L1" s="2"/>
      <c r="M1" s="2"/>
      <c r="N1" s="2"/>
    </row>
    <row r="2" spans="1:14" x14ac:dyDescent="0.2">
      <c r="A2" s="2"/>
      <c r="B2" s="2"/>
      <c r="C2" s="2"/>
      <c r="D2" s="2"/>
      <c r="E2" s="2"/>
      <c r="F2" s="2"/>
      <c r="G2" s="3" t="s">
        <v>1</v>
      </c>
      <c r="H2" s="2"/>
      <c r="I2" s="2"/>
      <c r="J2" s="2"/>
      <c r="K2" s="2"/>
      <c r="L2" s="2"/>
      <c r="M2" s="2"/>
      <c r="N2" s="2"/>
    </row>
    <row r="3" spans="1:14" hidden="1" x14ac:dyDescent="0.2">
      <c r="A3" s="2"/>
      <c r="B3" s="2"/>
      <c r="C3" s="2"/>
      <c r="D3" s="2"/>
      <c r="E3" s="2"/>
      <c r="F3" s="2"/>
      <c r="G3" s="3"/>
      <c r="H3" s="2"/>
      <c r="I3" s="2"/>
      <c r="J3" s="2"/>
      <c r="K3" s="2"/>
      <c r="L3" s="2"/>
      <c r="M3" s="2"/>
      <c r="N3" s="2"/>
    </row>
    <row r="4" spans="1:14" x14ac:dyDescent="0.2">
      <c r="A4" s="2"/>
      <c r="B4" s="2"/>
      <c r="C4" s="2"/>
      <c r="D4" s="2"/>
      <c r="E4" s="2"/>
      <c r="F4" s="2"/>
      <c r="G4" s="3" t="s">
        <v>2</v>
      </c>
      <c r="H4" s="2"/>
      <c r="I4" s="2"/>
      <c r="J4" s="2"/>
      <c r="K4" s="2"/>
      <c r="L4" s="2"/>
      <c r="M4" s="2"/>
      <c r="N4" s="2"/>
    </row>
    <row r="5" spans="1:14" x14ac:dyDescent="0.2">
      <c r="F5" s="4" t="s">
        <v>3</v>
      </c>
      <c r="G5" s="4" t="s">
        <v>49</v>
      </c>
    </row>
    <row r="6" spans="1:14" ht="13.5" thickBot="1" x14ac:dyDescent="0.25">
      <c r="A6" s="4" t="str">
        <f>'2016'!A6</f>
        <v>Cifras revisadas mayo 2018</v>
      </c>
    </row>
    <row r="7" spans="1:14" x14ac:dyDescent="0.2">
      <c r="A7" s="5"/>
      <c r="B7" s="6"/>
      <c r="C7" s="6"/>
      <c r="D7" s="6"/>
      <c r="E7" s="6"/>
      <c r="F7" s="7"/>
      <c r="G7" s="6"/>
      <c r="H7" s="6"/>
      <c r="I7" s="6"/>
      <c r="J7" s="6"/>
      <c r="K7" s="6"/>
      <c r="L7" s="6"/>
      <c r="M7" s="6"/>
      <c r="N7" s="8"/>
    </row>
    <row r="8" spans="1:14" x14ac:dyDescent="0.2">
      <c r="A8" s="9" t="s">
        <v>5</v>
      </c>
      <c r="B8" s="10" t="s">
        <v>6</v>
      </c>
      <c r="C8" s="10" t="s">
        <v>7</v>
      </c>
      <c r="D8" s="10" t="s">
        <v>8</v>
      </c>
      <c r="E8" s="10" t="s">
        <v>9</v>
      </c>
      <c r="F8" s="10" t="s">
        <v>10</v>
      </c>
      <c r="G8" s="10" t="s">
        <v>11</v>
      </c>
      <c r="H8" s="10" t="s">
        <v>12</v>
      </c>
      <c r="I8" s="10" t="s">
        <v>13</v>
      </c>
      <c r="J8" s="10" t="s">
        <v>14</v>
      </c>
      <c r="K8" s="10" t="s">
        <v>15</v>
      </c>
      <c r="L8" s="10" t="s">
        <v>16</v>
      </c>
      <c r="M8" s="10" t="s">
        <v>17</v>
      </c>
      <c r="N8" s="11" t="s">
        <v>18</v>
      </c>
    </row>
    <row r="9" spans="1:14" ht="13.5" thickBot="1" x14ac:dyDescent="0.25">
      <c r="A9" s="12"/>
      <c r="B9" s="13"/>
      <c r="C9" s="13"/>
      <c r="D9" s="13"/>
      <c r="E9" s="13"/>
      <c r="F9" s="13"/>
      <c r="G9" s="13"/>
      <c r="H9" s="13"/>
      <c r="I9" s="13"/>
      <c r="J9" s="14" t="s">
        <v>19</v>
      </c>
      <c r="K9" s="13"/>
      <c r="L9" s="13"/>
      <c r="M9" s="13"/>
      <c r="N9" s="15" t="s">
        <v>20</v>
      </c>
    </row>
    <row r="10" spans="1:14" ht="13.5" thickBot="1" x14ac:dyDescent="0.25"/>
    <row r="11" spans="1:14" x14ac:dyDescent="0.2">
      <c r="A11" s="16" t="s">
        <v>21</v>
      </c>
      <c r="B11" s="17">
        <v>14463</v>
      </c>
      <c r="C11" s="17">
        <v>14004</v>
      </c>
      <c r="D11" s="17">
        <v>14119</v>
      </c>
      <c r="E11" s="17">
        <v>13624</v>
      </c>
      <c r="F11" s="17">
        <v>13309</v>
      </c>
      <c r="G11" s="17">
        <v>13630</v>
      </c>
      <c r="H11" s="17">
        <v>13579</v>
      </c>
      <c r="I11" s="17">
        <v>13480</v>
      </c>
      <c r="J11" s="17">
        <v>13351</v>
      </c>
      <c r="K11" s="17">
        <v>13150</v>
      </c>
      <c r="L11" s="17">
        <v>13220</v>
      </c>
      <c r="M11" s="17">
        <v>13915</v>
      </c>
      <c r="N11" s="18">
        <f t="array" ref="N11">IF(SUM(B11:M11)=0,"0.00 ",AVERAGE(IF(B11:M11&lt;&gt;0, B11:M11,"")))</f>
        <v>13653.666666666666</v>
      </c>
    </row>
    <row r="12" spans="1:14" x14ac:dyDescent="0.2">
      <c r="A12" s="19" t="s">
        <v>22</v>
      </c>
      <c r="B12" s="20">
        <v>839</v>
      </c>
      <c r="C12" s="20">
        <v>749</v>
      </c>
      <c r="D12" s="20">
        <v>822</v>
      </c>
      <c r="E12" s="20">
        <v>855</v>
      </c>
      <c r="F12" s="20">
        <v>829</v>
      </c>
      <c r="G12" s="20">
        <v>764</v>
      </c>
      <c r="H12" s="20">
        <v>800</v>
      </c>
      <c r="I12" s="20">
        <v>757</v>
      </c>
      <c r="J12" s="20">
        <v>658</v>
      </c>
      <c r="K12" s="20">
        <v>749</v>
      </c>
      <c r="L12" s="20">
        <v>740</v>
      </c>
      <c r="M12" s="20">
        <v>752</v>
      </c>
      <c r="N12" s="21">
        <f t="array" ref="N12">IF(SUM(B12:M12)=0,"0.00 ",AVERAGE(IF(B12:M12&lt;&gt;0, B12:M12,"")))</f>
        <v>776.16666666666663</v>
      </c>
    </row>
    <row r="13" spans="1:14" x14ac:dyDescent="0.2">
      <c r="A13" s="19" t="s">
        <v>23</v>
      </c>
      <c r="B13" s="20">
        <v>182313</v>
      </c>
      <c r="C13" s="20">
        <v>180690</v>
      </c>
      <c r="D13" s="20">
        <v>181626</v>
      </c>
      <c r="E13" s="20">
        <v>181548</v>
      </c>
      <c r="F13" s="20">
        <v>181445</v>
      </c>
      <c r="G13" s="20">
        <v>182020</v>
      </c>
      <c r="H13" s="20">
        <v>181387</v>
      </c>
      <c r="I13" s="20">
        <v>181555</v>
      </c>
      <c r="J13" s="20">
        <v>182337</v>
      </c>
      <c r="K13" s="20">
        <v>182834</v>
      </c>
      <c r="L13" s="20">
        <v>185213</v>
      </c>
      <c r="M13" s="20">
        <v>185082</v>
      </c>
      <c r="N13" s="21">
        <f t="array" ref="N13">IF(SUM(B13:M13)=0,"0.00 ",AVERAGE(IF(B13:M13&lt;&gt;0, B13:M13,"")))</f>
        <v>182337.5</v>
      </c>
    </row>
    <row r="14" spans="1:14" x14ac:dyDescent="0.2">
      <c r="A14" s="19" t="s">
        <v>24</v>
      </c>
      <c r="B14" s="20">
        <v>6076</v>
      </c>
      <c r="C14" s="20">
        <v>6101</v>
      </c>
      <c r="D14" s="20">
        <v>6077</v>
      </c>
      <c r="E14" s="20">
        <v>6038</v>
      </c>
      <c r="F14" s="20">
        <v>6078</v>
      </c>
      <c r="G14" s="20">
        <v>6046</v>
      </c>
      <c r="H14" s="20">
        <v>6010</v>
      </c>
      <c r="I14" s="20">
        <v>5980</v>
      </c>
      <c r="J14" s="20">
        <v>5947</v>
      </c>
      <c r="K14" s="20">
        <v>5957</v>
      </c>
      <c r="L14" s="20">
        <v>5932</v>
      </c>
      <c r="M14" s="20">
        <v>5927</v>
      </c>
      <c r="N14" s="21">
        <f t="array" ref="N14">IF(SUM(B14:M14)=0,"0.00 ",AVERAGE(IF(B14:M14&lt;&gt;0, B14:M14,"")))</f>
        <v>6014.083333333333</v>
      </c>
    </row>
    <row r="15" spans="1:14" x14ac:dyDescent="0.2">
      <c r="A15" s="19" t="s">
        <v>25</v>
      </c>
      <c r="B15" s="20">
        <v>20354</v>
      </c>
      <c r="C15" s="20">
        <v>20332</v>
      </c>
      <c r="D15" s="20">
        <v>22626</v>
      </c>
      <c r="E15" s="20">
        <v>22625</v>
      </c>
      <c r="F15" s="20">
        <v>24106</v>
      </c>
      <c r="G15" s="20">
        <v>23304</v>
      </c>
      <c r="H15" s="20">
        <v>23843</v>
      </c>
      <c r="I15" s="20">
        <v>23512</v>
      </c>
      <c r="J15" s="20">
        <v>23331</v>
      </c>
      <c r="K15" s="20">
        <v>22947</v>
      </c>
      <c r="L15" s="20">
        <v>22520</v>
      </c>
      <c r="M15" s="20">
        <v>21961</v>
      </c>
      <c r="N15" s="21">
        <f t="array" ref="N15">IF(SUM(B15:M15)=0,"0.00 ",AVERAGE(IF(B15:M15&lt;&gt;0, B15:M15,"")))</f>
        <v>22621.75</v>
      </c>
    </row>
    <row r="16" spans="1:14" x14ac:dyDescent="0.2">
      <c r="A16" s="19" t="s">
        <v>26</v>
      </c>
      <c r="B16" s="20">
        <v>164257</v>
      </c>
      <c r="C16" s="20">
        <v>162921</v>
      </c>
      <c r="D16" s="20">
        <v>162855</v>
      </c>
      <c r="E16" s="20">
        <v>163076</v>
      </c>
      <c r="F16" s="20">
        <v>163923</v>
      </c>
      <c r="G16" s="20">
        <v>164161</v>
      </c>
      <c r="H16" s="20">
        <v>164600</v>
      </c>
      <c r="I16" s="20">
        <v>164793</v>
      </c>
      <c r="J16" s="20">
        <v>165570</v>
      </c>
      <c r="K16" s="20">
        <v>166227</v>
      </c>
      <c r="L16" s="20">
        <v>168407</v>
      </c>
      <c r="M16" s="20">
        <v>166921</v>
      </c>
      <c r="N16" s="21">
        <f t="array" ref="N16">IF(SUM(B16:M16)=0,"0.00 ",AVERAGE(IF(B16:M16&lt;&gt;0, B16:M16,"")))</f>
        <v>164809.25</v>
      </c>
    </row>
    <row r="17" spans="1:16" x14ac:dyDescent="0.2">
      <c r="A17" s="19" t="s">
        <v>27</v>
      </c>
      <c r="B17" s="20">
        <v>42103</v>
      </c>
      <c r="C17" s="20">
        <v>41722</v>
      </c>
      <c r="D17" s="20">
        <v>41664</v>
      </c>
      <c r="E17" s="20">
        <v>41531</v>
      </c>
      <c r="F17" s="20">
        <v>41500</v>
      </c>
      <c r="G17" s="20">
        <v>41657</v>
      </c>
      <c r="H17" s="20">
        <v>41615</v>
      </c>
      <c r="I17" s="20">
        <v>41426</v>
      </c>
      <c r="J17" s="20">
        <v>41385</v>
      </c>
      <c r="K17" s="20">
        <v>41476</v>
      </c>
      <c r="L17" s="20">
        <v>41726</v>
      </c>
      <c r="M17" s="20">
        <v>41957</v>
      </c>
      <c r="N17" s="21">
        <f t="array" ref="N17">IF(SUM(B17:M17)=0,"0.00 ",AVERAGE(IF(B17:M17&lt;&gt;0, B17:M17,"")))</f>
        <v>41646.833333333336</v>
      </c>
      <c r="P17" s="22"/>
    </row>
    <row r="18" spans="1:16" x14ac:dyDescent="0.2">
      <c r="A18" s="19" t="s">
        <v>28</v>
      </c>
      <c r="B18" s="20">
        <v>152901</v>
      </c>
      <c r="C18" s="20">
        <v>153286</v>
      </c>
      <c r="D18" s="20">
        <v>153622</v>
      </c>
      <c r="E18" s="20">
        <v>152401</v>
      </c>
      <c r="F18" s="20">
        <v>152487</v>
      </c>
      <c r="G18" s="20">
        <v>153136</v>
      </c>
      <c r="H18" s="20">
        <v>153569</v>
      </c>
      <c r="I18" s="20">
        <v>153582</v>
      </c>
      <c r="J18" s="20">
        <v>152925</v>
      </c>
      <c r="K18" s="20">
        <v>153350</v>
      </c>
      <c r="L18" s="20">
        <v>154143</v>
      </c>
      <c r="M18" s="20">
        <v>153510</v>
      </c>
      <c r="N18" s="21">
        <f t="array" ref="N18">IF(SUM(B18:M18)=0,"0.00 ",AVERAGE(IF(B18:M18&lt;&gt;0, B18:M18,"")))</f>
        <v>153242.66666666666</v>
      </c>
    </row>
    <row r="19" spans="1:16" x14ac:dyDescent="0.2">
      <c r="A19" s="19" t="s">
        <v>29</v>
      </c>
      <c r="B19" s="20">
        <v>68827</v>
      </c>
      <c r="C19" s="20">
        <v>69994</v>
      </c>
      <c r="D19" s="20">
        <v>71055</v>
      </c>
      <c r="E19" s="20">
        <v>71469</v>
      </c>
      <c r="F19" s="20">
        <v>71881</v>
      </c>
      <c r="G19" s="20">
        <v>71935</v>
      </c>
      <c r="H19" s="20">
        <v>71933</v>
      </c>
      <c r="I19" s="20">
        <v>72249</v>
      </c>
      <c r="J19" s="20">
        <v>72270</v>
      </c>
      <c r="K19" s="20">
        <v>72133</v>
      </c>
      <c r="L19" s="20">
        <v>71450</v>
      </c>
      <c r="M19" s="20">
        <v>68499</v>
      </c>
      <c r="N19" s="21">
        <f t="array" ref="N19">IF(SUM(B19:M19)=0,"0.00 ",AVERAGE(IF(B19:M19&lt;&gt;0, B19:M19,"")))</f>
        <v>71141.25</v>
      </c>
    </row>
    <row r="20" spans="1:16" x14ac:dyDescent="0.2">
      <c r="A20" s="19" t="s">
        <v>30</v>
      </c>
      <c r="B20" s="20">
        <v>1785</v>
      </c>
      <c r="C20" s="20">
        <v>1766</v>
      </c>
      <c r="D20" s="20">
        <v>1714</v>
      </c>
      <c r="E20" s="20">
        <v>1711</v>
      </c>
      <c r="F20" s="20">
        <v>1717</v>
      </c>
      <c r="G20" s="20">
        <v>1724</v>
      </c>
      <c r="H20" s="20">
        <v>1711</v>
      </c>
      <c r="I20" s="20">
        <v>1714</v>
      </c>
      <c r="J20" s="20">
        <v>1725</v>
      </c>
      <c r="K20" s="20">
        <v>1722</v>
      </c>
      <c r="L20" s="20">
        <v>1718</v>
      </c>
      <c r="M20" s="20">
        <v>1733</v>
      </c>
      <c r="N20" s="21">
        <f t="array" ref="N20">IF(SUM(B20:M20)=0,"0.00 ",AVERAGE(IF(B20:M20&lt;&gt;0, B20:M20,"")))</f>
        <v>1728.3333333333333</v>
      </c>
    </row>
    <row r="21" spans="1:16" x14ac:dyDescent="0.2">
      <c r="A21" s="19" t="s">
        <v>31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7</v>
      </c>
      <c r="N21" s="21">
        <f t="array" ref="N21">IF(SUM(B21:M21)=0,"0.00 ",AVERAGE(IF(B21:M21&lt;&gt;0, B21:M21,"")))</f>
        <v>7</v>
      </c>
    </row>
    <row r="22" spans="1:16" x14ac:dyDescent="0.2">
      <c r="A22" s="23" t="s">
        <v>32</v>
      </c>
      <c r="B22" s="24">
        <f t="shared" ref="B22:M22" si="0">SUM(B11:B21)</f>
        <v>653918</v>
      </c>
      <c r="C22" s="24">
        <f t="shared" si="0"/>
        <v>651565</v>
      </c>
      <c r="D22" s="24">
        <f t="shared" si="0"/>
        <v>656180</v>
      </c>
      <c r="E22" s="24">
        <f t="shared" si="0"/>
        <v>654878</v>
      </c>
      <c r="F22" s="24">
        <f t="shared" si="0"/>
        <v>657275</v>
      </c>
      <c r="G22" s="24">
        <f t="shared" si="0"/>
        <v>658377</v>
      </c>
      <c r="H22" s="24">
        <f t="shared" si="0"/>
        <v>659047</v>
      </c>
      <c r="I22" s="24">
        <f t="shared" si="0"/>
        <v>659048</v>
      </c>
      <c r="J22" s="24">
        <f t="shared" si="0"/>
        <v>659499</v>
      </c>
      <c r="K22" s="24">
        <f t="shared" si="0"/>
        <v>660545</v>
      </c>
      <c r="L22" s="24">
        <f t="shared" si="0"/>
        <v>665069</v>
      </c>
      <c r="M22" s="24">
        <f t="shared" si="0"/>
        <v>660264</v>
      </c>
      <c r="N22" s="25">
        <f>SUM(N11:N21)</f>
        <v>657978.5</v>
      </c>
    </row>
    <row r="23" spans="1:16" x14ac:dyDescent="0.2">
      <c r="A23" s="19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</row>
    <row r="24" spans="1:16" x14ac:dyDescent="0.2">
      <c r="A24" s="19" t="s">
        <v>33</v>
      </c>
      <c r="B24" s="20">
        <v>91428</v>
      </c>
      <c r="C24" s="20">
        <v>91394</v>
      </c>
      <c r="D24" s="20">
        <v>91504</v>
      </c>
      <c r="E24" s="20">
        <v>91452</v>
      </c>
      <c r="F24" s="20">
        <v>91522</v>
      </c>
      <c r="G24" s="20">
        <v>91612</v>
      </c>
      <c r="H24" s="20">
        <v>91609</v>
      </c>
      <c r="I24" s="20">
        <v>92111</v>
      </c>
      <c r="J24" s="20">
        <v>91784</v>
      </c>
      <c r="K24" s="20">
        <v>91406</v>
      </c>
      <c r="L24" s="20">
        <v>91289</v>
      </c>
      <c r="M24" s="20">
        <v>91474</v>
      </c>
      <c r="N24" s="21">
        <f t="array" ref="N24">IF(SUM(B24:M24)=0,"0.00 ",AVERAGE(IF(B24:M24&lt;&gt;0, B24:M24,"")))</f>
        <v>91548.75</v>
      </c>
    </row>
    <row r="25" spans="1:16" x14ac:dyDescent="0.2">
      <c r="A25" s="19" t="s">
        <v>34</v>
      </c>
      <c r="B25" s="20">
        <v>17026</v>
      </c>
      <c r="C25" s="20">
        <v>17123</v>
      </c>
      <c r="D25" s="20">
        <v>17368</v>
      </c>
      <c r="E25" s="20">
        <v>17434</v>
      </c>
      <c r="F25" s="20">
        <v>17472</v>
      </c>
      <c r="G25" s="20">
        <v>17603</v>
      </c>
      <c r="H25" s="20">
        <v>17351</v>
      </c>
      <c r="I25" s="20">
        <v>17337</v>
      </c>
      <c r="J25" s="20">
        <v>17603</v>
      </c>
      <c r="K25" s="20">
        <v>17653</v>
      </c>
      <c r="L25" s="20">
        <v>17762</v>
      </c>
      <c r="M25" s="20">
        <v>17651</v>
      </c>
      <c r="N25" s="21">
        <f t="array" ref="N25">IF(SUM(B25:M25)=0,"0.00 ",AVERAGE(IF(B25:M25&lt;&gt;0, B25:M25,"")))</f>
        <v>17448.583333333332</v>
      </c>
    </row>
    <row r="26" spans="1:16" x14ac:dyDescent="0.2">
      <c r="A26" s="19" t="s">
        <v>35</v>
      </c>
      <c r="B26" s="20">
        <v>17756</v>
      </c>
      <c r="C26" s="20">
        <v>17874</v>
      </c>
      <c r="D26" s="20">
        <v>18136</v>
      </c>
      <c r="E26" s="20">
        <v>18060</v>
      </c>
      <c r="F26" s="20">
        <v>18553</v>
      </c>
      <c r="G26" s="20">
        <v>18493</v>
      </c>
      <c r="H26" s="20">
        <v>18210</v>
      </c>
      <c r="I26" s="20">
        <v>18543</v>
      </c>
      <c r="J26" s="20">
        <v>18554</v>
      </c>
      <c r="K26" s="20">
        <v>18459</v>
      </c>
      <c r="L26" s="20">
        <v>18752</v>
      </c>
      <c r="M26" s="20">
        <v>18512</v>
      </c>
      <c r="N26" s="21">
        <f t="array" ref="N26">IF(SUM(B26:M26)=0,"0.00 ",AVERAGE(IF(B26:M26&lt;&gt;0, B26:M26,"")))</f>
        <v>18325.166666666668</v>
      </c>
    </row>
    <row r="27" spans="1:16" x14ac:dyDescent="0.2">
      <c r="A27" s="19" t="s">
        <v>36</v>
      </c>
      <c r="B27" s="20">
        <v>5843</v>
      </c>
      <c r="C27" s="20">
        <v>5882</v>
      </c>
      <c r="D27" s="20">
        <v>5897</v>
      </c>
      <c r="E27" s="20">
        <v>5887</v>
      </c>
      <c r="F27" s="20">
        <v>5874</v>
      </c>
      <c r="G27" s="20">
        <v>5881</v>
      </c>
      <c r="H27" s="20">
        <v>5897</v>
      </c>
      <c r="I27" s="20">
        <v>5900</v>
      </c>
      <c r="J27" s="20">
        <v>5926</v>
      </c>
      <c r="K27" s="20">
        <v>5910</v>
      </c>
      <c r="L27" s="20">
        <v>5913</v>
      </c>
      <c r="M27" s="20">
        <v>5932</v>
      </c>
      <c r="N27" s="21">
        <f t="array" ref="N27">IF(SUM(B27:M27)=0,"0.00 ",AVERAGE(IF(B27:M27&lt;&gt;0, B27:M27,"")))</f>
        <v>5895.166666666667</v>
      </c>
    </row>
    <row r="28" spans="1:16" x14ac:dyDescent="0.2">
      <c r="A28" s="19" t="s">
        <v>37</v>
      </c>
      <c r="B28" s="20">
        <v>3030</v>
      </c>
      <c r="C28" s="20">
        <v>3029</v>
      </c>
      <c r="D28" s="20">
        <v>3027</v>
      </c>
      <c r="E28" s="20">
        <v>3018</v>
      </c>
      <c r="F28" s="20">
        <v>3047</v>
      </c>
      <c r="G28" s="20">
        <v>3053</v>
      </c>
      <c r="H28" s="20">
        <v>3037</v>
      </c>
      <c r="I28" s="20">
        <v>3040</v>
      </c>
      <c r="J28" s="20">
        <v>3088</v>
      </c>
      <c r="K28" s="20">
        <v>3108</v>
      </c>
      <c r="L28" s="20">
        <v>3108</v>
      </c>
      <c r="M28" s="20">
        <v>3106</v>
      </c>
      <c r="N28" s="21">
        <f t="array" ref="N28">IF(SUM(B28:M28)=0,"0.00 ",AVERAGE(IF(B28:M28&lt;&gt;0, B28:M28,"")))</f>
        <v>3057.5833333333335</v>
      </c>
    </row>
    <row r="29" spans="1:16" x14ac:dyDescent="0.2">
      <c r="A29" s="19" t="s">
        <v>38</v>
      </c>
      <c r="B29" s="20">
        <v>29910</v>
      </c>
      <c r="C29" s="20">
        <v>30184</v>
      </c>
      <c r="D29" s="20">
        <v>30185</v>
      </c>
      <c r="E29" s="20">
        <v>30397</v>
      </c>
      <c r="F29" s="20">
        <v>30363</v>
      </c>
      <c r="G29" s="20">
        <v>30766</v>
      </c>
      <c r="H29" s="20">
        <v>30700</v>
      </c>
      <c r="I29" s="20">
        <v>30757</v>
      </c>
      <c r="J29" s="20">
        <v>30824</v>
      </c>
      <c r="K29" s="20">
        <v>31048</v>
      </c>
      <c r="L29" s="20">
        <v>31230</v>
      </c>
      <c r="M29" s="20">
        <v>31091</v>
      </c>
      <c r="N29" s="21">
        <f t="array" ref="N29">IF(SUM(B29:M29)=0,"0.00 ",AVERAGE(IF(B29:M29&lt;&gt;0, B29:M29,"")))</f>
        <v>30621.25</v>
      </c>
    </row>
    <row r="30" spans="1:16" x14ac:dyDescent="0.2">
      <c r="A30" s="23" t="s">
        <v>39</v>
      </c>
      <c r="B30" s="24">
        <f t="shared" ref="B30:M30" si="1">SUM(B24:B29)</f>
        <v>164993</v>
      </c>
      <c r="C30" s="24">
        <f t="shared" si="1"/>
        <v>165486</v>
      </c>
      <c r="D30" s="24">
        <f t="shared" si="1"/>
        <v>166117</v>
      </c>
      <c r="E30" s="24">
        <f t="shared" si="1"/>
        <v>166248</v>
      </c>
      <c r="F30" s="24">
        <f t="shared" si="1"/>
        <v>166831</v>
      </c>
      <c r="G30" s="24">
        <f t="shared" si="1"/>
        <v>167408</v>
      </c>
      <c r="H30" s="24">
        <f t="shared" si="1"/>
        <v>166804</v>
      </c>
      <c r="I30" s="24">
        <f t="shared" si="1"/>
        <v>167688</v>
      </c>
      <c r="J30" s="24">
        <f t="shared" si="1"/>
        <v>167779</v>
      </c>
      <c r="K30" s="24">
        <f t="shared" si="1"/>
        <v>167584</v>
      </c>
      <c r="L30" s="24">
        <f t="shared" si="1"/>
        <v>168054</v>
      </c>
      <c r="M30" s="24">
        <f t="shared" si="1"/>
        <v>167766</v>
      </c>
      <c r="N30" s="28">
        <f>SUM(N24:N29)</f>
        <v>166896.5</v>
      </c>
    </row>
    <row r="31" spans="1:16" x14ac:dyDescent="0.2">
      <c r="A31" s="19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7"/>
    </row>
    <row r="32" spans="1:16" x14ac:dyDescent="0.2">
      <c r="A32" s="19" t="s">
        <v>40</v>
      </c>
      <c r="B32" s="20">
        <v>48071</v>
      </c>
      <c r="C32" s="20">
        <v>47877</v>
      </c>
      <c r="D32" s="20">
        <v>47983</v>
      </c>
      <c r="E32" s="20">
        <v>47896</v>
      </c>
      <c r="F32" s="20">
        <v>47877</v>
      </c>
      <c r="G32" s="20">
        <v>47836</v>
      </c>
      <c r="H32" s="20">
        <v>47896</v>
      </c>
      <c r="I32" s="20">
        <v>47528</v>
      </c>
      <c r="J32" s="20">
        <v>47751</v>
      </c>
      <c r="K32" s="20">
        <v>47637</v>
      </c>
      <c r="L32" s="20">
        <v>47693</v>
      </c>
      <c r="M32" s="20">
        <v>47565</v>
      </c>
      <c r="N32" s="21">
        <f t="array" ref="N32">IF(SUM(B32:M32)=0,"0.00 ",AVERAGE(IF(B32:M32&lt;&gt;0, B32:M32,"")))</f>
        <v>47800.833333333336</v>
      </c>
    </row>
    <row r="33" spans="1:15" x14ac:dyDescent="0.2">
      <c r="A33" s="19" t="s">
        <v>41</v>
      </c>
      <c r="B33" s="20">
        <v>51751</v>
      </c>
      <c r="C33" s="20">
        <v>51889</v>
      </c>
      <c r="D33" s="20">
        <v>51387</v>
      </c>
      <c r="E33" s="20">
        <v>51756</v>
      </c>
      <c r="F33" s="20">
        <v>51608</v>
      </c>
      <c r="G33" s="20">
        <v>51614</v>
      </c>
      <c r="H33" s="20">
        <v>51512</v>
      </c>
      <c r="I33" s="20">
        <v>51574</v>
      </c>
      <c r="J33" s="20">
        <v>51847</v>
      </c>
      <c r="K33" s="20">
        <v>51843</v>
      </c>
      <c r="L33" s="20">
        <v>51922</v>
      </c>
      <c r="M33" s="20">
        <v>51865</v>
      </c>
      <c r="N33" s="21">
        <f t="array" ref="N33">IF(SUM(B33:M33)=0,"0.00 ",AVERAGE(IF(B33:M33&lt;&gt;0, B33:M33,"")))</f>
        <v>51714</v>
      </c>
    </row>
    <row r="34" spans="1:15" x14ac:dyDescent="0.2">
      <c r="A34" s="19" t="s">
        <v>42</v>
      </c>
      <c r="B34" s="20">
        <v>59058</v>
      </c>
      <c r="C34" s="20">
        <v>60260</v>
      </c>
      <c r="D34" s="20">
        <v>60262</v>
      </c>
      <c r="E34" s="20">
        <v>60579</v>
      </c>
      <c r="F34" s="20">
        <v>61094</v>
      </c>
      <c r="G34" s="20">
        <v>61677</v>
      </c>
      <c r="H34" s="20">
        <v>62325</v>
      </c>
      <c r="I34" s="20">
        <v>61921</v>
      </c>
      <c r="J34" s="20">
        <v>63063</v>
      </c>
      <c r="K34" s="20">
        <v>63539</v>
      </c>
      <c r="L34" s="20">
        <v>68399</v>
      </c>
      <c r="M34" s="20">
        <v>63672</v>
      </c>
      <c r="N34" s="21">
        <f t="array" ref="N34">IF(SUM(B34:M34)=0,"0.00 ",AVERAGE(IF(B34:M34&lt;&gt;0, B34:M34,"")))</f>
        <v>62154.083333333336</v>
      </c>
    </row>
    <row r="35" spans="1:15" x14ac:dyDescent="0.2">
      <c r="A35" s="19" t="s">
        <v>43</v>
      </c>
      <c r="B35" s="20">
        <v>1404</v>
      </c>
      <c r="C35" s="20">
        <v>1458</v>
      </c>
      <c r="D35" s="20">
        <v>1496</v>
      </c>
      <c r="E35" s="20">
        <v>1513</v>
      </c>
      <c r="F35" s="20">
        <v>1565</v>
      </c>
      <c r="G35" s="20">
        <v>1563</v>
      </c>
      <c r="H35" s="20">
        <v>1592</v>
      </c>
      <c r="I35" s="20">
        <v>1628</v>
      </c>
      <c r="J35" s="20">
        <v>1677</v>
      </c>
      <c r="K35" s="20">
        <v>1714</v>
      </c>
      <c r="L35" s="20">
        <v>1736</v>
      </c>
      <c r="M35" s="20">
        <v>1770</v>
      </c>
      <c r="N35" s="21">
        <f t="array" ref="N35">IF(SUM(B35:M35)=0,"0.00 ",AVERAGE(IF(B35:M35&lt;&gt;0, B35:M35,"")))</f>
        <v>1593</v>
      </c>
    </row>
    <row r="36" spans="1:15" ht="13.5" thickBot="1" x14ac:dyDescent="0.25">
      <c r="A36" s="29" t="s">
        <v>44</v>
      </c>
      <c r="B36" s="30">
        <f>SUM(B32:B35)</f>
        <v>160284</v>
      </c>
      <c r="C36" s="30">
        <f t="shared" ref="C36:M36" si="2">SUM(C32:C35)</f>
        <v>161484</v>
      </c>
      <c r="D36" s="30">
        <f t="shared" si="2"/>
        <v>161128</v>
      </c>
      <c r="E36" s="30">
        <f t="shared" si="2"/>
        <v>161744</v>
      </c>
      <c r="F36" s="30">
        <f t="shared" si="2"/>
        <v>162144</v>
      </c>
      <c r="G36" s="30">
        <f t="shared" si="2"/>
        <v>162690</v>
      </c>
      <c r="H36" s="30">
        <f t="shared" si="2"/>
        <v>163325</v>
      </c>
      <c r="I36" s="30">
        <f t="shared" si="2"/>
        <v>162651</v>
      </c>
      <c r="J36" s="30">
        <f t="shared" si="2"/>
        <v>164338</v>
      </c>
      <c r="K36" s="30">
        <f t="shared" si="2"/>
        <v>164733</v>
      </c>
      <c r="L36" s="30">
        <f t="shared" si="2"/>
        <v>169750</v>
      </c>
      <c r="M36" s="30">
        <f t="shared" si="2"/>
        <v>164872</v>
      </c>
      <c r="N36" s="28">
        <f>SUM(N32:N35)</f>
        <v>163261.91666666669</v>
      </c>
    </row>
    <row r="37" spans="1:15" ht="13.5" thickBot="1" x14ac:dyDescent="0.25">
      <c r="A37" s="19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31"/>
    </row>
    <row r="38" spans="1:15" x14ac:dyDescent="0.2">
      <c r="A38" s="32" t="s">
        <v>45</v>
      </c>
      <c r="B38" s="33">
        <f t="shared" ref="B38:N38" si="3">SUM(B22+B30+B36)</f>
        <v>979195</v>
      </c>
      <c r="C38" s="33">
        <f t="shared" si="3"/>
        <v>978535</v>
      </c>
      <c r="D38" s="33">
        <f t="shared" si="3"/>
        <v>983425</v>
      </c>
      <c r="E38" s="33">
        <f t="shared" si="3"/>
        <v>982870</v>
      </c>
      <c r="F38" s="33">
        <f t="shared" si="3"/>
        <v>986250</v>
      </c>
      <c r="G38" s="33">
        <f t="shared" si="3"/>
        <v>988475</v>
      </c>
      <c r="H38" s="33">
        <f t="shared" si="3"/>
        <v>989176</v>
      </c>
      <c r="I38" s="33">
        <f t="shared" si="3"/>
        <v>989387</v>
      </c>
      <c r="J38" s="33">
        <f t="shared" si="3"/>
        <v>991616</v>
      </c>
      <c r="K38" s="33">
        <f t="shared" si="3"/>
        <v>992862</v>
      </c>
      <c r="L38" s="33">
        <f t="shared" si="3"/>
        <v>1002873</v>
      </c>
      <c r="M38" s="33">
        <f t="shared" si="3"/>
        <v>992902</v>
      </c>
      <c r="N38" s="34">
        <f t="shared" si="3"/>
        <v>988136.91666666674</v>
      </c>
      <c r="O38" s="35"/>
    </row>
    <row r="39" spans="1:15" x14ac:dyDescent="0.2">
      <c r="A39" s="19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1"/>
    </row>
    <row r="40" spans="1:15" ht="13.5" thickBot="1" x14ac:dyDescent="0.25">
      <c r="A40" s="29" t="s">
        <v>46</v>
      </c>
      <c r="B40" s="36">
        <f>SUM(B22+B30)</f>
        <v>818911</v>
      </c>
      <c r="C40" s="36">
        <f t="shared" ref="C40:N40" si="4">SUM(C22+C30)</f>
        <v>817051</v>
      </c>
      <c r="D40" s="36">
        <f t="shared" si="4"/>
        <v>822297</v>
      </c>
      <c r="E40" s="36">
        <f t="shared" si="4"/>
        <v>821126</v>
      </c>
      <c r="F40" s="36">
        <f t="shared" si="4"/>
        <v>824106</v>
      </c>
      <c r="G40" s="36">
        <f t="shared" si="4"/>
        <v>825785</v>
      </c>
      <c r="H40" s="36">
        <f t="shared" si="4"/>
        <v>825851</v>
      </c>
      <c r="I40" s="36">
        <f t="shared" si="4"/>
        <v>826736</v>
      </c>
      <c r="J40" s="36">
        <f t="shared" si="4"/>
        <v>827278</v>
      </c>
      <c r="K40" s="36">
        <f t="shared" si="4"/>
        <v>828129</v>
      </c>
      <c r="L40" s="36">
        <f t="shared" si="4"/>
        <v>833123</v>
      </c>
      <c r="M40" s="36">
        <f t="shared" si="4"/>
        <v>828030</v>
      </c>
      <c r="N40" s="37">
        <f t="shared" si="4"/>
        <v>824875</v>
      </c>
      <c r="O40" s="38"/>
    </row>
    <row r="42" spans="1:15" ht="15" x14ac:dyDescent="0.2">
      <c r="A42" s="82" t="s">
        <v>81</v>
      </c>
      <c r="B42" s="83"/>
      <c r="C42" s="83"/>
      <c r="D42" s="83"/>
      <c r="E42" s="83"/>
      <c r="F42" s="83"/>
      <c r="G42" s="83"/>
      <c r="H42" s="83"/>
    </row>
    <row r="43" spans="1:15" ht="15" x14ac:dyDescent="0.2">
      <c r="A43" s="84" t="s">
        <v>82</v>
      </c>
      <c r="B43" s="83"/>
      <c r="C43" s="83"/>
      <c r="D43" s="83"/>
      <c r="E43" s="83"/>
      <c r="F43" s="83"/>
      <c r="G43" s="83"/>
      <c r="H43" s="83"/>
    </row>
    <row r="44" spans="1:15" ht="15" x14ac:dyDescent="0.2">
      <c r="A44" s="84" t="s">
        <v>83</v>
      </c>
      <c r="B44" s="83"/>
      <c r="C44" s="83"/>
      <c r="D44" s="83"/>
      <c r="E44" s="83"/>
      <c r="F44" s="83"/>
      <c r="G44" s="83"/>
      <c r="H44" s="83"/>
    </row>
    <row r="46" spans="1:15" x14ac:dyDescent="0.2">
      <c r="A46" t="s">
        <v>84</v>
      </c>
    </row>
  </sheetData>
  <pageMargins left="0.75" right="0.75" top="1" bottom="1" header="0" footer="0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3"/>
  <sheetViews>
    <sheetView topLeftCell="A13" workbookViewId="0">
      <selection activeCell="A34" sqref="A34"/>
    </sheetView>
  </sheetViews>
  <sheetFormatPr baseColWidth="10" defaultColWidth="11" defaultRowHeight="12.75" x14ac:dyDescent="0.2"/>
  <cols>
    <col min="1" max="1" width="51.140625" style="40" customWidth="1"/>
    <col min="2" max="11" width="11.42578125" style="40" customWidth="1"/>
    <col min="12" max="13" width="12.85546875" style="40" hidden="1" customWidth="1"/>
    <col min="14" max="14" width="13.7109375" style="40" customWidth="1"/>
    <col min="15" max="243" width="11" style="40"/>
    <col min="244" max="244" width="39.5703125" style="40" customWidth="1"/>
    <col min="245" max="270" width="11.42578125" style="40" customWidth="1"/>
    <col min="271" max="499" width="11" style="40"/>
    <col min="500" max="500" width="39.5703125" style="40" customWidth="1"/>
    <col min="501" max="526" width="11.42578125" style="40" customWidth="1"/>
    <col min="527" max="755" width="11" style="40"/>
    <col min="756" max="756" width="39.5703125" style="40" customWidth="1"/>
    <col min="757" max="782" width="11.42578125" style="40" customWidth="1"/>
    <col min="783" max="1011" width="11" style="40"/>
    <col min="1012" max="1012" width="39.5703125" style="40" customWidth="1"/>
    <col min="1013" max="1038" width="11.42578125" style="40" customWidth="1"/>
    <col min="1039" max="1267" width="11" style="40"/>
    <col min="1268" max="1268" width="39.5703125" style="40" customWidth="1"/>
    <col min="1269" max="1294" width="11.42578125" style="40" customWidth="1"/>
    <col min="1295" max="1523" width="11" style="40"/>
    <col min="1524" max="1524" width="39.5703125" style="40" customWidth="1"/>
    <col min="1525" max="1550" width="11.42578125" style="40" customWidth="1"/>
    <col min="1551" max="1779" width="11" style="40"/>
    <col min="1780" max="1780" width="39.5703125" style="40" customWidth="1"/>
    <col min="1781" max="1806" width="11.42578125" style="40" customWidth="1"/>
    <col min="1807" max="2035" width="11" style="40"/>
    <col min="2036" max="2036" width="39.5703125" style="40" customWidth="1"/>
    <col min="2037" max="2062" width="11.42578125" style="40" customWidth="1"/>
    <col min="2063" max="2291" width="11" style="40"/>
    <col min="2292" max="2292" width="39.5703125" style="40" customWidth="1"/>
    <col min="2293" max="2318" width="11.42578125" style="40" customWidth="1"/>
    <col min="2319" max="2547" width="11" style="40"/>
    <col min="2548" max="2548" width="39.5703125" style="40" customWidth="1"/>
    <col min="2549" max="2574" width="11.42578125" style="40" customWidth="1"/>
    <col min="2575" max="2803" width="11" style="40"/>
    <col min="2804" max="2804" width="39.5703125" style="40" customWidth="1"/>
    <col min="2805" max="2830" width="11.42578125" style="40" customWidth="1"/>
    <col min="2831" max="3059" width="11" style="40"/>
    <col min="3060" max="3060" width="39.5703125" style="40" customWidth="1"/>
    <col min="3061" max="3086" width="11.42578125" style="40" customWidth="1"/>
    <col min="3087" max="3315" width="11" style="40"/>
    <col min="3316" max="3316" width="39.5703125" style="40" customWidth="1"/>
    <col min="3317" max="3342" width="11.42578125" style="40" customWidth="1"/>
    <col min="3343" max="3571" width="11" style="40"/>
    <col min="3572" max="3572" width="39.5703125" style="40" customWidth="1"/>
    <col min="3573" max="3598" width="11.42578125" style="40" customWidth="1"/>
    <col min="3599" max="3827" width="11" style="40"/>
    <col min="3828" max="3828" width="39.5703125" style="40" customWidth="1"/>
    <col min="3829" max="3854" width="11.42578125" style="40" customWidth="1"/>
    <col min="3855" max="4083" width="11" style="40"/>
    <col min="4084" max="4084" width="39.5703125" style="40" customWidth="1"/>
    <col min="4085" max="4110" width="11.42578125" style="40" customWidth="1"/>
    <col min="4111" max="4339" width="11" style="40"/>
    <col min="4340" max="4340" width="39.5703125" style="40" customWidth="1"/>
    <col min="4341" max="4366" width="11.42578125" style="40" customWidth="1"/>
    <col min="4367" max="4595" width="11" style="40"/>
    <col min="4596" max="4596" width="39.5703125" style="40" customWidth="1"/>
    <col min="4597" max="4622" width="11.42578125" style="40" customWidth="1"/>
    <col min="4623" max="4851" width="11" style="40"/>
    <col min="4852" max="4852" width="39.5703125" style="40" customWidth="1"/>
    <col min="4853" max="4878" width="11.42578125" style="40" customWidth="1"/>
    <col min="4879" max="5107" width="11" style="40"/>
    <col min="5108" max="5108" width="39.5703125" style="40" customWidth="1"/>
    <col min="5109" max="5134" width="11.42578125" style="40" customWidth="1"/>
    <col min="5135" max="5363" width="11" style="40"/>
    <col min="5364" max="5364" width="39.5703125" style="40" customWidth="1"/>
    <col min="5365" max="5390" width="11.42578125" style="40" customWidth="1"/>
    <col min="5391" max="5619" width="11" style="40"/>
    <col min="5620" max="5620" width="39.5703125" style="40" customWidth="1"/>
    <col min="5621" max="5646" width="11.42578125" style="40" customWidth="1"/>
    <col min="5647" max="5875" width="11" style="40"/>
    <col min="5876" max="5876" width="39.5703125" style="40" customWidth="1"/>
    <col min="5877" max="5902" width="11.42578125" style="40" customWidth="1"/>
    <col min="5903" max="6131" width="11" style="40"/>
    <col min="6132" max="6132" width="39.5703125" style="40" customWidth="1"/>
    <col min="6133" max="6158" width="11.42578125" style="40" customWidth="1"/>
    <col min="6159" max="6387" width="11" style="40"/>
    <col min="6388" max="6388" width="39.5703125" style="40" customWidth="1"/>
    <col min="6389" max="6414" width="11.42578125" style="40" customWidth="1"/>
    <col min="6415" max="6643" width="11" style="40"/>
    <col min="6644" max="6644" width="39.5703125" style="40" customWidth="1"/>
    <col min="6645" max="6670" width="11.42578125" style="40" customWidth="1"/>
    <col min="6671" max="6899" width="11" style="40"/>
    <col min="6900" max="6900" width="39.5703125" style="40" customWidth="1"/>
    <col min="6901" max="6926" width="11.42578125" style="40" customWidth="1"/>
    <col min="6927" max="7155" width="11" style="40"/>
    <col min="7156" max="7156" width="39.5703125" style="40" customWidth="1"/>
    <col min="7157" max="7182" width="11.42578125" style="40" customWidth="1"/>
    <col min="7183" max="7411" width="11" style="40"/>
    <col min="7412" max="7412" width="39.5703125" style="40" customWidth="1"/>
    <col min="7413" max="7438" width="11.42578125" style="40" customWidth="1"/>
    <col min="7439" max="7667" width="11" style="40"/>
    <col min="7668" max="7668" width="39.5703125" style="40" customWidth="1"/>
    <col min="7669" max="7694" width="11.42578125" style="40" customWidth="1"/>
    <col min="7695" max="7923" width="11" style="40"/>
    <col min="7924" max="7924" width="39.5703125" style="40" customWidth="1"/>
    <col min="7925" max="7950" width="11.42578125" style="40" customWidth="1"/>
    <col min="7951" max="8179" width="11" style="40"/>
    <col min="8180" max="8180" width="39.5703125" style="40" customWidth="1"/>
    <col min="8181" max="8206" width="11.42578125" style="40" customWidth="1"/>
    <col min="8207" max="8435" width="11" style="40"/>
    <col min="8436" max="8436" width="39.5703125" style="40" customWidth="1"/>
    <col min="8437" max="8462" width="11.42578125" style="40" customWidth="1"/>
    <col min="8463" max="8691" width="11" style="40"/>
    <col min="8692" max="8692" width="39.5703125" style="40" customWidth="1"/>
    <col min="8693" max="8718" width="11.42578125" style="40" customWidth="1"/>
    <col min="8719" max="8947" width="11" style="40"/>
    <col min="8948" max="8948" width="39.5703125" style="40" customWidth="1"/>
    <col min="8949" max="8974" width="11.42578125" style="40" customWidth="1"/>
    <col min="8975" max="9203" width="11" style="40"/>
    <col min="9204" max="9204" width="39.5703125" style="40" customWidth="1"/>
    <col min="9205" max="9230" width="11.42578125" style="40" customWidth="1"/>
    <col min="9231" max="9459" width="11" style="40"/>
    <col min="9460" max="9460" width="39.5703125" style="40" customWidth="1"/>
    <col min="9461" max="9486" width="11.42578125" style="40" customWidth="1"/>
    <col min="9487" max="9715" width="11" style="40"/>
    <col min="9716" max="9716" width="39.5703125" style="40" customWidth="1"/>
    <col min="9717" max="9742" width="11.42578125" style="40" customWidth="1"/>
    <col min="9743" max="9971" width="11" style="40"/>
    <col min="9972" max="9972" width="39.5703125" style="40" customWidth="1"/>
    <col min="9973" max="9998" width="11.42578125" style="40" customWidth="1"/>
    <col min="9999" max="10227" width="11" style="40"/>
    <col min="10228" max="10228" width="39.5703125" style="40" customWidth="1"/>
    <col min="10229" max="10254" width="11.42578125" style="40" customWidth="1"/>
    <col min="10255" max="10483" width="11" style="40"/>
    <col min="10484" max="10484" width="39.5703125" style="40" customWidth="1"/>
    <col min="10485" max="10510" width="11.42578125" style="40" customWidth="1"/>
    <col min="10511" max="10739" width="11" style="40"/>
    <col min="10740" max="10740" width="39.5703125" style="40" customWidth="1"/>
    <col min="10741" max="10766" width="11.42578125" style="40" customWidth="1"/>
    <col min="10767" max="10995" width="11" style="40"/>
    <col min="10996" max="10996" width="39.5703125" style="40" customWidth="1"/>
    <col min="10997" max="11022" width="11.42578125" style="40" customWidth="1"/>
    <col min="11023" max="11251" width="11" style="40"/>
    <col min="11252" max="11252" width="39.5703125" style="40" customWidth="1"/>
    <col min="11253" max="11278" width="11.42578125" style="40" customWidth="1"/>
    <col min="11279" max="11507" width="11" style="40"/>
    <col min="11508" max="11508" width="39.5703125" style="40" customWidth="1"/>
    <col min="11509" max="11534" width="11.42578125" style="40" customWidth="1"/>
    <col min="11535" max="11763" width="11" style="40"/>
    <col min="11764" max="11764" width="39.5703125" style="40" customWidth="1"/>
    <col min="11765" max="11790" width="11.42578125" style="40" customWidth="1"/>
    <col min="11791" max="12019" width="11" style="40"/>
    <col min="12020" max="12020" width="39.5703125" style="40" customWidth="1"/>
    <col min="12021" max="12046" width="11.42578125" style="40" customWidth="1"/>
    <col min="12047" max="12275" width="11" style="40"/>
    <col min="12276" max="12276" width="39.5703125" style="40" customWidth="1"/>
    <col min="12277" max="12302" width="11.42578125" style="40" customWidth="1"/>
    <col min="12303" max="12531" width="11" style="40"/>
    <col min="12532" max="12532" width="39.5703125" style="40" customWidth="1"/>
    <col min="12533" max="12558" width="11.42578125" style="40" customWidth="1"/>
    <col min="12559" max="12787" width="11" style="40"/>
    <col min="12788" max="12788" width="39.5703125" style="40" customWidth="1"/>
    <col min="12789" max="12814" width="11.42578125" style="40" customWidth="1"/>
    <col min="12815" max="13043" width="11" style="40"/>
    <col min="13044" max="13044" width="39.5703125" style="40" customWidth="1"/>
    <col min="13045" max="13070" width="11.42578125" style="40" customWidth="1"/>
    <col min="13071" max="13299" width="11" style="40"/>
    <col min="13300" max="13300" width="39.5703125" style="40" customWidth="1"/>
    <col min="13301" max="13326" width="11.42578125" style="40" customWidth="1"/>
    <col min="13327" max="13555" width="11" style="40"/>
    <col min="13556" max="13556" width="39.5703125" style="40" customWidth="1"/>
    <col min="13557" max="13582" width="11.42578125" style="40" customWidth="1"/>
    <col min="13583" max="13811" width="11" style="40"/>
    <col min="13812" max="13812" width="39.5703125" style="40" customWidth="1"/>
    <col min="13813" max="13838" width="11.42578125" style="40" customWidth="1"/>
    <col min="13839" max="14067" width="11" style="40"/>
    <col min="14068" max="14068" width="39.5703125" style="40" customWidth="1"/>
    <col min="14069" max="14094" width="11.42578125" style="40" customWidth="1"/>
    <col min="14095" max="14323" width="11" style="40"/>
    <col min="14324" max="14324" width="39.5703125" style="40" customWidth="1"/>
    <col min="14325" max="14350" width="11.42578125" style="40" customWidth="1"/>
    <col min="14351" max="14579" width="11" style="40"/>
    <col min="14580" max="14580" width="39.5703125" style="40" customWidth="1"/>
    <col min="14581" max="14606" width="11.42578125" style="40" customWidth="1"/>
    <col min="14607" max="14835" width="11" style="40"/>
    <col min="14836" max="14836" width="39.5703125" style="40" customWidth="1"/>
    <col min="14837" max="14862" width="11.42578125" style="40" customWidth="1"/>
    <col min="14863" max="15091" width="11" style="40"/>
    <col min="15092" max="15092" width="39.5703125" style="40" customWidth="1"/>
    <col min="15093" max="15118" width="11.42578125" style="40" customWidth="1"/>
    <col min="15119" max="15347" width="11" style="40"/>
    <col min="15348" max="15348" width="39.5703125" style="40" customWidth="1"/>
    <col min="15349" max="15374" width="11.42578125" style="40" customWidth="1"/>
    <col min="15375" max="15603" width="11" style="40"/>
    <col min="15604" max="15604" width="39.5703125" style="40" customWidth="1"/>
    <col min="15605" max="15630" width="11.42578125" style="40" customWidth="1"/>
    <col min="15631" max="15859" width="11" style="40"/>
    <col min="15860" max="15860" width="39.5703125" style="40" customWidth="1"/>
    <col min="15861" max="15886" width="11.42578125" style="40" customWidth="1"/>
    <col min="15887" max="16115" width="11" style="40"/>
    <col min="16116" max="16116" width="39.5703125" style="40" customWidth="1"/>
    <col min="16117" max="16142" width="11.42578125" style="40" customWidth="1"/>
    <col min="16143" max="16384" width="11" style="40"/>
  </cols>
  <sheetData>
    <row r="1" spans="1:16" x14ac:dyDescent="0.2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16" x14ac:dyDescent="0.2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1:16" x14ac:dyDescent="0.2">
      <c r="A3" s="80" t="s">
        <v>79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</row>
    <row r="4" spans="1:16" x14ac:dyDescent="0.2">
      <c r="A4" s="81" t="s">
        <v>50</v>
      </c>
      <c r="B4" s="81"/>
      <c r="E4" s="41"/>
    </row>
    <row r="5" spans="1:16" ht="13.5" thickBot="1" x14ac:dyDescent="0.25">
      <c r="A5" s="41" t="s">
        <v>80</v>
      </c>
    </row>
    <row r="6" spans="1:16" x14ac:dyDescent="0.2">
      <c r="A6" s="42" t="s">
        <v>51</v>
      </c>
      <c r="B6" s="78" t="s">
        <v>52</v>
      </c>
      <c r="C6" s="78" t="s">
        <v>53</v>
      </c>
      <c r="D6" s="78" t="s">
        <v>54</v>
      </c>
      <c r="E6" s="78" t="s">
        <v>55</v>
      </c>
      <c r="F6" s="78" t="s">
        <v>56</v>
      </c>
      <c r="G6" s="78" t="s">
        <v>57</v>
      </c>
      <c r="H6" s="78" t="s">
        <v>58</v>
      </c>
      <c r="I6" s="78" t="s">
        <v>59</v>
      </c>
      <c r="J6" s="78" t="s">
        <v>60</v>
      </c>
      <c r="K6" s="78" t="s">
        <v>61</v>
      </c>
      <c r="L6" s="78" t="s">
        <v>62</v>
      </c>
      <c r="M6" s="78" t="s">
        <v>63</v>
      </c>
      <c r="N6" s="78" t="s">
        <v>18</v>
      </c>
    </row>
    <row r="7" spans="1:16" ht="15.75" customHeight="1" thickBot="1" x14ac:dyDescent="0.25">
      <c r="A7" s="43"/>
      <c r="B7" s="79"/>
      <c r="C7" s="79" t="s">
        <v>64</v>
      </c>
      <c r="D7" s="79" t="s">
        <v>64</v>
      </c>
      <c r="E7" s="79" t="s">
        <v>64</v>
      </c>
      <c r="F7" s="79" t="s">
        <v>64</v>
      </c>
      <c r="G7" s="79" t="s">
        <v>64</v>
      </c>
      <c r="H7" s="79" t="s">
        <v>64</v>
      </c>
      <c r="I7" s="79" t="s">
        <v>64</v>
      </c>
      <c r="J7" s="79" t="s">
        <v>64</v>
      </c>
      <c r="K7" s="79" t="s">
        <v>64</v>
      </c>
      <c r="L7" s="79" t="s">
        <v>64</v>
      </c>
      <c r="M7" s="79" t="s">
        <v>64</v>
      </c>
      <c r="N7" s="79" t="s">
        <v>65</v>
      </c>
    </row>
    <row r="8" spans="1:16" ht="13.5" hidden="1" thickBot="1" x14ac:dyDescent="0.25">
      <c r="A8" s="44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</row>
    <row r="9" spans="1:16" s="49" customFormat="1" ht="20.100000000000001" customHeight="1" x14ac:dyDescent="0.2">
      <c r="A9" s="46" t="s">
        <v>21</v>
      </c>
      <c r="B9" s="47">
        <v>13674</v>
      </c>
      <c r="C9" s="47">
        <v>13683</v>
      </c>
      <c r="D9" s="47">
        <v>13479</v>
      </c>
      <c r="E9" s="47">
        <v>13347</v>
      </c>
      <c r="F9" s="47">
        <v>12901</v>
      </c>
      <c r="G9" s="47">
        <v>13390</v>
      </c>
      <c r="H9" s="47">
        <v>13453</v>
      </c>
      <c r="I9" s="47">
        <v>13439</v>
      </c>
      <c r="J9" s="47">
        <v>12909</v>
      </c>
      <c r="K9" s="47">
        <v>13143</v>
      </c>
      <c r="L9" s="47">
        <v>0</v>
      </c>
      <c r="M9" s="47">
        <v>0</v>
      </c>
      <c r="N9" s="48">
        <v>13341.8</v>
      </c>
      <c r="P9" s="50"/>
    </row>
    <row r="10" spans="1:16" s="49" customFormat="1" ht="31.5" customHeight="1" x14ac:dyDescent="0.2">
      <c r="A10" s="51" t="s">
        <v>66</v>
      </c>
      <c r="B10" s="52">
        <v>192057</v>
      </c>
      <c r="C10" s="52">
        <v>192648</v>
      </c>
      <c r="D10" s="52">
        <v>192738</v>
      </c>
      <c r="E10" s="52">
        <v>192466</v>
      </c>
      <c r="F10" s="52">
        <v>191539</v>
      </c>
      <c r="G10" s="52">
        <v>192570</v>
      </c>
      <c r="H10" s="52">
        <v>191954</v>
      </c>
      <c r="I10" s="52">
        <v>191884</v>
      </c>
      <c r="J10" s="52">
        <v>191654</v>
      </c>
      <c r="K10" s="52">
        <v>190051</v>
      </c>
      <c r="L10" s="52">
        <v>0</v>
      </c>
      <c r="M10" s="52">
        <v>0</v>
      </c>
      <c r="N10" s="53">
        <v>191956.1</v>
      </c>
      <c r="P10" s="50"/>
    </row>
    <row r="11" spans="1:16" s="49" customFormat="1" ht="20.100000000000001" customHeight="1" x14ac:dyDescent="0.2">
      <c r="A11" s="54" t="s">
        <v>25</v>
      </c>
      <c r="B11" s="52">
        <v>20338</v>
      </c>
      <c r="C11" s="52">
        <v>20508</v>
      </c>
      <c r="D11" s="52">
        <v>21336</v>
      </c>
      <c r="E11" s="52">
        <v>22652</v>
      </c>
      <c r="F11" s="52">
        <v>23215</v>
      </c>
      <c r="G11" s="52">
        <v>23852</v>
      </c>
      <c r="H11" s="52">
        <v>23889</v>
      </c>
      <c r="I11" s="52">
        <v>23439</v>
      </c>
      <c r="J11" s="52">
        <v>23640</v>
      </c>
      <c r="K11" s="52">
        <v>22454</v>
      </c>
      <c r="L11" s="52">
        <v>0</v>
      </c>
      <c r="M11" s="52">
        <v>0</v>
      </c>
      <c r="N11" s="53">
        <v>22532.3</v>
      </c>
      <c r="P11" s="50"/>
    </row>
    <row r="12" spans="1:16" s="49" customFormat="1" ht="40.5" customHeight="1" x14ac:dyDescent="0.2">
      <c r="A12" s="51" t="s">
        <v>67</v>
      </c>
      <c r="B12" s="52">
        <v>194850</v>
      </c>
      <c r="C12" s="52">
        <v>192559</v>
      </c>
      <c r="D12" s="52">
        <v>192536</v>
      </c>
      <c r="E12" s="52">
        <v>193684</v>
      </c>
      <c r="F12" s="52">
        <v>193669</v>
      </c>
      <c r="G12" s="52">
        <v>193812</v>
      </c>
      <c r="H12" s="52">
        <v>194468</v>
      </c>
      <c r="I12" s="52">
        <v>194304</v>
      </c>
      <c r="J12" s="52">
        <v>195033</v>
      </c>
      <c r="K12" s="52">
        <v>191822</v>
      </c>
      <c r="L12" s="52">
        <v>0</v>
      </c>
      <c r="M12" s="52">
        <v>0</v>
      </c>
      <c r="N12" s="53">
        <v>193673.7</v>
      </c>
      <c r="P12" s="50"/>
    </row>
    <row r="13" spans="1:16" s="49" customFormat="1" ht="20.100000000000001" customHeight="1" x14ac:dyDescent="0.2">
      <c r="A13" s="54" t="s">
        <v>68</v>
      </c>
      <c r="B13" s="52">
        <v>18126</v>
      </c>
      <c r="C13" s="52">
        <v>17924</v>
      </c>
      <c r="D13" s="52">
        <v>17914</v>
      </c>
      <c r="E13" s="52">
        <v>17914</v>
      </c>
      <c r="F13" s="52">
        <v>17962</v>
      </c>
      <c r="G13" s="52">
        <v>17976</v>
      </c>
      <c r="H13" s="52">
        <v>18002</v>
      </c>
      <c r="I13" s="52">
        <v>17944</v>
      </c>
      <c r="J13" s="52">
        <v>17881</v>
      </c>
      <c r="K13" s="52">
        <v>17714</v>
      </c>
      <c r="L13" s="52">
        <v>0</v>
      </c>
      <c r="M13" s="52">
        <v>0</v>
      </c>
      <c r="N13" s="53">
        <v>17935.7</v>
      </c>
      <c r="P13" s="50"/>
    </row>
    <row r="14" spans="1:16" s="49" customFormat="1" ht="20.100000000000001" customHeight="1" x14ac:dyDescent="0.2">
      <c r="A14" s="54" t="s">
        <v>69</v>
      </c>
      <c r="B14" s="52">
        <v>29760</v>
      </c>
      <c r="C14" s="52">
        <v>30051</v>
      </c>
      <c r="D14" s="52">
        <v>30177</v>
      </c>
      <c r="E14" s="52">
        <v>30250</v>
      </c>
      <c r="F14" s="52">
        <v>30485</v>
      </c>
      <c r="G14" s="52">
        <v>30673</v>
      </c>
      <c r="H14" s="52">
        <v>30740</v>
      </c>
      <c r="I14" s="52">
        <v>31077</v>
      </c>
      <c r="J14" s="52">
        <v>31338</v>
      </c>
      <c r="K14" s="52">
        <v>31428</v>
      </c>
      <c r="L14" s="52">
        <v>0</v>
      </c>
      <c r="M14" s="52">
        <v>0</v>
      </c>
      <c r="N14" s="53">
        <v>30597.9</v>
      </c>
      <c r="P14" s="50"/>
    </row>
    <row r="15" spans="1:16" s="49" customFormat="1" ht="20.100000000000001" customHeight="1" x14ac:dyDescent="0.2">
      <c r="A15" s="54" t="s">
        <v>70</v>
      </c>
      <c r="B15" s="52">
        <v>5976</v>
      </c>
      <c r="C15" s="52">
        <v>6116</v>
      </c>
      <c r="D15" s="52">
        <v>6155</v>
      </c>
      <c r="E15" s="52">
        <v>6241</v>
      </c>
      <c r="F15" s="52">
        <v>6311</v>
      </c>
      <c r="G15" s="52">
        <v>6540</v>
      </c>
      <c r="H15" s="52">
        <v>6681</v>
      </c>
      <c r="I15" s="52">
        <v>6736</v>
      </c>
      <c r="J15" s="52">
        <v>6939</v>
      </c>
      <c r="K15" s="52">
        <v>6891</v>
      </c>
      <c r="L15" s="52">
        <v>0</v>
      </c>
      <c r="M15" s="52">
        <v>0</v>
      </c>
      <c r="N15" s="53">
        <v>6458.6</v>
      </c>
      <c r="P15" s="50"/>
    </row>
    <row r="16" spans="1:16" s="49" customFormat="1" ht="29.25" customHeight="1" x14ac:dyDescent="0.2">
      <c r="A16" s="51" t="s">
        <v>71</v>
      </c>
      <c r="B16" s="52">
        <v>118701</v>
      </c>
      <c r="C16" s="52">
        <v>118381</v>
      </c>
      <c r="D16" s="52">
        <v>118160</v>
      </c>
      <c r="E16" s="52">
        <v>118606</v>
      </c>
      <c r="F16" s="52">
        <v>119882</v>
      </c>
      <c r="G16" s="52">
        <v>121349</v>
      </c>
      <c r="H16" s="52">
        <v>121675</v>
      </c>
      <c r="I16" s="52">
        <v>121931</v>
      </c>
      <c r="J16" s="52">
        <v>121353</v>
      </c>
      <c r="K16" s="52">
        <v>118864</v>
      </c>
      <c r="L16" s="52">
        <v>0</v>
      </c>
      <c r="M16" s="52">
        <v>0</v>
      </c>
      <c r="N16" s="53">
        <v>119890.2</v>
      </c>
      <c r="P16" s="50"/>
    </row>
    <row r="17" spans="1:16" s="49" customFormat="1" ht="20.100000000000001" customHeight="1" x14ac:dyDescent="0.2">
      <c r="A17" s="54" t="s">
        <v>72</v>
      </c>
      <c r="B17" s="52">
        <v>66347</v>
      </c>
      <c r="C17" s="52">
        <v>67800</v>
      </c>
      <c r="D17" s="52">
        <v>68055</v>
      </c>
      <c r="E17" s="52">
        <v>68720</v>
      </c>
      <c r="F17" s="52">
        <v>68965</v>
      </c>
      <c r="G17" s="52">
        <v>69152</v>
      </c>
      <c r="H17" s="52">
        <v>69136</v>
      </c>
      <c r="I17" s="52">
        <v>69577</v>
      </c>
      <c r="J17" s="52">
        <v>69696</v>
      </c>
      <c r="K17" s="52">
        <v>68990</v>
      </c>
      <c r="L17" s="52">
        <v>0</v>
      </c>
      <c r="M17" s="52">
        <v>0</v>
      </c>
      <c r="N17" s="53">
        <v>68643.8</v>
      </c>
      <c r="P17" s="50"/>
    </row>
    <row r="18" spans="1:16" s="49" customFormat="1" ht="20.100000000000001" customHeight="1" x14ac:dyDescent="0.2">
      <c r="A18" s="54" t="s">
        <v>30</v>
      </c>
      <c r="B18" s="55">
        <v>1734</v>
      </c>
      <c r="C18" s="55">
        <v>1752</v>
      </c>
      <c r="D18" s="55">
        <v>1754</v>
      </c>
      <c r="E18" s="55">
        <v>1765</v>
      </c>
      <c r="F18" s="55">
        <v>1768</v>
      </c>
      <c r="G18" s="55">
        <v>1780</v>
      </c>
      <c r="H18" s="55">
        <v>1792</v>
      </c>
      <c r="I18" s="55">
        <v>1789</v>
      </c>
      <c r="J18" s="55">
        <v>1791</v>
      </c>
      <c r="K18" s="55">
        <v>1797</v>
      </c>
      <c r="L18" s="55">
        <v>0</v>
      </c>
      <c r="M18" s="55">
        <v>0</v>
      </c>
      <c r="N18" s="56">
        <v>1772.2</v>
      </c>
      <c r="P18" s="50"/>
    </row>
    <row r="19" spans="1:16" s="49" customFormat="1" ht="20.100000000000001" customHeight="1" thickBot="1" x14ac:dyDescent="0.25">
      <c r="A19" s="54" t="s">
        <v>73</v>
      </c>
      <c r="B19" s="52">
        <v>13</v>
      </c>
      <c r="C19" s="52">
        <v>18</v>
      </c>
      <c r="D19" s="52">
        <v>20</v>
      </c>
      <c r="E19" s="52">
        <v>26</v>
      </c>
      <c r="F19" s="52">
        <v>29</v>
      </c>
      <c r="G19" s="52">
        <v>33</v>
      </c>
      <c r="H19" s="52">
        <v>35</v>
      </c>
      <c r="I19" s="52">
        <v>37</v>
      </c>
      <c r="J19" s="52">
        <v>37</v>
      </c>
      <c r="K19" s="52">
        <v>39</v>
      </c>
      <c r="L19" s="52">
        <v>0</v>
      </c>
      <c r="M19" s="52">
        <v>0</v>
      </c>
      <c r="N19" s="53">
        <v>28.7</v>
      </c>
      <c r="P19" s="50"/>
    </row>
    <row r="20" spans="1:16" s="49" customFormat="1" ht="20.100000000000001" hidden="1" customHeight="1" thickBot="1" x14ac:dyDescent="0.25">
      <c r="A20" s="54" t="s">
        <v>31</v>
      </c>
      <c r="B20" s="52">
        <v>0</v>
      </c>
      <c r="C20" s="52">
        <v>0</v>
      </c>
      <c r="D20" s="52">
        <v>0</v>
      </c>
      <c r="E20" s="52">
        <v>0</v>
      </c>
      <c r="F20" s="52">
        <v>285</v>
      </c>
      <c r="G20" s="52">
        <v>549</v>
      </c>
      <c r="H20" s="52">
        <v>746</v>
      </c>
      <c r="I20" s="52">
        <v>889</v>
      </c>
      <c r="J20" s="52">
        <v>1021</v>
      </c>
      <c r="K20" s="52">
        <v>1146</v>
      </c>
      <c r="L20" s="52">
        <v>0</v>
      </c>
      <c r="M20" s="52">
        <v>0</v>
      </c>
      <c r="N20" s="53">
        <v>772.66666666666663</v>
      </c>
      <c r="P20" s="50"/>
    </row>
    <row r="21" spans="1:16" s="49" customFormat="1" ht="20.100000000000001" customHeight="1" thickBot="1" x14ac:dyDescent="0.25">
      <c r="A21" s="57" t="s">
        <v>32</v>
      </c>
      <c r="B21" s="58">
        <v>661576</v>
      </c>
      <c r="C21" s="58">
        <v>661440</v>
      </c>
      <c r="D21" s="58">
        <v>662324</v>
      </c>
      <c r="E21" s="58">
        <v>665671</v>
      </c>
      <c r="F21" s="58">
        <v>667011</v>
      </c>
      <c r="G21" s="58">
        <v>671676</v>
      </c>
      <c r="H21" s="58">
        <v>672571</v>
      </c>
      <c r="I21" s="58">
        <v>673046</v>
      </c>
      <c r="J21" s="58">
        <v>673292</v>
      </c>
      <c r="K21" s="58">
        <v>664339</v>
      </c>
      <c r="L21" s="58">
        <v>0</v>
      </c>
      <c r="M21" s="58">
        <v>0</v>
      </c>
      <c r="N21" s="59">
        <v>666831</v>
      </c>
    </row>
    <row r="22" spans="1:16" s="49" customFormat="1" ht="20.100000000000001" hidden="1" customHeight="1" x14ac:dyDescent="0.2">
      <c r="A22" s="60" t="s">
        <v>74</v>
      </c>
      <c r="B22" s="61">
        <v>90527</v>
      </c>
      <c r="C22" s="61">
        <v>90488</v>
      </c>
      <c r="D22" s="61">
        <v>90948</v>
      </c>
      <c r="E22" s="61">
        <v>90405</v>
      </c>
      <c r="F22" s="61">
        <v>89803</v>
      </c>
      <c r="G22" s="61">
        <v>90079</v>
      </c>
      <c r="H22" s="61">
        <v>90054</v>
      </c>
      <c r="I22" s="61">
        <v>90208</v>
      </c>
      <c r="J22" s="61">
        <v>90272</v>
      </c>
      <c r="K22" s="61">
        <v>90583</v>
      </c>
      <c r="L22" s="61">
        <v>0</v>
      </c>
      <c r="M22" s="61">
        <v>0</v>
      </c>
      <c r="N22" s="62">
        <v>90336.7</v>
      </c>
    </row>
    <row r="23" spans="1:16" s="49" customFormat="1" ht="20.100000000000001" hidden="1" customHeight="1" x14ac:dyDescent="0.2">
      <c r="A23" s="63" t="s">
        <v>34</v>
      </c>
      <c r="B23" s="64">
        <v>17114</v>
      </c>
      <c r="C23" s="64">
        <v>17376</v>
      </c>
      <c r="D23" s="64">
        <v>17506</v>
      </c>
      <c r="E23" s="64">
        <v>17610</v>
      </c>
      <c r="F23" s="64">
        <v>17672</v>
      </c>
      <c r="G23" s="64">
        <v>17773</v>
      </c>
      <c r="H23" s="64">
        <v>17779</v>
      </c>
      <c r="I23" s="64">
        <v>17706</v>
      </c>
      <c r="J23" s="64">
        <v>17833</v>
      </c>
      <c r="K23" s="64">
        <v>17902</v>
      </c>
      <c r="L23" s="64">
        <v>0</v>
      </c>
      <c r="M23" s="64">
        <v>0</v>
      </c>
      <c r="N23" s="65">
        <v>17627.099999999999</v>
      </c>
    </row>
    <row r="24" spans="1:16" s="49" customFormat="1" ht="20.100000000000001" hidden="1" customHeight="1" x14ac:dyDescent="0.2">
      <c r="A24" s="66" t="s">
        <v>35</v>
      </c>
      <c r="B24" s="52">
        <v>17513</v>
      </c>
      <c r="C24" s="52">
        <v>17629</v>
      </c>
      <c r="D24" s="52">
        <v>17741</v>
      </c>
      <c r="E24" s="52">
        <v>17758</v>
      </c>
      <c r="F24" s="52">
        <v>17804</v>
      </c>
      <c r="G24" s="52">
        <v>17871</v>
      </c>
      <c r="H24" s="52">
        <v>17725</v>
      </c>
      <c r="I24" s="52">
        <v>17860</v>
      </c>
      <c r="J24" s="52">
        <v>17956</v>
      </c>
      <c r="K24" s="52">
        <v>17854</v>
      </c>
      <c r="L24" s="52">
        <v>0</v>
      </c>
      <c r="M24" s="52">
        <v>0</v>
      </c>
      <c r="N24" s="53">
        <v>17771.099999999999</v>
      </c>
    </row>
    <row r="25" spans="1:16" s="49" customFormat="1" ht="20.100000000000001" hidden="1" customHeight="1" x14ac:dyDescent="0.2">
      <c r="A25" s="66" t="s">
        <v>36</v>
      </c>
      <c r="B25" s="52">
        <v>5864</v>
      </c>
      <c r="C25" s="52">
        <v>6881</v>
      </c>
      <c r="D25" s="52">
        <v>6910</v>
      </c>
      <c r="E25" s="52">
        <v>6896</v>
      </c>
      <c r="F25" s="52">
        <v>6890</v>
      </c>
      <c r="G25" s="52">
        <v>6896</v>
      </c>
      <c r="H25" s="52">
        <v>6879</v>
      </c>
      <c r="I25" s="52">
        <v>6872</v>
      </c>
      <c r="J25" s="52">
        <v>6862</v>
      </c>
      <c r="K25" s="52">
        <v>6861</v>
      </c>
      <c r="L25" s="52">
        <v>0</v>
      </c>
      <c r="M25" s="52">
        <v>0</v>
      </c>
      <c r="N25" s="53">
        <v>6781.1</v>
      </c>
    </row>
    <row r="26" spans="1:16" s="49" customFormat="1" ht="20.100000000000001" hidden="1" customHeight="1" x14ac:dyDescent="0.2">
      <c r="A26" s="66" t="s">
        <v>37</v>
      </c>
      <c r="B26" s="52">
        <v>3071</v>
      </c>
      <c r="C26" s="52">
        <v>3093</v>
      </c>
      <c r="D26" s="52">
        <v>3097</v>
      </c>
      <c r="E26" s="52">
        <v>3105</v>
      </c>
      <c r="F26" s="52">
        <v>3106</v>
      </c>
      <c r="G26" s="52">
        <v>3113</v>
      </c>
      <c r="H26" s="52">
        <v>3083</v>
      </c>
      <c r="I26" s="52">
        <v>3104</v>
      </c>
      <c r="J26" s="52">
        <v>3119</v>
      </c>
      <c r="K26" s="52">
        <v>3128</v>
      </c>
      <c r="L26" s="52">
        <v>0</v>
      </c>
      <c r="M26" s="52">
        <v>0</v>
      </c>
      <c r="N26" s="53">
        <v>3101.9</v>
      </c>
    </row>
    <row r="27" spans="1:16" s="49" customFormat="1" ht="20.100000000000001" hidden="1" customHeight="1" thickBot="1" x14ac:dyDescent="0.25">
      <c r="A27" s="67" t="s">
        <v>38</v>
      </c>
      <c r="B27" s="55">
        <v>30742</v>
      </c>
      <c r="C27" s="55">
        <v>30348</v>
      </c>
      <c r="D27" s="55">
        <v>30169</v>
      </c>
      <c r="E27" s="55">
        <v>30630</v>
      </c>
      <c r="F27" s="55">
        <v>30945</v>
      </c>
      <c r="G27" s="55">
        <v>31230</v>
      </c>
      <c r="H27" s="55">
        <v>31325</v>
      </c>
      <c r="I27" s="55">
        <v>31331</v>
      </c>
      <c r="J27" s="55">
        <v>31197</v>
      </c>
      <c r="K27" s="55">
        <v>29885</v>
      </c>
      <c r="L27" s="55">
        <v>0</v>
      </c>
      <c r="M27" s="55">
        <v>0</v>
      </c>
      <c r="N27" s="56">
        <v>30780.2</v>
      </c>
    </row>
    <row r="28" spans="1:16" s="49" customFormat="1" ht="20.100000000000001" customHeight="1" thickBot="1" x14ac:dyDescent="0.25">
      <c r="A28" s="57" t="s">
        <v>39</v>
      </c>
      <c r="B28" s="58">
        <v>164831</v>
      </c>
      <c r="C28" s="58">
        <v>165815</v>
      </c>
      <c r="D28" s="58">
        <v>166371</v>
      </c>
      <c r="E28" s="58">
        <v>166404</v>
      </c>
      <c r="F28" s="58">
        <v>166220</v>
      </c>
      <c r="G28" s="58">
        <v>166962</v>
      </c>
      <c r="H28" s="58">
        <v>166845</v>
      </c>
      <c r="I28" s="58">
        <v>167081</v>
      </c>
      <c r="J28" s="58">
        <v>167239</v>
      </c>
      <c r="K28" s="58">
        <v>166213</v>
      </c>
      <c r="L28" s="58">
        <v>0</v>
      </c>
      <c r="M28" s="58">
        <v>0</v>
      </c>
      <c r="N28" s="59">
        <v>166398.1</v>
      </c>
    </row>
    <row r="29" spans="1:16" s="49" customFormat="1" ht="20.100000000000001" hidden="1" customHeight="1" x14ac:dyDescent="0.2">
      <c r="A29" s="60"/>
      <c r="B29" s="52">
        <v>0</v>
      </c>
      <c r="C29" s="52">
        <v>0</v>
      </c>
      <c r="D29" s="52">
        <v>0</v>
      </c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3">
        <v>0</v>
      </c>
    </row>
    <row r="30" spans="1:16" s="49" customFormat="1" ht="20.100000000000001" hidden="1" customHeight="1" x14ac:dyDescent="0.2">
      <c r="A30" s="60" t="s">
        <v>40</v>
      </c>
      <c r="B30" s="52">
        <v>47503</v>
      </c>
      <c r="C30" s="52">
        <v>47308</v>
      </c>
      <c r="D30" s="52">
        <v>47453</v>
      </c>
      <c r="E30" s="52">
        <v>47376</v>
      </c>
      <c r="F30" s="52">
        <v>47353</v>
      </c>
      <c r="G30" s="52">
        <v>47386</v>
      </c>
      <c r="H30" s="52">
        <v>47485</v>
      </c>
      <c r="I30" s="52">
        <v>46951</v>
      </c>
      <c r="J30" s="52">
        <v>47345</v>
      </c>
      <c r="K30" s="52">
        <v>47467</v>
      </c>
      <c r="L30" s="52">
        <v>0</v>
      </c>
      <c r="M30" s="52">
        <v>0</v>
      </c>
      <c r="N30" s="53">
        <v>47362.7</v>
      </c>
    </row>
    <row r="31" spans="1:16" s="49" customFormat="1" ht="20.100000000000001" hidden="1" customHeight="1" x14ac:dyDescent="0.2">
      <c r="A31" s="63" t="s">
        <v>41</v>
      </c>
      <c r="B31" s="52">
        <v>51796</v>
      </c>
      <c r="C31" s="52">
        <v>51703</v>
      </c>
      <c r="D31" s="52">
        <v>51780</v>
      </c>
      <c r="E31" s="52">
        <v>51720</v>
      </c>
      <c r="F31" s="52">
        <v>51715</v>
      </c>
      <c r="G31" s="52">
        <v>51706</v>
      </c>
      <c r="H31" s="52">
        <v>51713</v>
      </c>
      <c r="I31" s="52">
        <v>51568</v>
      </c>
      <c r="J31" s="52">
        <v>51513</v>
      </c>
      <c r="K31" s="52">
        <v>51302</v>
      </c>
      <c r="L31" s="52">
        <v>0</v>
      </c>
      <c r="M31" s="52">
        <v>0</v>
      </c>
      <c r="N31" s="53">
        <v>51651.6</v>
      </c>
    </row>
    <row r="32" spans="1:16" s="49" customFormat="1" ht="20.100000000000001" hidden="1" customHeight="1" x14ac:dyDescent="0.2">
      <c r="A32" s="66" t="s">
        <v>42</v>
      </c>
      <c r="B32" s="52">
        <v>65009</v>
      </c>
      <c r="C32" s="52">
        <v>65170</v>
      </c>
      <c r="D32" s="52">
        <v>72710</v>
      </c>
      <c r="E32" s="52">
        <v>66348</v>
      </c>
      <c r="F32" s="52">
        <v>67501</v>
      </c>
      <c r="G32" s="52">
        <v>67663</v>
      </c>
      <c r="H32" s="52">
        <v>68849</v>
      </c>
      <c r="I32" s="52">
        <v>69234</v>
      </c>
      <c r="J32" s="52">
        <v>68552</v>
      </c>
      <c r="K32" s="52">
        <v>68675</v>
      </c>
      <c r="L32" s="52">
        <v>0</v>
      </c>
      <c r="M32" s="52">
        <v>0</v>
      </c>
      <c r="N32" s="53">
        <v>67971.100000000006</v>
      </c>
    </row>
    <row r="33" spans="1:14" s="49" customFormat="1" ht="20.100000000000001" hidden="1" customHeight="1" thickBot="1" x14ac:dyDescent="0.25">
      <c r="A33" s="66" t="s">
        <v>43</v>
      </c>
      <c r="B33" s="52">
        <v>1825</v>
      </c>
      <c r="C33" s="52">
        <v>1888</v>
      </c>
      <c r="D33" s="52">
        <v>1921</v>
      </c>
      <c r="E33" s="52">
        <v>1970</v>
      </c>
      <c r="F33" s="52">
        <v>2004</v>
      </c>
      <c r="G33" s="52">
        <v>2057</v>
      </c>
      <c r="H33" s="52">
        <v>2080</v>
      </c>
      <c r="I33" s="52">
        <v>2088</v>
      </c>
      <c r="J33" s="52">
        <v>2200</v>
      </c>
      <c r="K33" s="52">
        <v>2279</v>
      </c>
      <c r="L33" s="52">
        <v>0</v>
      </c>
      <c r="M33" s="52">
        <v>0</v>
      </c>
      <c r="N33" s="53">
        <v>2031.2</v>
      </c>
    </row>
    <row r="34" spans="1:14" s="49" customFormat="1" ht="22.5" customHeight="1" thickBot="1" x14ac:dyDescent="0.25">
      <c r="A34" s="57" t="s">
        <v>44</v>
      </c>
      <c r="B34" s="58">
        <v>166133</v>
      </c>
      <c r="C34" s="58">
        <v>166069</v>
      </c>
      <c r="D34" s="58">
        <v>173864</v>
      </c>
      <c r="E34" s="58">
        <v>167414</v>
      </c>
      <c r="F34" s="58">
        <v>168573</v>
      </c>
      <c r="G34" s="58">
        <v>168812</v>
      </c>
      <c r="H34" s="58">
        <v>170127</v>
      </c>
      <c r="I34" s="58">
        <v>169841</v>
      </c>
      <c r="J34" s="58">
        <v>169610</v>
      </c>
      <c r="K34" s="58">
        <v>169723</v>
      </c>
      <c r="L34" s="58">
        <v>0</v>
      </c>
      <c r="M34" s="58">
        <v>0</v>
      </c>
      <c r="N34" s="59">
        <v>169016.6</v>
      </c>
    </row>
    <row r="35" spans="1:14" s="49" customFormat="1" ht="20.100000000000001" hidden="1" customHeight="1" thickBot="1" x14ac:dyDescent="0.25">
      <c r="A35" s="68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70"/>
    </row>
    <row r="36" spans="1:14" s="49" customFormat="1" ht="20.100000000000001" customHeight="1" thickBot="1" x14ac:dyDescent="0.25">
      <c r="A36" s="71" t="s">
        <v>45</v>
      </c>
      <c r="B36" s="72">
        <v>992540</v>
      </c>
      <c r="C36" s="72">
        <v>993324</v>
      </c>
      <c r="D36" s="72">
        <v>1002559</v>
      </c>
      <c r="E36" s="72">
        <v>999489</v>
      </c>
      <c r="F36" s="72">
        <v>1001804</v>
      </c>
      <c r="G36" s="72">
        <v>1007450</v>
      </c>
      <c r="H36" s="72">
        <v>1009543</v>
      </c>
      <c r="I36" s="72">
        <v>1009968</v>
      </c>
      <c r="J36" s="72">
        <v>1010141</v>
      </c>
      <c r="K36" s="72">
        <v>1000275</v>
      </c>
      <c r="L36" s="72">
        <v>0</v>
      </c>
      <c r="M36" s="72">
        <v>0</v>
      </c>
      <c r="N36" s="73">
        <v>1002245.7</v>
      </c>
    </row>
    <row r="37" spans="1:14" s="49" customFormat="1" ht="20.100000000000001" hidden="1" customHeight="1" thickBot="1" x14ac:dyDescent="0.25">
      <c r="A37" s="68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70"/>
    </row>
    <row r="38" spans="1:14" s="49" customFormat="1" ht="20.100000000000001" customHeight="1" thickBot="1" x14ac:dyDescent="0.25">
      <c r="A38" s="71" t="s">
        <v>75</v>
      </c>
      <c r="B38" s="72">
        <v>826407</v>
      </c>
      <c r="C38" s="72">
        <v>827255</v>
      </c>
      <c r="D38" s="72">
        <v>828695</v>
      </c>
      <c r="E38" s="72">
        <v>832075</v>
      </c>
      <c r="F38" s="72">
        <v>833231</v>
      </c>
      <c r="G38" s="72">
        <v>838638</v>
      </c>
      <c r="H38" s="72">
        <v>839416</v>
      </c>
      <c r="I38" s="72">
        <v>840127</v>
      </c>
      <c r="J38" s="72">
        <v>840531</v>
      </c>
      <c r="K38" s="72">
        <v>830552</v>
      </c>
      <c r="L38" s="72">
        <v>0</v>
      </c>
      <c r="M38" s="72">
        <v>0</v>
      </c>
      <c r="N38" s="73">
        <v>833229.1</v>
      </c>
    </row>
    <row r="39" spans="1:14" x14ac:dyDescent="0.2">
      <c r="A39" s="74" t="s">
        <v>76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5"/>
    </row>
    <row r="40" spans="1:14" x14ac:dyDescent="0.2">
      <c r="A40" s="76" t="s">
        <v>77</v>
      </c>
    </row>
    <row r="41" spans="1:14" x14ac:dyDescent="0.2">
      <c r="B41" s="77"/>
      <c r="C41" s="77"/>
      <c r="D41" s="77"/>
      <c r="E41" s="77"/>
      <c r="F41" s="77"/>
      <c r="G41" s="77"/>
    </row>
    <row r="42" spans="1:14" x14ac:dyDescent="0.2">
      <c r="B42" s="77"/>
      <c r="C42" s="77"/>
      <c r="D42" s="77"/>
      <c r="E42" s="77"/>
      <c r="F42" s="77"/>
      <c r="G42" s="77"/>
    </row>
    <row r="43" spans="1:14" x14ac:dyDescent="0.2">
      <c r="B43" s="77"/>
      <c r="C43" s="77"/>
      <c r="D43" s="77"/>
      <c r="E43" s="77"/>
      <c r="F43" s="77"/>
      <c r="G43" s="77"/>
    </row>
  </sheetData>
  <mergeCells count="17">
    <mergeCell ref="A1:M1"/>
    <mergeCell ref="A2:M2"/>
    <mergeCell ref="A3:M3"/>
    <mergeCell ref="A4:B4"/>
    <mergeCell ref="B6:B7"/>
    <mergeCell ref="C6:C7"/>
    <mergeCell ref="D6:D7"/>
    <mergeCell ref="E6:E7"/>
    <mergeCell ref="F6:F7"/>
    <mergeCell ref="G6:G7"/>
    <mergeCell ref="N6:N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2015</vt:lpstr>
      <vt:lpstr>2016</vt:lpstr>
      <vt:lpstr>2017</vt:lpstr>
      <vt:lpstr>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Soto</dc:creator>
  <cp:lastModifiedBy>katya.deguerra</cp:lastModifiedBy>
  <dcterms:created xsi:type="dcterms:W3CDTF">2019-01-15T16:16:22Z</dcterms:created>
  <dcterms:modified xsi:type="dcterms:W3CDTF">2019-01-23T21:00:28Z</dcterms:modified>
</cp:coreProperties>
</file>