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gar.soto.ISSS\AppData\Local\Microsoft\Windows\INetCache\Content.Outlook\TUMN4BOA\"/>
    </mc:Choice>
  </mc:AlternateContent>
  <bookViews>
    <workbookView xWindow="240" yWindow="60" windowWidth="20115" windowHeight="7995" activeTab="15"/>
  </bookViews>
  <sheets>
    <sheet name="2000" sheetId="1" r:id="rId1"/>
    <sheet name="2001" sheetId="2" r:id="rId2"/>
    <sheet name="2002" sheetId="3" r:id="rId3"/>
    <sheet name="2003" sheetId="4" r:id="rId4"/>
    <sheet name="2004" sheetId="5" r:id="rId5"/>
    <sheet name="2005" sheetId="6" r:id="rId6"/>
    <sheet name="2006" sheetId="7" r:id="rId7"/>
    <sheet name="2007" sheetId="16" r:id="rId8"/>
    <sheet name="2008" sheetId="9" r:id="rId9"/>
    <sheet name="2009" sheetId="10" r:id="rId10"/>
    <sheet name="2010" sheetId="11" r:id="rId11"/>
    <sheet name="2011" sheetId="12" r:id="rId12"/>
    <sheet name="2012" sheetId="13" r:id="rId13"/>
    <sheet name="2013" sheetId="14" r:id="rId14"/>
    <sheet name="2014" sheetId="19" r:id="rId15"/>
    <sheet name="2015" sheetId="18" r:id="rId16"/>
  </sheets>
  <definedNames>
    <definedName name="_xlnm.Print_Area" localSheetId="0">'2000'!$A$11:$N$39</definedName>
    <definedName name="_xlnm.Print_Area" localSheetId="1">'2001'!$A$11:$N$45</definedName>
    <definedName name="_xlnm.Print_Area" localSheetId="2">'2002'!$A$11:$N$40</definedName>
    <definedName name="_xlnm.Print_Area" localSheetId="3">'2003'!$A$11:$N$40</definedName>
    <definedName name="_xlnm.Print_Area" localSheetId="4">'2004'!$A$11:$N$40</definedName>
    <definedName name="_xlnm.Print_Area" localSheetId="5">'2005'!$A$11:$N$40</definedName>
    <definedName name="_xlnm.Print_Area" localSheetId="6">'2006'!$A$11:$N$40</definedName>
    <definedName name="_xlnm.Print_Area" localSheetId="7">'2007'!$A$11:$N$40</definedName>
    <definedName name="_xlnm.Print_Area" localSheetId="9">'2009'!$A$11:$N$40</definedName>
    <definedName name="_xlnm.Print_Area" localSheetId="11">'2011'!$A$11:$N$41</definedName>
    <definedName name="_xlnm.Print_Area" localSheetId="12">'2012'!$A$11:$N$41</definedName>
    <definedName name="DETALLE" localSheetId="2">#REF!</definedName>
    <definedName name="DETALLE" localSheetId="3">#REF!</definedName>
    <definedName name="DETALLE" localSheetId="4">#REF!</definedName>
    <definedName name="DETALLE" localSheetId="5">#REF!</definedName>
    <definedName name="DETALLE" localSheetId="6">#REF!</definedName>
    <definedName name="DETALLE" localSheetId="7">#REF!</definedName>
    <definedName name="DETALLE" localSheetId="11">#REF!</definedName>
    <definedName name="DETALLE" localSheetId="12">#REF!</definedName>
    <definedName name="DETALLE" localSheetId="14">#REF!</definedName>
    <definedName name="DETALLE" localSheetId="15">#REF!</definedName>
    <definedName name="DETALLE">#REF!</definedName>
    <definedName name="Dos" localSheetId="14">#REF!</definedName>
    <definedName name="Dos">#REF!</definedName>
    <definedName name="DOSMIL" localSheetId="2">#REF!</definedName>
    <definedName name="DOSMIL" localSheetId="3">#REF!</definedName>
    <definedName name="DOSMIL" localSheetId="4">#REF!</definedName>
    <definedName name="DOSMIL" localSheetId="5">#REF!</definedName>
    <definedName name="DOSMIL" localSheetId="6">#REF!</definedName>
    <definedName name="DOSMIL" localSheetId="7">#REF!</definedName>
    <definedName name="DOSMIL" localSheetId="11">#REF!</definedName>
    <definedName name="DOSMIL" localSheetId="12">#REF!</definedName>
    <definedName name="DOSMIL" localSheetId="14">#REF!</definedName>
    <definedName name="DOSMIL" localSheetId="15">#REF!</definedName>
    <definedName name="DOSMIL">#REF!</definedName>
    <definedName name="DOSMILCATORCE" localSheetId="2">#REF!</definedName>
    <definedName name="DOSMILCATORCE" localSheetId="3">#REF!</definedName>
    <definedName name="DOSMILCATORCE" localSheetId="4">#REF!</definedName>
    <definedName name="DOSMILCATORCE" localSheetId="5">#REF!</definedName>
    <definedName name="DOSMILCATORCE" localSheetId="6">#REF!</definedName>
    <definedName name="DOSMILCATORCE" localSheetId="7">#REF!</definedName>
    <definedName name="DOSMILCATORCE" localSheetId="11">#REF!</definedName>
    <definedName name="DOSMILCATORCE" localSheetId="12">#REF!</definedName>
    <definedName name="DOSMILCATORCE" localSheetId="14">#REF!</definedName>
    <definedName name="DOSMILCATORCE" localSheetId="15">#REF!</definedName>
    <definedName name="DOSMILCATORCE">#REF!</definedName>
    <definedName name="DOSMILCINCO" localSheetId="2">#REF!</definedName>
    <definedName name="DOSMILCINCO" localSheetId="3">#REF!</definedName>
    <definedName name="DOSMILCINCO" localSheetId="4">#REF!</definedName>
    <definedName name="DOSMILCINCO" localSheetId="5">#REF!</definedName>
    <definedName name="DOSMILCINCO" localSheetId="6">#REF!</definedName>
    <definedName name="DOSMILCINCO" localSheetId="7">#REF!</definedName>
    <definedName name="DOSMILCINCO" localSheetId="11">#REF!</definedName>
    <definedName name="DOSMILCINCO" localSheetId="12">#REF!</definedName>
    <definedName name="DOSMILCINCO" localSheetId="14">#REF!</definedName>
    <definedName name="DOSMILCINCO" localSheetId="15">#REF!</definedName>
    <definedName name="DOSMILCINCO">#REF!</definedName>
    <definedName name="DOSMILCUATRO" localSheetId="2">#REF!</definedName>
    <definedName name="DOSMILCUATRO" localSheetId="3">#REF!</definedName>
    <definedName name="DOSMILCUATRO" localSheetId="4">#REF!</definedName>
    <definedName name="DOSMILCUATRO" localSheetId="5">#REF!</definedName>
    <definedName name="DOSMILCUATRO" localSheetId="6">#REF!</definedName>
    <definedName name="DOSMILCUATRO" localSheetId="7">#REF!</definedName>
    <definedName name="DOSMILCUATRO" localSheetId="11">#REF!</definedName>
    <definedName name="DOSMILCUATRO" localSheetId="12">#REF!</definedName>
    <definedName name="DOSMILCUATRO" localSheetId="14">#REF!</definedName>
    <definedName name="DOSMILCUATRO" localSheetId="15">#REF!</definedName>
    <definedName name="DOSMILCUATRO">#REF!</definedName>
    <definedName name="DOSMILDIECINUEVE" localSheetId="2">#REF!</definedName>
    <definedName name="DOSMILDIECINUEVE" localSheetId="3">#REF!</definedName>
    <definedName name="DOSMILDIECINUEVE" localSheetId="4">#REF!</definedName>
    <definedName name="DOSMILDIECINUEVE" localSheetId="5">#REF!</definedName>
    <definedName name="DOSMILDIECINUEVE" localSheetId="6">#REF!</definedName>
    <definedName name="DOSMILDIECINUEVE" localSheetId="7">#REF!</definedName>
    <definedName name="DOSMILDIECINUEVE" localSheetId="11">#REF!</definedName>
    <definedName name="DOSMILDIECINUEVE" localSheetId="12">#REF!</definedName>
    <definedName name="DOSMILDIECINUEVE" localSheetId="14">#REF!</definedName>
    <definedName name="DOSMILDIECINUEVE" localSheetId="15">#REF!</definedName>
    <definedName name="DOSMILDIECINUEVE">#REF!</definedName>
    <definedName name="DOSMILDIECIOCHO" localSheetId="2">#REF!</definedName>
    <definedName name="DOSMILDIECIOCHO" localSheetId="3">#REF!</definedName>
    <definedName name="DOSMILDIECIOCHO" localSheetId="4">#REF!</definedName>
    <definedName name="DOSMILDIECIOCHO" localSheetId="5">#REF!</definedName>
    <definedName name="DOSMILDIECIOCHO" localSheetId="6">#REF!</definedName>
    <definedName name="DOSMILDIECIOCHO" localSheetId="7">#REF!</definedName>
    <definedName name="DOSMILDIECIOCHO" localSheetId="11">#REF!</definedName>
    <definedName name="DOSMILDIECIOCHO" localSheetId="12">#REF!</definedName>
    <definedName name="DOSMILDIECIOCHO" localSheetId="14">#REF!</definedName>
    <definedName name="DOSMILDIECIOCHO" localSheetId="15">#REF!</definedName>
    <definedName name="DOSMILDIECIOCHO">#REF!</definedName>
    <definedName name="DOSMILDIECISEIS" localSheetId="2">#REF!</definedName>
    <definedName name="DOSMILDIECISEIS" localSheetId="3">#REF!</definedName>
    <definedName name="DOSMILDIECISEIS" localSheetId="4">#REF!</definedName>
    <definedName name="DOSMILDIECISEIS" localSheetId="5">#REF!</definedName>
    <definedName name="DOSMILDIECISEIS" localSheetId="6">#REF!</definedName>
    <definedName name="DOSMILDIECISEIS" localSheetId="7">#REF!</definedName>
    <definedName name="DOSMILDIECISEIS" localSheetId="11">#REF!</definedName>
    <definedName name="DOSMILDIECISEIS" localSheetId="12">#REF!</definedName>
    <definedName name="DOSMILDIECISEIS" localSheetId="14">#REF!</definedName>
    <definedName name="DOSMILDIECISEIS" localSheetId="15">#REF!</definedName>
    <definedName name="DOSMILDIECISEIS">#REF!</definedName>
    <definedName name="DOSMILDIECISIETE" localSheetId="2">#REF!</definedName>
    <definedName name="DOSMILDIECISIETE" localSheetId="3">#REF!</definedName>
    <definedName name="DOSMILDIECISIETE" localSheetId="4">#REF!</definedName>
    <definedName name="DOSMILDIECISIETE" localSheetId="5">#REF!</definedName>
    <definedName name="DOSMILDIECISIETE" localSheetId="6">#REF!</definedName>
    <definedName name="DOSMILDIECISIETE" localSheetId="7">#REF!</definedName>
    <definedName name="DOSMILDIECISIETE" localSheetId="11">#REF!</definedName>
    <definedName name="DOSMILDIECISIETE" localSheetId="12">#REF!</definedName>
    <definedName name="DOSMILDIECISIETE" localSheetId="14">#REF!</definedName>
    <definedName name="DOSMILDIECISIETE" localSheetId="15">#REF!</definedName>
    <definedName name="DOSMILDIECISIETE">#REF!</definedName>
    <definedName name="DOSMILDIEZ" localSheetId="2">#REF!</definedName>
    <definedName name="DOSMILDIEZ" localSheetId="3">#REF!</definedName>
    <definedName name="DOSMILDIEZ" localSheetId="4">#REF!</definedName>
    <definedName name="DOSMILDIEZ" localSheetId="5">#REF!</definedName>
    <definedName name="DOSMILDIEZ" localSheetId="6">#REF!</definedName>
    <definedName name="DOSMILDIEZ" localSheetId="7">#REF!</definedName>
    <definedName name="DOSMILDIEZ" localSheetId="11">#REF!</definedName>
    <definedName name="DOSMILDIEZ" localSheetId="12">#REF!</definedName>
    <definedName name="DOSMILDIEZ" localSheetId="14">#REF!</definedName>
    <definedName name="DOSMILDIEZ" localSheetId="15">#REF!</definedName>
    <definedName name="DOSMILDIEZ">#REF!</definedName>
    <definedName name="DOSMILDOCE" localSheetId="2">#REF!</definedName>
    <definedName name="DOSMILDOCE" localSheetId="3">#REF!</definedName>
    <definedName name="DOSMILDOCE" localSheetId="4">#REF!</definedName>
    <definedName name="DOSMILDOCE" localSheetId="5">#REF!</definedName>
    <definedName name="DOSMILDOCE" localSheetId="6">#REF!</definedName>
    <definedName name="DOSMILDOCE" localSheetId="7">#REF!</definedName>
    <definedName name="DOSMILDOCE" localSheetId="11">#REF!</definedName>
    <definedName name="DOSMILDOCE" localSheetId="12">#REF!</definedName>
    <definedName name="DOSMILDOCE" localSheetId="14">#REF!</definedName>
    <definedName name="DOSMILDOCE" localSheetId="15">#REF!</definedName>
    <definedName name="DOSMILDOCE">#REF!</definedName>
    <definedName name="DOSMILDOS" localSheetId="2">#REF!</definedName>
    <definedName name="DOSMILDOS" localSheetId="3">#REF!</definedName>
    <definedName name="DOSMILDOS" localSheetId="4">#REF!</definedName>
    <definedName name="DOSMILDOS" localSheetId="5">#REF!</definedName>
    <definedName name="DOSMILDOS" localSheetId="6">#REF!</definedName>
    <definedName name="DOSMILDOS" localSheetId="7">#REF!</definedName>
    <definedName name="DOSMILDOS" localSheetId="11">#REF!</definedName>
    <definedName name="DOSMILDOS" localSheetId="12">#REF!</definedName>
    <definedName name="DOSMILDOS" localSheetId="14">#REF!</definedName>
    <definedName name="DOSMILDOS" localSheetId="15">#REF!</definedName>
    <definedName name="DOSMILDOS">#REF!</definedName>
    <definedName name="DOSMILNUEVE" localSheetId="2">#REF!</definedName>
    <definedName name="DOSMILNUEVE" localSheetId="3">#REF!</definedName>
    <definedName name="DOSMILNUEVE" localSheetId="4">#REF!</definedName>
    <definedName name="DOSMILNUEVE" localSheetId="5">#REF!</definedName>
    <definedName name="DOSMILNUEVE" localSheetId="6">#REF!</definedName>
    <definedName name="DOSMILNUEVE" localSheetId="7">#REF!</definedName>
    <definedName name="DOSMILNUEVE" localSheetId="11">#REF!</definedName>
    <definedName name="DOSMILNUEVE" localSheetId="12">#REF!</definedName>
    <definedName name="DOSMILNUEVE" localSheetId="14">#REF!</definedName>
    <definedName name="DOSMILNUEVE" localSheetId="15">#REF!</definedName>
    <definedName name="DOSMILNUEVE">#REF!</definedName>
    <definedName name="DOSMILOCHO" localSheetId="2">#REF!</definedName>
    <definedName name="DOSMILOCHO" localSheetId="3">#REF!</definedName>
    <definedName name="DOSMILOCHO" localSheetId="4">#REF!</definedName>
    <definedName name="DOSMILOCHO" localSheetId="5">#REF!</definedName>
    <definedName name="DOSMILOCHO" localSheetId="6">#REF!</definedName>
    <definedName name="DOSMILOCHO" localSheetId="7">#REF!</definedName>
    <definedName name="DOSMILOCHO" localSheetId="11">#REF!</definedName>
    <definedName name="DOSMILOCHO" localSheetId="12">#REF!</definedName>
    <definedName name="DOSMILOCHO" localSheetId="14">#REF!</definedName>
    <definedName name="DOSMILOCHO" localSheetId="15">#REF!</definedName>
    <definedName name="DOSMILOCHO">#REF!</definedName>
    <definedName name="DOSMILONCE" localSheetId="2">#REF!</definedName>
    <definedName name="DOSMILONCE" localSheetId="3">#REF!</definedName>
    <definedName name="DOSMILONCE" localSheetId="4">#REF!</definedName>
    <definedName name="DOSMILONCE" localSheetId="5">#REF!</definedName>
    <definedName name="DOSMILONCE" localSheetId="6">#REF!</definedName>
    <definedName name="DOSMILONCE" localSheetId="7">#REF!</definedName>
    <definedName name="DOSMILONCE" localSheetId="11">#REF!</definedName>
    <definedName name="DOSMILONCE" localSheetId="12">#REF!</definedName>
    <definedName name="DOSMILONCE" localSheetId="14">#REF!</definedName>
    <definedName name="DOSMILONCE" localSheetId="15">#REF!</definedName>
    <definedName name="DOSMILONCE">#REF!</definedName>
    <definedName name="DOSMILQUINCE" localSheetId="2">#REF!</definedName>
    <definedName name="DOSMILQUINCE" localSheetId="3">#REF!</definedName>
    <definedName name="DOSMILQUINCE" localSheetId="4">#REF!</definedName>
    <definedName name="DOSMILQUINCE" localSheetId="5">#REF!</definedName>
    <definedName name="DOSMILQUINCE" localSheetId="6">#REF!</definedName>
    <definedName name="DOSMILQUINCE" localSheetId="7">#REF!</definedName>
    <definedName name="DOSMILQUINCE" localSheetId="11">#REF!</definedName>
    <definedName name="DOSMILQUINCE" localSheetId="12">#REF!</definedName>
    <definedName name="DOSMILQUINCE" localSheetId="14">#REF!</definedName>
    <definedName name="DOSMILQUINCE" localSheetId="15">#REF!</definedName>
    <definedName name="DOSMILQUINCE">#REF!</definedName>
    <definedName name="DOSMILSEIS" localSheetId="2">#REF!</definedName>
    <definedName name="DOSMILSEIS" localSheetId="3">#REF!</definedName>
    <definedName name="DOSMILSEIS" localSheetId="4">#REF!</definedName>
    <definedName name="DOSMILSEIS" localSheetId="5">#REF!</definedName>
    <definedName name="DOSMILSEIS" localSheetId="6">#REF!</definedName>
    <definedName name="DOSMILSEIS" localSheetId="7">#REF!</definedName>
    <definedName name="DOSMILSEIS" localSheetId="11">#REF!</definedName>
    <definedName name="DOSMILSEIS" localSheetId="12">#REF!</definedName>
    <definedName name="DOSMILSEIS" localSheetId="14">#REF!</definedName>
    <definedName name="DOSMILSEIS" localSheetId="15">#REF!</definedName>
    <definedName name="DOSMILSEIS">#REF!</definedName>
    <definedName name="DOSMILSIETE" localSheetId="2">#REF!</definedName>
    <definedName name="DOSMILSIETE" localSheetId="3">#REF!</definedName>
    <definedName name="DOSMILSIETE" localSheetId="4">#REF!</definedName>
    <definedName name="DOSMILSIETE" localSheetId="5">#REF!</definedName>
    <definedName name="DOSMILSIETE" localSheetId="6">#REF!</definedName>
    <definedName name="DOSMILSIETE" localSheetId="7">#REF!</definedName>
    <definedName name="DOSMILSIETE" localSheetId="11">#REF!</definedName>
    <definedName name="DOSMILSIETE" localSheetId="12">#REF!</definedName>
    <definedName name="DOSMILSIETE" localSheetId="14">#REF!</definedName>
    <definedName name="DOSMILSIETE" localSheetId="15">#REF!</definedName>
    <definedName name="DOSMILSIETE">#REF!</definedName>
    <definedName name="DOSMILTRECE" localSheetId="2">#REF!</definedName>
    <definedName name="DOSMILTRECE" localSheetId="3">#REF!</definedName>
    <definedName name="DOSMILTRECE" localSheetId="4">#REF!</definedName>
    <definedName name="DOSMILTRECE" localSheetId="5">#REF!</definedName>
    <definedName name="DOSMILTRECE" localSheetId="6">#REF!</definedName>
    <definedName name="DOSMILTRECE" localSheetId="7">#REF!</definedName>
    <definedName name="DOSMILTRECE" localSheetId="11">#REF!</definedName>
    <definedName name="DOSMILTRECE" localSheetId="12">#REF!</definedName>
    <definedName name="DOSMILTRECE" localSheetId="14">#REF!</definedName>
    <definedName name="DOSMILTRECE" localSheetId="15">#REF!</definedName>
    <definedName name="DOSMILTRECE">#REF!</definedName>
    <definedName name="DOSMILTRES" localSheetId="2">#REF!</definedName>
    <definedName name="DOSMILTRES" localSheetId="3">#REF!</definedName>
    <definedName name="DOSMILTRES" localSheetId="4">#REF!</definedName>
    <definedName name="DOSMILTRES" localSheetId="5">#REF!</definedName>
    <definedName name="DOSMILTRES" localSheetId="6">#REF!</definedName>
    <definedName name="DOSMILTRES" localSheetId="7">#REF!</definedName>
    <definedName name="DOSMILTRES" localSheetId="11">#REF!</definedName>
    <definedName name="DOSMILTRES" localSheetId="12">#REF!</definedName>
    <definedName name="DOSMILTRES" localSheetId="14">#REF!</definedName>
    <definedName name="DOSMILTRES" localSheetId="15">#REF!</definedName>
    <definedName name="DOSMILTRES">#REF!</definedName>
    <definedName name="DOSMILUNO" localSheetId="2">#REF!</definedName>
    <definedName name="DOSMILUNO" localSheetId="3">#REF!</definedName>
    <definedName name="DOSMILUNO" localSheetId="4">#REF!</definedName>
    <definedName name="DOSMILUNO" localSheetId="5">#REF!</definedName>
    <definedName name="DOSMILUNO" localSheetId="6">#REF!</definedName>
    <definedName name="DOSMILUNO" localSheetId="7">#REF!</definedName>
    <definedName name="DOSMILUNO" localSheetId="11">#REF!</definedName>
    <definedName name="DOSMILUNO" localSheetId="12">#REF!</definedName>
    <definedName name="DOSMILUNO" localSheetId="14">#REF!</definedName>
    <definedName name="DOSMILUNO" localSheetId="15">#REF!</definedName>
    <definedName name="DOSMILUNO">#REF!</definedName>
    <definedName name="DOSMILVEINTE" localSheetId="2">#REF!</definedName>
    <definedName name="DOSMILVEINTE" localSheetId="3">#REF!</definedName>
    <definedName name="DOSMILVEINTE" localSheetId="4">#REF!</definedName>
    <definedName name="DOSMILVEINTE" localSheetId="5">#REF!</definedName>
    <definedName name="DOSMILVEINTE" localSheetId="6">#REF!</definedName>
    <definedName name="DOSMILVEINTE" localSheetId="7">#REF!</definedName>
    <definedName name="DOSMILVEINTE" localSheetId="11">#REF!</definedName>
    <definedName name="DOSMILVEINTE" localSheetId="12">#REF!</definedName>
    <definedName name="DOSMILVEINTE" localSheetId="14">#REF!</definedName>
    <definedName name="DOSMILVEINTE" localSheetId="15">#REF!</definedName>
    <definedName name="DOSMILVEINTE">#REF!</definedName>
    <definedName name="DOSMILVEINTICINCO" localSheetId="2">#REF!</definedName>
    <definedName name="DOSMILVEINTICINCO" localSheetId="3">#REF!</definedName>
    <definedName name="DOSMILVEINTICINCO" localSheetId="4">#REF!</definedName>
    <definedName name="DOSMILVEINTICINCO" localSheetId="5">#REF!</definedName>
    <definedName name="DOSMILVEINTICINCO" localSheetId="6">#REF!</definedName>
    <definedName name="DOSMILVEINTICINCO" localSheetId="7">#REF!</definedName>
    <definedName name="DOSMILVEINTICINCO" localSheetId="11">#REF!</definedName>
    <definedName name="DOSMILVEINTICINCO" localSheetId="12">#REF!</definedName>
    <definedName name="DOSMILVEINTICINCO" localSheetId="14">#REF!</definedName>
    <definedName name="DOSMILVEINTICINCO" localSheetId="15">#REF!</definedName>
    <definedName name="DOSMILVEINTICINCO">#REF!</definedName>
    <definedName name="DOSMILVEINTICUATRO" localSheetId="2">#REF!</definedName>
    <definedName name="DOSMILVEINTICUATRO" localSheetId="3">#REF!</definedName>
    <definedName name="DOSMILVEINTICUATRO" localSheetId="4">#REF!</definedName>
    <definedName name="DOSMILVEINTICUATRO" localSheetId="5">#REF!</definedName>
    <definedName name="DOSMILVEINTICUATRO" localSheetId="6">#REF!</definedName>
    <definedName name="DOSMILVEINTICUATRO" localSheetId="7">#REF!</definedName>
    <definedName name="DOSMILVEINTICUATRO" localSheetId="11">#REF!</definedName>
    <definedName name="DOSMILVEINTICUATRO" localSheetId="12">#REF!</definedName>
    <definedName name="DOSMILVEINTICUATRO" localSheetId="14">#REF!</definedName>
    <definedName name="DOSMILVEINTICUATRO" localSheetId="15">#REF!</definedName>
    <definedName name="DOSMILVEINTICUATRO">#REF!</definedName>
    <definedName name="DOSMILVEINTIDOS" localSheetId="2">#REF!</definedName>
    <definedName name="DOSMILVEINTIDOS" localSheetId="3">#REF!</definedName>
    <definedName name="DOSMILVEINTIDOS" localSheetId="4">#REF!</definedName>
    <definedName name="DOSMILVEINTIDOS" localSheetId="5">#REF!</definedName>
    <definedName name="DOSMILVEINTIDOS" localSheetId="6">#REF!</definedName>
    <definedName name="DOSMILVEINTIDOS" localSheetId="7">#REF!</definedName>
    <definedName name="DOSMILVEINTIDOS" localSheetId="11">#REF!</definedName>
    <definedName name="DOSMILVEINTIDOS" localSheetId="12">#REF!</definedName>
    <definedName name="DOSMILVEINTIDOS" localSheetId="14">#REF!</definedName>
    <definedName name="DOSMILVEINTIDOS" localSheetId="15">#REF!</definedName>
    <definedName name="DOSMILVEINTIDOS">#REF!</definedName>
    <definedName name="DOSMILVEINTITRES" localSheetId="2">#REF!</definedName>
    <definedName name="DOSMILVEINTITRES" localSheetId="3">#REF!</definedName>
    <definedName name="DOSMILVEINTITRES" localSheetId="4">#REF!</definedName>
    <definedName name="DOSMILVEINTITRES" localSheetId="5">#REF!</definedName>
    <definedName name="DOSMILVEINTITRES" localSheetId="6">#REF!</definedName>
    <definedName name="DOSMILVEINTITRES" localSheetId="7">#REF!</definedName>
    <definedName name="DOSMILVEINTITRES" localSheetId="11">#REF!</definedName>
    <definedName name="DOSMILVEINTITRES" localSheetId="12">#REF!</definedName>
    <definedName name="DOSMILVEINTITRES" localSheetId="14">#REF!</definedName>
    <definedName name="DOSMILVEINTITRES" localSheetId="15">#REF!</definedName>
    <definedName name="DOSMILVEINTITRES">#REF!</definedName>
    <definedName name="DOSMILVEINTIUNO" localSheetId="2">#REF!</definedName>
    <definedName name="DOSMILVEINTIUNO" localSheetId="3">#REF!</definedName>
    <definedName name="DOSMILVEINTIUNO" localSheetId="4">#REF!</definedName>
    <definedName name="DOSMILVEINTIUNO" localSheetId="5">#REF!</definedName>
    <definedName name="DOSMILVEINTIUNO" localSheetId="6">#REF!</definedName>
    <definedName name="DOSMILVEINTIUNO" localSheetId="7">#REF!</definedName>
    <definedName name="DOSMILVEINTIUNO" localSheetId="11">#REF!</definedName>
    <definedName name="DOSMILVEINTIUNO" localSheetId="12">#REF!</definedName>
    <definedName name="DOSMILVEINTIUNO" localSheetId="14">#REF!</definedName>
    <definedName name="DOSMILVEINTIUNO" localSheetId="15">#REF!</definedName>
    <definedName name="DOSMILVEINTIUNO">#REF!</definedName>
    <definedName name="gr" localSheetId="14">#REF!</definedName>
    <definedName name="gr">#REF!</definedName>
    <definedName name="NOVENTICINCO" localSheetId="2">#REF!</definedName>
    <definedName name="NOVENTICINCO" localSheetId="3">#REF!</definedName>
    <definedName name="NOVENTICINCO" localSheetId="4">#REF!</definedName>
    <definedName name="NOVENTICINCO" localSheetId="5">#REF!</definedName>
    <definedName name="NOVENTICINCO" localSheetId="6">#REF!</definedName>
    <definedName name="NOVENTICINCO" localSheetId="7">#REF!</definedName>
    <definedName name="NOVENTICINCO" localSheetId="11">#REF!</definedName>
    <definedName name="NOVENTICINCO" localSheetId="12">#REF!</definedName>
    <definedName name="NOVENTICINCO" localSheetId="14">#REF!</definedName>
    <definedName name="NOVENTICINCO" localSheetId="15">#REF!</definedName>
    <definedName name="NOVENTICINCO">#REF!</definedName>
    <definedName name="NOVENTINUEVE" localSheetId="2">#REF!</definedName>
    <definedName name="NOVENTINUEVE" localSheetId="3">#REF!</definedName>
    <definedName name="NOVENTINUEVE" localSheetId="4">#REF!</definedName>
    <definedName name="NOVENTINUEVE" localSheetId="5">#REF!</definedName>
    <definedName name="NOVENTINUEVE" localSheetId="6">#REF!</definedName>
    <definedName name="NOVENTINUEVE" localSheetId="7">#REF!</definedName>
    <definedName name="NOVENTINUEVE" localSheetId="11">#REF!</definedName>
    <definedName name="NOVENTINUEVE" localSheetId="12">#REF!</definedName>
    <definedName name="NOVENTINUEVE" localSheetId="14">#REF!</definedName>
    <definedName name="NOVENTINUEVE" localSheetId="15">#REF!</definedName>
    <definedName name="NOVENTINUEVE">#REF!</definedName>
    <definedName name="NOVENTIOCHO" localSheetId="2">#REF!</definedName>
    <definedName name="NOVENTIOCHO" localSheetId="3">#REF!</definedName>
    <definedName name="NOVENTIOCHO" localSheetId="4">#REF!</definedName>
    <definedName name="NOVENTIOCHO" localSheetId="5">#REF!</definedName>
    <definedName name="NOVENTIOCHO" localSheetId="6">#REF!</definedName>
    <definedName name="NOVENTIOCHO" localSheetId="7">#REF!</definedName>
    <definedName name="NOVENTIOCHO" localSheetId="11">#REF!</definedName>
    <definedName name="NOVENTIOCHO" localSheetId="12">#REF!</definedName>
    <definedName name="NOVENTIOCHO" localSheetId="14">#REF!</definedName>
    <definedName name="NOVENTIOCHO" localSheetId="15">#REF!</definedName>
    <definedName name="NOVENTIOCHO">#REF!</definedName>
    <definedName name="NOVENTISEIS" localSheetId="2">#REF!</definedName>
    <definedName name="NOVENTISEIS" localSheetId="3">#REF!</definedName>
    <definedName name="NOVENTISEIS" localSheetId="4">#REF!</definedName>
    <definedName name="NOVENTISEIS" localSheetId="5">#REF!</definedName>
    <definedName name="NOVENTISEIS" localSheetId="6">#REF!</definedName>
    <definedName name="NOVENTISEIS" localSheetId="7">#REF!</definedName>
    <definedName name="NOVENTISEIS" localSheetId="11">#REF!</definedName>
    <definedName name="NOVENTISEIS" localSheetId="12">#REF!</definedName>
    <definedName name="NOVENTISEIS" localSheetId="14">#REF!</definedName>
    <definedName name="NOVENTISEIS" localSheetId="15">#REF!</definedName>
    <definedName name="NOVENTISEIS">#REF!</definedName>
    <definedName name="NOVENTISIETE" localSheetId="2">#REF!</definedName>
    <definedName name="NOVENTISIETE" localSheetId="3">#REF!</definedName>
    <definedName name="NOVENTISIETE" localSheetId="4">#REF!</definedName>
    <definedName name="NOVENTISIETE" localSheetId="5">#REF!</definedName>
    <definedName name="NOVENTISIETE" localSheetId="6">#REF!</definedName>
    <definedName name="NOVENTISIETE" localSheetId="7">#REF!</definedName>
    <definedName name="NOVENTISIETE" localSheetId="11">#REF!</definedName>
    <definedName name="NOVENTISIETE" localSheetId="12">#REF!</definedName>
    <definedName name="NOVENTISIETE" localSheetId="14">#REF!</definedName>
    <definedName name="NOVENTISIETE" localSheetId="15">#REF!</definedName>
    <definedName name="NOVENTISIETE">#REF!</definedName>
  </definedNames>
  <calcPr calcId="152511"/>
</workbook>
</file>

<file path=xl/calcChain.xml><?xml version="1.0" encoding="utf-8"?>
<calcChain xmlns="http://schemas.openxmlformats.org/spreadsheetml/2006/main">
  <c r="O23" i="19" l="1"/>
  <c r="O22" i="19"/>
  <c r="O21" i="19"/>
  <c r="O20" i="19"/>
  <c r="O19" i="19"/>
  <c r="O18" i="19"/>
  <c r="O17" i="19"/>
  <c r="O16" i="19"/>
  <c r="O15" i="19"/>
  <c r="O14" i="19"/>
  <c r="O13" i="19"/>
  <c r="O24" i="19" s="1"/>
  <c r="N35" i="16" l="1"/>
  <c r="N34" i="16"/>
  <c r="N33" i="16"/>
  <c r="N30" i="16"/>
  <c r="N29" i="16"/>
  <c r="N28" i="16"/>
  <c r="N27" i="16"/>
  <c r="N26" i="16"/>
  <c r="N31" i="16" s="1"/>
  <c r="N25" i="16"/>
  <c r="N22" i="16"/>
  <c r="N21" i="16"/>
  <c r="N20" i="16"/>
  <c r="N19" i="16"/>
  <c r="N18" i="16"/>
  <c r="N17" i="16"/>
  <c r="N16" i="16"/>
  <c r="N15" i="16"/>
  <c r="N14" i="16"/>
  <c r="N13" i="16"/>
  <c r="N35" i="14"/>
  <c r="M35" i="14"/>
  <c r="L35" i="14"/>
  <c r="K35" i="14"/>
  <c r="J35" i="14"/>
  <c r="I35" i="14"/>
  <c r="H35" i="14"/>
  <c r="G35" i="14"/>
  <c r="F35" i="14"/>
  <c r="E35" i="14"/>
  <c r="D35" i="14"/>
  <c r="C35" i="14"/>
  <c r="B35" i="14"/>
  <c r="N30" i="14"/>
  <c r="M30" i="14"/>
  <c r="L30" i="14"/>
  <c r="K30" i="14"/>
  <c r="J30" i="14"/>
  <c r="I30" i="14"/>
  <c r="H30" i="14"/>
  <c r="G30" i="14"/>
  <c r="F30" i="14"/>
  <c r="E30" i="14"/>
  <c r="D30" i="14"/>
  <c r="C30" i="14"/>
  <c r="B30" i="14"/>
  <c r="N22" i="14"/>
  <c r="M22" i="14"/>
  <c r="M39" i="14" s="1"/>
  <c r="L22" i="14"/>
  <c r="L39" i="14" s="1"/>
  <c r="K22" i="14"/>
  <c r="K39" i="14" s="1"/>
  <c r="J22" i="14"/>
  <c r="I22" i="14"/>
  <c r="H22" i="14"/>
  <c r="G22" i="14"/>
  <c r="G39" i="14" s="1"/>
  <c r="F22" i="14"/>
  <c r="E22" i="14"/>
  <c r="E39" i="14" s="1"/>
  <c r="D22" i="14"/>
  <c r="D39" i="14" s="1"/>
  <c r="C22" i="14"/>
  <c r="C39" i="14" s="1"/>
  <c r="B22" i="14"/>
  <c r="N36" i="12"/>
  <c r="N35" i="12"/>
  <c r="N34" i="12"/>
  <c r="N31" i="12"/>
  <c r="N30" i="12"/>
  <c r="N29" i="12"/>
  <c r="N28" i="12"/>
  <c r="N27" i="12"/>
  <c r="N26" i="12"/>
  <c r="N23" i="12"/>
  <c r="N22" i="12"/>
  <c r="N21" i="12"/>
  <c r="N20" i="12"/>
  <c r="N19" i="12"/>
  <c r="N18" i="12"/>
  <c r="N17" i="12"/>
  <c r="N16" i="12"/>
  <c r="N15" i="12"/>
  <c r="N14" i="12"/>
  <c r="N24" i="12" s="1"/>
  <c r="N13" i="12"/>
  <c r="N34" i="11"/>
  <c r="M34" i="11"/>
  <c r="L34" i="11"/>
  <c r="K34" i="11"/>
  <c r="J34" i="11"/>
  <c r="I34" i="11"/>
  <c r="H34" i="11"/>
  <c r="G34" i="11"/>
  <c r="F34" i="11"/>
  <c r="E34" i="11"/>
  <c r="D34" i="11"/>
  <c r="C34" i="11"/>
  <c r="B34" i="11"/>
  <c r="N29" i="11"/>
  <c r="M29" i="11"/>
  <c r="M36" i="11" s="1"/>
  <c r="L29" i="11"/>
  <c r="K29" i="11"/>
  <c r="J29" i="11"/>
  <c r="I29" i="11"/>
  <c r="H29" i="11"/>
  <c r="G29" i="11"/>
  <c r="F29" i="11"/>
  <c r="E29" i="11"/>
  <c r="E36" i="11" s="1"/>
  <c r="D29" i="11"/>
  <c r="C29" i="11"/>
  <c r="B29" i="11"/>
  <c r="M21" i="11"/>
  <c r="L21" i="11"/>
  <c r="L36" i="11" s="1"/>
  <c r="K21" i="11"/>
  <c r="K38" i="11" s="1"/>
  <c r="J21" i="11"/>
  <c r="J38" i="11" s="1"/>
  <c r="I21" i="11"/>
  <c r="I38" i="11" s="1"/>
  <c r="H21" i="11"/>
  <c r="G21" i="11"/>
  <c r="G38" i="11" s="1"/>
  <c r="F21" i="11"/>
  <c r="E21" i="11"/>
  <c r="D21" i="11"/>
  <c r="D36" i="11" s="1"/>
  <c r="C21" i="11"/>
  <c r="C38" i="11" s="1"/>
  <c r="B21" i="11"/>
  <c r="B38" i="11" s="1"/>
  <c r="N19" i="11"/>
  <c r="N21" i="11" s="1"/>
  <c r="N35" i="10"/>
  <c r="N34" i="10"/>
  <c r="N33" i="10"/>
  <c r="N30" i="10"/>
  <c r="N29" i="10"/>
  <c r="N28" i="10"/>
  <c r="N27" i="10"/>
  <c r="N26" i="10"/>
  <c r="N25" i="10"/>
  <c r="N22" i="10"/>
  <c r="N21" i="10"/>
  <c r="N20" i="10"/>
  <c r="N19" i="10"/>
  <c r="N18" i="10"/>
  <c r="N17" i="10"/>
  <c r="N16" i="10"/>
  <c r="N15" i="10"/>
  <c r="N14" i="10"/>
  <c r="N13" i="10"/>
  <c r="E38" i="11" l="1"/>
  <c r="M38" i="11"/>
  <c r="H39" i="14"/>
  <c r="N23" i="10"/>
  <c r="F38" i="11"/>
  <c r="N37" i="12"/>
  <c r="I39" i="14"/>
  <c r="C37" i="14"/>
  <c r="N36" i="10"/>
  <c r="C36" i="11"/>
  <c r="K36" i="11"/>
  <c r="F36" i="11"/>
  <c r="N32" i="12"/>
  <c r="N39" i="12" s="1"/>
  <c r="B37" i="14"/>
  <c r="J37" i="14"/>
  <c r="E37" i="14"/>
  <c r="M37" i="14"/>
  <c r="H37" i="14"/>
  <c r="G37" i="14"/>
  <c r="N31" i="10"/>
  <c r="H36" i="11"/>
  <c r="K37" i="14"/>
  <c r="I36" i="11"/>
  <c r="N23" i="16"/>
  <c r="N40" i="16" s="1"/>
  <c r="G36" i="11"/>
  <c r="B36" i="11"/>
  <c r="J36" i="11"/>
  <c r="F37" i="14"/>
  <c r="N37" i="14"/>
  <c r="I37" i="14"/>
  <c r="D37" i="14"/>
  <c r="L37" i="14"/>
  <c r="N36" i="16"/>
  <c r="N38" i="11"/>
  <c r="N36" i="11"/>
  <c r="N38" i="10"/>
  <c r="N40" i="10"/>
  <c r="N41" i="12"/>
  <c r="D38" i="11"/>
  <c r="H38" i="11"/>
  <c r="L38" i="11"/>
  <c r="B39" i="14"/>
  <c r="F39" i="14"/>
  <c r="J39" i="14"/>
  <c r="N39" i="14"/>
  <c r="N35" i="7"/>
  <c r="N34" i="7"/>
  <c r="N36" i="7" s="1"/>
  <c r="N33" i="7"/>
  <c r="N30" i="7"/>
  <c r="N29" i="7"/>
  <c r="N28" i="7"/>
  <c r="N27" i="7"/>
  <c r="N26" i="7"/>
  <c r="N25" i="7"/>
  <c r="N22" i="7"/>
  <c r="N21" i="7"/>
  <c r="N20" i="7"/>
  <c r="N19" i="7"/>
  <c r="N18" i="7"/>
  <c r="N17" i="7"/>
  <c r="N16" i="7"/>
  <c r="N15" i="7"/>
  <c r="N14" i="7"/>
  <c r="N13" i="7"/>
  <c r="N35" i="6"/>
  <c r="N34" i="6"/>
  <c r="N33" i="6"/>
  <c r="N30" i="6"/>
  <c r="N29" i="6"/>
  <c r="N28" i="6"/>
  <c r="N27" i="6"/>
  <c r="N26" i="6"/>
  <c r="N25" i="6"/>
  <c r="N22" i="6"/>
  <c r="N21" i="6"/>
  <c r="N20" i="6"/>
  <c r="N19" i="6"/>
  <c r="N18" i="6"/>
  <c r="N17" i="6"/>
  <c r="N16" i="6"/>
  <c r="N15" i="6"/>
  <c r="N14" i="6"/>
  <c r="N13" i="6"/>
  <c r="N35" i="5"/>
  <c r="N34" i="5"/>
  <c r="N33" i="5"/>
  <c r="N30" i="5"/>
  <c r="N29" i="5"/>
  <c r="N28" i="5"/>
  <c r="N27" i="5"/>
  <c r="N26" i="5"/>
  <c r="N31" i="5" s="1"/>
  <c r="N25" i="5"/>
  <c r="N22" i="5"/>
  <c r="N21" i="5"/>
  <c r="N20" i="5"/>
  <c r="N19" i="5"/>
  <c r="N18" i="5"/>
  <c r="N17" i="5"/>
  <c r="N16" i="5"/>
  <c r="N15" i="5"/>
  <c r="N14" i="5"/>
  <c r="N13" i="5"/>
  <c r="N35" i="3"/>
  <c r="N34" i="3"/>
  <c r="N33" i="3"/>
  <c r="N30" i="3"/>
  <c r="N29" i="3"/>
  <c r="N28" i="3"/>
  <c r="N27" i="3"/>
  <c r="N26" i="3"/>
  <c r="N31" i="3" s="1"/>
  <c r="N25" i="3"/>
  <c r="N22" i="3"/>
  <c r="N21" i="3"/>
  <c r="N20" i="3"/>
  <c r="N19" i="3"/>
  <c r="N18" i="3"/>
  <c r="N17" i="3"/>
  <c r="N16" i="3"/>
  <c r="N15" i="3"/>
  <c r="N14" i="3"/>
  <c r="N13" i="3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N35" i="1" s="1"/>
  <c r="N33" i="1"/>
  <c r="M31" i="1"/>
  <c r="L31" i="1"/>
  <c r="K31" i="1"/>
  <c r="J31" i="1"/>
  <c r="I31" i="1"/>
  <c r="H31" i="1"/>
  <c r="G31" i="1"/>
  <c r="F31" i="1"/>
  <c r="E31" i="1"/>
  <c r="D31" i="1"/>
  <c r="C31" i="1"/>
  <c r="B31" i="1"/>
  <c r="N30" i="1"/>
  <c r="N29" i="1"/>
  <c r="N28" i="1"/>
  <c r="N27" i="1"/>
  <c r="N26" i="1"/>
  <c r="N25" i="1"/>
  <c r="M23" i="1"/>
  <c r="L23" i="1"/>
  <c r="K23" i="1"/>
  <c r="J23" i="1"/>
  <c r="I23" i="1"/>
  <c r="H23" i="1"/>
  <c r="G23" i="1"/>
  <c r="F23" i="1"/>
  <c r="E23" i="1"/>
  <c r="D23" i="1"/>
  <c r="C23" i="1"/>
  <c r="B23" i="1"/>
  <c r="N22" i="1"/>
  <c r="N21" i="1"/>
  <c r="N20" i="1"/>
  <c r="N19" i="1"/>
  <c r="N18" i="1"/>
  <c r="N17" i="1"/>
  <c r="N16" i="1"/>
  <c r="N15" i="1"/>
  <c r="N14" i="1"/>
  <c r="N13" i="1"/>
  <c r="N23" i="5" l="1"/>
  <c r="N36" i="5"/>
  <c r="N31" i="1"/>
  <c r="N23" i="3"/>
  <c r="N40" i="3" s="1"/>
  <c r="N36" i="6"/>
  <c r="N23" i="6"/>
  <c r="N31" i="6"/>
  <c r="N23" i="7"/>
  <c r="N40" i="7" s="1"/>
  <c r="N38" i="16"/>
  <c r="N23" i="1"/>
  <c r="N36" i="3"/>
  <c r="N31" i="7"/>
  <c r="N40" i="6"/>
  <c r="N38" i="6"/>
  <c r="N40" i="5"/>
  <c r="N38" i="5"/>
  <c r="N38" i="3"/>
  <c r="N39" i="1"/>
  <c r="N37" i="1"/>
  <c r="N38" i="7" l="1"/>
</calcChain>
</file>

<file path=xl/sharedStrings.xml><?xml version="1.0" encoding="utf-8"?>
<sst xmlns="http://schemas.openxmlformats.org/spreadsheetml/2006/main" count="640" uniqueCount="86">
  <si>
    <t>acot $</t>
  </si>
  <si>
    <t xml:space="preserve">          ACTIVIDAD    ECONÓMICA           </t>
  </si>
  <si>
    <t xml:space="preserve">ENERO   </t>
  </si>
  <si>
    <t xml:space="preserve">FEBRERO   </t>
  </si>
  <si>
    <t xml:space="preserve">MARZO   </t>
  </si>
  <si>
    <t xml:space="preserve">ABRIL   </t>
  </si>
  <si>
    <t xml:space="preserve">MAYO    </t>
  </si>
  <si>
    <t xml:space="preserve">JUNIO   </t>
  </si>
  <si>
    <t xml:space="preserve">JULIO   </t>
  </si>
  <si>
    <t xml:space="preserve">AGOSTO   </t>
  </si>
  <si>
    <t xml:space="preserve">SEPTIEMBRE </t>
  </si>
  <si>
    <t xml:space="preserve">OCTUBRE   </t>
  </si>
  <si>
    <t xml:space="preserve">NOVIEMBRE  </t>
  </si>
  <si>
    <t xml:space="preserve">DICIEMBRE  </t>
  </si>
  <si>
    <t>PROM.MENS.</t>
  </si>
  <si>
    <t>Agricultura,caza,silvicultura y pesca</t>
  </si>
  <si>
    <t>Explotación de minas y canteras</t>
  </si>
  <si>
    <t>Industrias manufactureras</t>
  </si>
  <si>
    <t>Electricidad,luz y agua</t>
  </si>
  <si>
    <t>Construcción</t>
  </si>
  <si>
    <t>Comercio,restaurantes y hoteles</t>
  </si>
  <si>
    <t>Transporte,almacenamientos y  comunicac.</t>
  </si>
  <si>
    <t>Establec.,financi.,seguros,bienes inmuebles</t>
  </si>
  <si>
    <t>Servicios comunales,sociales y personales</t>
  </si>
  <si>
    <t>Actividades no bien especificadas</t>
  </si>
  <si>
    <t>SECTOR PRIVADO</t>
  </si>
  <si>
    <t>Gobierno Central</t>
  </si>
  <si>
    <t>Instituciones Descentralizadas</t>
  </si>
  <si>
    <t>Instituciones de Seguridad Social</t>
  </si>
  <si>
    <t>Empresas no Financieras</t>
  </si>
  <si>
    <t>Empresas Financieras</t>
  </si>
  <si>
    <t>Gobiernos Locales (Municipalidades)</t>
  </si>
  <si>
    <t>SECTOR PÚBLICO</t>
  </si>
  <si>
    <t>Pensionados ISSS</t>
  </si>
  <si>
    <t>Pensionados INPEP</t>
  </si>
  <si>
    <t>PENSIONADOS</t>
  </si>
  <si>
    <t xml:space="preserve"> TOTAL GENERAL</t>
  </si>
  <si>
    <t xml:space="preserve"> TOTAL SIN PENSIONADOS</t>
  </si>
  <si>
    <t xml:space="preserve">          ACTIVIDAD    ECONOMICA           </t>
  </si>
  <si>
    <t>Explotaci¢n de minas y canteras</t>
  </si>
  <si>
    <t>Construcci¢n</t>
  </si>
  <si>
    <t>SECTOR PUBLICO</t>
  </si>
  <si>
    <t>Pensionados AFP</t>
  </si>
  <si>
    <t>TOTAL COTIZANTES</t>
  </si>
  <si>
    <t>ACTIVIDAD ECONÓMICA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</si>
  <si>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</si>
  <si>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</si>
  <si>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</si>
  <si>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</si>
  <si>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</si>
  <si>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</si>
  <si>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</si>
  <si>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</si>
  <si>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SEPTIEM-</t>
  </si>
  <si>
    <t>OCTUBRE</t>
  </si>
  <si>
    <t>NOVIEMBRE</t>
  </si>
  <si>
    <t>DICIEMBRE</t>
  </si>
  <si>
    <t>PROMEDIO</t>
  </si>
  <si>
    <t>BRE</t>
  </si>
  <si>
    <t>MENSUAL</t>
  </si>
  <si>
    <t>Establec.,financi.,seguros,bienes inmueb</t>
  </si>
  <si>
    <t>Servicios comunales,sociales y personale</t>
  </si>
  <si>
    <t>TOTAL GENERAL</t>
  </si>
  <si>
    <t>TOTAL SIN PENSIONADOS</t>
  </si>
  <si>
    <t xml:space="preserve">TRABAJADORES Y PENSIONADOS COTIZANTES AL ISSS AÑO  2000 </t>
  </si>
  <si>
    <t xml:space="preserve">TRABAJADORES Y PENSIONADOS COTIZANTES AL ISSS AÑO  2001 </t>
  </si>
  <si>
    <t>TRABAJADORES Y PENSIONADOS COTIZANTES AL ISSS AÑO  2002</t>
  </si>
  <si>
    <t>TRABAJADORES Y PENSIONADOS COTIZANTES AL ISSS AÑO  2003</t>
  </si>
  <si>
    <t>TRABAJADORES Y PENSIONADOS COTIZANTES AL ISSS AÑO  2004</t>
  </si>
  <si>
    <t>TRABAJADORES Y PENSIONADOS COTIZANTES AL ISSS AÑO  2005</t>
  </si>
  <si>
    <t>TRABAJADORES Y PENSIONADOS COTIZANTES AL ISSS AÑO  2006</t>
  </si>
  <si>
    <t>TRABAJADORES Y PENSIONADOS COTIZANTES AL ISSS AÑO  2008</t>
  </si>
  <si>
    <t>SEPT.</t>
  </si>
  <si>
    <t>NOV.</t>
  </si>
  <si>
    <t>DICIEMB.</t>
  </si>
  <si>
    <t>Servicio Doméstico</t>
  </si>
  <si>
    <t>TRABAJADORES Y PENSIONADOS COTIZANTES AL ISSS AÑO  2009</t>
  </si>
  <si>
    <t>TRABAJADORES Y PENSIONADOS COTIZANTES AL ISSS AÑO  2010</t>
  </si>
  <si>
    <t>TRABAJADORES Y PENSIONADOS COTIZANTES AL ISSS AÑO  2011</t>
  </si>
  <si>
    <t>TRABAJADORES Y PENSIONADOS COTIZANTES AL ISSS AÑO  2012</t>
  </si>
  <si>
    <t>TRABAJADORES Y PENSIONADOS COTIZANTES AL ISSS AÑO  2013</t>
  </si>
  <si>
    <t>TRABAJADORES Y PENSIONADOS COTIZANTES AL ISSS AÑO  2014</t>
  </si>
  <si>
    <t>TRABAJADORES Y PENSIONADOS COTIZANTES AL ISSS AÑO  2015</t>
  </si>
  <si>
    <t>Pensionados IPSFA</t>
  </si>
  <si>
    <t xml:space="preserve">Nota: </t>
  </si>
  <si>
    <t>La información corresponde al mes afectivamente laborado y no al de pago de planilla que como sabemos se realiza con un mes de retraso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</si>
</sst>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\$#.00"/>
    <numFmt numFmtId="165" formatCode="m\o\n\th\ d\,\ \y\y\y\y"/>
    <numFmt numFmtId="166" formatCode="#.00"/>
    <numFmt numFmtId="167" formatCode="#."/>
    <numFmt numFmtId="168" formatCode="%#.00"/>
    <numFmt numFmtId="169" formatCode="_(* #,##0_);_(* \(#,##0\);_(* &quot;-&quot;??_);_(@_)"/>
    <numFmt numFmtId="170" formatCode="_-* #,##0.00\ _€_-;\-* #,##0.00\ _€_-;_-* &quot;-&quot;??\ _€_-;_-@_-"/>
    <numFmt numFmtId="171" formatCode="_([$€-2]* #,##0.00_);_([$€-2]* \(#,##0.00\);_([$€-2]* &quot;-&quot;??_)"/>
  </numFmts>
  <fonts count="18" x14ac:knownFonts="1">
    <font>
      <sz val="11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Arial"/>
      <family val="2"/>
    </font>
    <font>
      <b/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4"/>
      <name val="Arial"/>
      <family val="2"/>
    </font>
    <font>
      <i/>
      <sz val="8"/>
      <name val="Arial"/>
      <family val="2"/>
    </font>
    <font>
      <b/>
      <i/>
      <sz val="10"/>
      <name val="Arial"/>
      <family val="2"/>
    </font>
    <font>
      <b/>
      <i/>
      <sz val="8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">
    <xf numFmtId="0" fontId="0" fillId="0" borderId="0"/>
    <xf numFmtId="0" fontId="3" fillId="0" borderId="0"/>
    <xf numFmtId="4" fontId="5" fillId="0" borderId="0">
      <protection locked="0"/>
    </xf>
    <xf numFmtId="164" fontId="5" fillId="0" borderId="0">
      <protection locked="0"/>
    </xf>
    <xf numFmtId="165" fontId="5" fillId="0" borderId="0">
      <protection locked="0"/>
    </xf>
    <xf numFmtId="166" fontId="5" fillId="0" borderId="0">
      <protection locked="0"/>
    </xf>
    <xf numFmtId="167" fontId="6" fillId="0" borderId="0">
      <protection locked="0"/>
    </xf>
    <xf numFmtId="167" fontId="6" fillId="0" borderId="0">
      <protection locked="0"/>
    </xf>
    <xf numFmtId="0" fontId="3" fillId="0" borderId="0"/>
    <xf numFmtId="168" fontId="5" fillId="0" borderId="0">
      <protection locked="0"/>
    </xf>
    <xf numFmtId="0" fontId="3" fillId="0" borderId="0"/>
    <xf numFmtId="43" fontId="3" fillId="0" borderId="0" applyFont="0" applyFill="0" applyBorder="0" applyAlignment="0" applyProtection="0"/>
    <xf numFmtId="0" fontId="10" fillId="0" borderId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7" fillId="2" borderId="2" xfId="8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3" xfId="0" applyFont="1" applyFill="1" applyBorder="1"/>
    <xf numFmtId="3" fontId="7" fillId="0" borderId="3" xfId="0" applyNumberFormat="1" applyFont="1" applyBorder="1" applyAlignment="1">
      <alignment horizontal="center"/>
    </xf>
    <xf numFmtId="3" fontId="7" fillId="0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3" xfId="1" applyFont="1" applyFill="1" applyBorder="1" applyAlignment="1">
      <alignment horizontal="center"/>
    </xf>
    <xf numFmtId="0" fontId="9" fillId="0" borderId="1" xfId="0" applyFont="1" applyFill="1" applyBorder="1"/>
    <xf numFmtId="3" fontId="7" fillId="0" borderId="1" xfId="0" applyNumberFormat="1" applyFont="1" applyBorder="1" applyAlignment="1">
      <alignment horizontal="center"/>
    </xf>
    <xf numFmtId="3" fontId="7" fillId="0" borderId="1" xfId="0" applyNumberFormat="1" applyFont="1" applyFill="1" applyBorder="1" applyAlignment="1">
      <alignment horizontal="center"/>
    </xf>
    <xf numFmtId="0" fontId="7" fillId="0" borderId="0" xfId="12" applyFont="1"/>
    <xf numFmtId="0" fontId="7" fillId="0" borderId="0" xfId="12" applyFont="1" applyAlignment="1">
      <alignment horizontal="right"/>
    </xf>
    <xf numFmtId="0" fontId="7" fillId="2" borderId="1" xfId="12" applyFont="1" applyFill="1" applyBorder="1" applyAlignment="1">
      <alignment horizontal="center"/>
    </xf>
    <xf numFmtId="0" fontId="7" fillId="0" borderId="2" xfId="12" applyFont="1" applyFill="1" applyBorder="1"/>
    <xf numFmtId="0" fontId="7" fillId="0" borderId="3" xfId="12" applyFont="1" applyFill="1" applyBorder="1"/>
    <xf numFmtId="3" fontId="7" fillId="0" borderId="3" xfId="12" applyNumberFormat="1" applyFont="1" applyBorder="1" applyAlignment="1">
      <alignment horizontal="center"/>
    </xf>
    <xf numFmtId="3" fontId="7" fillId="0" borderId="3" xfId="12" applyNumberFormat="1" applyFont="1" applyFill="1" applyBorder="1" applyAlignment="1">
      <alignment horizontal="center"/>
    </xf>
    <xf numFmtId="0" fontId="7" fillId="0" borderId="3" xfId="12" applyFont="1" applyBorder="1" applyAlignment="1">
      <alignment horizontal="center"/>
    </xf>
    <xf numFmtId="0" fontId="7" fillId="0" borderId="3" xfId="12" applyFont="1" applyFill="1" applyBorder="1" applyAlignment="1">
      <alignment horizontal="center"/>
    </xf>
    <xf numFmtId="0" fontId="9" fillId="0" borderId="1" xfId="12" applyFont="1" applyFill="1" applyBorder="1"/>
    <xf numFmtId="3" fontId="7" fillId="0" borderId="1" xfId="12" applyNumberFormat="1" applyFont="1" applyBorder="1" applyAlignment="1">
      <alignment horizontal="center"/>
    </xf>
    <xf numFmtId="3" fontId="7" fillId="0" borderId="1" xfId="12" applyNumberFormat="1" applyFont="1" applyFill="1" applyBorder="1" applyAlignment="1">
      <alignment horizontal="center"/>
    </xf>
    <xf numFmtId="0" fontId="7" fillId="0" borderId="0" xfId="10" applyFont="1"/>
    <xf numFmtId="0" fontId="11" fillId="0" borderId="0" xfId="10" applyFont="1" applyAlignment="1">
      <alignment horizontal="center"/>
    </xf>
    <xf numFmtId="0" fontId="7" fillId="2" borderId="6" xfId="10" applyFont="1" applyFill="1" applyBorder="1"/>
    <xf numFmtId="0" fontId="7" fillId="2" borderId="7" xfId="10" applyFont="1" applyFill="1" applyBorder="1"/>
    <xf numFmtId="0" fontId="11" fillId="2" borderId="7" xfId="10" applyFont="1" applyFill="1" applyBorder="1" applyAlignment="1">
      <alignment horizontal="center"/>
    </xf>
    <xf numFmtId="0" fontId="7" fillId="2" borderId="8" xfId="10" applyFont="1" applyFill="1" applyBorder="1"/>
    <xf numFmtId="0" fontId="11" fillId="2" borderId="9" xfId="10" applyFont="1" applyFill="1" applyBorder="1" applyAlignment="1">
      <alignment horizontal="center"/>
    </xf>
    <xf numFmtId="0" fontId="11" fillId="2" borderId="0" xfId="10" applyFont="1" applyFill="1" applyBorder="1" applyAlignment="1">
      <alignment horizontal="center"/>
    </xf>
    <xf numFmtId="0" fontId="11" fillId="2" borderId="10" xfId="10" applyFont="1" applyFill="1" applyBorder="1" applyAlignment="1">
      <alignment horizontal="center"/>
    </xf>
    <xf numFmtId="0" fontId="7" fillId="2" borderId="11" xfId="10" applyFont="1" applyFill="1" applyBorder="1"/>
    <xf numFmtId="0" fontId="7" fillId="2" borderId="12" xfId="10" applyFont="1" applyFill="1" applyBorder="1"/>
    <xf numFmtId="0" fontId="11" fillId="2" borderId="12" xfId="10" applyFont="1" applyFill="1" applyBorder="1" applyAlignment="1">
      <alignment horizontal="center"/>
    </xf>
    <xf numFmtId="0" fontId="11" fillId="2" borderId="13" xfId="10" applyFont="1" applyFill="1" applyBorder="1" applyAlignment="1">
      <alignment horizontal="center"/>
    </xf>
    <xf numFmtId="0" fontId="7" fillId="0" borderId="14" xfId="10" applyFont="1" applyBorder="1"/>
    <xf numFmtId="169" fontId="12" fillId="0" borderId="7" xfId="13" applyNumberFormat="1" applyFont="1" applyBorder="1"/>
    <xf numFmtId="169" fontId="12" fillId="0" borderId="8" xfId="13" applyNumberFormat="1" applyFont="1" applyBorder="1"/>
    <xf numFmtId="0" fontId="7" fillId="0" borderId="15" xfId="10" applyFont="1" applyBorder="1"/>
    <xf numFmtId="169" fontId="12" fillId="0" borderId="0" xfId="13" applyNumberFormat="1" applyFont="1" applyBorder="1"/>
    <xf numFmtId="169" fontId="12" fillId="0" borderId="10" xfId="13" applyNumberFormat="1" applyFont="1" applyBorder="1"/>
    <xf numFmtId="169" fontId="7" fillId="0" borderId="0" xfId="10" applyNumberFormat="1" applyFont="1"/>
    <xf numFmtId="0" fontId="9" fillId="0" borderId="15" xfId="10" applyFont="1" applyBorder="1" applyAlignment="1">
      <alignment horizontal="center"/>
    </xf>
    <xf numFmtId="0" fontId="7" fillId="0" borderId="0" xfId="10" applyFont="1" applyBorder="1"/>
    <xf numFmtId="0" fontId="7" fillId="0" borderId="10" xfId="10" applyFont="1" applyBorder="1"/>
    <xf numFmtId="0" fontId="11" fillId="0" borderId="15" xfId="10" applyFont="1" applyBorder="1" applyAlignment="1">
      <alignment horizontal="center"/>
    </xf>
    <xf numFmtId="0" fontId="11" fillId="0" borderId="16" xfId="10" applyFont="1" applyBorder="1" applyAlignment="1">
      <alignment horizontal="center"/>
    </xf>
    <xf numFmtId="169" fontId="12" fillId="0" borderId="12" xfId="13" applyNumberFormat="1" applyFont="1" applyBorder="1"/>
    <xf numFmtId="169" fontId="12" fillId="0" borderId="13" xfId="13" applyNumberFormat="1" applyFont="1" applyBorder="1"/>
    <xf numFmtId="0" fontId="11" fillId="0" borderId="14" xfId="10" applyFont="1" applyBorder="1" applyAlignment="1">
      <alignment horizontal="center"/>
    </xf>
    <xf numFmtId="169" fontId="7" fillId="0" borderId="7" xfId="10" applyNumberFormat="1" applyFont="1" applyBorder="1"/>
    <xf numFmtId="169" fontId="7" fillId="0" borderId="8" xfId="10" applyNumberFormat="1" applyFont="1" applyBorder="1"/>
    <xf numFmtId="169" fontId="7" fillId="0" borderId="12" xfId="10" applyNumberFormat="1" applyFont="1" applyBorder="1"/>
    <xf numFmtId="169" fontId="7" fillId="0" borderId="13" xfId="10" applyNumberFormat="1" applyFont="1" applyBorder="1"/>
    <xf numFmtId="0" fontId="11" fillId="0" borderId="0" xfId="12" applyFont="1" applyAlignment="1">
      <alignment horizontal="right"/>
    </xf>
    <xf numFmtId="0" fontId="11" fillId="0" borderId="0" xfId="12" applyFont="1"/>
    <xf numFmtId="0" fontId="11" fillId="3" borderId="2" xfId="12" applyFont="1" applyFill="1" applyBorder="1" applyAlignment="1">
      <alignment horizontal="left"/>
    </xf>
    <xf numFmtId="0" fontId="11" fillId="3" borderId="2" xfId="12" applyFont="1" applyFill="1" applyBorder="1"/>
    <xf numFmtId="3" fontId="7" fillId="0" borderId="3" xfId="12" applyNumberFormat="1" applyFont="1" applyBorder="1" applyAlignment="1">
      <alignment horizontal="left"/>
    </xf>
    <xf numFmtId="0" fontId="7" fillId="0" borderId="3" xfId="12" applyFont="1" applyBorder="1" applyAlignment="1">
      <alignment horizontal="left"/>
    </xf>
    <xf numFmtId="3" fontId="9" fillId="0" borderId="3" xfId="12" applyNumberFormat="1" applyFont="1" applyBorder="1" applyAlignment="1">
      <alignment horizontal="center"/>
    </xf>
    <xf numFmtId="3" fontId="7" fillId="0" borderId="0" xfId="12" applyNumberFormat="1" applyFont="1"/>
    <xf numFmtId="3" fontId="11" fillId="4" borderId="1" xfId="12" applyNumberFormat="1" applyFont="1" applyFill="1" applyBorder="1" applyAlignment="1">
      <alignment horizontal="center"/>
    </xf>
    <xf numFmtId="3" fontId="7" fillId="4" borderId="1" xfId="12" applyNumberFormat="1" applyFont="1" applyFill="1" applyBorder="1" applyAlignment="1">
      <alignment horizontal="center"/>
    </xf>
    <xf numFmtId="0" fontId="2" fillId="0" borderId="0" xfId="12" applyFont="1"/>
    <xf numFmtId="0" fontId="4" fillId="0" borderId="0" xfId="12" applyFont="1" applyAlignment="1">
      <alignment horizontal="right"/>
    </xf>
    <xf numFmtId="0" fontId="4" fillId="0" borderId="0" xfId="12" applyFont="1"/>
    <xf numFmtId="3" fontId="2" fillId="0" borderId="0" xfId="12" applyNumberFormat="1" applyFont="1"/>
    <xf numFmtId="3" fontId="9" fillId="0" borderId="1" xfId="12" applyNumberFormat="1" applyFont="1" applyFill="1" applyBorder="1" applyAlignment="1">
      <alignment horizontal="center"/>
    </xf>
    <xf numFmtId="0" fontId="2" fillId="0" borderId="0" xfId="12" applyFont="1" applyAlignment="1">
      <alignment horizontal="right"/>
    </xf>
    <xf numFmtId="169" fontId="12" fillId="0" borderId="7" xfId="14" applyNumberFormat="1" applyFont="1" applyBorder="1"/>
    <xf numFmtId="169" fontId="12" fillId="0" borderId="8" xfId="14" applyNumberFormat="1" applyFont="1" applyBorder="1"/>
    <xf numFmtId="169" fontId="12" fillId="0" borderId="0" xfId="14" applyNumberFormat="1" applyFont="1" applyBorder="1"/>
    <xf numFmtId="169" fontId="12" fillId="0" borderId="10" xfId="14" applyNumberFormat="1" applyFont="1" applyBorder="1"/>
    <xf numFmtId="169" fontId="9" fillId="0" borderId="0" xfId="14" applyNumberFormat="1" applyFont="1" applyBorder="1" applyAlignment="1">
      <alignment horizontal="center"/>
    </xf>
    <xf numFmtId="169" fontId="9" fillId="0" borderId="12" xfId="14" applyNumberFormat="1" applyFont="1" applyBorder="1" applyAlignment="1">
      <alignment horizontal="center"/>
    </xf>
    <xf numFmtId="169" fontId="12" fillId="0" borderId="12" xfId="14" applyNumberFormat="1" applyFont="1" applyBorder="1"/>
    <xf numFmtId="169" fontId="12" fillId="0" borderId="13" xfId="14" applyNumberFormat="1" applyFont="1" applyBorder="1"/>
    <xf numFmtId="0" fontId="7" fillId="0" borderId="12" xfId="10" applyFont="1" applyBorder="1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/>
    <xf numFmtId="3" fontId="14" fillId="0" borderId="3" xfId="0" applyNumberFormat="1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3" xfId="1" applyFont="1" applyBorder="1" applyAlignment="1">
      <alignment horizontal="center"/>
    </xf>
    <xf numFmtId="3" fontId="14" fillId="0" borderId="1" xfId="0" applyNumberFormat="1" applyFont="1" applyBorder="1" applyAlignment="1">
      <alignment horizontal="center"/>
    </xf>
    <xf numFmtId="0" fontId="14" fillId="0" borderId="4" xfId="0" applyFont="1" applyBorder="1"/>
    <xf numFmtId="0" fontId="14" fillId="0" borderId="5" xfId="0" applyFont="1" applyBorder="1" applyAlignment="1">
      <alignment horizontal="center"/>
    </xf>
    <xf numFmtId="0" fontId="14" fillId="0" borderId="5" xfId="0" applyFont="1" applyBorder="1"/>
    <xf numFmtId="3" fontId="14" fillId="0" borderId="5" xfId="0" applyNumberFormat="1" applyFont="1" applyBorder="1" applyAlignment="1">
      <alignment horizontal="center"/>
    </xf>
    <xf numFmtId="0" fontId="14" fillId="0" borderId="0" xfId="12" applyFont="1"/>
    <xf numFmtId="0" fontId="14" fillId="0" borderId="1" xfId="12" applyFont="1" applyBorder="1"/>
    <xf numFmtId="0" fontId="14" fillId="0" borderId="1" xfId="12" applyFont="1" applyBorder="1" applyAlignment="1">
      <alignment horizontal="center"/>
    </xf>
    <xf numFmtId="0" fontId="14" fillId="0" borderId="2" xfId="12" applyFont="1" applyBorder="1"/>
    <xf numFmtId="0" fontId="14" fillId="0" borderId="2" xfId="12" applyFont="1" applyBorder="1" applyAlignment="1">
      <alignment horizontal="center"/>
    </xf>
    <xf numFmtId="0" fontId="14" fillId="0" borderId="3" xfId="12" applyFont="1" applyBorder="1"/>
    <xf numFmtId="3" fontId="14" fillId="0" borderId="3" xfId="12" applyNumberFormat="1" applyFont="1" applyBorder="1" applyAlignment="1">
      <alignment horizontal="center"/>
    </xf>
    <xf numFmtId="0" fontId="14" fillId="0" borderId="3" xfId="12" applyFont="1" applyBorder="1" applyAlignment="1">
      <alignment horizontal="center"/>
    </xf>
    <xf numFmtId="3" fontId="14" fillId="0" borderId="1" xfId="12" applyNumberFormat="1" applyFont="1" applyBorder="1" applyAlignment="1">
      <alignment horizontal="center"/>
    </xf>
    <xf numFmtId="0" fontId="14" fillId="2" borderId="1" xfId="8" applyFont="1" applyFill="1" applyBorder="1" applyAlignment="1">
      <alignment horizontal="center"/>
    </xf>
    <xf numFmtId="0" fontId="15" fillId="0" borderId="3" xfId="1" applyFont="1" applyFill="1" applyBorder="1" applyAlignment="1">
      <alignment horizontal="center"/>
    </xf>
    <xf numFmtId="0" fontId="15" fillId="3" borderId="3" xfId="1" applyFont="1" applyFill="1" applyBorder="1" applyAlignment="1">
      <alignment horizontal="center"/>
    </xf>
    <xf numFmtId="0" fontId="2" fillId="0" borderId="0" xfId="16" applyFont="1"/>
    <xf numFmtId="0" fontId="1" fillId="0" borderId="0" xfId="16"/>
    <xf numFmtId="0" fontId="4" fillId="0" borderId="0" xfId="16" applyFont="1" applyAlignment="1">
      <alignment horizontal="right"/>
    </xf>
    <xf numFmtId="0" fontId="4" fillId="0" borderId="0" xfId="16" applyFont="1"/>
    <xf numFmtId="3" fontId="2" fillId="0" borderId="0" xfId="16" applyNumberFormat="1" applyFont="1"/>
    <xf numFmtId="0" fontId="17" fillId="0" borderId="0" xfId="16" applyFont="1"/>
    <xf numFmtId="0" fontId="10" fillId="0" borderId="0" xfId="16" applyFont="1"/>
    <xf numFmtId="0" fontId="17" fillId="0" borderId="0" xfId="16" applyFont="1" applyAlignment="1">
      <alignment horizontal="center"/>
    </xf>
    <xf numFmtId="0" fontId="16" fillId="0" borderId="2" xfId="16" applyFont="1" applyFill="1" applyBorder="1"/>
    <xf numFmtId="0" fontId="16" fillId="3" borderId="2" xfId="16" applyFont="1" applyFill="1" applyBorder="1"/>
    <xf numFmtId="0" fontId="16" fillId="0" borderId="3" xfId="16" applyFont="1" applyFill="1" applyBorder="1"/>
    <xf numFmtId="3" fontId="14" fillId="0" borderId="3" xfId="16" applyNumberFormat="1" applyFont="1" applyBorder="1" applyAlignment="1">
      <alignment horizontal="center"/>
    </xf>
    <xf numFmtId="9" fontId="2" fillId="0" borderId="0" xfId="17" applyFont="1"/>
    <xf numFmtId="0" fontId="14" fillId="0" borderId="3" xfId="16" applyFont="1" applyBorder="1" applyAlignment="1">
      <alignment horizontal="center"/>
    </xf>
    <xf numFmtId="9" fontId="2" fillId="0" borderId="0" xfId="16" applyNumberFormat="1" applyFont="1"/>
    <xf numFmtId="0" fontId="16" fillId="5" borderId="1" xfId="16" applyFont="1" applyFill="1" applyBorder="1"/>
    <xf numFmtId="3" fontId="14" fillId="5" borderId="1" xfId="16" applyNumberFormat="1" applyFont="1" applyFill="1" applyBorder="1" applyAlignment="1">
      <alignment horizontal="center"/>
    </xf>
    <xf numFmtId="0" fontId="2" fillId="0" borderId="0" xfId="16" applyFont="1" applyAlignment="1">
      <alignment horizontal="right"/>
    </xf>
    <xf numFmtId="0" fontId="13" fillId="0" borderId="0" xfId="0" applyFont="1" applyAlignment="1">
      <alignment horizontal="center"/>
    </xf>
  </cellXfs>
  <cellStyles count="18">
    <cellStyle name="Comma" xfId="2"/>
    <cellStyle name="Currency" xfId="3"/>
    <cellStyle name="Date" xfId="4"/>
    <cellStyle name="Euro" xfId="15"/>
    <cellStyle name="Fixed" xfId="5"/>
    <cellStyle name="Heading1" xfId="6"/>
    <cellStyle name="Heading2" xfId="7"/>
    <cellStyle name="Millares 2" xfId="11"/>
    <cellStyle name="Millares 2 2" xfId="13"/>
    <cellStyle name="Millares 3" xfId="14"/>
    <cellStyle name="Normal" xfId="0" builtinId="0"/>
    <cellStyle name="Normal 2" xfId="10"/>
    <cellStyle name="Normal 3" xfId="12"/>
    <cellStyle name="Normal 4" xfId="16"/>
    <cellStyle name="Normal_PATRONO6" xfId="1"/>
    <cellStyle name="Normal_plantilla salnomi" xfId="8"/>
    <cellStyle name="Percent" xfId="9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N39"/>
  <sheetViews>
    <sheetView topLeftCell="A16" workbookViewId="0">
      <selection activeCell="A9" sqref="A9:N39"/>
    </sheetView>
  </sheetViews>
  <sheetFormatPr baseColWidth="10" defaultRowHeight="11.25" x14ac:dyDescent="0.2"/>
  <cols>
    <col min="1" max="1" width="29.125" style="1" customWidth="1"/>
    <col min="2" max="14" width="10.625" style="1" customWidth="1"/>
    <col min="15" max="16384" width="11" style="1"/>
  </cols>
  <sheetData>
    <row r="9" spans="1:14" ht="18.75" x14ac:dyDescent="0.3">
      <c r="A9" s="128" t="s">
        <v>64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2">
      <c r="A11" s="85" t="s">
        <v>1</v>
      </c>
      <c r="B11" s="86" t="s">
        <v>2</v>
      </c>
      <c r="C11" s="86" t="s">
        <v>3</v>
      </c>
      <c r="D11" s="86" t="s">
        <v>4</v>
      </c>
      <c r="E11" s="86" t="s">
        <v>5</v>
      </c>
      <c r="F11" s="86" t="s">
        <v>6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11</v>
      </c>
      <c r="L11" s="86" t="s">
        <v>12</v>
      </c>
      <c r="M11" s="86" t="s">
        <v>13</v>
      </c>
      <c r="N11" s="86" t="s">
        <v>14</v>
      </c>
    </row>
    <row r="12" spans="1:14" ht="12" customHeight="1" x14ac:dyDescent="0.2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ht="17.100000000000001" customHeight="1" x14ac:dyDescent="0.2">
      <c r="A13" s="89" t="s">
        <v>15</v>
      </c>
      <c r="B13" s="90">
        <v>10823</v>
      </c>
      <c r="C13" s="90">
        <v>10587</v>
      </c>
      <c r="D13" s="90">
        <v>10165</v>
      </c>
      <c r="E13" s="90">
        <v>9628</v>
      </c>
      <c r="F13" s="90">
        <v>9590</v>
      </c>
      <c r="G13" s="90">
        <v>9520</v>
      </c>
      <c r="H13" s="90">
        <v>9663</v>
      </c>
      <c r="I13" s="90">
        <v>9491</v>
      </c>
      <c r="J13" s="90">
        <v>9411</v>
      </c>
      <c r="K13" s="90">
        <v>9173</v>
      </c>
      <c r="L13" s="90">
        <v>9427</v>
      </c>
      <c r="M13" s="90">
        <v>9665</v>
      </c>
      <c r="N13" s="90">
        <f>AVERAGE(B13:M13)</f>
        <v>9761.9166666666661</v>
      </c>
    </row>
    <row r="14" spans="1:14" ht="17.100000000000001" customHeight="1" x14ac:dyDescent="0.2">
      <c r="A14" s="89" t="s">
        <v>16</v>
      </c>
      <c r="B14" s="91">
        <v>747</v>
      </c>
      <c r="C14" s="91">
        <v>541</v>
      </c>
      <c r="D14" s="91">
        <v>515</v>
      </c>
      <c r="E14" s="91">
        <v>526</v>
      </c>
      <c r="F14" s="91">
        <v>517</v>
      </c>
      <c r="G14" s="91">
        <v>528</v>
      </c>
      <c r="H14" s="91">
        <v>536</v>
      </c>
      <c r="I14" s="91">
        <v>545</v>
      </c>
      <c r="J14" s="91">
        <v>542</v>
      </c>
      <c r="K14" s="91">
        <v>554</v>
      </c>
      <c r="L14" s="91">
        <v>552</v>
      </c>
      <c r="M14" s="91">
        <v>529</v>
      </c>
      <c r="N14" s="90">
        <f t="shared" ref="N14:N22" si="0">AVERAGE(B14:M14)</f>
        <v>552.66666666666663</v>
      </c>
    </row>
    <row r="15" spans="1:14" ht="17.100000000000001" customHeight="1" x14ac:dyDescent="0.2">
      <c r="A15" s="89" t="s">
        <v>17</v>
      </c>
      <c r="B15" s="90">
        <v>171007</v>
      </c>
      <c r="C15" s="90">
        <v>167768</v>
      </c>
      <c r="D15" s="90">
        <v>167099</v>
      </c>
      <c r="E15" s="90">
        <v>164237</v>
      </c>
      <c r="F15" s="90">
        <v>166302</v>
      </c>
      <c r="G15" s="90">
        <v>168827</v>
      </c>
      <c r="H15" s="90">
        <v>169442</v>
      </c>
      <c r="I15" s="90">
        <v>171416</v>
      </c>
      <c r="J15" s="90">
        <v>172150</v>
      </c>
      <c r="K15" s="90">
        <v>174306</v>
      </c>
      <c r="L15" s="90">
        <v>174868</v>
      </c>
      <c r="M15" s="90">
        <v>176012</v>
      </c>
      <c r="N15" s="90">
        <f t="shared" si="0"/>
        <v>170286.16666666666</v>
      </c>
    </row>
    <row r="16" spans="1:14" ht="17.100000000000001" customHeight="1" x14ac:dyDescent="0.2">
      <c r="A16" s="89" t="s">
        <v>18</v>
      </c>
      <c r="B16" s="90">
        <v>2704</v>
      </c>
      <c r="C16" s="90">
        <v>2714</v>
      </c>
      <c r="D16" s="90">
        <v>2733</v>
      </c>
      <c r="E16" s="90">
        <v>2750</v>
      </c>
      <c r="F16" s="90">
        <v>2734</v>
      </c>
      <c r="G16" s="90">
        <v>2821</v>
      </c>
      <c r="H16" s="90">
        <v>2736</v>
      </c>
      <c r="I16" s="90">
        <v>2740</v>
      </c>
      <c r="J16" s="90">
        <v>2696</v>
      </c>
      <c r="K16" s="90">
        <v>3007</v>
      </c>
      <c r="L16" s="90">
        <v>2821</v>
      </c>
      <c r="M16" s="90">
        <v>2781</v>
      </c>
      <c r="N16" s="90">
        <f t="shared" si="0"/>
        <v>2769.75</v>
      </c>
    </row>
    <row r="17" spans="1:14" ht="17.100000000000001" customHeight="1" x14ac:dyDescent="0.2">
      <c r="A17" s="89" t="s">
        <v>19</v>
      </c>
      <c r="B17" s="90">
        <v>29886</v>
      </c>
      <c r="C17" s="90">
        <v>29434</v>
      </c>
      <c r="D17" s="90">
        <v>29609</v>
      </c>
      <c r="E17" s="90">
        <v>29310</v>
      </c>
      <c r="F17" s="90">
        <v>29543</v>
      </c>
      <c r="G17" s="90">
        <v>30190</v>
      </c>
      <c r="H17" s="90">
        <v>29580</v>
      </c>
      <c r="I17" s="90">
        <v>28340</v>
      </c>
      <c r="J17" s="90">
        <v>26912</v>
      </c>
      <c r="K17" s="90">
        <v>27463</v>
      </c>
      <c r="L17" s="90">
        <v>26454</v>
      </c>
      <c r="M17" s="90">
        <v>25334</v>
      </c>
      <c r="N17" s="90">
        <f t="shared" si="0"/>
        <v>28504.583333333332</v>
      </c>
    </row>
    <row r="18" spans="1:14" ht="17.100000000000001" customHeight="1" x14ac:dyDescent="0.2">
      <c r="A18" s="89" t="s">
        <v>20</v>
      </c>
      <c r="B18" s="90">
        <v>94163</v>
      </c>
      <c r="C18" s="90">
        <v>91676</v>
      </c>
      <c r="D18" s="90">
        <v>92516</v>
      </c>
      <c r="E18" s="90">
        <v>92148</v>
      </c>
      <c r="F18" s="90">
        <v>96432</v>
      </c>
      <c r="G18" s="90">
        <v>93311</v>
      </c>
      <c r="H18" s="90">
        <v>92287</v>
      </c>
      <c r="I18" s="90">
        <v>92858</v>
      </c>
      <c r="J18" s="90">
        <v>93254</v>
      </c>
      <c r="K18" s="90">
        <v>94342</v>
      </c>
      <c r="L18" s="90">
        <v>94834</v>
      </c>
      <c r="M18" s="90">
        <v>94780</v>
      </c>
      <c r="N18" s="90">
        <f t="shared" si="0"/>
        <v>93550.083333333328</v>
      </c>
    </row>
    <row r="19" spans="1:14" ht="17.100000000000001" customHeight="1" x14ac:dyDescent="0.2">
      <c r="A19" s="89" t="s">
        <v>21</v>
      </c>
      <c r="B19" s="90">
        <v>19643</v>
      </c>
      <c r="C19" s="90">
        <v>19493</v>
      </c>
      <c r="D19" s="90">
        <v>19428</v>
      </c>
      <c r="E19" s="90">
        <v>19134</v>
      </c>
      <c r="F19" s="90">
        <v>19114</v>
      </c>
      <c r="G19" s="90">
        <v>19321</v>
      </c>
      <c r="H19" s="90">
        <v>18911</v>
      </c>
      <c r="I19" s="90">
        <v>19074</v>
      </c>
      <c r="J19" s="90">
        <v>19138</v>
      </c>
      <c r="K19" s="90">
        <v>19462</v>
      </c>
      <c r="L19" s="90">
        <v>19535</v>
      </c>
      <c r="M19" s="90">
        <v>19989</v>
      </c>
      <c r="N19" s="90">
        <f t="shared" si="0"/>
        <v>19353.5</v>
      </c>
    </row>
    <row r="20" spans="1:14" ht="17.100000000000001" customHeight="1" x14ac:dyDescent="0.2">
      <c r="A20" s="89" t="s">
        <v>22</v>
      </c>
      <c r="B20" s="90">
        <v>69348</v>
      </c>
      <c r="C20" s="90">
        <v>67960</v>
      </c>
      <c r="D20" s="90">
        <v>67225</v>
      </c>
      <c r="E20" s="90">
        <v>67106</v>
      </c>
      <c r="F20" s="90">
        <v>66301</v>
      </c>
      <c r="G20" s="90">
        <v>66044</v>
      </c>
      <c r="H20" s="90">
        <v>66696</v>
      </c>
      <c r="I20" s="90">
        <v>67086</v>
      </c>
      <c r="J20" s="90">
        <v>67064</v>
      </c>
      <c r="K20" s="90">
        <v>67945</v>
      </c>
      <c r="L20" s="90">
        <v>68930</v>
      </c>
      <c r="M20" s="90">
        <v>68119</v>
      </c>
      <c r="N20" s="90">
        <f t="shared" si="0"/>
        <v>67485.333333333328</v>
      </c>
    </row>
    <row r="21" spans="1:14" ht="17.100000000000001" customHeight="1" x14ac:dyDescent="0.2">
      <c r="A21" s="89" t="s">
        <v>23</v>
      </c>
      <c r="B21" s="90">
        <v>56078</v>
      </c>
      <c r="C21" s="90">
        <v>56039</v>
      </c>
      <c r="D21" s="90">
        <v>56953</v>
      </c>
      <c r="E21" s="90">
        <v>56567</v>
      </c>
      <c r="F21" s="90">
        <v>57490</v>
      </c>
      <c r="G21" s="90">
        <v>57950</v>
      </c>
      <c r="H21" s="90">
        <v>57187</v>
      </c>
      <c r="I21" s="90">
        <v>57555</v>
      </c>
      <c r="J21" s="90">
        <v>58020</v>
      </c>
      <c r="K21" s="90">
        <v>58442</v>
      </c>
      <c r="L21" s="90">
        <v>57728</v>
      </c>
      <c r="M21" s="90">
        <v>56893</v>
      </c>
      <c r="N21" s="90">
        <f t="shared" si="0"/>
        <v>57241.833333333336</v>
      </c>
    </row>
    <row r="22" spans="1:14" ht="17.100000000000001" customHeight="1" x14ac:dyDescent="0.2">
      <c r="A22" s="89" t="s">
        <v>24</v>
      </c>
      <c r="B22" s="91">
        <v>0</v>
      </c>
      <c r="C22" s="91">
        <v>377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0">
        <f t="shared" si="0"/>
        <v>31.416666666666668</v>
      </c>
    </row>
    <row r="23" spans="1:14" ht="17.100000000000001" customHeight="1" x14ac:dyDescent="0.2">
      <c r="A23" s="92" t="s">
        <v>25</v>
      </c>
      <c r="B23" s="90">
        <f>SUM(B13:B22)</f>
        <v>454399</v>
      </c>
      <c r="C23" s="90">
        <f t="shared" ref="C23:M23" si="1">SUM(C13:C22)</f>
        <v>446589</v>
      </c>
      <c r="D23" s="90">
        <f t="shared" si="1"/>
        <v>446243</v>
      </c>
      <c r="E23" s="90">
        <f t="shared" si="1"/>
        <v>441406</v>
      </c>
      <c r="F23" s="90">
        <f t="shared" si="1"/>
        <v>448023</v>
      </c>
      <c r="G23" s="90">
        <f t="shared" si="1"/>
        <v>448512</v>
      </c>
      <c r="H23" s="90">
        <f t="shared" si="1"/>
        <v>447038</v>
      </c>
      <c r="I23" s="90">
        <f t="shared" si="1"/>
        <v>449105</v>
      </c>
      <c r="J23" s="90">
        <f t="shared" si="1"/>
        <v>449187</v>
      </c>
      <c r="K23" s="90">
        <f t="shared" si="1"/>
        <v>454694</v>
      </c>
      <c r="L23" s="90">
        <f t="shared" si="1"/>
        <v>455149</v>
      </c>
      <c r="M23" s="90">
        <f t="shared" si="1"/>
        <v>454102</v>
      </c>
      <c r="N23" s="90">
        <f>SUM(N13:N22)</f>
        <v>449537.25</v>
      </c>
    </row>
    <row r="24" spans="1:14" ht="17.100000000000001" customHeight="1" x14ac:dyDescent="0.2">
      <c r="A24" s="89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spans="1:14" ht="17.100000000000001" customHeight="1" x14ac:dyDescent="0.2">
      <c r="A25" s="89" t="s">
        <v>26</v>
      </c>
      <c r="B25" s="90">
        <v>87295</v>
      </c>
      <c r="C25" s="90">
        <v>84290</v>
      </c>
      <c r="D25" s="90">
        <v>85861</v>
      </c>
      <c r="E25" s="90">
        <v>84661</v>
      </c>
      <c r="F25" s="90">
        <v>83042</v>
      </c>
      <c r="G25" s="90">
        <v>84976</v>
      </c>
      <c r="H25" s="90">
        <v>83211</v>
      </c>
      <c r="I25" s="90">
        <v>83160</v>
      </c>
      <c r="J25" s="90">
        <v>84231</v>
      </c>
      <c r="K25" s="90">
        <v>85170</v>
      </c>
      <c r="L25" s="90">
        <v>85771</v>
      </c>
      <c r="M25" s="90">
        <v>85793</v>
      </c>
      <c r="N25" s="90">
        <f t="shared" ref="N25:N30" si="2">AVERAGE(B25:M25)</f>
        <v>84788.416666666672</v>
      </c>
    </row>
    <row r="26" spans="1:14" ht="17.100000000000001" customHeight="1" x14ac:dyDescent="0.2">
      <c r="A26" s="89" t="s">
        <v>27</v>
      </c>
      <c r="B26" s="90">
        <v>6083</v>
      </c>
      <c r="C26" s="90">
        <v>6018</v>
      </c>
      <c r="D26" s="90">
        <v>6110</v>
      </c>
      <c r="E26" s="90">
        <v>6150</v>
      </c>
      <c r="F26" s="90">
        <v>6174</v>
      </c>
      <c r="G26" s="90">
        <v>6183</v>
      </c>
      <c r="H26" s="90">
        <v>6122</v>
      </c>
      <c r="I26" s="90">
        <v>6227</v>
      </c>
      <c r="J26" s="90">
        <v>6337</v>
      </c>
      <c r="K26" s="90">
        <v>6334</v>
      </c>
      <c r="L26" s="90">
        <v>6302</v>
      </c>
      <c r="M26" s="90">
        <v>6318</v>
      </c>
      <c r="N26" s="90">
        <f t="shared" si="2"/>
        <v>6196.5</v>
      </c>
    </row>
    <row r="27" spans="1:14" ht="17.100000000000001" customHeight="1" x14ac:dyDescent="0.2">
      <c r="A27" s="89" t="s">
        <v>28</v>
      </c>
      <c r="B27" s="90">
        <v>11691</v>
      </c>
      <c r="C27" s="90">
        <v>12380</v>
      </c>
      <c r="D27" s="90">
        <v>12233</v>
      </c>
      <c r="E27" s="90">
        <v>12497</v>
      </c>
      <c r="F27" s="90">
        <v>12372</v>
      </c>
      <c r="G27" s="90">
        <v>12369</v>
      </c>
      <c r="H27" s="90">
        <v>12650</v>
      </c>
      <c r="I27" s="90">
        <v>12763</v>
      </c>
      <c r="J27" s="90">
        <v>12380</v>
      </c>
      <c r="K27" s="90">
        <v>12691</v>
      </c>
      <c r="L27" s="90">
        <v>12792</v>
      </c>
      <c r="M27" s="90">
        <v>12691</v>
      </c>
      <c r="N27" s="90">
        <f t="shared" si="2"/>
        <v>12459.083333333334</v>
      </c>
    </row>
    <row r="28" spans="1:14" ht="17.100000000000001" customHeight="1" x14ac:dyDescent="0.2">
      <c r="A28" s="89" t="s">
        <v>29</v>
      </c>
      <c r="B28" s="90">
        <v>4267</v>
      </c>
      <c r="C28" s="90">
        <v>3602</v>
      </c>
      <c r="D28" s="90">
        <v>3660</v>
      </c>
      <c r="E28" s="90">
        <v>3638</v>
      </c>
      <c r="F28" s="90">
        <v>3655</v>
      </c>
      <c r="G28" s="90">
        <v>3634</v>
      </c>
      <c r="H28" s="90">
        <v>3636</v>
      </c>
      <c r="I28" s="90">
        <v>3637</v>
      </c>
      <c r="J28" s="90">
        <v>3663</v>
      </c>
      <c r="K28" s="90">
        <v>3638</v>
      </c>
      <c r="L28" s="90">
        <v>3649</v>
      </c>
      <c r="M28" s="90">
        <v>3612</v>
      </c>
      <c r="N28" s="90">
        <f t="shared" si="2"/>
        <v>3690.9166666666665</v>
      </c>
    </row>
    <row r="29" spans="1:14" ht="17.100000000000001" customHeight="1" x14ac:dyDescent="0.2">
      <c r="A29" s="89" t="s">
        <v>30</v>
      </c>
      <c r="B29" s="90">
        <v>2936</v>
      </c>
      <c r="C29" s="90">
        <v>2744</v>
      </c>
      <c r="D29" s="90">
        <v>2729</v>
      </c>
      <c r="E29" s="90">
        <v>2648</v>
      </c>
      <c r="F29" s="90">
        <v>2629</v>
      </c>
      <c r="G29" s="90">
        <v>2629</v>
      </c>
      <c r="H29" s="90">
        <v>2626</v>
      </c>
      <c r="I29" s="90">
        <v>2621</v>
      </c>
      <c r="J29" s="90">
        <v>2631</v>
      </c>
      <c r="K29" s="90">
        <v>2491</v>
      </c>
      <c r="L29" s="90">
        <v>2433</v>
      </c>
      <c r="M29" s="90">
        <v>2407</v>
      </c>
      <c r="N29" s="90">
        <f t="shared" si="2"/>
        <v>2627</v>
      </c>
    </row>
    <row r="30" spans="1:14" ht="17.100000000000001" customHeight="1" x14ac:dyDescent="0.2">
      <c r="A30" s="89" t="s">
        <v>31</v>
      </c>
      <c r="B30" s="90">
        <v>12087</v>
      </c>
      <c r="C30" s="90">
        <v>11375</v>
      </c>
      <c r="D30" s="90">
        <v>11562</v>
      </c>
      <c r="E30" s="90">
        <v>11469</v>
      </c>
      <c r="F30" s="90">
        <v>11929</v>
      </c>
      <c r="G30" s="90">
        <v>12207</v>
      </c>
      <c r="H30" s="90">
        <v>11867</v>
      </c>
      <c r="I30" s="90">
        <v>12109</v>
      </c>
      <c r="J30" s="90">
        <v>12365</v>
      </c>
      <c r="K30" s="90">
        <v>12467</v>
      </c>
      <c r="L30" s="90">
        <v>12519</v>
      </c>
      <c r="M30" s="90">
        <v>12610</v>
      </c>
      <c r="N30" s="90">
        <f t="shared" si="2"/>
        <v>12047.166666666666</v>
      </c>
    </row>
    <row r="31" spans="1:14" ht="17.100000000000001" customHeight="1" x14ac:dyDescent="0.2">
      <c r="A31" s="92" t="s">
        <v>32</v>
      </c>
      <c r="B31" s="90">
        <f>SUM(B25:B30)</f>
        <v>124359</v>
      </c>
      <c r="C31" s="90">
        <f t="shared" ref="C31:M31" si="3">SUM(C25:C30)</f>
        <v>120409</v>
      </c>
      <c r="D31" s="90">
        <f t="shared" si="3"/>
        <v>122155</v>
      </c>
      <c r="E31" s="90">
        <f t="shared" si="3"/>
        <v>121063</v>
      </c>
      <c r="F31" s="90">
        <f t="shared" si="3"/>
        <v>119801</v>
      </c>
      <c r="G31" s="90">
        <f t="shared" si="3"/>
        <v>121998</v>
      </c>
      <c r="H31" s="90">
        <f t="shared" si="3"/>
        <v>120112</v>
      </c>
      <c r="I31" s="90">
        <f t="shared" si="3"/>
        <v>120517</v>
      </c>
      <c r="J31" s="90">
        <f t="shared" si="3"/>
        <v>121607</v>
      </c>
      <c r="K31" s="90">
        <f t="shared" si="3"/>
        <v>122791</v>
      </c>
      <c r="L31" s="90">
        <f t="shared" si="3"/>
        <v>123466</v>
      </c>
      <c r="M31" s="90">
        <f t="shared" si="3"/>
        <v>123431</v>
      </c>
      <c r="N31" s="90">
        <f>SUM(N25:N30)</f>
        <v>121809.08333333334</v>
      </c>
    </row>
    <row r="32" spans="1:14" ht="17.100000000000001" customHeight="1" x14ac:dyDescent="0.2">
      <c r="A32" s="89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1:14" ht="17.100000000000001" customHeight="1" x14ac:dyDescent="0.2">
      <c r="A33" s="89" t="s">
        <v>33</v>
      </c>
      <c r="B33" s="90">
        <v>36356</v>
      </c>
      <c r="C33" s="90">
        <v>37376</v>
      </c>
      <c r="D33" s="90">
        <v>37477</v>
      </c>
      <c r="E33" s="90">
        <v>37733</v>
      </c>
      <c r="F33" s="90">
        <v>38056</v>
      </c>
      <c r="G33" s="90">
        <v>38219</v>
      </c>
      <c r="H33" s="90">
        <v>38259</v>
      </c>
      <c r="I33" s="90">
        <v>38279</v>
      </c>
      <c r="J33" s="90">
        <v>38276</v>
      </c>
      <c r="K33" s="90">
        <v>38613</v>
      </c>
      <c r="L33" s="90">
        <v>38918</v>
      </c>
      <c r="M33" s="90">
        <v>38972</v>
      </c>
      <c r="N33" s="90">
        <f>AVERAGE(B33:M33)</f>
        <v>38044.5</v>
      </c>
    </row>
    <row r="34" spans="1:14" ht="17.100000000000001" customHeight="1" x14ac:dyDescent="0.2">
      <c r="A34" s="89" t="s">
        <v>34</v>
      </c>
      <c r="B34" s="90">
        <v>35791</v>
      </c>
      <c r="C34" s="90">
        <v>39766</v>
      </c>
      <c r="D34" s="90">
        <v>39429</v>
      </c>
      <c r="E34" s="90">
        <v>40108</v>
      </c>
      <c r="F34" s="90">
        <v>39907</v>
      </c>
      <c r="G34" s="90">
        <v>40159</v>
      </c>
      <c r="H34" s="90">
        <v>40159</v>
      </c>
      <c r="I34" s="90">
        <v>40159</v>
      </c>
      <c r="J34" s="90">
        <v>40159</v>
      </c>
      <c r="K34" s="90">
        <v>40520</v>
      </c>
      <c r="L34" s="90">
        <v>40603</v>
      </c>
      <c r="M34" s="90">
        <v>40728</v>
      </c>
      <c r="N34" s="90">
        <f>AVERAGE(B34:M34)</f>
        <v>39790.666666666664</v>
      </c>
    </row>
    <row r="35" spans="1:14" ht="17.100000000000001" customHeight="1" x14ac:dyDescent="0.2">
      <c r="A35" s="92" t="s">
        <v>35</v>
      </c>
      <c r="B35" s="90">
        <f t="shared" ref="B35:N35" si="4">SUM(B33:B34)</f>
        <v>72147</v>
      </c>
      <c r="C35" s="90">
        <f t="shared" si="4"/>
        <v>77142</v>
      </c>
      <c r="D35" s="90">
        <f t="shared" si="4"/>
        <v>76906</v>
      </c>
      <c r="E35" s="90">
        <f t="shared" si="4"/>
        <v>77841</v>
      </c>
      <c r="F35" s="90">
        <f t="shared" si="4"/>
        <v>77963</v>
      </c>
      <c r="G35" s="90">
        <f t="shared" si="4"/>
        <v>78378</v>
      </c>
      <c r="H35" s="90">
        <f t="shared" si="4"/>
        <v>78418</v>
      </c>
      <c r="I35" s="90">
        <f t="shared" si="4"/>
        <v>78438</v>
      </c>
      <c r="J35" s="90">
        <f t="shared" si="4"/>
        <v>78435</v>
      </c>
      <c r="K35" s="90">
        <f t="shared" si="4"/>
        <v>79133</v>
      </c>
      <c r="L35" s="90">
        <f t="shared" si="4"/>
        <v>79521</v>
      </c>
      <c r="M35" s="90">
        <f t="shared" si="4"/>
        <v>79700</v>
      </c>
      <c r="N35" s="90">
        <f t="shared" si="4"/>
        <v>77835.166666666657</v>
      </c>
    </row>
    <row r="36" spans="1:14" ht="17.100000000000001" customHeight="1" x14ac:dyDescent="0.2">
      <c r="A36" s="92"/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</row>
    <row r="37" spans="1:14" ht="17.100000000000001" customHeight="1" x14ac:dyDescent="0.2">
      <c r="A37" s="85" t="s">
        <v>36</v>
      </c>
      <c r="B37" s="93">
        <v>650905</v>
      </c>
      <c r="C37" s="93">
        <v>644140</v>
      </c>
      <c r="D37" s="93">
        <v>645304</v>
      </c>
      <c r="E37" s="93">
        <v>640310</v>
      </c>
      <c r="F37" s="93">
        <v>645787</v>
      </c>
      <c r="G37" s="93">
        <v>648888</v>
      </c>
      <c r="H37" s="93">
        <v>645568</v>
      </c>
      <c r="I37" s="93">
        <v>648060</v>
      </c>
      <c r="J37" s="93">
        <v>649229</v>
      </c>
      <c r="K37" s="93">
        <v>656618</v>
      </c>
      <c r="L37" s="93">
        <v>658136</v>
      </c>
      <c r="M37" s="93">
        <v>657233</v>
      </c>
      <c r="N37" s="93">
        <f>N23+N31+N35</f>
        <v>649181.5</v>
      </c>
    </row>
    <row r="38" spans="1:14" ht="17.100000000000001" hidden="1" customHeight="1" x14ac:dyDescent="0.2">
      <c r="A38" s="85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</row>
    <row r="39" spans="1:14" ht="17.100000000000001" customHeight="1" x14ac:dyDescent="0.2">
      <c r="A39" s="85" t="s">
        <v>37</v>
      </c>
      <c r="B39" s="93">
        <v>578758</v>
      </c>
      <c r="C39" s="93">
        <v>566998</v>
      </c>
      <c r="D39" s="93">
        <v>568398</v>
      </c>
      <c r="E39" s="93">
        <v>562469</v>
      </c>
      <c r="F39" s="93">
        <v>567824</v>
      </c>
      <c r="G39" s="93">
        <v>570510</v>
      </c>
      <c r="H39" s="93">
        <v>567150</v>
      </c>
      <c r="I39" s="93">
        <v>569622</v>
      </c>
      <c r="J39" s="93">
        <v>570794</v>
      </c>
      <c r="K39" s="93">
        <v>577485</v>
      </c>
      <c r="L39" s="93">
        <v>578615</v>
      </c>
      <c r="M39" s="93">
        <v>577533</v>
      </c>
      <c r="N39" s="93">
        <f>N23+N31</f>
        <v>571346.33333333337</v>
      </c>
    </row>
  </sheetData>
  <mergeCells count="1">
    <mergeCell ref="A9:N9"/>
  </mergeCells>
  <printOptions horizontalCentered="1" verticalCentered="1"/>
  <pageMargins left="0.19685039370078741" right="0.19685039370078741" top="1.1811023622047245" bottom="1.1811023622047245" header="0.78740157480314965" footer="0.59055118110236227"/>
  <pageSetup scale="74" orientation="landscape" horizontalDpi="360" verticalDpi="180" r:id="rId1"/>
  <headerFooter alignWithMargins="0">
    <oddHeader>&amp;CTRABAJADORES COTIZANTES RÉGIMEN DE SALUD DEL ISSS AÑO 2004</oddHeader>
    <oddFooter>&amp;L&amp;8fuente: Departamento de Estadística del ISSS.
&amp;Z&amp;F
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40"/>
  <sheetViews>
    <sheetView topLeftCell="B1" workbookViewId="0">
      <selection activeCell="A9" sqref="A9:N9"/>
    </sheetView>
  </sheetViews>
  <sheetFormatPr baseColWidth="10" defaultRowHeight="12.75" x14ac:dyDescent="0.2"/>
  <cols>
    <col min="1" max="1" width="31.875" style="15" bestFit="1" customWidth="1"/>
    <col min="2" max="2" width="10.625" style="15" customWidth="1"/>
    <col min="3" max="3" width="11.375" style="15" customWidth="1"/>
    <col min="4" max="14" width="10.625" style="15" customWidth="1"/>
    <col min="15" max="16384" width="11" style="15"/>
  </cols>
  <sheetData>
    <row r="3" spans="1:14" x14ac:dyDescent="0.2">
      <c r="B3" s="16"/>
    </row>
    <row r="9" spans="1:14" ht="18.75" x14ac:dyDescent="0.3">
      <c r="A9" s="128" t="s">
        <v>76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1" spans="1:14" ht="20.100000000000001" customHeight="1" x14ac:dyDescent="0.2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72</v>
      </c>
      <c r="K11" s="2" t="s">
        <v>11</v>
      </c>
      <c r="L11" s="2" t="s">
        <v>73</v>
      </c>
      <c r="M11" s="2" t="s">
        <v>74</v>
      </c>
      <c r="N11" s="17" t="s">
        <v>14</v>
      </c>
    </row>
    <row r="12" spans="1:14" ht="12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</row>
    <row r="13" spans="1:14" ht="17.100000000000001" customHeight="1" x14ac:dyDescent="0.2">
      <c r="A13" s="19" t="s">
        <v>15</v>
      </c>
      <c r="B13" s="20">
        <v>12689</v>
      </c>
      <c r="C13" s="20">
        <v>12691</v>
      </c>
      <c r="D13" s="20">
        <v>12364</v>
      </c>
      <c r="E13" s="20">
        <v>12551</v>
      </c>
      <c r="F13" s="20">
        <v>12580</v>
      </c>
      <c r="G13" s="20">
        <v>12169</v>
      </c>
      <c r="H13" s="20">
        <v>11894</v>
      </c>
      <c r="I13" s="20">
        <v>11738</v>
      </c>
      <c r="J13" s="20">
        <v>11819</v>
      </c>
      <c r="K13" s="20">
        <v>11941</v>
      </c>
      <c r="L13" s="20">
        <v>12377</v>
      </c>
      <c r="M13" s="20">
        <v>12977</v>
      </c>
      <c r="N13" s="21">
        <f>AVERAGE(B13:M13)</f>
        <v>12315.833333333334</v>
      </c>
    </row>
    <row r="14" spans="1:14" ht="17.100000000000001" customHeight="1" x14ac:dyDescent="0.2">
      <c r="A14" s="19" t="s">
        <v>16</v>
      </c>
      <c r="B14" s="22">
        <v>632</v>
      </c>
      <c r="C14" s="22">
        <v>655</v>
      </c>
      <c r="D14" s="22">
        <v>650</v>
      </c>
      <c r="E14" s="22">
        <v>663</v>
      </c>
      <c r="F14" s="22">
        <v>650</v>
      </c>
      <c r="G14" s="22">
        <v>621</v>
      </c>
      <c r="H14" s="22">
        <v>612</v>
      </c>
      <c r="I14" s="22">
        <v>592</v>
      </c>
      <c r="J14" s="22">
        <v>575</v>
      </c>
      <c r="K14" s="22">
        <v>564</v>
      </c>
      <c r="L14" s="22">
        <v>568</v>
      </c>
      <c r="M14" s="22">
        <v>571</v>
      </c>
      <c r="N14" s="21">
        <f t="shared" ref="N14:N22" si="0">AVERAGE(B14:M14)</f>
        <v>612.75</v>
      </c>
    </row>
    <row r="15" spans="1:14" ht="17.100000000000001" customHeight="1" x14ac:dyDescent="0.2">
      <c r="A15" s="19" t="s">
        <v>17</v>
      </c>
      <c r="B15" s="20">
        <v>155833</v>
      </c>
      <c r="C15" s="20">
        <v>153263</v>
      </c>
      <c r="D15" s="20">
        <v>152242</v>
      </c>
      <c r="E15" s="20">
        <v>149893</v>
      </c>
      <c r="F15" s="20">
        <v>150387</v>
      </c>
      <c r="G15" s="20">
        <v>149594</v>
      </c>
      <c r="H15" s="20">
        <v>154683</v>
      </c>
      <c r="I15" s="20">
        <v>148711</v>
      </c>
      <c r="J15" s="20">
        <v>151195</v>
      </c>
      <c r="K15" s="20">
        <v>150681</v>
      </c>
      <c r="L15" s="20">
        <v>148444</v>
      </c>
      <c r="M15" s="20">
        <v>148104</v>
      </c>
      <c r="N15" s="21">
        <f t="shared" si="0"/>
        <v>151085.83333333334</v>
      </c>
    </row>
    <row r="16" spans="1:14" ht="17.100000000000001" customHeight="1" x14ac:dyDescent="0.2">
      <c r="A16" s="19" t="s">
        <v>18</v>
      </c>
      <c r="B16" s="20">
        <v>3759</v>
      </c>
      <c r="C16" s="20">
        <v>3797</v>
      </c>
      <c r="D16" s="20">
        <v>3790</v>
      </c>
      <c r="E16" s="20">
        <v>3742</v>
      </c>
      <c r="F16" s="20">
        <v>3737</v>
      </c>
      <c r="G16" s="20">
        <v>3830</v>
      </c>
      <c r="H16" s="20">
        <v>3860</v>
      </c>
      <c r="I16" s="20">
        <v>3948</v>
      </c>
      <c r="J16" s="20">
        <v>4100</v>
      </c>
      <c r="K16" s="20">
        <v>4572</v>
      </c>
      <c r="L16" s="20">
        <v>4518</v>
      </c>
      <c r="M16" s="20">
        <v>4287</v>
      </c>
      <c r="N16" s="21">
        <f t="shared" si="0"/>
        <v>3995</v>
      </c>
    </row>
    <row r="17" spans="1:14" ht="17.100000000000001" customHeight="1" x14ac:dyDescent="0.2">
      <c r="A17" s="19" t="s">
        <v>19</v>
      </c>
      <c r="B17" s="20">
        <v>23437</v>
      </c>
      <c r="C17" s="20">
        <v>24152</v>
      </c>
      <c r="D17" s="20">
        <v>24144</v>
      </c>
      <c r="E17" s="20">
        <v>24018</v>
      </c>
      <c r="F17" s="20">
        <v>24381</v>
      </c>
      <c r="G17" s="20">
        <v>24019</v>
      </c>
      <c r="H17" s="20">
        <v>23324</v>
      </c>
      <c r="I17" s="20">
        <v>22475</v>
      </c>
      <c r="J17" s="20">
        <v>22190</v>
      </c>
      <c r="K17" s="20">
        <v>22450</v>
      </c>
      <c r="L17" s="20">
        <v>21917</v>
      </c>
      <c r="M17" s="20">
        <v>21227</v>
      </c>
      <c r="N17" s="21">
        <f t="shared" si="0"/>
        <v>23144.5</v>
      </c>
    </row>
    <row r="18" spans="1:14" ht="17.100000000000001" customHeight="1" x14ac:dyDescent="0.2">
      <c r="A18" s="19" t="s">
        <v>20</v>
      </c>
      <c r="B18" s="20">
        <v>140268</v>
      </c>
      <c r="C18" s="20">
        <v>139004</v>
      </c>
      <c r="D18" s="20">
        <v>137038</v>
      </c>
      <c r="E18" s="20">
        <v>135224</v>
      </c>
      <c r="F18" s="20">
        <v>131706</v>
      </c>
      <c r="G18" s="20">
        <v>136204</v>
      </c>
      <c r="H18" s="20">
        <v>135514</v>
      </c>
      <c r="I18" s="20">
        <v>134839</v>
      </c>
      <c r="J18" s="20">
        <v>135639</v>
      </c>
      <c r="K18" s="20">
        <v>136791</v>
      </c>
      <c r="L18" s="20">
        <v>133941</v>
      </c>
      <c r="M18" s="20">
        <v>133704</v>
      </c>
      <c r="N18" s="21">
        <f t="shared" si="0"/>
        <v>135822.66666666666</v>
      </c>
    </row>
    <row r="19" spans="1:14" ht="17.100000000000001" customHeight="1" x14ac:dyDescent="0.2">
      <c r="A19" s="19" t="s">
        <v>21</v>
      </c>
      <c r="B19" s="20">
        <v>29910</v>
      </c>
      <c r="C19" s="20">
        <v>30044</v>
      </c>
      <c r="D19" s="20">
        <v>30122</v>
      </c>
      <c r="E19" s="20">
        <v>29686</v>
      </c>
      <c r="F19" s="20">
        <v>28882</v>
      </c>
      <c r="G19" s="20">
        <v>31514</v>
      </c>
      <c r="H19" s="20">
        <v>31906</v>
      </c>
      <c r="I19" s="20">
        <v>31893</v>
      </c>
      <c r="J19" s="20">
        <v>31358</v>
      </c>
      <c r="K19" s="20">
        <v>32859</v>
      </c>
      <c r="L19" s="20">
        <v>32813</v>
      </c>
      <c r="M19" s="20">
        <v>32752</v>
      </c>
      <c r="N19" s="21">
        <f t="shared" si="0"/>
        <v>31144.916666666668</v>
      </c>
    </row>
    <row r="20" spans="1:14" ht="17.100000000000001" customHeight="1" x14ac:dyDescent="0.2">
      <c r="A20" s="19" t="s">
        <v>22</v>
      </c>
      <c r="B20" s="20">
        <v>117858</v>
      </c>
      <c r="C20" s="20">
        <v>118886</v>
      </c>
      <c r="D20" s="20">
        <v>119390</v>
      </c>
      <c r="E20" s="20">
        <v>120935</v>
      </c>
      <c r="F20" s="20">
        <v>120581</v>
      </c>
      <c r="G20" s="20">
        <v>109087</v>
      </c>
      <c r="H20" s="20">
        <v>104408</v>
      </c>
      <c r="I20" s="20">
        <v>113362</v>
      </c>
      <c r="J20" s="20">
        <v>115267</v>
      </c>
      <c r="K20" s="20">
        <v>116267</v>
      </c>
      <c r="L20" s="20">
        <v>115440</v>
      </c>
      <c r="M20" s="20">
        <v>114885</v>
      </c>
      <c r="N20" s="21">
        <f t="shared" si="0"/>
        <v>115530.5</v>
      </c>
    </row>
    <row r="21" spans="1:14" ht="17.100000000000001" customHeight="1" x14ac:dyDescent="0.2">
      <c r="A21" s="19" t="s">
        <v>23</v>
      </c>
      <c r="B21" s="20">
        <v>75660</v>
      </c>
      <c r="C21" s="20">
        <v>77244</v>
      </c>
      <c r="D21" s="20">
        <v>78289</v>
      </c>
      <c r="E21" s="20">
        <v>78880</v>
      </c>
      <c r="F21" s="20">
        <v>80157</v>
      </c>
      <c r="G21" s="20">
        <v>82444</v>
      </c>
      <c r="H21" s="20">
        <v>81672</v>
      </c>
      <c r="I21" s="20">
        <v>76951</v>
      </c>
      <c r="J21" s="20">
        <v>77030</v>
      </c>
      <c r="K21" s="20">
        <v>75687</v>
      </c>
      <c r="L21" s="20">
        <v>75676</v>
      </c>
      <c r="M21" s="20">
        <v>73448</v>
      </c>
      <c r="N21" s="21">
        <f t="shared" si="0"/>
        <v>77761.5</v>
      </c>
    </row>
    <row r="22" spans="1:14" ht="17.100000000000001" customHeight="1" x14ac:dyDescent="0.2">
      <c r="A22" s="19" t="s">
        <v>24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1">
        <f t="shared" si="0"/>
        <v>0</v>
      </c>
    </row>
    <row r="23" spans="1:14" ht="17.100000000000001" customHeight="1" x14ac:dyDescent="0.25">
      <c r="A23" s="9" t="s">
        <v>25</v>
      </c>
      <c r="B23" s="20">
        <v>560046</v>
      </c>
      <c r="C23" s="20">
        <v>559736</v>
      </c>
      <c r="D23" s="20">
        <v>558029</v>
      </c>
      <c r="E23" s="20">
        <v>555592</v>
      </c>
      <c r="F23" s="20">
        <v>553061</v>
      </c>
      <c r="G23" s="20">
        <v>549482</v>
      </c>
      <c r="H23" s="20">
        <v>547873</v>
      </c>
      <c r="I23" s="20">
        <v>544509</v>
      </c>
      <c r="J23" s="20">
        <v>549173</v>
      </c>
      <c r="K23" s="20">
        <v>551812</v>
      </c>
      <c r="L23" s="20">
        <v>545694</v>
      </c>
      <c r="M23" s="20">
        <v>541955</v>
      </c>
      <c r="N23" s="21">
        <f>SUM(N13:N22)</f>
        <v>551413.5</v>
      </c>
    </row>
    <row r="24" spans="1:14" ht="17.100000000000001" customHeight="1" x14ac:dyDescent="0.2">
      <c r="A24" s="19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3"/>
    </row>
    <row r="25" spans="1:14" ht="17.100000000000001" customHeight="1" x14ac:dyDescent="0.2">
      <c r="A25" s="19" t="s">
        <v>26</v>
      </c>
      <c r="B25" s="20">
        <v>80926</v>
      </c>
      <c r="C25" s="20">
        <v>81900</v>
      </c>
      <c r="D25" s="20">
        <v>81803</v>
      </c>
      <c r="E25" s="20">
        <v>81290</v>
      </c>
      <c r="F25" s="20">
        <v>81548</v>
      </c>
      <c r="G25" s="20">
        <v>82034</v>
      </c>
      <c r="H25" s="20">
        <v>79951</v>
      </c>
      <c r="I25" s="20">
        <v>81759</v>
      </c>
      <c r="J25" s="20">
        <v>83971</v>
      </c>
      <c r="K25" s="20">
        <v>83348</v>
      </c>
      <c r="L25" s="20">
        <v>84619</v>
      </c>
      <c r="M25" s="20">
        <v>81308</v>
      </c>
      <c r="N25" s="21">
        <f t="shared" ref="N25:N30" si="1">AVERAGE(B25:M25)</f>
        <v>82038.083333333328</v>
      </c>
    </row>
    <row r="26" spans="1:14" ht="17.100000000000001" customHeight="1" x14ac:dyDescent="0.2">
      <c r="A26" s="19" t="s">
        <v>27</v>
      </c>
      <c r="B26" s="20">
        <v>7115</v>
      </c>
      <c r="C26" s="20">
        <v>7268</v>
      </c>
      <c r="D26" s="20">
        <v>7373</v>
      </c>
      <c r="E26" s="20">
        <v>7342</v>
      </c>
      <c r="F26" s="20">
        <v>7366</v>
      </c>
      <c r="G26" s="20">
        <v>7350</v>
      </c>
      <c r="H26" s="20">
        <v>7037</v>
      </c>
      <c r="I26" s="20">
        <v>8230</v>
      </c>
      <c r="J26" s="20">
        <v>8586</v>
      </c>
      <c r="K26" s="20">
        <v>8657</v>
      </c>
      <c r="L26" s="20">
        <v>8715</v>
      </c>
      <c r="M26" s="20">
        <v>8383</v>
      </c>
      <c r="N26" s="21">
        <f t="shared" si="1"/>
        <v>7785.166666666667</v>
      </c>
    </row>
    <row r="27" spans="1:14" ht="17.100000000000001" customHeight="1" x14ac:dyDescent="0.2">
      <c r="A27" s="19" t="s">
        <v>28</v>
      </c>
      <c r="B27" s="20">
        <v>15979</v>
      </c>
      <c r="C27" s="20">
        <v>15719</v>
      </c>
      <c r="D27" s="20">
        <v>15668</v>
      </c>
      <c r="E27" s="20">
        <v>15619</v>
      </c>
      <c r="F27" s="20">
        <v>15788</v>
      </c>
      <c r="G27" s="20">
        <v>16283</v>
      </c>
      <c r="H27" s="20">
        <v>16134</v>
      </c>
      <c r="I27" s="20">
        <v>15973</v>
      </c>
      <c r="J27" s="20">
        <v>15848</v>
      </c>
      <c r="K27" s="20">
        <v>15906</v>
      </c>
      <c r="L27" s="20">
        <v>16330</v>
      </c>
      <c r="M27" s="20">
        <v>16118</v>
      </c>
      <c r="N27" s="21">
        <f t="shared" si="1"/>
        <v>15947.083333333334</v>
      </c>
    </row>
    <row r="28" spans="1:14" ht="17.100000000000001" customHeight="1" x14ac:dyDescent="0.2">
      <c r="A28" s="19" t="s">
        <v>29</v>
      </c>
      <c r="B28" s="20">
        <v>3153</v>
      </c>
      <c r="C28" s="20">
        <v>3153</v>
      </c>
      <c r="D28" s="20">
        <v>3174</v>
      </c>
      <c r="E28" s="20">
        <v>3175</v>
      </c>
      <c r="F28" s="20">
        <v>3110</v>
      </c>
      <c r="G28" s="20">
        <v>3104</v>
      </c>
      <c r="H28" s="20">
        <v>3127</v>
      </c>
      <c r="I28" s="20">
        <v>2961</v>
      </c>
      <c r="J28" s="20">
        <v>3035</v>
      </c>
      <c r="K28" s="20">
        <v>3082</v>
      </c>
      <c r="L28" s="20">
        <v>3248</v>
      </c>
      <c r="M28" s="20">
        <v>3094</v>
      </c>
      <c r="N28" s="21">
        <f t="shared" si="1"/>
        <v>3118</v>
      </c>
    </row>
    <row r="29" spans="1:14" ht="17.100000000000001" customHeight="1" x14ac:dyDescent="0.2">
      <c r="A29" s="19" t="s">
        <v>30</v>
      </c>
      <c r="B29" s="20">
        <v>1906</v>
      </c>
      <c r="C29" s="20">
        <v>1908</v>
      </c>
      <c r="D29" s="20">
        <v>1907</v>
      </c>
      <c r="E29" s="20">
        <v>1912</v>
      </c>
      <c r="F29" s="20">
        <v>1917</v>
      </c>
      <c r="G29" s="20">
        <v>1915</v>
      </c>
      <c r="H29" s="20">
        <v>1920</v>
      </c>
      <c r="I29" s="20">
        <v>1889</v>
      </c>
      <c r="J29" s="20">
        <v>2137</v>
      </c>
      <c r="K29" s="20">
        <v>2229</v>
      </c>
      <c r="L29" s="20">
        <v>2225</v>
      </c>
      <c r="M29" s="20">
        <v>2224</v>
      </c>
      <c r="N29" s="21">
        <f t="shared" si="1"/>
        <v>2007.4166666666667</v>
      </c>
    </row>
    <row r="30" spans="1:14" ht="17.100000000000001" customHeight="1" x14ac:dyDescent="0.2">
      <c r="A30" s="19" t="s">
        <v>31</v>
      </c>
      <c r="B30" s="20">
        <v>19269</v>
      </c>
      <c r="C30" s="20">
        <v>19331</v>
      </c>
      <c r="D30" s="20">
        <v>19165</v>
      </c>
      <c r="E30" s="20">
        <v>19046</v>
      </c>
      <c r="F30" s="20">
        <v>18999</v>
      </c>
      <c r="G30" s="20">
        <v>18835</v>
      </c>
      <c r="H30" s="20">
        <v>20084</v>
      </c>
      <c r="I30" s="20">
        <v>18873</v>
      </c>
      <c r="J30" s="20">
        <v>19155</v>
      </c>
      <c r="K30" s="20">
        <v>18905</v>
      </c>
      <c r="L30" s="20">
        <v>19008</v>
      </c>
      <c r="M30" s="20">
        <v>19019</v>
      </c>
      <c r="N30" s="21">
        <f t="shared" si="1"/>
        <v>19140.75</v>
      </c>
    </row>
    <row r="31" spans="1:14" ht="17.100000000000001" customHeight="1" x14ac:dyDescent="0.25">
      <c r="A31" s="9" t="s">
        <v>32</v>
      </c>
      <c r="B31" s="20">
        <v>128348</v>
      </c>
      <c r="C31" s="20">
        <v>129279</v>
      </c>
      <c r="D31" s="20">
        <v>129090</v>
      </c>
      <c r="E31" s="20">
        <v>128384</v>
      </c>
      <c r="F31" s="20">
        <v>128728</v>
      </c>
      <c r="G31" s="20">
        <v>129521</v>
      </c>
      <c r="H31" s="20">
        <v>128253</v>
      </c>
      <c r="I31" s="20">
        <v>129685</v>
      </c>
      <c r="J31" s="20">
        <v>132732</v>
      </c>
      <c r="K31" s="20">
        <v>132127</v>
      </c>
      <c r="L31" s="20">
        <v>134145</v>
      </c>
      <c r="M31" s="20">
        <v>130146</v>
      </c>
      <c r="N31" s="21">
        <f>SUM(N25:N30)</f>
        <v>130036.5</v>
      </c>
    </row>
    <row r="32" spans="1:14" ht="17.100000000000001" customHeight="1" x14ac:dyDescent="0.2">
      <c r="A32" s="19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3"/>
    </row>
    <row r="33" spans="1:14" ht="17.100000000000001" customHeight="1" x14ac:dyDescent="0.2">
      <c r="A33" s="19" t="s">
        <v>33</v>
      </c>
      <c r="B33" s="20">
        <v>49381</v>
      </c>
      <c r="C33" s="20">
        <v>48745</v>
      </c>
      <c r="D33" s="20">
        <v>48359</v>
      </c>
      <c r="E33" s="20">
        <v>49092</v>
      </c>
      <c r="F33" s="20">
        <v>49338</v>
      </c>
      <c r="G33" s="20">
        <v>49291</v>
      </c>
      <c r="H33" s="20">
        <v>49346</v>
      </c>
      <c r="I33" s="20">
        <v>48875</v>
      </c>
      <c r="J33" s="20">
        <v>49209</v>
      </c>
      <c r="K33" s="20">
        <v>49319</v>
      </c>
      <c r="L33" s="20">
        <v>49361</v>
      </c>
      <c r="M33" s="20">
        <v>48279</v>
      </c>
      <c r="N33" s="21">
        <f>AVERAGE(B33:M33)</f>
        <v>49049.583333333336</v>
      </c>
    </row>
    <row r="34" spans="1:14" ht="17.100000000000001" customHeight="1" x14ac:dyDescent="0.2">
      <c r="A34" s="19" t="s">
        <v>34</v>
      </c>
      <c r="B34" s="20">
        <v>52223</v>
      </c>
      <c r="C34" s="20">
        <v>52365</v>
      </c>
      <c r="D34" s="20">
        <v>52291</v>
      </c>
      <c r="E34" s="20">
        <v>52346</v>
      </c>
      <c r="F34" s="20">
        <v>52251</v>
      </c>
      <c r="G34" s="20">
        <v>52232</v>
      </c>
      <c r="H34" s="20">
        <v>52252</v>
      </c>
      <c r="I34" s="20">
        <v>52331</v>
      </c>
      <c r="J34" s="20">
        <v>52124</v>
      </c>
      <c r="K34" s="20">
        <v>52144</v>
      </c>
      <c r="L34" s="20">
        <v>52069</v>
      </c>
      <c r="M34" s="20">
        <v>52121</v>
      </c>
      <c r="N34" s="21">
        <f t="shared" ref="N34:N35" si="2">AVERAGE(B34:M34)</f>
        <v>52229.083333333336</v>
      </c>
    </row>
    <row r="35" spans="1:14" ht="17.100000000000001" customHeight="1" x14ac:dyDescent="0.2">
      <c r="A35" s="19" t="s">
        <v>42</v>
      </c>
      <c r="B35" s="20">
        <v>21691</v>
      </c>
      <c r="C35" s="20">
        <v>22406</v>
      </c>
      <c r="D35" s="20">
        <v>22228</v>
      </c>
      <c r="E35" s="20">
        <v>22228</v>
      </c>
      <c r="F35" s="20">
        <v>22519</v>
      </c>
      <c r="G35" s="20">
        <v>22519</v>
      </c>
      <c r="H35" s="20">
        <v>23055</v>
      </c>
      <c r="I35" s="20">
        <v>23153</v>
      </c>
      <c r="J35" s="20">
        <v>23428</v>
      </c>
      <c r="K35" s="20">
        <v>23334</v>
      </c>
      <c r="L35" s="20">
        <v>23947</v>
      </c>
      <c r="M35" s="20">
        <v>23947</v>
      </c>
      <c r="N35" s="21">
        <f t="shared" si="2"/>
        <v>22871.25</v>
      </c>
    </row>
    <row r="36" spans="1:14" ht="17.100000000000001" customHeight="1" x14ac:dyDescent="0.25">
      <c r="A36" s="9" t="s">
        <v>35</v>
      </c>
      <c r="B36" s="20">
        <v>123295</v>
      </c>
      <c r="C36" s="20">
        <v>123516</v>
      </c>
      <c r="D36" s="20">
        <v>122878</v>
      </c>
      <c r="E36" s="20">
        <v>123666</v>
      </c>
      <c r="F36" s="20">
        <v>124108</v>
      </c>
      <c r="G36" s="20">
        <v>124042</v>
      </c>
      <c r="H36" s="20">
        <v>124653</v>
      </c>
      <c r="I36" s="20">
        <v>124359</v>
      </c>
      <c r="J36" s="20">
        <v>124761</v>
      </c>
      <c r="K36" s="20">
        <v>124797</v>
      </c>
      <c r="L36" s="20">
        <v>125377</v>
      </c>
      <c r="M36" s="20">
        <v>124347</v>
      </c>
      <c r="N36" s="21">
        <f>SUM(N33:N35)</f>
        <v>124149.91666666667</v>
      </c>
    </row>
    <row r="37" spans="1:14" ht="17.100000000000001" customHeight="1" x14ac:dyDescent="0.2">
      <c r="A37" s="11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</row>
    <row r="38" spans="1:14" ht="17.100000000000001" customHeight="1" x14ac:dyDescent="0.25">
      <c r="A38" s="24" t="s">
        <v>43</v>
      </c>
      <c r="B38" s="25">
        <v>811689</v>
      </c>
      <c r="C38" s="25">
        <v>812531</v>
      </c>
      <c r="D38" s="25">
        <v>809997</v>
      </c>
      <c r="E38" s="25">
        <v>807642</v>
      </c>
      <c r="F38" s="25">
        <v>805897</v>
      </c>
      <c r="G38" s="25">
        <v>803045</v>
      </c>
      <c r="H38" s="25">
        <v>800779</v>
      </c>
      <c r="I38" s="25">
        <v>798553</v>
      </c>
      <c r="J38" s="25">
        <v>806666</v>
      </c>
      <c r="K38" s="25">
        <v>808736</v>
      </c>
      <c r="L38" s="25">
        <v>805216</v>
      </c>
      <c r="M38" s="25">
        <v>796448</v>
      </c>
      <c r="N38" s="26">
        <f>N23+N31+N36</f>
        <v>805599.91666666663</v>
      </c>
    </row>
    <row r="39" spans="1:14" ht="17.100000000000001" hidden="1" customHeight="1" x14ac:dyDescent="0.25">
      <c r="A39" s="24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6"/>
    </row>
    <row r="40" spans="1:14" ht="17.100000000000001" customHeight="1" x14ac:dyDescent="0.25">
      <c r="A40" s="24" t="s">
        <v>37</v>
      </c>
      <c r="B40" s="25">
        <v>688394</v>
      </c>
      <c r="C40" s="25">
        <v>689015</v>
      </c>
      <c r="D40" s="25">
        <v>687119</v>
      </c>
      <c r="E40" s="25">
        <v>683976</v>
      </c>
      <c r="F40" s="25">
        <v>681789</v>
      </c>
      <c r="G40" s="25">
        <v>679003</v>
      </c>
      <c r="H40" s="25">
        <v>676126</v>
      </c>
      <c r="I40" s="25">
        <v>674194</v>
      </c>
      <c r="J40" s="25">
        <v>681905</v>
      </c>
      <c r="K40" s="25">
        <v>683939</v>
      </c>
      <c r="L40" s="25">
        <v>679839</v>
      </c>
      <c r="M40" s="25">
        <v>672101</v>
      </c>
      <c r="N40" s="26">
        <f>N23+N31</f>
        <v>681450</v>
      </c>
    </row>
  </sheetData>
  <mergeCells count="1">
    <mergeCell ref="A9:N9"/>
  </mergeCells>
  <printOptions horizontalCentered="1" verticalCentered="1"/>
  <pageMargins left="0.196850393700787" right="0.196850393700787" top="1.05" bottom="1.1811023622047201" header="0.55000000000000004" footer="0.59055118110236204"/>
  <pageSetup scale="70" orientation="landscape" horizontalDpi="360" verticalDpi="180" r:id="rId1"/>
  <headerFooter alignWithMargins="0">
    <oddHeader>&amp;CTRABAJADORES COTIZANTES RÉGIMEN DE SALUD DEL ISSS AÑO 2009</oddHeader>
    <oddFooter>&amp;L&amp;8fuente: Departamento de Estadística del ISSS.
&amp;Z&amp;F
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39"/>
  <sheetViews>
    <sheetView topLeftCell="B2" workbookViewId="0">
      <selection activeCell="A4" sqref="A4:N4"/>
    </sheetView>
  </sheetViews>
  <sheetFormatPr baseColWidth="10" defaultRowHeight="14.25" x14ac:dyDescent="0.2"/>
  <cols>
    <col min="1" max="1" width="36.125" customWidth="1"/>
    <col min="2" max="2" width="10.75" bestFit="1" customWidth="1"/>
    <col min="12" max="12" width="11" customWidth="1"/>
    <col min="257" max="257" width="36.125" customWidth="1"/>
    <col min="258" max="258" width="10.75" bestFit="1" customWidth="1"/>
    <col min="268" max="268" width="11" customWidth="1"/>
    <col min="513" max="513" width="36.125" customWidth="1"/>
    <col min="514" max="514" width="10.75" bestFit="1" customWidth="1"/>
    <col min="524" max="524" width="11" customWidth="1"/>
    <col min="769" max="769" width="36.125" customWidth="1"/>
    <col min="770" max="770" width="10.75" bestFit="1" customWidth="1"/>
    <col min="780" max="780" width="11" customWidth="1"/>
    <col min="1025" max="1025" width="36.125" customWidth="1"/>
    <col min="1026" max="1026" width="10.75" bestFit="1" customWidth="1"/>
    <col min="1036" max="1036" width="11" customWidth="1"/>
    <col min="1281" max="1281" width="36.125" customWidth="1"/>
    <col min="1282" max="1282" width="10.75" bestFit="1" customWidth="1"/>
    <col min="1292" max="1292" width="11" customWidth="1"/>
    <col min="1537" max="1537" width="36.125" customWidth="1"/>
    <col min="1538" max="1538" width="10.75" bestFit="1" customWidth="1"/>
    <col min="1548" max="1548" width="11" customWidth="1"/>
    <col min="1793" max="1793" width="36.125" customWidth="1"/>
    <col min="1794" max="1794" width="10.75" bestFit="1" customWidth="1"/>
    <col min="1804" max="1804" width="11" customWidth="1"/>
    <col min="2049" max="2049" width="36.125" customWidth="1"/>
    <col min="2050" max="2050" width="10.75" bestFit="1" customWidth="1"/>
    <col min="2060" max="2060" width="11" customWidth="1"/>
    <col min="2305" max="2305" width="36.125" customWidth="1"/>
    <col min="2306" max="2306" width="10.75" bestFit="1" customWidth="1"/>
    <col min="2316" max="2316" width="11" customWidth="1"/>
    <col min="2561" max="2561" width="36.125" customWidth="1"/>
    <col min="2562" max="2562" width="10.75" bestFit="1" customWidth="1"/>
    <col min="2572" max="2572" width="11" customWidth="1"/>
    <col min="2817" max="2817" width="36.125" customWidth="1"/>
    <col min="2818" max="2818" width="10.75" bestFit="1" customWidth="1"/>
    <col min="2828" max="2828" width="11" customWidth="1"/>
    <col min="3073" max="3073" width="36.125" customWidth="1"/>
    <col min="3074" max="3074" width="10.75" bestFit="1" customWidth="1"/>
    <col min="3084" max="3084" width="11" customWidth="1"/>
    <col min="3329" max="3329" width="36.125" customWidth="1"/>
    <col min="3330" max="3330" width="10.75" bestFit="1" customWidth="1"/>
    <col min="3340" max="3340" width="11" customWidth="1"/>
    <col min="3585" max="3585" width="36.125" customWidth="1"/>
    <col min="3586" max="3586" width="10.75" bestFit="1" customWidth="1"/>
    <col min="3596" max="3596" width="11" customWidth="1"/>
    <col min="3841" max="3841" width="36.125" customWidth="1"/>
    <col min="3842" max="3842" width="10.75" bestFit="1" customWidth="1"/>
    <col min="3852" max="3852" width="11" customWidth="1"/>
    <col min="4097" max="4097" width="36.125" customWidth="1"/>
    <col min="4098" max="4098" width="10.75" bestFit="1" customWidth="1"/>
    <col min="4108" max="4108" width="11" customWidth="1"/>
    <col min="4353" max="4353" width="36.125" customWidth="1"/>
    <col min="4354" max="4354" width="10.75" bestFit="1" customWidth="1"/>
    <col min="4364" max="4364" width="11" customWidth="1"/>
    <col min="4609" max="4609" width="36.125" customWidth="1"/>
    <col min="4610" max="4610" width="10.75" bestFit="1" customWidth="1"/>
    <col min="4620" max="4620" width="11" customWidth="1"/>
    <col min="4865" max="4865" width="36.125" customWidth="1"/>
    <col min="4866" max="4866" width="10.75" bestFit="1" customWidth="1"/>
    <col min="4876" max="4876" width="11" customWidth="1"/>
    <col min="5121" max="5121" width="36.125" customWidth="1"/>
    <col min="5122" max="5122" width="10.75" bestFit="1" customWidth="1"/>
    <col min="5132" max="5132" width="11" customWidth="1"/>
    <col min="5377" max="5377" width="36.125" customWidth="1"/>
    <col min="5378" max="5378" width="10.75" bestFit="1" customWidth="1"/>
    <col min="5388" max="5388" width="11" customWidth="1"/>
    <col min="5633" max="5633" width="36.125" customWidth="1"/>
    <col min="5634" max="5634" width="10.75" bestFit="1" customWidth="1"/>
    <col min="5644" max="5644" width="11" customWidth="1"/>
    <col min="5889" max="5889" width="36.125" customWidth="1"/>
    <col min="5890" max="5890" width="10.75" bestFit="1" customWidth="1"/>
    <col min="5900" max="5900" width="11" customWidth="1"/>
    <col min="6145" max="6145" width="36.125" customWidth="1"/>
    <col min="6146" max="6146" width="10.75" bestFit="1" customWidth="1"/>
    <col min="6156" max="6156" width="11" customWidth="1"/>
    <col min="6401" max="6401" width="36.125" customWidth="1"/>
    <col min="6402" max="6402" width="10.75" bestFit="1" customWidth="1"/>
    <col min="6412" max="6412" width="11" customWidth="1"/>
    <col min="6657" max="6657" width="36.125" customWidth="1"/>
    <col min="6658" max="6658" width="10.75" bestFit="1" customWidth="1"/>
    <col min="6668" max="6668" width="11" customWidth="1"/>
    <col min="6913" max="6913" width="36.125" customWidth="1"/>
    <col min="6914" max="6914" width="10.75" bestFit="1" customWidth="1"/>
    <col min="6924" max="6924" width="11" customWidth="1"/>
    <col min="7169" max="7169" width="36.125" customWidth="1"/>
    <col min="7170" max="7170" width="10.75" bestFit="1" customWidth="1"/>
    <col min="7180" max="7180" width="11" customWidth="1"/>
    <col min="7425" max="7425" width="36.125" customWidth="1"/>
    <col min="7426" max="7426" width="10.75" bestFit="1" customWidth="1"/>
    <col min="7436" max="7436" width="11" customWidth="1"/>
    <col min="7681" max="7681" width="36.125" customWidth="1"/>
    <col min="7682" max="7682" width="10.75" bestFit="1" customWidth="1"/>
    <col min="7692" max="7692" width="11" customWidth="1"/>
    <col min="7937" max="7937" width="36.125" customWidth="1"/>
    <col min="7938" max="7938" width="10.75" bestFit="1" customWidth="1"/>
    <col min="7948" max="7948" width="11" customWidth="1"/>
    <col min="8193" max="8193" width="36.125" customWidth="1"/>
    <col min="8194" max="8194" width="10.75" bestFit="1" customWidth="1"/>
    <col min="8204" max="8204" width="11" customWidth="1"/>
    <col min="8449" max="8449" width="36.125" customWidth="1"/>
    <col min="8450" max="8450" width="10.75" bestFit="1" customWidth="1"/>
    <col min="8460" max="8460" width="11" customWidth="1"/>
    <col min="8705" max="8705" width="36.125" customWidth="1"/>
    <col min="8706" max="8706" width="10.75" bestFit="1" customWidth="1"/>
    <col min="8716" max="8716" width="11" customWidth="1"/>
    <col min="8961" max="8961" width="36.125" customWidth="1"/>
    <col min="8962" max="8962" width="10.75" bestFit="1" customWidth="1"/>
    <col min="8972" max="8972" width="11" customWidth="1"/>
    <col min="9217" max="9217" width="36.125" customWidth="1"/>
    <col min="9218" max="9218" width="10.75" bestFit="1" customWidth="1"/>
    <col min="9228" max="9228" width="11" customWidth="1"/>
    <col min="9473" max="9473" width="36.125" customWidth="1"/>
    <col min="9474" max="9474" width="10.75" bestFit="1" customWidth="1"/>
    <col min="9484" max="9484" width="11" customWidth="1"/>
    <col min="9729" max="9729" width="36.125" customWidth="1"/>
    <col min="9730" max="9730" width="10.75" bestFit="1" customWidth="1"/>
    <col min="9740" max="9740" width="11" customWidth="1"/>
    <col min="9985" max="9985" width="36.125" customWidth="1"/>
    <col min="9986" max="9986" width="10.75" bestFit="1" customWidth="1"/>
    <col min="9996" max="9996" width="11" customWidth="1"/>
    <col min="10241" max="10241" width="36.125" customWidth="1"/>
    <col min="10242" max="10242" width="10.75" bestFit="1" customWidth="1"/>
    <col min="10252" max="10252" width="11" customWidth="1"/>
    <col min="10497" max="10497" width="36.125" customWidth="1"/>
    <col min="10498" max="10498" width="10.75" bestFit="1" customWidth="1"/>
    <col min="10508" max="10508" width="11" customWidth="1"/>
    <col min="10753" max="10753" width="36.125" customWidth="1"/>
    <col min="10754" max="10754" width="10.75" bestFit="1" customWidth="1"/>
    <col min="10764" max="10764" width="11" customWidth="1"/>
    <col min="11009" max="11009" width="36.125" customWidth="1"/>
    <col min="11010" max="11010" width="10.75" bestFit="1" customWidth="1"/>
    <col min="11020" max="11020" width="11" customWidth="1"/>
    <col min="11265" max="11265" width="36.125" customWidth="1"/>
    <col min="11266" max="11266" width="10.75" bestFit="1" customWidth="1"/>
    <col min="11276" max="11276" width="11" customWidth="1"/>
    <col min="11521" max="11521" width="36.125" customWidth="1"/>
    <col min="11522" max="11522" width="10.75" bestFit="1" customWidth="1"/>
    <col min="11532" max="11532" width="11" customWidth="1"/>
    <col min="11777" max="11777" width="36.125" customWidth="1"/>
    <col min="11778" max="11778" width="10.75" bestFit="1" customWidth="1"/>
    <col min="11788" max="11788" width="11" customWidth="1"/>
    <col min="12033" max="12033" width="36.125" customWidth="1"/>
    <col min="12034" max="12034" width="10.75" bestFit="1" customWidth="1"/>
    <col min="12044" max="12044" width="11" customWidth="1"/>
    <col min="12289" max="12289" width="36.125" customWidth="1"/>
    <col min="12290" max="12290" width="10.75" bestFit="1" customWidth="1"/>
    <col min="12300" max="12300" width="11" customWidth="1"/>
    <col min="12545" max="12545" width="36.125" customWidth="1"/>
    <col min="12546" max="12546" width="10.75" bestFit="1" customWidth="1"/>
    <col min="12556" max="12556" width="11" customWidth="1"/>
    <col min="12801" max="12801" width="36.125" customWidth="1"/>
    <col min="12802" max="12802" width="10.75" bestFit="1" customWidth="1"/>
    <col min="12812" max="12812" width="11" customWidth="1"/>
    <col min="13057" max="13057" width="36.125" customWidth="1"/>
    <col min="13058" max="13058" width="10.75" bestFit="1" customWidth="1"/>
    <col min="13068" max="13068" width="11" customWidth="1"/>
    <col min="13313" max="13313" width="36.125" customWidth="1"/>
    <col min="13314" max="13314" width="10.75" bestFit="1" customWidth="1"/>
    <col min="13324" max="13324" width="11" customWidth="1"/>
    <col min="13569" max="13569" width="36.125" customWidth="1"/>
    <col min="13570" max="13570" width="10.75" bestFit="1" customWidth="1"/>
    <col min="13580" max="13580" width="11" customWidth="1"/>
    <col min="13825" max="13825" width="36.125" customWidth="1"/>
    <col min="13826" max="13826" width="10.75" bestFit="1" customWidth="1"/>
    <col min="13836" max="13836" width="11" customWidth="1"/>
    <col min="14081" max="14081" width="36.125" customWidth="1"/>
    <col min="14082" max="14082" width="10.75" bestFit="1" customWidth="1"/>
    <col min="14092" max="14092" width="11" customWidth="1"/>
    <col min="14337" max="14337" width="36.125" customWidth="1"/>
    <col min="14338" max="14338" width="10.75" bestFit="1" customWidth="1"/>
    <col min="14348" max="14348" width="11" customWidth="1"/>
    <col min="14593" max="14593" width="36.125" customWidth="1"/>
    <col min="14594" max="14594" width="10.75" bestFit="1" customWidth="1"/>
    <col min="14604" max="14604" width="11" customWidth="1"/>
    <col min="14849" max="14849" width="36.125" customWidth="1"/>
    <col min="14850" max="14850" width="10.75" bestFit="1" customWidth="1"/>
    <col min="14860" max="14860" width="11" customWidth="1"/>
    <col min="15105" max="15105" width="36.125" customWidth="1"/>
    <col min="15106" max="15106" width="10.75" bestFit="1" customWidth="1"/>
    <col min="15116" max="15116" width="11" customWidth="1"/>
    <col min="15361" max="15361" width="36.125" customWidth="1"/>
    <col min="15362" max="15362" width="10.75" bestFit="1" customWidth="1"/>
    <col min="15372" max="15372" width="11" customWidth="1"/>
    <col min="15617" max="15617" width="36.125" customWidth="1"/>
    <col min="15618" max="15618" width="10.75" bestFit="1" customWidth="1"/>
    <col min="15628" max="15628" width="11" customWidth="1"/>
    <col min="15873" max="15873" width="36.125" customWidth="1"/>
    <col min="15874" max="15874" width="10.75" bestFit="1" customWidth="1"/>
    <col min="15884" max="15884" width="11" customWidth="1"/>
    <col min="16129" max="16129" width="36.125" customWidth="1"/>
    <col min="16130" max="16130" width="10.75" bestFit="1" customWidth="1"/>
    <col min="16140" max="16140" width="11" customWidth="1"/>
  </cols>
  <sheetData>
    <row r="4" spans="1:16" ht="18.75" x14ac:dyDescent="0.3">
      <c r="A4" s="128" t="s">
        <v>77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27"/>
      <c r="P4" s="27"/>
    </row>
    <row r="5" spans="1:16" ht="15" thickBot="1" x14ac:dyDescent="0.25">
      <c r="A5" s="28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 x14ac:dyDescent="0.2">
      <c r="A6" s="29"/>
      <c r="B6" s="30"/>
      <c r="C6" s="30"/>
      <c r="D6" s="30"/>
      <c r="E6" s="30"/>
      <c r="F6" s="31"/>
      <c r="G6" s="30"/>
      <c r="H6" s="30"/>
      <c r="I6" s="30"/>
      <c r="J6" s="30"/>
      <c r="K6" s="30"/>
      <c r="L6" s="30"/>
      <c r="M6" s="30"/>
      <c r="N6" s="32"/>
      <c r="O6" s="27"/>
      <c r="P6" s="27"/>
    </row>
    <row r="7" spans="1:16" x14ac:dyDescent="0.2">
      <c r="A7" s="33" t="s">
        <v>44</v>
      </c>
      <c r="B7" s="34" t="s">
        <v>45</v>
      </c>
      <c r="C7" s="34" t="s">
        <v>46</v>
      </c>
      <c r="D7" s="34" t="s">
        <v>47</v>
      </c>
      <c r="E7" s="34" t="s">
        <v>48</v>
      </c>
      <c r="F7" s="34" t="s">
        <v>49</v>
      </c>
      <c r="G7" s="34" t="s">
        <v>50</v>
      </c>
      <c r="H7" s="34" t="s">
        <v>51</v>
      </c>
      <c r="I7" s="34" t="s">
        <v>52</v>
      </c>
      <c r="J7" s="34" t="s">
        <v>53</v>
      </c>
      <c r="K7" s="34" t="s">
        <v>54</v>
      </c>
      <c r="L7" s="34" t="s">
        <v>55</v>
      </c>
      <c r="M7" s="34" t="s">
        <v>56</v>
      </c>
      <c r="N7" s="35" t="s">
        <v>57</v>
      </c>
      <c r="O7" s="27"/>
      <c r="P7" s="27"/>
    </row>
    <row r="8" spans="1:16" ht="15" thickBot="1" x14ac:dyDescent="0.25">
      <c r="A8" s="36"/>
      <c r="B8" s="37"/>
      <c r="C8" s="37"/>
      <c r="D8" s="37"/>
      <c r="E8" s="37"/>
      <c r="F8" s="37"/>
      <c r="G8" s="37"/>
      <c r="H8" s="37"/>
      <c r="I8" s="37"/>
      <c r="J8" s="38" t="s">
        <v>58</v>
      </c>
      <c r="K8" s="37"/>
      <c r="L8" s="37"/>
      <c r="M8" s="37"/>
      <c r="N8" s="39" t="s">
        <v>59</v>
      </c>
      <c r="O8" s="27"/>
      <c r="P8" s="27"/>
    </row>
    <row r="9" spans="1:16" ht="15" thickBo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ht="15" x14ac:dyDescent="0.25">
      <c r="A10" s="40" t="s">
        <v>15</v>
      </c>
      <c r="B10" s="41">
        <v>13177</v>
      </c>
      <c r="C10" s="41">
        <v>12842</v>
      </c>
      <c r="D10" s="41">
        <v>12500</v>
      </c>
      <c r="E10" s="41">
        <v>12033</v>
      </c>
      <c r="F10" s="41">
        <v>12014</v>
      </c>
      <c r="G10" s="41">
        <v>12154</v>
      </c>
      <c r="H10" s="41">
        <v>12224</v>
      </c>
      <c r="I10" s="41">
        <v>12208</v>
      </c>
      <c r="J10" s="41">
        <v>12105</v>
      </c>
      <c r="K10" s="41">
        <v>12431</v>
      </c>
      <c r="L10" s="41">
        <v>13440</v>
      </c>
      <c r="M10" s="41">
        <v>14298</v>
      </c>
      <c r="N10" s="42">
        <v>12618.8</v>
      </c>
      <c r="O10" s="27"/>
      <c r="P10" s="27"/>
    </row>
    <row r="11" spans="1:16" ht="15" x14ac:dyDescent="0.25">
      <c r="A11" s="43" t="s">
        <v>16</v>
      </c>
      <c r="B11" s="44">
        <v>570</v>
      </c>
      <c r="C11" s="44">
        <v>599</v>
      </c>
      <c r="D11" s="44">
        <v>612</v>
      </c>
      <c r="E11" s="44">
        <v>624</v>
      </c>
      <c r="F11" s="44">
        <v>602</v>
      </c>
      <c r="G11" s="44">
        <v>574</v>
      </c>
      <c r="H11" s="44">
        <v>570</v>
      </c>
      <c r="I11" s="44">
        <v>580</v>
      </c>
      <c r="J11" s="44">
        <v>575</v>
      </c>
      <c r="K11" s="44">
        <v>614</v>
      </c>
      <c r="L11" s="44">
        <v>633</v>
      </c>
      <c r="M11" s="44">
        <v>636</v>
      </c>
      <c r="N11" s="45">
        <v>599.1</v>
      </c>
      <c r="O11" s="27"/>
      <c r="P11" s="27"/>
    </row>
    <row r="12" spans="1:16" ht="15" x14ac:dyDescent="0.25">
      <c r="A12" s="43" t="s">
        <v>17</v>
      </c>
      <c r="B12" s="44">
        <v>150726</v>
      </c>
      <c r="C12" s="44">
        <v>151786</v>
      </c>
      <c r="D12" s="44">
        <v>154119</v>
      </c>
      <c r="E12" s="44">
        <v>152875</v>
      </c>
      <c r="F12" s="44">
        <v>155257</v>
      </c>
      <c r="G12" s="44">
        <v>157085</v>
      </c>
      <c r="H12" s="44">
        <v>155870</v>
      </c>
      <c r="I12" s="44">
        <v>157183</v>
      </c>
      <c r="J12" s="44">
        <v>159666</v>
      </c>
      <c r="K12" s="44">
        <v>159243</v>
      </c>
      <c r="L12" s="44">
        <v>160527</v>
      </c>
      <c r="M12" s="44">
        <v>160922</v>
      </c>
      <c r="N12" s="45">
        <v>156271.6</v>
      </c>
      <c r="O12" s="27"/>
      <c r="P12" s="27"/>
    </row>
    <row r="13" spans="1:16" ht="15" x14ac:dyDescent="0.25">
      <c r="A13" s="43" t="s">
        <v>18</v>
      </c>
      <c r="B13" s="44">
        <v>4533</v>
      </c>
      <c r="C13" s="44">
        <v>4640</v>
      </c>
      <c r="D13" s="44">
        <v>4562</v>
      </c>
      <c r="E13" s="44">
        <v>4540</v>
      </c>
      <c r="F13" s="44">
        <v>4641</v>
      </c>
      <c r="G13" s="44">
        <v>4739</v>
      </c>
      <c r="H13" s="44">
        <v>4725</v>
      </c>
      <c r="I13" s="44">
        <v>4637</v>
      </c>
      <c r="J13" s="44">
        <v>4673</v>
      </c>
      <c r="K13" s="44">
        <v>4697</v>
      </c>
      <c r="L13" s="44">
        <v>4790</v>
      </c>
      <c r="M13" s="44">
        <v>4795</v>
      </c>
      <c r="N13" s="45">
        <v>4664.3</v>
      </c>
      <c r="O13" s="27"/>
      <c r="P13" s="27"/>
    </row>
    <row r="14" spans="1:16" ht="15" x14ac:dyDescent="0.25">
      <c r="A14" s="43" t="s">
        <v>19</v>
      </c>
      <c r="B14" s="44">
        <v>21167</v>
      </c>
      <c r="C14" s="44">
        <v>22157</v>
      </c>
      <c r="D14" s="44">
        <v>23212</v>
      </c>
      <c r="E14" s="44">
        <v>23741</v>
      </c>
      <c r="F14" s="44">
        <v>24293</v>
      </c>
      <c r="G14" s="44">
        <v>23963</v>
      </c>
      <c r="H14" s="44">
        <v>23956</v>
      </c>
      <c r="I14" s="44">
        <v>23805</v>
      </c>
      <c r="J14" s="44">
        <v>24978</v>
      </c>
      <c r="K14" s="44">
        <v>24805</v>
      </c>
      <c r="L14" s="44">
        <v>24355</v>
      </c>
      <c r="M14" s="44">
        <v>23522</v>
      </c>
      <c r="N14" s="45">
        <v>23662.799999999999</v>
      </c>
      <c r="O14" s="27"/>
      <c r="P14" s="27"/>
    </row>
    <row r="15" spans="1:16" ht="15" x14ac:dyDescent="0.25">
      <c r="A15" s="43" t="s">
        <v>20</v>
      </c>
      <c r="B15" s="44">
        <v>132510</v>
      </c>
      <c r="C15" s="44">
        <v>129901</v>
      </c>
      <c r="D15" s="44">
        <v>130519</v>
      </c>
      <c r="E15" s="44">
        <v>130967</v>
      </c>
      <c r="F15" s="44">
        <v>131757</v>
      </c>
      <c r="G15" s="44">
        <v>131534</v>
      </c>
      <c r="H15" s="44">
        <v>132313</v>
      </c>
      <c r="I15" s="44">
        <v>132488</v>
      </c>
      <c r="J15" s="44">
        <v>133200</v>
      </c>
      <c r="K15" s="44">
        <v>134532</v>
      </c>
      <c r="L15" s="44">
        <v>135650</v>
      </c>
      <c r="M15" s="44">
        <v>135787</v>
      </c>
      <c r="N15" s="45">
        <v>132596.5</v>
      </c>
      <c r="O15" s="27"/>
      <c r="P15" s="27"/>
    </row>
    <row r="16" spans="1:16" ht="15" x14ac:dyDescent="0.25">
      <c r="A16" s="43" t="s">
        <v>21</v>
      </c>
      <c r="B16" s="44">
        <v>33395</v>
      </c>
      <c r="C16" s="44">
        <v>33139</v>
      </c>
      <c r="D16" s="44">
        <v>33954</v>
      </c>
      <c r="E16" s="44">
        <v>32794</v>
      </c>
      <c r="F16" s="44">
        <v>34202</v>
      </c>
      <c r="G16" s="44">
        <v>34590</v>
      </c>
      <c r="H16" s="44">
        <v>34964</v>
      </c>
      <c r="I16" s="44">
        <v>34771</v>
      </c>
      <c r="J16" s="44">
        <v>35289</v>
      </c>
      <c r="K16" s="44">
        <v>35392</v>
      </c>
      <c r="L16" s="44">
        <v>35272</v>
      </c>
      <c r="M16" s="44">
        <v>35568</v>
      </c>
      <c r="N16" s="45">
        <v>34444.199999999997</v>
      </c>
      <c r="O16" s="27"/>
      <c r="P16" s="46"/>
    </row>
    <row r="17" spans="1:15" ht="15" x14ac:dyDescent="0.25">
      <c r="A17" s="43" t="s">
        <v>60</v>
      </c>
      <c r="B17" s="44">
        <v>114910</v>
      </c>
      <c r="C17" s="44">
        <v>117404</v>
      </c>
      <c r="D17" s="44">
        <v>118351</v>
      </c>
      <c r="E17" s="44">
        <v>117048</v>
      </c>
      <c r="F17" s="44">
        <v>117903</v>
      </c>
      <c r="G17" s="44">
        <v>118303</v>
      </c>
      <c r="H17" s="44">
        <v>118713</v>
      </c>
      <c r="I17" s="44">
        <v>118870</v>
      </c>
      <c r="J17" s="44">
        <v>119777</v>
      </c>
      <c r="K17" s="44">
        <v>119770</v>
      </c>
      <c r="L17" s="44">
        <v>119835</v>
      </c>
      <c r="M17" s="44">
        <v>116620</v>
      </c>
      <c r="N17" s="45">
        <v>118125.3</v>
      </c>
      <c r="O17" s="27"/>
    </row>
    <row r="18" spans="1:15" ht="15" x14ac:dyDescent="0.25">
      <c r="A18" s="43" t="s">
        <v>61</v>
      </c>
      <c r="B18" s="44">
        <v>73930</v>
      </c>
      <c r="C18" s="44">
        <v>75121</v>
      </c>
      <c r="D18" s="44">
        <v>75820</v>
      </c>
      <c r="E18" s="44">
        <v>76165</v>
      </c>
      <c r="F18" s="44">
        <v>76581</v>
      </c>
      <c r="G18" s="44">
        <v>76554</v>
      </c>
      <c r="H18" s="44">
        <v>76074</v>
      </c>
      <c r="I18" s="44">
        <v>75679</v>
      </c>
      <c r="J18" s="44">
        <v>75203</v>
      </c>
      <c r="K18" s="44">
        <v>75064</v>
      </c>
      <c r="L18" s="44">
        <v>74362</v>
      </c>
      <c r="M18" s="44">
        <v>74370</v>
      </c>
      <c r="N18" s="45">
        <v>75410.3</v>
      </c>
      <c r="O18" s="27"/>
    </row>
    <row r="19" spans="1:15" ht="15" x14ac:dyDescent="0.25">
      <c r="A19" s="43" t="s">
        <v>75</v>
      </c>
      <c r="B19" s="44">
        <v>0</v>
      </c>
      <c r="C19" s="44">
        <v>0</v>
      </c>
      <c r="D19" s="44">
        <v>0</v>
      </c>
      <c r="E19" s="44">
        <v>0</v>
      </c>
      <c r="F19" s="44">
        <v>0</v>
      </c>
      <c r="G19" s="44">
        <v>0</v>
      </c>
      <c r="H19" s="44">
        <v>161</v>
      </c>
      <c r="I19" s="44">
        <v>329</v>
      </c>
      <c r="J19" s="44">
        <v>414</v>
      </c>
      <c r="K19" s="44">
        <v>510</v>
      </c>
      <c r="L19" s="44">
        <v>597</v>
      </c>
      <c r="M19" s="44">
        <v>624</v>
      </c>
      <c r="N19" s="45">
        <f>AVERAGE(H19:M19)</f>
        <v>439.16666666666669</v>
      </c>
      <c r="O19" s="46"/>
    </row>
    <row r="20" spans="1:15" ht="15" x14ac:dyDescent="0.25">
      <c r="A20" s="43" t="s">
        <v>24</v>
      </c>
      <c r="B20" s="44">
        <v>0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5">
        <v>0</v>
      </c>
      <c r="O20" s="46"/>
    </row>
    <row r="21" spans="1:15" ht="15" x14ac:dyDescent="0.25">
      <c r="A21" s="47" t="s">
        <v>25</v>
      </c>
      <c r="B21" s="44">
        <f t="shared" ref="B21:N21" si="0">SUM(B10:B19)</f>
        <v>544918</v>
      </c>
      <c r="C21" s="44">
        <f t="shared" si="0"/>
        <v>547589</v>
      </c>
      <c r="D21" s="44">
        <f t="shared" si="0"/>
        <v>553649</v>
      </c>
      <c r="E21" s="44">
        <f t="shared" si="0"/>
        <v>550787</v>
      </c>
      <c r="F21" s="44">
        <f t="shared" si="0"/>
        <v>557250</v>
      </c>
      <c r="G21" s="44">
        <f t="shared" si="0"/>
        <v>559496</v>
      </c>
      <c r="H21" s="44">
        <f t="shared" si="0"/>
        <v>559570</v>
      </c>
      <c r="I21" s="44">
        <f t="shared" si="0"/>
        <v>560550</v>
      </c>
      <c r="J21" s="44">
        <f t="shared" si="0"/>
        <v>565880</v>
      </c>
      <c r="K21" s="44">
        <f t="shared" si="0"/>
        <v>567058</v>
      </c>
      <c r="L21" s="44">
        <f t="shared" si="0"/>
        <v>569461</v>
      </c>
      <c r="M21" s="44">
        <f t="shared" si="0"/>
        <v>567142</v>
      </c>
      <c r="N21" s="45">
        <f t="shared" si="0"/>
        <v>558832.06666666665</v>
      </c>
      <c r="O21" s="27"/>
    </row>
    <row r="22" spans="1:15" x14ac:dyDescent="0.2">
      <c r="A22" s="43"/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9"/>
      <c r="O22" s="27"/>
    </row>
    <row r="23" spans="1:15" ht="15" x14ac:dyDescent="0.25">
      <c r="A23" s="43" t="s">
        <v>26</v>
      </c>
      <c r="B23" s="44">
        <v>84771</v>
      </c>
      <c r="C23" s="44">
        <v>85676</v>
      </c>
      <c r="D23" s="44">
        <v>85863</v>
      </c>
      <c r="E23" s="44">
        <v>85355</v>
      </c>
      <c r="F23" s="44">
        <v>86050</v>
      </c>
      <c r="G23" s="44">
        <v>86502</v>
      </c>
      <c r="H23" s="44">
        <v>87212</v>
      </c>
      <c r="I23" s="44">
        <v>87495</v>
      </c>
      <c r="J23" s="44">
        <v>87669</v>
      </c>
      <c r="K23" s="44">
        <v>88251</v>
      </c>
      <c r="L23" s="44">
        <v>87887</v>
      </c>
      <c r="M23" s="44">
        <v>88532</v>
      </c>
      <c r="N23" s="45">
        <v>86771.9</v>
      </c>
      <c r="O23" s="27"/>
    </row>
    <row r="24" spans="1:15" ht="15" x14ac:dyDescent="0.25">
      <c r="A24" s="43" t="s">
        <v>27</v>
      </c>
      <c r="B24" s="44">
        <v>8328</v>
      </c>
      <c r="C24" s="44">
        <v>8436</v>
      </c>
      <c r="D24" s="44">
        <v>8584</v>
      </c>
      <c r="E24" s="44">
        <v>8680</v>
      </c>
      <c r="F24" s="44">
        <v>8646</v>
      </c>
      <c r="G24" s="44">
        <v>8673</v>
      </c>
      <c r="H24" s="44">
        <v>8620</v>
      </c>
      <c r="I24" s="44">
        <v>8635</v>
      </c>
      <c r="J24" s="44">
        <v>8659</v>
      </c>
      <c r="K24" s="44">
        <v>8791</v>
      </c>
      <c r="L24" s="44">
        <v>8765</v>
      </c>
      <c r="M24" s="44">
        <v>8692</v>
      </c>
      <c r="N24" s="45">
        <v>8625.7999999999993</v>
      </c>
      <c r="O24" s="27"/>
    </row>
    <row r="25" spans="1:15" ht="15" x14ac:dyDescent="0.25">
      <c r="A25" s="43" t="s">
        <v>28</v>
      </c>
      <c r="B25" s="44">
        <v>15793</v>
      </c>
      <c r="C25" s="44">
        <v>15955</v>
      </c>
      <c r="D25" s="44">
        <v>16292</v>
      </c>
      <c r="E25" s="44">
        <v>15897</v>
      </c>
      <c r="F25" s="44">
        <v>16049</v>
      </c>
      <c r="G25" s="44">
        <v>16215</v>
      </c>
      <c r="H25" s="44">
        <v>16288</v>
      </c>
      <c r="I25" s="44">
        <v>16189</v>
      </c>
      <c r="J25" s="44">
        <v>16095</v>
      </c>
      <c r="K25" s="44">
        <v>16208</v>
      </c>
      <c r="L25" s="44">
        <v>16275</v>
      </c>
      <c r="M25" s="44">
        <v>15883</v>
      </c>
      <c r="N25" s="45">
        <v>16094.9</v>
      </c>
      <c r="O25" s="27"/>
    </row>
    <row r="26" spans="1:15" ht="15" x14ac:dyDescent="0.25">
      <c r="A26" s="43" t="s">
        <v>29</v>
      </c>
      <c r="B26" s="44">
        <v>3032</v>
      </c>
      <c r="C26" s="44">
        <v>3067</v>
      </c>
      <c r="D26" s="44">
        <v>3092</v>
      </c>
      <c r="E26" s="44">
        <v>3132</v>
      </c>
      <c r="F26" s="44">
        <v>3225</v>
      </c>
      <c r="G26" s="44">
        <v>3423</v>
      </c>
      <c r="H26" s="44">
        <v>3549</v>
      </c>
      <c r="I26" s="44">
        <v>3565</v>
      </c>
      <c r="J26" s="44">
        <v>3615</v>
      </c>
      <c r="K26" s="44">
        <v>3648</v>
      </c>
      <c r="L26" s="44">
        <v>3615</v>
      </c>
      <c r="M26" s="44">
        <v>3660</v>
      </c>
      <c r="N26" s="45">
        <v>3385.3</v>
      </c>
      <c r="O26" s="27"/>
    </row>
    <row r="27" spans="1:15" ht="15" x14ac:dyDescent="0.25">
      <c r="A27" s="43" t="s">
        <v>30</v>
      </c>
      <c r="B27" s="44">
        <v>2229</v>
      </c>
      <c r="C27" s="44">
        <v>2295</v>
      </c>
      <c r="D27" s="44">
        <v>2314</v>
      </c>
      <c r="E27" s="44">
        <v>2311</v>
      </c>
      <c r="F27" s="44">
        <v>2319</v>
      </c>
      <c r="G27" s="44">
        <v>2341</v>
      </c>
      <c r="H27" s="44">
        <v>2348</v>
      </c>
      <c r="I27" s="44">
        <v>2348</v>
      </c>
      <c r="J27" s="44">
        <v>2369</v>
      </c>
      <c r="K27" s="44">
        <v>2372</v>
      </c>
      <c r="L27" s="44">
        <v>2391</v>
      </c>
      <c r="M27" s="44">
        <v>2597</v>
      </c>
      <c r="N27" s="45">
        <v>2352.8000000000002</v>
      </c>
      <c r="O27" s="27"/>
    </row>
    <row r="28" spans="1:15" ht="15" x14ac:dyDescent="0.25">
      <c r="A28" s="43" t="s">
        <v>31</v>
      </c>
      <c r="B28" s="44">
        <v>18984</v>
      </c>
      <c r="C28" s="44">
        <v>19241</v>
      </c>
      <c r="D28" s="44">
        <v>19594</v>
      </c>
      <c r="E28" s="44">
        <v>19561</v>
      </c>
      <c r="F28" s="44">
        <v>19603</v>
      </c>
      <c r="G28" s="44">
        <v>19558</v>
      </c>
      <c r="H28" s="44">
        <v>19781</v>
      </c>
      <c r="I28" s="44">
        <v>19851</v>
      </c>
      <c r="J28" s="44">
        <v>19935</v>
      </c>
      <c r="K28" s="44">
        <v>20010</v>
      </c>
      <c r="L28" s="44">
        <v>20041</v>
      </c>
      <c r="M28" s="44">
        <v>20074</v>
      </c>
      <c r="N28" s="45">
        <v>19686.099999999999</v>
      </c>
      <c r="O28" s="27"/>
    </row>
    <row r="29" spans="1:15" ht="15" x14ac:dyDescent="0.25">
      <c r="A29" s="50" t="s">
        <v>32</v>
      </c>
      <c r="B29" s="44">
        <f t="shared" ref="B29:M29" si="1">SUM(B23:B28)</f>
        <v>133137</v>
      </c>
      <c r="C29" s="44">
        <f t="shared" si="1"/>
        <v>134670</v>
      </c>
      <c r="D29" s="44">
        <f t="shared" si="1"/>
        <v>135739</v>
      </c>
      <c r="E29" s="44">
        <f t="shared" si="1"/>
        <v>134936</v>
      </c>
      <c r="F29" s="44">
        <f t="shared" si="1"/>
        <v>135892</v>
      </c>
      <c r="G29" s="44">
        <f t="shared" si="1"/>
        <v>136712</v>
      </c>
      <c r="H29" s="44">
        <f t="shared" si="1"/>
        <v>137798</v>
      </c>
      <c r="I29" s="44">
        <f t="shared" si="1"/>
        <v>138083</v>
      </c>
      <c r="J29" s="44">
        <f t="shared" si="1"/>
        <v>138342</v>
      </c>
      <c r="K29" s="44">
        <f t="shared" si="1"/>
        <v>139280</v>
      </c>
      <c r="L29" s="44">
        <f t="shared" si="1"/>
        <v>138974</v>
      </c>
      <c r="M29" s="44">
        <f t="shared" si="1"/>
        <v>139438</v>
      </c>
      <c r="N29" s="45">
        <f>SUM(N23:N28)</f>
        <v>136916.79999999999</v>
      </c>
      <c r="O29" s="27"/>
    </row>
    <row r="30" spans="1:15" x14ac:dyDescent="0.2">
      <c r="A30" s="43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9"/>
      <c r="O30" s="27"/>
    </row>
    <row r="31" spans="1:15" ht="15" x14ac:dyDescent="0.25">
      <c r="A31" s="43" t="s">
        <v>33</v>
      </c>
      <c r="B31" s="44">
        <v>49149</v>
      </c>
      <c r="C31" s="44">
        <v>49043</v>
      </c>
      <c r="D31" s="44">
        <v>49218</v>
      </c>
      <c r="E31" s="44">
        <v>49163</v>
      </c>
      <c r="F31" s="44">
        <v>49266</v>
      </c>
      <c r="G31" s="44">
        <v>49139</v>
      </c>
      <c r="H31" s="44">
        <v>49195</v>
      </c>
      <c r="I31" s="44">
        <v>48307</v>
      </c>
      <c r="J31" s="44">
        <v>48933</v>
      </c>
      <c r="K31" s="44">
        <v>49120</v>
      </c>
      <c r="L31" s="44">
        <v>49067</v>
      </c>
      <c r="M31" s="44">
        <v>48622</v>
      </c>
      <c r="N31" s="45">
        <v>49018.5</v>
      </c>
      <c r="O31" s="27"/>
    </row>
    <row r="32" spans="1:15" ht="15" x14ac:dyDescent="0.25">
      <c r="A32" s="43" t="s">
        <v>34</v>
      </c>
      <c r="B32" s="44">
        <v>52083</v>
      </c>
      <c r="C32" s="44">
        <v>52025</v>
      </c>
      <c r="D32" s="44">
        <v>51805</v>
      </c>
      <c r="E32" s="44">
        <v>51603</v>
      </c>
      <c r="F32" s="44">
        <v>51970</v>
      </c>
      <c r="G32" s="44">
        <v>51774</v>
      </c>
      <c r="H32" s="44">
        <v>51976</v>
      </c>
      <c r="I32" s="44">
        <v>51493</v>
      </c>
      <c r="J32" s="44">
        <v>51369</v>
      </c>
      <c r="K32" s="44">
        <v>51273</v>
      </c>
      <c r="L32" s="44">
        <v>51197</v>
      </c>
      <c r="M32" s="44">
        <v>51221</v>
      </c>
      <c r="N32" s="45">
        <v>51649.1</v>
      </c>
      <c r="O32" s="27"/>
    </row>
    <row r="33" spans="1:14" ht="15" x14ac:dyDescent="0.25">
      <c r="A33" s="43" t="s">
        <v>42</v>
      </c>
      <c r="B33" s="44">
        <v>24445</v>
      </c>
      <c r="C33" s="44">
        <v>25343</v>
      </c>
      <c r="D33" s="44">
        <v>25936</v>
      </c>
      <c r="E33" s="44">
        <v>25928</v>
      </c>
      <c r="F33" s="44">
        <v>26149</v>
      </c>
      <c r="G33" s="44">
        <v>26466</v>
      </c>
      <c r="H33" s="44">
        <v>26830</v>
      </c>
      <c r="I33" s="44">
        <v>26879</v>
      </c>
      <c r="J33" s="44">
        <v>28740</v>
      </c>
      <c r="K33" s="44">
        <v>27424</v>
      </c>
      <c r="L33" s="44">
        <v>27554</v>
      </c>
      <c r="M33" s="44">
        <v>27480</v>
      </c>
      <c r="N33" s="45">
        <v>26597.8</v>
      </c>
    </row>
    <row r="34" spans="1:14" ht="15.75" thickBot="1" x14ac:dyDescent="0.3">
      <c r="A34" s="51" t="s">
        <v>35</v>
      </c>
      <c r="B34" s="52">
        <f t="shared" ref="B34:N34" si="2">SUM(B31:B33)</f>
        <v>125677</v>
      </c>
      <c r="C34" s="52">
        <f t="shared" si="2"/>
        <v>126411</v>
      </c>
      <c r="D34" s="52">
        <f t="shared" si="2"/>
        <v>126959</v>
      </c>
      <c r="E34" s="52">
        <f t="shared" si="2"/>
        <v>126694</v>
      </c>
      <c r="F34" s="52">
        <f t="shared" si="2"/>
        <v>127385</v>
      </c>
      <c r="G34" s="52">
        <f t="shared" si="2"/>
        <v>127379</v>
      </c>
      <c r="H34" s="52">
        <f t="shared" si="2"/>
        <v>128001</v>
      </c>
      <c r="I34" s="52">
        <f t="shared" si="2"/>
        <v>126679</v>
      </c>
      <c r="J34" s="52">
        <f t="shared" si="2"/>
        <v>129042</v>
      </c>
      <c r="K34" s="52">
        <f t="shared" si="2"/>
        <v>127817</v>
      </c>
      <c r="L34" s="52">
        <f t="shared" si="2"/>
        <v>127818</v>
      </c>
      <c r="M34" s="52">
        <f t="shared" si="2"/>
        <v>127323</v>
      </c>
      <c r="N34" s="53">
        <f t="shared" si="2"/>
        <v>127265.40000000001</v>
      </c>
    </row>
    <row r="35" spans="1:14" ht="15" thickBo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</row>
    <row r="36" spans="1:14" x14ac:dyDescent="0.2">
      <c r="A36" s="54" t="s">
        <v>62</v>
      </c>
      <c r="B36" s="55">
        <f t="shared" ref="B36:N36" si="3">SUM(B21+B29+B34)</f>
        <v>803732</v>
      </c>
      <c r="C36" s="55">
        <f t="shared" si="3"/>
        <v>808670</v>
      </c>
      <c r="D36" s="55">
        <f t="shared" si="3"/>
        <v>816347</v>
      </c>
      <c r="E36" s="55">
        <f t="shared" si="3"/>
        <v>812417</v>
      </c>
      <c r="F36" s="55">
        <f t="shared" si="3"/>
        <v>820527</v>
      </c>
      <c r="G36" s="55">
        <f t="shared" si="3"/>
        <v>823587</v>
      </c>
      <c r="H36" s="55">
        <f t="shared" si="3"/>
        <v>825369</v>
      </c>
      <c r="I36" s="55">
        <f t="shared" si="3"/>
        <v>825312</v>
      </c>
      <c r="J36" s="55">
        <f t="shared" si="3"/>
        <v>833264</v>
      </c>
      <c r="K36" s="55">
        <f t="shared" si="3"/>
        <v>834155</v>
      </c>
      <c r="L36" s="55">
        <f t="shared" si="3"/>
        <v>836253</v>
      </c>
      <c r="M36" s="55">
        <f t="shared" si="3"/>
        <v>833903</v>
      </c>
      <c r="N36" s="56">
        <f t="shared" si="3"/>
        <v>823014.26666666672</v>
      </c>
    </row>
    <row r="37" spans="1:14" hidden="1" x14ac:dyDescent="0.2">
      <c r="A37" s="43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9"/>
    </row>
    <row r="38" spans="1:14" ht="15" thickBot="1" x14ac:dyDescent="0.25">
      <c r="A38" s="51" t="s">
        <v>63</v>
      </c>
      <c r="B38" s="57">
        <f>SUM(B21+B29)</f>
        <v>678055</v>
      </c>
      <c r="C38" s="57">
        <f t="shared" ref="C38:N38" si="4">SUM(C21+C29)</f>
        <v>682259</v>
      </c>
      <c r="D38" s="57">
        <f t="shared" si="4"/>
        <v>689388</v>
      </c>
      <c r="E38" s="57">
        <f t="shared" si="4"/>
        <v>685723</v>
      </c>
      <c r="F38" s="57">
        <f t="shared" si="4"/>
        <v>693142</v>
      </c>
      <c r="G38" s="57">
        <f t="shared" si="4"/>
        <v>696208</v>
      </c>
      <c r="H38" s="57">
        <f t="shared" si="4"/>
        <v>697368</v>
      </c>
      <c r="I38" s="57">
        <f t="shared" si="4"/>
        <v>698633</v>
      </c>
      <c r="J38" s="57">
        <f t="shared" si="4"/>
        <v>704222</v>
      </c>
      <c r="K38" s="57">
        <f t="shared" si="4"/>
        <v>706338</v>
      </c>
      <c r="L38" s="57">
        <f t="shared" si="4"/>
        <v>708435</v>
      </c>
      <c r="M38" s="57">
        <f t="shared" si="4"/>
        <v>706580</v>
      </c>
      <c r="N38" s="58">
        <f t="shared" si="4"/>
        <v>695748.8666666667</v>
      </c>
    </row>
    <row r="39" spans="1:14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</row>
  </sheetData>
  <mergeCells count="1">
    <mergeCell ref="A4:N4"/>
  </mergeCells>
  <pageMargins left="0.75" right="0.75" top="1" bottom="1" header="0" footer="0"/>
  <headerFooter alignWithMargins="0"/>
  <ignoredErrors>
    <ignoredError sqref="B21:N21 N1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P43"/>
  <sheetViews>
    <sheetView topLeftCell="A4" workbookViewId="0">
      <selection activeCell="A9" sqref="A9:N9"/>
    </sheetView>
  </sheetViews>
  <sheetFormatPr baseColWidth="10" defaultRowHeight="12.75" x14ac:dyDescent="0.2"/>
  <cols>
    <col min="1" max="1" width="31.875" style="15" bestFit="1" customWidth="1"/>
    <col min="2" max="2" width="10.625" style="15" customWidth="1"/>
    <col min="3" max="3" width="11.375" style="15" customWidth="1"/>
    <col min="4" max="14" width="10.625" style="15" customWidth="1"/>
    <col min="15" max="16384" width="11" style="15"/>
  </cols>
  <sheetData>
    <row r="3" spans="1:14" x14ac:dyDescent="0.2">
      <c r="B3" s="59"/>
      <c r="C3" s="60"/>
    </row>
    <row r="9" spans="1:14" ht="18.75" x14ac:dyDescent="0.3">
      <c r="A9" s="128" t="s">
        <v>78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1" spans="1:14" ht="20.100000000000001" customHeight="1" x14ac:dyDescent="0.2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72</v>
      </c>
      <c r="K11" s="2" t="s">
        <v>11</v>
      </c>
      <c r="L11" s="2" t="s">
        <v>73</v>
      </c>
      <c r="M11" s="2" t="s">
        <v>74</v>
      </c>
      <c r="N11" s="2" t="s">
        <v>14</v>
      </c>
    </row>
    <row r="12" spans="1:14" ht="12" customHeight="1" x14ac:dyDescent="0.2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4" ht="17.100000000000001" customHeight="1" x14ac:dyDescent="0.2">
      <c r="A13" s="63" t="s">
        <v>15</v>
      </c>
      <c r="B13" s="20">
        <v>14588</v>
      </c>
      <c r="C13" s="20">
        <v>14311</v>
      </c>
      <c r="D13" s="20">
        <v>13608</v>
      </c>
      <c r="E13" s="20">
        <v>12795</v>
      </c>
      <c r="F13" s="20">
        <v>12851</v>
      </c>
      <c r="G13" s="20">
        <v>12881</v>
      </c>
      <c r="H13" s="20">
        <v>12946</v>
      </c>
      <c r="I13" s="20">
        <v>12737</v>
      </c>
      <c r="J13" s="20">
        <v>12253</v>
      </c>
      <c r="K13" s="20">
        <v>12914</v>
      </c>
      <c r="L13" s="20">
        <v>13317</v>
      </c>
      <c r="M13" s="20">
        <v>14362</v>
      </c>
      <c r="N13" s="20">
        <f>AVERAGE(B13:M13)</f>
        <v>13296.916666666666</v>
      </c>
    </row>
    <row r="14" spans="1:14" ht="17.100000000000001" customHeight="1" x14ac:dyDescent="0.2">
      <c r="A14" s="64" t="s">
        <v>16</v>
      </c>
      <c r="B14" s="22">
        <v>695</v>
      </c>
      <c r="C14" s="22">
        <v>692</v>
      </c>
      <c r="D14" s="22">
        <v>694</v>
      </c>
      <c r="E14" s="22">
        <v>665</v>
      </c>
      <c r="F14" s="22">
        <v>661</v>
      </c>
      <c r="G14" s="22">
        <v>637</v>
      </c>
      <c r="H14" s="22">
        <v>702</v>
      </c>
      <c r="I14" s="22">
        <v>619</v>
      </c>
      <c r="J14" s="22">
        <v>635</v>
      </c>
      <c r="K14" s="22">
        <v>708</v>
      </c>
      <c r="L14" s="22">
        <v>655</v>
      </c>
      <c r="M14" s="22">
        <v>645</v>
      </c>
      <c r="N14" s="20">
        <f t="shared" ref="N14:N23" si="0">AVERAGE(B14:M14)</f>
        <v>667.33333333333337</v>
      </c>
    </row>
    <row r="15" spans="1:14" ht="17.100000000000001" customHeight="1" x14ac:dyDescent="0.2">
      <c r="A15" s="63" t="s">
        <v>17</v>
      </c>
      <c r="B15" s="20">
        <v>162114</v>
      </c>
      <c r="C15" s="20">
        <v>161697</v>
      </c>
      <c r="D15" s="20">
        <v>162009</v>
      </c>
      <c r="E15" s="20">
        <v>161070</v>
      </c>
      <c r="F15" s="20">
        <v>162286</v>
      </c>
      <c r="G15" s="20">
        <v>161480</v>
      </c>
      <c r="H15" s="20">
        <v>162461</v>
      </c>
      <c r="I15" s="20">
        <v>162864</v>
      </c>
      <c r="J15" s="20">
        <v>160903</v>
      </c>
      <c r="K15" s="20">
        <v>161508</v>
      </c>
      <c r="L15" s="20">
        <v>161289</v>
      </c>
      <c r="M15" s="20">
        <v>161342</v>
      </c>
      <c r="N15" s="20">
        <f t="shared" si="0"/>
        <v>161751.91666666666</v>
      </c>
    </row>
    <row r="16" spans="1:14" ht="17.100000000000001" customHeight="1" x14ac:dyDescent="0.2">
      <c r="A16" s="63" t="s">
        <v>18</v>
      </c>
      <c r="B16" s="20">
        <v>4825</v>
      </c>
      <c r="C16" s="20">
        <v>4926</v>
      </c>
      <c r="D16" s="20">
        <v>4954</v>
      </c>
      <c r="E16" s="20">
        <v>4852</v>
      </c>
      <c r="F16" s="20">
        <v>4750</v>
      </c>
      <c r="G16" s="20">
        <v>4855</v>
      </c>
      <c r="H16" s="20">
        <v>4860</v>
      </c>
      <c r="I16" s="20">
        <v>4755</v>
      </c>
      <c r="J16" s="20">
        <v>4850</v>
      </c>
      <c r="K16" s="20">
        <v>4937</v>
      </c>
      <c r="L16" s="20">
        <v>4765</v>
      </c>
      <c r="M16" s="20">
        <v>4821</v>
      </c>
      <c r="N16" s="20">
        <f t="shared" si="0"/>
        <v>4845.833333333333</v>
      </c>
    </row>
    <row r="17" spans="1:16" ht="17.100000000000001" customHeight="1" x14ac:dyDescent="0.2">
      <c r="A17" s="63" t="s">
        <v>19</v>
      </c>
      <c r="B17" s="20">
        <v>23618</v>
      </c>
      <c r="C17" s="20">
        <v>23584</v>
      </c>
      <c r="D17" s="20">
        <v>23744</v>
      </c>
      <c r="E17" s="20">
        <v>23408</v>
      </c>
      <c r="F17" s="20">
        <v>24208</v>
      </c>
      <c r="G17" s="20">
        <v>24518</v>
      </c>
      <c r="H17" s="20">
        <v>25063</v>
      </c>
      <c r="I17" s="20">
        <v>24538</v>
      </c>
      <c r="J17" s="20">
        <v>24412</v>
      </c>
      <c r="K17" s="20">
        <v>24084</v>
      </c>
      <c r="L17" s="20">
        <v>23506</v>
      </c>
      <c r="M17" s="20">
        <v>23799</v>
      </c>
      <c r="N17" s="20">
        <f t="shared" si="0"/>
        <v>24040.166666666668</v>
      </c>
    </row>
    <row r="18" spans="1:16" ht="17.100000000000001" customHeight="1" x14ac:dyDescent="0.2">
      <c r="A18" s="63" t="s">
        <v>20</v>
      </c>
      <c r="B18" s="20">
        <v>136206</v>
      </c>
      <c r="C18" s="20">
        <v>135609</v>
      </c>
      <c r="D18" s="20">
        <v>136194</v>
      </c>
      <c r="E18" s="20">
        <v>136592</v>
      </c>
      <c r="F18" s="20">
        <v>137517</v>
      </c>
      <c r="G18" s="20">
        <v>139378</v>
      </c>
      <c r="H18" s="20">
        <v>139418</v>
      </c>
      <c r="I18" s="20">
        <v>138989</v>
      </c>
      <c r="J18" s="20">
        <v>140102</v>
      </c>
      <c r="K18" s="20">
        <v>141974</v>
      </c>
      <c r="L18" s="20">
        <v>141214</v>
      </c>
      <c r="M18" s="20">
        <v>140866</v>
      </c>
      <c r="N18" s="20">
        <f t="shared" si="0"/>
        <v>138671.58333333334</v>
      </c>
    </row>
    <row r="19" spans="1:16" ht="17.100000000000001" customHeight="1" x14ac:dyDescent="0.2">
      <c r="A19" s="63" t="s">
        <v>21</v>
      </c>
      <c r="B19" s="20">
        <v>35527</v>
      </c>
      <c r="C19" s="20">
        <v>36101</v>
      </c>
      <c r="D19" s="20">
        <v>36566</v>
      </c>
      <c r="E19" s="20">
        <v>37026</v>
      </c>
      <c r="F19" s="20">
        <v>36699</v>
      </c>
      <c r="G19" s="20">
        <v>37372</v>
      </c>
      <c r="H19" s="20">
        <v>37194</v>
      </c>
      <c r="I19" s="20">
        <v>37226</v>
      </c>
      <c r="J19" s="20">
        <v>37822</v>
      </c>
      <c r="K19" s="20">
        <v>38180</v>
      </c>
      <c r="L19" s="20">
        <v>38266</v>
      </c>
      <c r="M19" s="20">
        <v>38910</v>
      </c>
      <c r="N19" s="20">
        <f t="shared" si="0"/>
        <v>37240.75</v>
      </c>
    </row>
    <row r="20" spans="1:16" ht="17.100000000000001" customHeight="1" x14ac:dyDescent="0.2">
      <c r="A20" s="63" t="s">
        <v>22</v>
      </c>
      <c r="B20" s="20">
        <v>118119</v>
      </c>
      <c r="C20" s="20">
        <v>118318</v>
      </c>
      <c r="D20" s="20">
        <v>118975</v>
      </c>
      <c r="E20" s="20">
        <v>118644</v>
      </c>
      <c r="F20" s="20">
        <v>119017</v>
      </c>
      <c r="G20" s="20">
        <v>120075</v>
      </c>
      <c r="H20" s="20">
        <v>120798</v>
      </c>
      <c r="I20" s="20">
        <v>120238</v>
      </c>
      <c r="J20" s="20">
        <v>122271</v>
      </c>
      <c r="K20" s="20">
        <v>123171</v>
      </c>
      <c r="L20" s="20">
        <v>121911</v>
      </c>
      <c r="M20" s="20">
        <v>121709</v>
      </c>
      <c r="N20" s="20">
        <f t="shared" si="0"/>
        <v>120270.5</v>
      </c>
    </row>
    <row r="21" spans="1:16" ht="17.100000000000001" customHeight="1" x14ac:dyDescent="0.2">
      <c r="A21" s="63" t="s">
        <v>23</v>
      </c>
      <c r="B21" s="20">
        <v>65797</v>
      </c>
      <c r="C21" s="20">
        <v>68047</v>
      </c>
      <c r="D21" s="20">
        <v>68659</v>
      </c>
      <c r="E21" s="20">
        <v>69136</v>
      </c>
      <c r="F21" s="20">
        <v>69573</v>
      </c>
      <c r="G21" s="20">
        <v>70971</v>
      </c>
      <c r="H21" s="20">
        <v>71095</v>
      </c>
      <c r="I21" s="20">
        <v>68962</v>
      </c>
      <c r="J21" s="20">
        <v>69757</v>
      </c>
      <c r="K21" s="20">
        <v>70268</v>
      </c>
      <c r="L21" s="20">
        <v>70586</v>
      </c>
      <c r="M21" s="20">
        <v>71113</v>
      </c>
      <c r="N21" s="20">
        <f t="shared" si="0"/>
        <v>69497</v>
      </c>
    </row>
    <row r="22" spans="1:16" ht="17.100000000000001" customHeight="1" x14ac:dyDescent="0.2">
      <c r="A22" s="63" t="s">
        <v>75</v>
      </c>
      <c r="B22" s="20">
        <v>645</v>
      </c>
      <c r="C22" s="20">
        <v>722</v>
      </c>
      <c r="D22" s="20">
        <v>784</v>
      </c>
      <c r="E22" s="20">
        <v>821</v>
      </c>
      <c r="F22" s="20">
        <v>845</v>
      </c>
      <c r="G22" s="20">
        <v>876</v>
      </c>
      <c r="H22" s="20">
        <v>867</v>
      </c>
      <c r="I22" s="20">
        <v>939</v>
      </c>
      <c r="J22" s="20">
        <v>959</v>
      </c>
      <c r="K22" s="20">
        <v>1011</v>
      </c>
      <c r="L22" s="20">
        <v>1043</v>
      </c>
      <c r="M22" s="20">
        <v>1040</v>
      </c>
      <c r="N22" s="20">
        <f t="shared" si="0"/>
        <v>879.33333333333337</v>
      </c>
    </row>
    <row r="23" spans="1:16" ht="17.100000000000001" customHeight="1" x14ac:dyDescent="0.2">
      <c r="A23" s="64" t="s">
        <v>24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f t="shared" si="0"/>
        <v>0</v>
      </c>
    </row>
    <row r="24" spans="1:16" ht="17.100000000000001" customHeight="1" x14ac:dyDescent="0.25">
      <c r="A24" s="65" t="s">
        <v>25</v>
      </c>
      <c r="B24" s="20">
        <v>562134</v>
      </c>
      <c r="C24" s="20">
        <v>564007</v>
      </c>
      <c r="D24" s="20">
        <v>566187</v>
      </c>
      <c r="E24" s="20">
        <v>565009</v>
      </c>
      <c r="F24" s="20">
        <v>568407</v>
      </c>
      <c r="G24" s="20">
        <v>573043</v>
      </c>
      <c r="H24" s="20">
        <v>575404</v>
      </c>
      <c r="I24" s="20">
        <v>571867</v>
      </c>
      <c r="J24" s="20">
        <v>573964</v>
      </c>
      <c r="K24" s="20">
        <v>578755</v>
      </c>
      <c r="L24" s="20">
        <v>576552</v>
      </c>
      <c r="M24" s="20">
        <v>578607</v>
      </c>
      <c r="N24" s="20">
        <f>SUM(N13:N23)</f>
        <v>571161.33333333337</v>
      </c>
      <c r="P24" s="66"/>
    </row>
    <row r="25" spans="1:16" ht="17.100000000000001" customHeight="1" x14ac:dyDescent="0.2">
      <c r="A25" s="6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6" ht="17.100000000000001" customHeight="1" x14ac:dyDescent="0.2">
      <c r="A26" s="63" t="s">
        <v>26</v>
      </c>
      <c r="B26" s="20">
        <v>91127</v>
      </c>
      <c r="C26" s="20">
        <v>92068</v>
      </c>
      <c r="D26" s="20">
        <v>91864</v>
      </c>
      <c r="E26" s="20">
        <v>93547</v>
      </c>
      <c r="F26" s="20">
        <v>94782</v>
      </c>
      <c r="G26" s="20">
        <v>96536</v>
      </c>
      <c r="H26" s="20">
        <v>96574</v>
      </c>
      <c r="I26" s="20">
        <v>97144</v>
      </c>
      <c r="J26" s="20">
        <v>97871</v>
      </c>
      <c r="K26" s="20">
        <v>95661</v>
      </c>
      <c r="L26" s="20">
        <v>93446</v>
      </c>
      <c r="M26" s="20">
        <v>96340</v>
      </c>
      <c r="N26" s="20">
        <f t="shared" ref="N26:N31" si="1">AVERAGE(B26:M26)</f>
        <v>94746.666666666672</v>
      </c>
    </row>
    <row r="27" spans="1:16" ht="17.100000000000001" customHeight="1" x14ac:dyDescent="0.2">
      <c r="A27" s="63" t="s">
        <v>27</v>
      </c>
      <c r="B27" s="20">
        <v>8747</v>
      </c>
      <c r="C27" s="20">
        <v>8793</v>
      </c>
      <c r="D27" s="20">
        <v>9017</v>
      </c>
      <c r="E27" s="20">
        <v>9165</v>
      </c>
      <c r="F27" s="20">
        <v>9108</v>
      </c>
      <c r="G27" s="20">
        <v>9526</v>
      </c>
      <c r="H27" s="20">
        <v>9441</v>
      </c>
      <c r="I27" s="20">
        <v>9210</v>
      </c>
      <c r="J27" s="20">
        <v>8994</v>
      </c>
      <c r="K27" s="20">
        <v>9221</v>
      </c>
      <c r="L27" s="20">
        <v>10198</v>
      </c>
      <c r="M27" s="20">
        <v>9229</v>
      </c>
      <c r="N27" s="20">
        <f t="shared" si="1"/>
        <v>9220.75</v>
      </c>
    </row>
    <row r="28" spans="1:16" ht="17.100000000000001" customHeight="1" x14ac:dyDescent="0.2">
      <c r="A28" s="63" t="s">
        <v>28</v>
      </c>
      <c r="B28" s="20">
        <v>15973</v>
      </c>
      <c r="C28" s="20">
        <v>15834</v>
      </c>
      <c r="D28" s="20">
        <v>16139</v>
      </c>
      <c r="E28" s="20">
        <v>16634</v>
      </c>
      <c r="F28" s="20">
        <v>16134</v>
      </c>
      <c r="G28" s="20">
        <v>17627</v>
      </c>
      <c r="H28" s="20">
        <v>16317</v>
      </c>
      <c r="I28" s="20">
        <v>16484</v>
      </c>
      <c r="J28" s="20">
        <v>16490</v>
      </c>
      <c r="K28" s="20">
        <v>15573</v>
      </c>
      <c r="L28" s="20">
        <v>16031</v>
      </c>
      <c r="M28" s="20">
        <v>15599</v>
      </c>
      <c r="N28" s="20">
        <f t="shared" si="1"/>
        <v>16236.25</v>
      </c>
    </row>
    <row r="29" spans="1:16" ht="17.100000000000001" customHeight="1" x14ac:dyDescent="0.2">
      <c r="A29" s="63" t="s">
        <v>29</v>
      </c>
      <c r="B29" s="20">
        <v>3711</v>
      </c>
      <c r="C29" s="20">
        <v>3728</v>
      </c>
      <c r="D29" s="20">
        <v>3955</v>
      </c>
      <c r="E29" s="20">
        <v>3911</v>
      </c>
      <c r="F29" s="20">
        <v>4170</v>
      </c>
      <c r="G29" s="20">
        <v>4191</v>
      </c>
      <c r="H29" s="20">
        <v>4443</v>
      </c>
      <c r="I29" s="20">
        <v>4489</v>
      </c>
      <c r="J29" s="20">
        <v>4211</v>
      </c>
      <c r="K29" s="20">
        <v>4226</v>
      </c>
      <c r="L29" s="20">
        <v>4429</v>
      </c>
      <c r="M29" s="20">
        <v>4442</v>
      </c>
      <c r="N29" s="20">
        <f t="shared" si="1"/>
        <v>4158.833333333333</v>
      </c>
    </row>
    <row r="30" spans="1:16" ht="17.100000000000001" customHeight="1" x14ac:dyDescent="0.2">
      <c r="A30" s="63" t="s">
        <v>30</v>
      </c>
      <c r="B30" s="20">
        <v>2425</v>
      </c>
      <c r="C30" s="20">
        <v>2442</v>
      </c>
      <c r="D30" s="20">
        <v>2458</v>
      </c>
      <c r="E30" s="20">
        <v>2464</v>
      </c>
      <c r="F30" s="20">
        <v>2491</v>
      </c>
      <c r="G30" s="20">
        <v>2502</v>
      </c>
      <c r="H30" s="20">
        <v>2507</v>
      </c>
      <c r="I30" s="20">
        <v>2536</v>
      </c>
      <c r="J30" s="20">
        <v>2504</v>
      </c>
      <c r="K30" s="20">
        <v>2512</v>
      </c>
      <c r="L30" s="20">
        <v>2523</v>
      </c>
      <c r="M30" s="20">
        <v>2522</v>
      </c>
      <c r="N30" s="20">
        <f t="shared" si="1"/>
        <v>2490.5</v>
      </c>
    </row>
    <row r="31" spans="1:16" ht="17.100000000000001" customHeight="1" x14ac:dyDescent="0.2">
      <c r="A31" s="63" t="s">
        <v>31</v>
      </c>
      <c r="B31" s="20">
        <v>20092</v>
      </c>
      <c r="C31" s="20">
        <v>20227</v>
      </c>
      <c r="D31" s="20">
        <v>20280</v>
      </c>
      <c r="E31" s="20">
        <v>20405</v>
      </c>
      <c r="F31" s="20">
        <v>20505</v>
      </c>
      <c r="G31" s="20">
        <v>20677</v>
      </c>
      <c r="H31" s="20">
        <v>19682</v>
      </c>
      <c r="I31" s="20">
        <v>20971</v>
      </c>
      <c r="J31" s="20">
        <v>21147</v>
      </c>
      <c r="K31" s="20">
        <v>21501</v>
      </c>
      <c r="L31" s="20">
        <v>21460</v>
      </c>
      <c r="M31" s="20">
        <v>21510</v>
      </c>
      <c r="N31" s="20">
        <f t="shared" si="1"/>
        <v>20704.75</v>
      </c>
    </row>
    <row r="32" spans="1:16" ht="17.100000000000001" customHeight="1" x14ac:dyDescent="0.25">
      <c r="A32" s="65" t="s">
        <v>32</v>
      </c>
      <c r="B32" s="20">
        <v>142075</v>
      </c>
      <c r="C32" s="20">
        <v>143092</v>
      </c>
      <c r="D32" s="20">
        <v>143713</v>
      </c>
      <c r="E32" s="20">
        <v>146126</v>
      </c>
      <c r="F32" s="20">
        <v>147190</v>
      </c>
      <c r="G32" s="20">
        <v>151059</v>
      </c>
      <c r="H32" s="20">
        <v>148964</v>
      </c>
      <c r="I32" s="20">
        <v>150834</v>
      </c>
      <c r="J32" s="20">
        <v>151217</v>
      </c>
      <c r="K32" s="20">
        <v>148694</v>
      </c>
      <c r="L32" s="20">
        <v>148087</v>
      </c>
      <c r="M32" s="20">
        <v>149642</v>
      </c>
      <c r="N32" s="20">
        <f>SUM(N26:N31)</f>
        <v>147557.75</v>
      </c>
    </row>
    <row r="33" spans="1:14" ht="17.100000000000001" customHeight="1" x14ac:dyDescent="0.2">
      <c r="A33" s="64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7.100000000000001" customHeight="1" x14ac:dyDescent="0.2">
      <c r="A34" s="63" t="s">
        <v>33</v>
      </c>
      <c r="B34" s="20">
        <v>49028</v>
      </c>
      <c r="C34" s="20">
        <v>48744</v>
      </c>
      <c r="D34" s="20">
        <v>49150</v>
      </c>
      <c r="E34" s="20">
        <v>49061</v>
      </c>
      <c r="F34" s="20">
        <v>48986</v>
      </c>
      <c r="G34" s="20">
        <v>49067</v>
      </c>
      <c r="H34" s="20">
        <v>49058</v>
      </c>
      <c r="I34" s="20">
        <v>48195</v>
      </c>
      <c r="J34" s="20">
        <v>48877</v>
      </c>
      <c r="K34" s="20">
        <v>48891</v>
      </c>
      <c r="L34" s="20">
        <v>49109</v>
      </c>
      <c r="M34" s="20">
        <v>49107</v>
      </c>
      <c r="N34" s="20">
        <f t="shared" ref="N34:N36" si="2">AVERAGE(B34:M34)</f>
        <v>48939.416666666664</v>
      </c>
    </row>
    <row r="35" spans="1:14" ht="17.100000000000001" customHeight="1" x14ac:dyDescent="0.2">
      <c r="A35" s="63" t="s">
        <v>34</v>
      </c>
      <c r="B35" s="20">
        <v>51374</v>
      </c>
      <c r="C35" s="20">
        <v>51477</v>
      </c>
      <c r="D35" s="20">
        <v>51763</v>
      </c>
      <c r="E35" s="20">
        <v>51279</v>
      </c>
      <c r="F35" s="20">
        <v>51675</v>
      </c>
      <c r="G35" s="20">
        <v>52327</v>
      </c>
      <c r="H35" s="20">
        <v>51643</v>
      </c>
      <c r="I35" s="20">
        <v>51689</v>
      </c>
      <c r="J35" s="20">
        <v>51562</v>
      </c>
      <c r="K35" s="20">
        <v>51607</v>
      </c>
      <c r="L35" s="20">
        <v>51602</v>
      </c>
      <c r="M35" s="20">
        <v>51677</v>
      </c>
      <c r="N35" s="20">
        <f t="shared" si="2"/>
        <v>51639.583333333336</v>
      </c>
    </row>
    <row r="36" spans="1:14" ht="17.100000000000001" customHeight="1" x14ac:dyDescent="0.2">
      <c r="A36" s="63" t="s">
        <v>42</v>
      </c>
      <c r="B36" s="20">
        <v>28983</v>
      </c>
      <c r="C36" s="20">
        <v>28878</v>
      </c>
      <c r="D36" s="20">
        <v>29240</v>
      </c>
      <c r="E36" s="20">
        <v>29357</v>
      </c>
      <c r="F36" s="20">
        <v>29762</v>
      </c>
      <c r="G36" s="20">
        <v>31561</v>
      </c>
      <c r="H36" s="20">
        <v>28705</v>
      </c>
      <c r="I36" s="20">
        <v>30426</v>
      </c>
      <c r="J36" s="20">
        <v>30761</v>
      </c>
      <c r="K36" s="20">
        <v>30858</v>
      </c>
      <c r="L36" s="20">
        <v>31372</v>
      </c>
      <c r="M36" s="20">
        <v>31544</v>
      </c>
      <c r="N36" s="20">
        <f t="shared" si="2"/>
        <v>30120.583333333332</v>
      </c>
    </row>
    <row r="37" spans="1:14" ht="17.100000000000001" customHeight="1" x14ac:dyDescent="0.25">
      <c r="A37" s="65" t="s">
        <v>35</v>
      </c>
      <c r="B37" s="20">
        <v>129385</v>
      </c>
      <c r="C37" s="20">
        <v>129099</v>
      </c>
      <c r="D37" s="20">
        <v>130153</v>
      </c>
      <c r="E37" s="20">
        <v>129697</v>
      </c>
      <c r="F37" s="20">
        <v>130423</v>
      </c>
      <c r="G37" s="20">
        <v>132955</v>
      </c>
      <c r="H37" s="20">
        <v>129406</v>
      </c>
      <c r="I37" s="20">
        <v>130310</v>
      </c>
      <c r="J37" s="20">
        <v>131200</v>
      </c>
      <c r="K37" s="20">
        <v>131356</v>
      </c>
      <c r="L37" s="20">
        <v>132083</v>
      </c>
      <c r="M37" s="20">
        <v>132328</v>
      </c>
      <c r="N37" s="20">
        <f>SUM(N34:N36)</f>
        <v>130699.58333333333</v>
      </c>
    </row>
    <row r="38" spans="1:14" ht="17.100000000000001" customHeight="1" x14ac:dyDescent="0.2">
      <c r="A38" s="6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7.100000000000001" customHeight="1" x14ac:dyDescent="0.2">
      <c r="A39" s="67" t="s">
        <v>43</v>
      </c>
      <c r="B39" s="68">
        <v>833594</v>
      </c>
      <c r="C39" s="68">
        <v>836198</v>
      </c>
      <c r="D39" s="68">
        <v>840053</v>
      </c>
      <c r="E39" s="68">
        <v>840832</v>
      </c>
      <c r="F39" s="68">
        <v>846020</v>
      </c>
      <c r="G39" s="68">
        <v>857057</v>
      </c>
      <c r="H39" s="68">
        <v>853774</v>
      </c>
      <c r="I39" s="68">
        <v>853011</v>
      </c>
      <c r="J39" s="68">
        <v>856381</v>
      </c>
      <c r="K39" s="68">
        <v>858805</v>
      </c>
      <c r="L39" s="68">
        <v>856722</v>
      </c>
      <c r="M39" s="68">
        <v>860577</v>
      </c>
      <c r="N39" s="68">
        <f>N24+N32+N37</f>
        <v>849418.66666666674</v>
      </c>
    </row>
    <row r="40" spans="1:14" ht="17.100000000000001" hidden="1" customHeight="1" x14ac:dyDescent="0.2">
      <c r="A40" s="67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</row>
    <row r="41" spans="1:14" ht="17.100000000000001" customHeight="1" x14ac:dyDescent="0.2">
      <c r="A41" s="67" t="s">
        <v>37</v>
      </c>
      <c r="B41" s="68">
        <v>704209</v>
      </c>
      <c r="C41" s="68">
        <v>707099</v>
      </c>
      <c r="D41" s="68">
        <v>709900</v>
      </c>
      <c r="E41" s="68">
        <v>711135</v>
      </c>
      <c r="F41" s="68">
        <v>715597</v>
      </c>
      <c r="G41" s="68">
        <v>724102</v>
      </c>
      <c r="H41" s="68">
        <v>724368</v>
      </c>
      <c r="I41" s="68">
        <v>722701</v>
      </c>
      <c r="J41" s="68">
        <v>725181</v>
      </c>
      <c r="K41" s="68">
        <v>727449</v>
      </c>
      <c r="L41" s="68">
        <v>724639</v>
      </c>
      <c r="M41" s="68">
        <v>728249</v>
      </c>
      <c r="N41" s="68">
        <f>N24+N32</f>
        <v>718719.08333333337</v>
      </c>
    </row>
    <row r="43" spans="1:14" x14ac:dyDescent="0.2">
      <c r="A43" s="16"/>
    </row>
  </sheetData>
  <mergeCells count="1">
    <mergeCell ref="A9:N9"/>
  </mergeCells>
  <printOptions horizontalCentered="1" verticalCentered="1"/>
  <pageMargins left="0.19685039370078741" right="0.19685039370078741" top="1.0629921259842521" bottom="1.1811023622047245" header="0.55118110236220474" footer="0.59055118110236227"/>
  <pageSetup scale="72" orientation="landscape" horizontalDpi="360" verticalDpi="180" r:id="rId1"/>
  <headerFooter alignWithMargins="0">
    <oddHeader>&amp;CTRABAJADORES COTIZANTES RÉGIMEN DE SALUD DEL ISSS AÑO 2011</oddHeader>
    <oddFooter>&amp;L&amp;8fuente: Departamento de Estadística del ISSS.
&amp;Z&amp;F
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43"/>
  <sheetViews>
    <sheetView workbookViewId="0">
      <selection activeCell="A9" sqref="A9:N9"/>
    </sheetView>
  </sheetViews>
  <sheetFormatPr baseColWidth="10" defaultRowHeight="11.25" x14ac:dyDescent="0.2"/>
  <cols>
    <col min="1" max="1" width="31.875" style="69" bestFit="1" customWidth="1"/>
    <col min="2" max="2" width="10.625" style="69" customWidth="1"/>
    <col min="3" max="3" width="11.375" style="69" customWidth="1"/>
    <col min="4" max="14" width="10.625" style="69" customWidth="1"/>
    <col min="15" max="16384" width="11" style="69"/>
  </cols>
  <sheetData>
    <row r="3" spans="1:14" ht="12.75" x14ac:dyDescent="0.2">
      <c r="B3" s="70"/>
      <c r="C3" s="71"/>
    </row>
    <row r="5" spans="1:14" x14ac:dyDescent="0.2">
      <c r="G5" s="72"/>
    </row>
    <row r="6" spans="1:14" x14ac:dyDescent="0.2">
      <c r="F6" s="72"/>
      <c r="G6" s="72"/>
    </row>
    <row r="7" spans="1:14" x14ac:dyDescent="0.2">
      <c r="F7" s="72"/>
      <c r="G7" s="72"/>
    </row>
    <row r="8" spans="1:14" x14ac:dyDescent="0.2">
      <c r="G8" s="72"/>
    </row>
    <row r="9" spans="1:14" ht="18.75" x14ac:dyDescent="0.3">
      <c r="A9" s="128" t="s">
        <v>79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1" spans="1:14" ht="20.100000000000001" customHeight="1" x14ac:dyDescent="0.2">
      <c r="A11" s="2" t="s">
        <v>1</v>
      </c>
      <c r="B11" s="2" t="s">
        <v>2</v>
      </c>
      <c r="C11" s="2" t="s">
        <v>3</v>
      </c>
      <c r="D11" s="2" t="s">
        <v>4</v>
      </c>
      <c r="E11" s="2" t="s">
        <v>5</v>
      </c>
      <c r="F11" s="2" t="s">
        <v>6</v>
      </c>
      <c r="G11" s="2" t="s">
        <v>7</v>
      </c>
      <c r="H11" s="2" t="s">
        <v>8</v>
      </c>
      <c r="I11" s="2" t="s">
        <v>9</v>
      </c>
      <c r="J11" s="2" t="s">
        <v>72</v>
      </c>
      <c r="K11" s="2" t="s">
        <v>11</v>
      </c>
      <c r="L11" s="2" t="s">
        <v>73</v>
      </c>
      <c r="M11" s="2" t="s">
        <v>74</v>
      </c>
      <c r="N11" s="2" t="s">
        <v>14</v>
      </c>
    </row>
    <row r="12" spans="1:14" ht="12" customHeight="1" x14ac:dyDescent="0.2">
      <c r="A12" s="61"/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</row>
    <row r="13" spans="1:14" ht="17.100000000000001" customHeight="1" x14ac:dyDescent="0.2">
      <c r="A13" s="63" t="s">
        <v>15</v>
      </c>
      <c r="B13" s="20">
        <v>13750</v>
      </c>
      <c r="C13" s="20">
        <v>13432</v>
      </c>
      <c r="D13" s="20">
        <v>13214</v>
      </c>
      <c r="E13" s="20">
        <v>12866</v>
      </c>
      <c r="F13" s="20">
        <v>12801</v>
      </c>
      <c r="G13" s="20">
        <v>13014</v>
      </c>
      <c r="H13" s="20">
        <v>13060</v>
      </c>
      <c r="I13" s="20">
        <v>12641</v>
      </c>
      <c r="J13" s="20">
        <v>12691</v>
      </c>
      <c r="K13" s="20">
        <v>13175</v>
      </c>
      <c r="L13" s="20">
        <v>13524</v>
      </c>
      <c r="M13" s="20">
        <v>14087</v>
      </c>
      <c r="N13" s="20">
        <v>13187.9</v>
      </c>
    </row>
    <row r="14" spans="1:14" ht="17.100000000000001" customHeight="1" x14ac:dyDescent="0.2">
      <c r="A14" s="64" t="s">
        <v>16</v>
      </c>
      <c r="B14" s="22">
        <v>660</v>
      </c>
      <c r="C14" s="22">
        <v>687</v>
      </c>
      <c r="D14" s="22">
        <v>692</v>
      </c>
      <c r="E14" s="22">
        <v>699</v>
      </c>
      <c r="F14" s="22">
        <v>685</v>
      </c>
      <c r="G14" s="22">
        <v>635</v>
      </c>
      <c r="H14" s="22">
        <v>645</v>
      </c>
      <c r="I14" s="22">
        <v>666</v>
      </c>
      <c r="J14" s="22">
        <v>637</v>
      </c>
      <c r="K14" s="22">
        <v>642</v>
      </c>
      <c r="L14" s="22">
        <v>653</v>
      </c>
      <c r="M14" s="22">
        <v>647</v>
      </c>
      <c r="N14" s="20">
        <v>662.3</v>
      </c>
    </row>
    <row r="15" spans="1:14" ht="17.100000000000001" customHeight="1" x14ac:dyDescent="0.2">
      <c r="A15" s="63" t="s">
        <v>17</v>
      </c>
      <c r="B15" s="20">
        <v>160462</v>
      </c>
      <c r="C15" s="20">
        <v>160141</v>
      </c>
      <c r="D15" s="20">
        <v>160054</v>
      </c>
      <c r="E15" s="20">
        <v>160051</v>
      </c>
      <c r="F15" s="20">
        <v>160072</v>
      </c>
      <c r="G15" s="20">
        <v>160652</v>
      </c>
      <c r="H15" s="20">
        <v>160130</v>
      </c>
      <c r="I15" s="20">
        <v>162123</v>
      </c>
      <c r="J15" s="20">
        <v>161931</v>
      </c>
      <c r="K15" s="20">
        <v>161483</v>
      </c>
      <c r="L15" s="20">
        <v>163964</v>
      </c>
      <c r="M15" s="20">
        <v>163217</v>
      </c>
      <c r="N15" s="20">
        <v>161190</v>
      </c>
    </row>
    <row r="16" spans="1:14" ht="17.100000000000001" customHeight="1" x14ac:dyDescent="0.2">
      <c r="A16" s="63" t="s">
        <v>18</v>
      </c>
      <c r="B16" s="20">
        <v>4791</v>
      </c>
      <c r="C16" s="20">
        <v>4817</v>
      </c>
      <c r="D16" s="20">
        <v>4860</v>
      </c>
      <c r="E16" s="20">
        <v>4873</v>
      </c>
      <c r="F16" s="20">
        <v>4698</v>
      </c>
      <c r="G16" s="20">
        <v>5045</v>
      </c>
      <c r="H16" s="20">
        <v>5065</v>
      </c>
      <c r="I16" s="20">
        <v>5015</v>
      </c>
      <c r="J16" s="20">
        <v>5156</v>
      </c>
      <c r="K16" s="20">
        <v>5093</v>
      </c>
      <c r="L16" s="20">
        <v>4427</v>
      </c>
      <c r="M16" s="20">
        <v>4747</v>
      </c>
      <c r="N16" s="20">
        <v>4882.3</v>
      </c>
    </row>
    <row r="17" spans="1:14" ht="17.100000000000001" customHeight="1" x14ac:dyDescent="0.2">
      <c r="A17" s="63" t="s">
        <v>19</v>
      </c>
      <c r="B17" s="20">
        <v>23367</v>
      </c>
      <c r="C17" s="20">
        <v>24312</v>
      </c>
      <c r="D17" s="20">
        <v>24128</v>
      </c>
      <c r="E17" s="20">
        <v>24630</v>
      </c>
      <c r="F17" s="20">
        <v>24917</v>
      </c>
      <c r="G17" s="20">
        <v>25644</v>
      </c>
      <c r="H17" s="20">
        <v>25381</v>
      </c>
      <c r="I17" s="20">
        <v>24807</v>
      </c>
      <c r="J17" s="20">
        <v>24828</v>
      </c>
      <c r="K17" s="20">
        <v>24274</v>
      </c>
      <c r="L17" s="20">
        <v>24074</v>
      </c>
      <c r="M17" s="20">
        <v>23502</v>
      </c>
      <c r="N17" s="20">
        <v>24488.7</v>
      </c>
    </row>
    <row r="18" spans="1:14" ht="17.100000000000001" customHeight="1" x14ac:dyDescent="0.2">
      <c r="A18" s="63" t="s">
        <v>20</v>
      </c>
      <c r="B18" s="20">
        <v>140593</v>
      </c>
      <c r="C18" s="20">
        <v>139736</v>
      </c>
      <c r="D18" s="20">
        <v>140234</v>
      </c>
      <c r="E18" s="20">
        <v>140591</v>
      </c>
      <c r="F18" s="20">
        <v>141209</v>
      </c>
      <c r="G18" s="20">
        <v>142953</v>
      </c>
      <c r="H18" s="20">
        <v>142951</v>
      </c>
      <c r="I18" s="20">
        <v>143515</v>
      </c>
      <c r="J18" s="20">
        <v>144226</v>
      </c>
      <c r="K18" s="20">
        <v>145865</v>
      </c>
      <c r="L18" s="20">
        <v>146165</v>
      </c>
      <c r="M18" s="20">
        <v>146562</v>
      </c>
      <c r="N18" s="20">
        <v>142883.29999999999</v>
      </c>
    </row>
    <row r="19" spans="1:14" ht="17.100000000000001" customHeight="1" x14ac:dyDescent="0.2">
      <c r="A19" s="63" t="s">
        <v>21</v>
      </c>
      <c r="B19" s="20">
        <v>38602</v>
      </c>
      <c r="C19" s="20">
        <v>38756</v>
      </c>
      <c r="D19" s="20">
        <v>39435</v>
      </c>
      <c r="E19" s="20">
        <v>39527</v>
      </c>
      <c r="F19" s="20">
        <v>38414</v>
      </c>
      <c r="G19" s="20">
        <v>40265</v>
      </c>
      <c r="H19" s="20">
        <v>40190</v>
      </c>
      <c r="I19" s="20">
        <v>40703</v>
      </c>
      <c r="J19" s="20">
        <v>39977</v>
      </c>
      <c r="K19" s="20">
        <v>40001</v>
      </c>
      <c r="L19" s="20">
        <v>41181</v>
      </c>
      <c r="M19" s="20">
        <v>41403</v>
      </c>
      <c r="N19" s="20">
        <v>39871.199999999997</v>
      </c>
    </row>
    <row r="20" spans="1:14" ht="17.100000000000001" customHeight="1" x14ac:dyDescent="0.2">
      <c r="A20" s="63" t="s">
        <v>22</v>
      </c>
      <c r="B20" s="20">
        <v>122006</v>
      </c>
      <c r="C20" s="20">
        <v>122994</v>
      </c>
      <c r="D20" s="20">
        <v>124005</v>
      </c>
      <c r="E20" s="20">
        <v>123765</v>
      </c>
      <c r="F20" s="20">
        <v>123405</v>
      </c>
      <c r="G20" s="20">
        <v>125215</v>
      </c>
      <c r="H20" s="20">
        <v>124575</v>
      </c>
      <c r="I20" s="20">
        <v>125112</v>
      </c>
      <c r="J20" s="20">
        <v>125012</v>
      </c>
      <c r="K20" s="20">
        <v>126016</v>
      </c>
      <c r="L20" s="20">
        <v>124402</v>
      </c>
      <c r="M20" s="20">
        <v>124607</v>
      </c>
      <c r="N20" s="20">
        <v>124259.5</v>
      </c>
    </row>
    <row r="21" spans="1:14" ht="17.100000000000001" customHeight="1" x14ac:dyDescent="0.2">
      <c r="A21" s="63" t="s">
        <v>23</v>
      </c>
      <c r="B21" s="20">
        <v>71471</v>
      </c>
      <c r="C21" s="20">
        <v>73050</v>
      </c>
      <c r="D21" s="20">
        <v>73398</v>
      </c>
      <c r="E21" s="20">
        <v>74226</v>
      </c>
      <c r="F21" s="20">
        <v>74641</v>
      </c>
      <c r="G21" s="20">
        <v>75292</v>
      </c>
      <c r="H21" s="20">
        <v>76125</v>
      </c>
      <c r="I21" s="20">
        <v>76712</v>
      </c>
      <c r="J21" s="20">
        <v>77646</v>
      </c>
      <c r="K21" s="20">
        <v>75937</v>
      </c>
      <c r="L21" s="20">
        <v>75694</v>
      </c>
      <c r="M21" s="20">
        <v>74974</v>
      </c>
      <c r="N21" s="20">
        <v>74930.5</v>
      </c>
    </row>
    <row r="22" spans="1:14" ht="17.100000000000001" customHeight="1" x14ac:dyDescent="0.2">
      <c r="A22" s="63" t="s">
        <v>75</v>
      </c>
      <c r="B22" s="20">
        <v>1088</v>
      </c>
      <c r="C22" s="20">
        <v>1107</v>
      </c>
      <c r="D22" s="20">
        <v>1154</v>
      </c>
      <c r="E22" s="20">
        <v>1151</v>
      </c>
      <c r="F22" s="20">
        <v>1106</v>
      </c>
      <c r="G22" s="20">
        <v>1165</v>
      </c>
      <c r="H22" s="20">
        <v>1191</v>
      </c>
      <c r="I22" s="20">
        <v>1208</v>
      </c>
      <c r="J22" s="20">
        <v>1221</v>
      </c>
      <c r="K22" s="20">
        <v>1267</v>
      </c>
      <c r="L22" s="20">
        <v>1289</v>
      </c>
      <c r="M22" s="20">
        <v>1301</v>
      </c>
      <c r="N22" s="20">
        <v>1187.3</v>
      </c>
    </row>
    <row r="23" spans="1:14" ht="17.100000000000001" customHeight="1" x14ac:dyDescent="0.2">
      <c r="A23" s="64" t="s">
        <v>24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</row>
    <row r="24" spans="1:14" ht="17.100000000000001" customHeight="1" x14ac:dyDescent="0.25">
      <c r="A24" s="65" t="s">
        <v>25</v>
      </c>
      <c r="B24" s="20">
        <v>576790</v>
      </c>
      <c r="C24" s="20">
        <v>579032</v>
      </c>
      <c r="D24" s="20">
        <v>581174</v>
      </c>
      <c r="E24" s="20">
        <v>582379</v>
      </c>
      <c r="F24" s="20">
        <v>581948</v>
      </c>
      <c r="G24" s="20">
        <v>589880</v>
      </c>
      <c r="H24" s="20">
        <v>589313</v>
      </c>
      <c r="I24" s="20">
        <v>592502</v>
      </c>
      <c r="J24" s="20">
        <v>593325</v>
      </c>
      <c r="K24" s="20">
        <v>593753</v>
      </c>
      <c r="L24" s="20">
        <v>595373</v>
      </c>
      <c r="M24" s="20">
        <v>595047</v>
      </c>
      <c r="N24" s="20">
        <v>587543</v>
      </c>
    </row>
    <row r="25" spans="1:14" ht="17.100000000000001" customHeight="1" x14ac:dyDescent="0.2">
      <c r="A25" s="64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</row>
    <row r="26" spans="1:14" ht="17.100000000000001" customHeight="1" x14ac:dyDescent="0.2">
      <c r="A26" s="63" t="s">
        <v>26</v>
      </c>
      <c r="B26" s="20">
        <v>92626</v>
      </c>
      <c r="C26" s="20">
        <v>93582</v>
      </c>
      <c r="D26" s="20">
        <v>91157</v>
      </c>
      <c r="E26" s="20">
        <v>92393</v>
      </c>
      <c r="F26" s="20">
        <v>93113</v>
      </c>
      <c r="G26" s="20">
        <v>93678</v>
      </c>
      <c r="H26" s="20">
        <v>92548</v>
      </c>
      <c r="I26" s="20">
        <v>92910</v>
      </c>
      <c r="J26" s="20">
        <v>93696</v>
      </c>
      <c r="K26" s="20">
        <v>93468</v>
      </c>
      <c r="L26" s="20">
        <v>92808</v>
      </c>
      <c r="M26" s="20">
        <v>93097</v>
      </c>
      <c r="N26" s="20">
        <v>92923</v>
      </c>
    </row>
    <row r="27" spans="1:14" ht="17.100000000000001" customHeight="1" x14ac:dyDescent="0.2">
      <c r="A27" s="63" t="s">
        <v>27</v>
      </c>
      <c r="B27" s="20">
        <v>8250</v>
      </c>
      <c r="C27" s="20">
        <v>8421</v>
      </c>
      <c r="D27" s="20">
        <v>8576</v>
      </c>
      <c r="E27" s="20">
        <v>8588</v>
      </c>
      <c r="F27" s="20">
        <v>8618</v>
      </c>
      <c r="G27" s="20">
        <v>8667</v>
      </c>
      <c r="H27" s="20">
        <v>8303</v>
      </c>
      <c r="I27" s="20">
        <v>8345</v>
      </c>
      <c r="J27" s="20">
        <v>8507</v>
      </c>
      <c r="K27" s="20">
        <v>8321</v>
      </c>
      <c r="L27" s="20">
        <v>9594</v>
      </c>
      <c r="M27" s="20">
        <v>8684</v>
      </c>
      <c r="N27" s="20">
        <v>8572.7999999999993</v>
      </c>
    </row>
    <row r="28" spans="1:14" ht="17.100000000000001" customHeight="1" x14ac:dyDescent="0.2">
      <c r="A28" s="63" t="s">
        <v>28</v>
      </c>
      <c r="B28" s="20">
        <v>15694</v>
      </c>
      <c r="C28" s="20">
        <v>16114</v>
      </c>
      <c r="D28" s="20">
        <v>15828</v>
      </c>
      <c r="E28" s="20">
        <v>15684</v>
      </c>
      <c r="F28" s="20">
        <v>16271</v>
      </c>
      <c r="G28" s="20">
        <v>16187</v>
      </c>
      <c r="H28" s="20">
        <v>15631</v>
      </c>
      <c r="I28" s="20">
        <v>15537</v>
      </c>
      <c r="J28" s="20">
        <v>15342</v>
      </c>
      <c r="K28" s="20">
        <v>15396</v>
      </c>
      <c r="L28" s="20">
        <v>15404</v>
      </c>
      <c r="M28" s="20">
        <v>15908</v>
      </c>
      <c r="N28" s="20">
        <v>15749.7</v>
      </c>
    </row>
    <row r="29" spans="1:14" ht="17.100000000000001" customHeight="1" x14ac:dyDescent="0.2">
      <c r="A29" s="63" t="s">
        <v>29</v>
      </c>
      <c r="B29" s="20">
        <v>4394</v>
      </c>
      <c r="C29" s="20">
        <v>4406</v>
      </c>
      <c r="D29" s="20">
        <v>4265</v>
      </c>
      <c r="E29" s="20">
        <v>4128</v>
      </c>
      <c r="F29" s="20">
        <v>4243</v>
      </c>
      <c r="G29" s="20">
        <v>4251</v>
      </c>
      <c r="H29" s="20">
        <v>4213</v>
      </c>
      <c r="I29" s="20">
        <v>4209</v>
      </c>
      <c r="J29" s="20">
        <v>4211</v>
      </c>
      <c r="K29" s="20">
        <v>4211</v>
      </c>
      <c r="L29" s="20">
        <v>4215</v>
      </c>
      <c r="M29" s="20">
        <v>4249</v>
      </c>
      <c r="N29" s="20">
        <v>4249.6000000000004</v>
      </c>
    </row>
    <row r="30" spans="1:14" ht="17.100000000000001" customHeight="1" x14ac:dyDescent="0.2">
      <c r="A30" s="63" t="s">
        <v>30</v>
      </c>
      <c r="B30" s="20">
        <v>2623</v>
      </c>
      <c r="C30" s="20">
        <v>2644</v>
      </c>
      <c r="D30" s="20">
        <v>2650</v>
      </c>
      <c r="E30" s="20">
        <v>2664</v>
      </c>
      <c r="F30" s="20">
        <v>2675</v>
      </c>
      <c r="G30" s="20">
        <v>2685</v>
      </c>
      <c r="H30" s="20">
        <v>2688</v>
      </c>
      <c r="I30" s="20">
        <v>2688</v>
      </c>
      <c r="J30" s="20">
        <v>2703</v>
      </c>
      <c r="K30" s="20">
        <v>2697</v>
      </c>
      <c r="L30" s="20">
        <v>2719</v>
      </c>
      <c r="M30" s="20">
        <v>2725</v>
      </c>
      <c r="N30" s="20">
        <v>2680.1</v>
      </c>
    </row>
    <row r="31" spans="1:14" ht="17.100000000000001" customHeight="1" x14ac:dyDescent="0.2">
      <c r="A31" s="63" t="s">
        <v>31</v>
      </c>
      <c r="B31" s="20">
        <v>21330</v>
      </c>
      <c r="C31" s="20">
        <v>21601</v>
      </c>
      <c r="D31" s="20">
        <v>21570</v>
      </c>
      <c r="E31" s="20">
        <v>21144</v>
      </c>
      <c r="F31" s="20">
        <v>21687</v>
      </c>
      <c r="G31" s="20">
        <v>21666</v>
      </c>
      <c r="H31" s="20">
        <v>21839</v>
      </c>
      <c r="I31" s="20">
        <v>23685</v>
      </c>
      <c r="J31" s="20">
        <v>22923</v>
      </c>
      <c r="K31" s="20">
        <v>22972</v>
      </c>
      <c r="L31" s="20">
        <v>23079</v>
      </c>
      <c r="M31" s="20">
        <v>23144</v>
      </c>
      <c r="N31" s="20">
        <v>22220</v>
      </c>
    </row>
    <row r="32" spans="1:14" ht="17.100000000000001" customHeight="1" x14ac:dyDescent="0.25">
      <c r="A32" s="65" t="s">
        <v>32</v>
      </c>
      <c r="B32" s="20">
        <v>144917</v>
      </c>
      <c r="C32" s="20">
        <v>146768</v>
      </c>
      <c r="D32" s="20">
        <v>144046</v>
      </c>
      <c r="E32" s="20">
        <v>144601</v>
      </c>
      <c r="F32" s="20">
        <v>146607</v>
      </c>
      <c r="G32" s="20">
        <v>147134</v>
      </c>
      <c r="H32" s="20">
        <v>145222</v>
      </c>
      <c r="I32" s="20">
        <v>147374</v>
      </c>
      <c r="J32" s="20">
        <v>147382</v>
      </c>
      <c r="K32" s="20">
        <v>147065</v>
      </c>
      <c r="L32" s="20">
        <v>147819</v>
      </c>
      <c r="M32" s="20">
        <v>147807</v>
      </c>
      <c r="N32" s="20">
        <v>146395.20000000001</v>
      </c>
    </row>
    <row r="33" spans="1:14" ht="17.100000000000001" customHeight="1" x14ac:dyDescent="0.2">
      <c r="A33" s="64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</row>
    <row r="34" spans="1:14" ht="17.100000000000001" customHeight="1" x14ac:dyDescent="0.2">
      <c r="A34" s="63" t="s">
        <v>33</v>
      </c>
      <c r="B34" s="20">
        <v>48969</v>
      </c>
      <c r="C34" s="20">
        <v>48705</v>
      </c>
      <c r="D34" s="20">
        <v>48938</v>
      </c>
      <c r="E34" s="20">
        <v>48857</v>
      </c>
      <c r="F34" s="20">
        <v>48897</v>
      </c>
      <c r="G34" s="20">
        <v>48845</v>
      </c>
      <c r="H34" s="20">
        <v>48798</v>
      </c>
      <c r="I34" s="20">
        <v>48339</v>
      </c>
      <c r="J34" s="20">
        <v>48684</v>
      </c>
      <c r="K34" s="20">
        <v>48689</v>
      </c>
      <c r="L34" s="20">
        <v>48733</v>
      </c>
      <c r="M34" s="20">
        <v>48692</v>
      </c>
      <c r="N34" s="20">
        <v>48762.2</v>
      </c>
    </row>
    <row r="35" spans="1:14" ht="17.100000000000001" customHeight="1" x14ac:dyDescent="0.2">
      <c r="A35" s="63" t="s">
        <v>34</v>
      </c>
      <c r="B35" s="20">
        <v>51602</v>
      </c>
      <c r="C35" s="20">
        <v>51521</v>
      </c>
      <c r="D35" s="20">
        <v>51303</v>
      </c>
      <c r="E35" s="20">
        <v>52026</v>
      </c>
      <c r="F35" s="20">
        <v>51551</v>
      </c>
      <c r="G35" s="20">
        <v>51477</v>
      </c>
      <c r="H35" s="20">
        <v>51489</v>
      </c>
      <c r="I35" s="20">
        <v>51383</v>
      </c>
      <c r="J35" s="20">
        <v>51417</v>
      </c>
      <c r="K35" s="20">
        <v>51495</v>
      </c>
      <c r="L35" s="20">
        <v>51343</v>
      </c>
      <c r="M35" s="20">
        <v>51354</v>
      </c>
      <c r="N35" s="20">
        <v>51496.800000000003</v>
      </c>
    </row>
    <row r="36" spans="1:14" ht="17.100000000000001" customHeight="1" x14ac:dyDescent="0.2">
      <c r="A36" s="63" t="s">
        <v>42</v>
      </c>
      <c r="B36" s="20">
        <v>32508</v>
      </c>
      <c r="C36" s="20">
        <v>32881</v>
      </c>
      <c r="D36" s="20">
        <v>33383</v>
      </c>
      <c r="E36" s="20">
        <v>33752</v>
      </c>
      <c r="F36" s="20">
        <v>34012</v>
      </c>
      <c r="G36" s="20">
        <v>34353</v>
      </c>
      <c r="H36" s="20">
        <v>34705</v>
      </c>
      <c r="I36" s="20">
        <v>34920</v>
      </c>
      <c r="J36" s="20">
        <v>35225</v>
      </c>
      <c r="K36" s="20">
        <v>35578</v>
      </c>
      <c r="L36" s="20">
        <v>35614</v>
      </c>
      <c r="M36" s="20">
        <v>35793</v>
      </c>
      <c r="N36" s="20">
        <v>34393.699999999997</v>
      </c>
    </row>
    <row r="37" spans="1:14" ht="17.100000000000001" customHeight="1" x14ac:dyDescent="0.25">
      <c r="A37" s="65" t="s">
        <v>35</v>
      </c>
      <c r="B37" s="20">
        <v>133079</v>
      </c>
      <c r="C37" s="20">
        <v>133107</v>
      </c>
      <c r="D37" s="20">
        <v>133624</v>
      </c>
      <c r="E37" s="20">
        <v>134635</v>
      </c>
      <c r="F37" s="20">
        <v>134460</v>
      </c>
      <c r="G37" s="20">
        <v>134675</v>
      </c>
      <c r="H37" s="20">
        <v>134992</v>
      </c>
      <c r="I37" s="20">
        <v>134642</v>
      </c>
      <c r="J37" s="20">
        <v>135326</v>
      </c>
      <c r="K37" s="20">
        <v>135762</v>
      </c>
      <c r="L37" s="20">
        <v>135690</v>
      </c>
      <c r="M37" s="20">
        <v>135839</v>
      </c>
      <c r="N37" s="20">
        <v>134652.70000000001</v>
      </c>
    </row>
    <row r="38" spans="1:14" ht="17.100000000000001" customHeight="1" x14ac:dyDescent="0.2">
      <c r="A38" s="63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 ht="17.100000000000001" customHeight="1" x14ac:dyDescent="0.25">
      <c r="A39" s="73" t="s">
        <v>43</v>
      </c>
      <c r="B39" s="26">
        <v>854786</v>
      </c>
      <c r="C39" s="26">
        <v>858907</v>
      </c>
      <c r="D39" s="26">
        <v>858844</v>
      </c>
      <c r="E39" s="26">
        <v>861615</v>
      </c>
      <c r="F39" s="26">
        <v>863015</v>
      </c>
      <c r="G39" s="26">
        <v>871689</v>
      </c>
      <c r="H39" s="26">
        <v>869527</v>
      </c>
      <c r="I39" s="26">
        <v>874518</v>
      </c>
      <c r="J39" s="26">
        <v>876033</v>
      </c>
      <c r="K39" s="26">
        <v>876580</v>
      </c>
      <c r="L39" s="26">
        <v>878882</v>
      </c>
      <c r="M39" s="26">
        <v>878693</v>
      </c>
      <c r="N39" s="26">
        <v>868590.89999999991</v>
      </c>
    </row>
    <row r="40" spans="1:14" ht="17.100000000000001" hidden="1" customHeight="1" x14ac:dyDescent="0.25">
      <c r="A40" s="73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</row>
    <row r="41" spans="1:14" ht="17.100000000000001" customHeight="1" x14ac:dyDescent="0.25">
      <c r="A41" s="73" t="s">
        <v>37</v>
      </c>
      <c r="B41" s="26">
        <v>721707</v>
      </c>
      <c r="C41" s="26">
        <v>725800</v>
      </c>
      <c r="D41" s="26">
        <v>725220</v>
      </c>
      <c r="E41" s="26">
        <v>726980</v>
      </c>
      <c r="F41" s="26">
        <v>728555</v>
      </c>
      <c r="G41" s="26">
        <v>737014</v>
      </c>
      <c r="H41" s="26">
        <v>734535</v>
      </c>
      <c r="I41" s="26">
        <v>739876</v>
      </c>
      <c r="J41" s="26">
        <v>740707</v>
      </c>
      <c r="K41" s="26">
        <v>740818</v>
      </c>
      <c r="L41" s="26">
        <v>743192</v>
      </c>
      <c r="M41" s="26">
        <v>742854</v>
      </c>
      <c r="N41" s="26">
        <v>733938.2</v>
      </c>
    </row>
    <row r="43" spans="1:14" x14ac:dyDescent="0.2">
      <c r="A43" s="74"/>
    </row>
  </sheetData>
  <mergeCells count="1">
    <mergeCell ref="A9:N9"/>
  </mergeCells>
  <printOptions horizontalCentered="1" verticalCentered="1"/>
  <pageMargins left="0.19685039370078741" right="0.19685039370078741" top="1.0629921259842521" bottom="1.1811023622047245" header="0.55118110236220474" footer="0.59055118110236227"/>
  <pageSetup scale="72" orientation="landscape" horizontalDpi="360" verticalDpi="180" r:id="rId1"/>
  <headerFooter alignWithMargins="0">
    <oddHeader xml:space="preserve">&amp;CTRABAJADORES COTIZANTES RÉGIMEN DE SALUD DEL ISSS AÑO 2012 </oddHeader>
    <oddFooter>&amp;L&amp;8fuente: Departamento de Estadística del ISSS.
&amp;Z&amp;F
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P40"/>
  <sheetViews>
    <sheetView topLeftCell="A3" workbookViewId="0">
      <selection activeCell="A5" sqref="A5:N5"/>
    </sheetView>
  </sheetViews>
  <sheetFormatPr baseColWidth="10" defaultRowHeight="14.25" x14ac:dyDescent="0.2"/>
  <cols>
    <col min="1" max="1" width="36.125" customWidth="1"/>
    <col min="2" max="2" width="10.75" bestFit="1" customWidth="1"/>
    <col min="12" max="12" width="11" customWidth="1"/>
  </cols>
  <sheetData>
    <row r="5" spans="1:14" ht="18.75" x14ac:dyDescent="0.3">
      <c r="A5" s="128" t="s">
        <v>80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</row>
    <row r="6" spans="1:14" ht="15" thickBot="1" x14ac:dyDescent="0.25">
      <c r="A6" s="28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</row>
    <row r="7" spans="1:14" x14ac:dyDescent="0.2">
      <c r="A7" s="29"/>
      <c r="B7" s="30"/>
      <c r="C7" s="30"/>
      <c r="D7" s="30"/>
      <c r="E7" s="30"/>
      <c r="F7" s="31"/>
      <c r="G7" s="30"/>
      <c r="H7" s="30"/>
      <c r="I7" s="30"/>
      <c r="J7" s="30"/>
      <c r="K7" s="30"/>
      <c r="L7" s="30"/>
      <c r="M7" s="30"/>
      <c r="N7" s="32"/>
    </row>
    <row r="8" spans="1:14" x14ac:dyDescent="0.2">
      <c r="A8" s="33" t="s">
        <v>44</v>
      </c>
      <c r="B8" s="34" t="s">
        <v>45</v>
      </c>
      <c r="C8" s="34" t="s">
        <v>46</v>
      </c>
      <c r="D8" s="34" t="s">
        <v>47</v>
      </c>
      <c r="E8" s="34" t="s">
        <v>48</v>
      </c>
      <c r="F8" s="34" t="s">
        <v>49</v>
      </c>
      <c r="G8" s="34" t="s">
        <v>50</v>
      </c>
      <c r="H8" s="34" t="s">
        <v>51</v>
      </c>
      <c r="I8" s="34" t="s">
        <v>52</v>
      </c>
      <c r="J8" s="34" t="s">
        <v>53</v>
      </c>
      <c r="K8" s="34" t="s">
        <v>54</v>
      </c>
      <c r="L8" s="34" t="s">
        <v>55</v>
      </c>
      <c r="M8" s="34" t="s">
        <v>56</v>
      </c>
      <c r="N8" s="35" t="s">
        <v>57</v>
      </c>
    </row>
    <row r="9" spans="1:14" ht="15" thickBot="1" x14ac:dyDescent="0.25">
      <c r="A9" s="36"/>
      <c r="B9" s="37"/>
      <c r="C9" s="37"/>
      <c r="D9" s="37"/>
      <c r="E9" s="37"/>
      <c r="F9" s="37"/>
      <c r="G9" s="37"/>
      <c r="H9" s="37"/>
      <c r="I9" s="37"/>
      <c r="J9" s="38" t="s">
        <v>58</v>
      </c>
      <c r="K9" s="37"/>
      <c r="L9" s="37"/>
      <c r="M9" s="37"/>
      <c r="N9" s="39" t="s">
        <v>59</v>
      </c>
    </row>
    <row r="10" spans="1:14" ht="15" thickBot="1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</row>
    <row r="11" spans="1:14" ht="15" x14ac:dyDescent="0.25">
      <c r="A11" s="75" t="s">
        <v>15</v>
      </c>
      <c r="B11" s="75">
        <v>14309</v>
      </c>
      <c r="C11" s="75">
        <v>13890</v>
      </c>
      <c r="D11" s="75">
        <v>13194</v>
      </c>
      <c r="E11" s="75">
        <v>13091</v>
      </c>
      <c r="F11" s="75">
        <v>13165</v>
      </c>
      <c r="G11" s="75">
        <v>13508</v>
      </c>
      <c r="H11" s="75">
        <v>13157</v>
      </c>
      <c r="I11" s="75">
        <v>13100</v>
      </c>
      <c r="J11" s="75">
        <v>12878</v>
      </c>
      <c r="K11" s="75">
        <v>12819</v>
      </c>
      <c r="L11" s="75">
        <v>13266</v>
      </c>
      <c r="M11" s="75">
        <v>14154</v>
      </c>
      <c r="N11" s="76">
        <v>13377.6</v>
      </c>
    </row>
    <row r="12" spans="1:14" ht="15" x14ac:dyDescent="0.25">
      <c r="A12" s="77" t="s">
        <v>16</v>
      </c>
      <c r="B12" s="77">
        <v>661</v>
      </c>
      <c r="C12" s="77">
        <v>688</v>
      </c>
      <c r="D12" s="77">
        <v>687</v>
      </c>
      <c r="E12" s="77">
        <v>696</v>
      </c>
      <c r="F12" s="77">
        <v>695</v>
      </c>
      <c r="G12" s="77">
        <v>692</v>
      </c>
      <c r="H12" s="77">
        <v>681</v>
      </c>
      <c r="I12" s="77">
        <v>696</v>
      </c>
      <c r="J12" s="77">
        <v>704</v>
      </c>
      <c r="K12" s="77">
        <v>687</v>
      </c>
      <c r="L12" s="77">
        <v>701</v>
      </c>
      <c r="M12" s="77">
        <v>710</v>
      </c>
      <c r="N12" s="78">
        <v>691.5</v>
      </c>
    </row>
    <row r="13" spans="1:14" ht="15" x14ac:dyDescent="0.25">
      <c r="A13" s="77" t="s">
        <v>17</v>
      </c>
      <c r="B13" s="77">
        <v>165672</v>
      </c>
      <c r="C13" s="77">
        <v>165831</v>
      </c>
      <c r="D13" s="77">
        <v>167333</v>
      </c>
      <c r="E13" s="77">
        <v>166890</v>
      </c>
      <c r="F13" s="77">
        <v>167338</v>
      </c>
      <c r="G13" s="77">
        <v>167644</v>
      </c>
      <c r="H13" s="77">
        <v>168682</v>
      </c>
      <c r="I13" s="77">
        <v>168388</v>
      </c>
      <c r="J13" s="77">
        <v>168508</v>
      </c>
      <c r="K13" s="77">
        <v>169139</v>
      </c>
      <c r="L13" s="77">
        <v>170338</v>
      </c>
      <c r="M13" s="77">
        <v>170684</v>
      </c>
      <c r="N13" s="78">
        <v>168037.3</v>
      </c>
    </row>
    <row r="14" spans="1:14" ht="15" x14ac:dyDescent="0.25">
      <c r="A14" s="77" t="s">
        <v>18</v>
      </c>
      <c r="B14" s="77">
        <v>4635</v>
      </c>
      <c r="C14" s="77">
        <v>5101</v>
      </c>
      <c r="D14" s="77">
        <v>4886</v>
      </c>
      <c r="E14" s="77">
        <v>5072</v>
      </c>
      <c r="F14" s="77">
        <v>5141</v>
      </c>
      <c r="G14" s="77">
        <v>5307</v>
      </c>
      <c r="H14" s="77">
        <v>5276</v>
      </c>
      <c r="I14" s="77">
        <v>5126</v>
      </c>
      <c r="J14" s="77">
        <v>5436</v>
      </c>
      <c r="K14" s="77">
        <v>5264</v>
      </c>
      <c r="L14" s="77">
        <v>5443</v>
      </c>
      <c r="M14" s="77">
        <v>5066</v>
      </c>
      <c r="N14" s="78">
        <v>5146.1000000000004</v>
      </c>
    </row>
    <row r="15" spans="1:14" ht="15" x14ac:dyDescent="0.25">
      <c r="A15" s="77" t="s">
        <v>19</v>
      </c>
      <c r="B15" s="77">
        <v>22793</v>
      </c>
      <c r="C15" s="77">
        <v>23031</v>
      </c>
      <c r="D15" s="77">
        <v>23294</v>
      </c>
      <c r="E15" s="77">
        <v>24283</v>
      </c>
      <c r="F15" s="77">
        <v>25079</v>
      </c>
      <c r="G15" s="77">
        <v>26547</v>
      </c>
      <c r="H15" s="77">
        <v>24327</v>
      </c>
      <c r="I15" s="77">
        <v>25726</v>
      </c>
      <c r="J15" s="77">
        <v>25970</v>
      </c>
      <c r="K15" s="77">
        <v>25987</v>
      </c>
      <c r="L15" s="77">
        <v>25689</v>
      </c>
      <c r="M15" s="77">
        <v>24510</v>
      </c>
      <c r="N15" s="78">
        <v>24769.7</v>
      </c>
    </row>
    <row r="16" spans="1:14" ht="15" x14ac:dyDescent="0.25">
      <c r="A16" s="77" t="s">
        <v>20</v>
      </c>
      <c r="B16" s="77">
        <v>145332</v>
      </c>
      <c r="C16" s="77">
        <v>144228</v>
      </c>
      <c r="D16" s="77">
        <v>144503</v>
      </c>
      <c r="E16" s="77">
        <v>146669</v>
      </c>
      <c r="F16" s="77">
        <v>147875</v>
      </c>
      <c r="G16" s="77">
        <v>148536</v>
      </c>
      <c r="H16" s="77">
        <v>149544</v>
      </c>
      <c r="I16" s="77">
        <v>149646</v>
      </c>
      <c r="J16" s="77">
        <v>151554</v>
      </c>
      <c r="K16" s="77">
        <v>151903</v>
      </c>
      <c r="L16" s="77">
        <v>153892</v>
      </c>
      <c r="M16" s="77">
        <v>154586</v>
      </c>
      <c r="N16" s="78">
        <v>149022.29999999999</v>
      </c>
    </row>
    <row r="17" spans="1:16" ht="15" x14ac:dyDescent="0.25">
      <c r="A17" s="77" t="s">
        <v>21</v>
      </c>
      <c r="B17" s="77">
        <v>39082</v>
      </c>
      <c r="C17" s="77">
        <v>39231</v>
      </c>
      <c r="D17" s="77">
        <v>39286</v>
      </c>
      <c r="E17" s="77">
        <v>39423</v>
      </c>
      <c r="F17" s="77">
        <v>39385</v>
      </c>
      <c r="G17" s="77">
        <v>39839</v>
      </c>
      <c r="H17" s="77">
        <v>40030</v>
      </c>
      <c r="I17" s="77">
        <v>39917</v>
      </c>
      <c r="J17" s="77">
        <v>40024</v>
      </c>
      <c r="K17" s="77">
        <v>40013</v>
      </c>
      <c r="L17" s="77">
        <v>40845</v>
      </c>
      <c r="M17" s="77">
        <v>40525</v>
      </c>
      <c r="N17" s="78">
        <v>39800</v>
      </c>
      <c r="O17" s="27"/>
      <c r="P17" s="46"/>
    </row>
    <row r="18" spans="1:16" ht="15" x14ac:dyDescent="0.25">
      <c r="A18" s="77" t="s">
        <v>60</v>
      </c>
      <c r="B18" s="77">
        <v>134610</v>
      </c>
      <c r="C18" s="77">
        <v>135928</v>
      </c>
      <c r="D18" s="77">
        <v>136910</v>
      </c>
      <c r="E18" s="77">
        <v>138901</v>
      </c>
      <c r="F18" s="77">
        <v>139409</v>
      </c>
      <c r="G18" s="77">
        <v>139397</v>
      </c>
      <c r="H18" s="77">
        <v>141902</v>
      </c>
      <c r="I18" s="77">
        <v>143525</v>
      </c>
      <c r="J18" s="77">
        <v>144563</v>
      </c>
      <c r="K18" s="77">
        <v>145490</v>
      </c>
      <c r="L18" s="77">
        <v>146173</v>
      </c>
      <c r="M18" s="77">
        <v>147994</v>
      </c>
      <c r="N18" s="78">
        <v>141233.5</v>
      </c>
      <c r="O18" s="27"/>
      <c r="P18" s="27"/>
    </row>
    <row r="19" spans="1:16" ht="15" x14ac:dyDescent="0.25">
      <c r="A19" s="77" t="s">
        <v>61</v>
      </c>
      <c r="B19" s="77">
        <v>70792</v>
      </c>
      <c r="C19" s="77">
        <v>72379</v>
      </c>
      <c r="D19" s="77">
        <v>71438</v>
      </c>
      <c r="E19" s="77">
        <v>73128</v>
      </c>
      <c r="F19" s="77">
        <v>73660</v>
      </c>
      <c r="G19" s="77">
        <v>72650</v>
      </c>
      <c r="H19" s="77">
        <v>71525</v>
      </c>
      <c r="I19" s="77">
        <v>71675</v>
      </c>
      <c r="J19" s="77">
        <v>73154</v>
      </c>
      <c r="K19" s="77">
        <v>72910</v>
      </c>
      <c r="L19" s="77">
        <v>71821</v>
      </c>
      <c r="M19" s="77">
        <v>70541</v>
      </c>
      <c r="N19" s="78">
        <v>72139.399999999994</v>
      </c>
      <c r="O19" s="27"/>
      <c r="P19" s="27"/>
    </row>
    <row r="20" spans="1:16" ht="15" x14ac:dyDescent="0.25">
      <c r="A20" s="77" t="s">
        <v>75</v>
      </c>
      <c r="B20" s="77">
        <v>1179</v>
      </c>
      <c r="C20" s="77">
        <v>1177</v>
      </c>
      <c r="D20" s="77">
        <v>1297</v>
      </c>
      <c r="E20" s="77">
        <v>1368</v>
      </c>
      <c r="F20" s="77">
        <v>1386</v>
      </c>
      <c r="G20" s="77">
        <v>1427</v>
      </c>
      <c r="H20" s="77">
        <v>1451</v>
      </c>
      <c r="I20" s="77">
        <v>1443</v>
      </c>
      <c r="J20" s="77">
        <v>1463</v>
      </c>
      <c r="K20" s="77">
        <v>1505</v>
      </c>
      <c r="L20" s="77">
        <v>1504</v>
      </c>
      <c r="M20" s="77">
        <v>1520</v>
      </c>
      <c r="N20" s="78">
        <v>1393.3</v>
      </c>
      <c r="O20" s="27"/>
      <c r="P20" s="27"/>
    </row>
    <row r="21" spans="1:16" ht="15" x14ac:dyDescent="0.25">
      <c r="A21" s="77" t="s">
        <v>24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8">
        <v>0</v>
      </c>
      <c r="O21" s="27"/>
      <c r="P21" s="27"/>
    </row>
    <row r="22" spans="1:16" ht="15" x14ac:dyDescent="0.25">
      <c r="A22" s="79" t="s">
        <v>25</v>
      </c>
      <c r="B22" s="77">
        <f t="shared" ref="B22:N22" si="0">SUM(B11:B20)</f>
        <v>599065</v>
      </c>
      <c r="C22" s="77">
        <f t="shared" si="0"/>
        <v>601484</v>
      </c>
      <c r="D22" s="77">
        <f t="shared" si="0"/>
        <v>602828</v>
      </c>
      <c r="E22" s="77">
        <f t="shared" si="0"/>
        <v>609521</v>
      </c>
      <c r="F22" s="77">
        <f t="shared" si="0"/>
        <v>613133</v>
      </c>
      <c r="G22" s="77">
        <f t="shared" si="0"/>
        <v>615547</v>
      </c>
      <c r="H22" s="77">
        <f t="shared" si="0"/>
        <v>616575</v>
      </c>
      <c r="I22" s="77">
        <f t="shared" si="0"/>
        <v>619242</v>
      </c>
      <c r="J22" s="77">
        <f t="shared" si="0"/>
        <v>624254</v>
      </c>
      <c r="K22" s="77">
        <f t="shared" si="0"/>
        <v>625717</v>
      </c>
      <c r="L22" s="77">
        <f t="shared" si="0"/>
        <v>629672</v>
      </c>
      <c r="M22" s="77">
        <f t="shared" si="0"/>
        <v>630290</v>
      </c>
      <c r="N22" s="78">
        <f t="shared" si="0"/>
        <v>615610.70000000007</v>
      </c>
      <c r="O22" s="27"/>
      <c r="P22" s="27"/>
    </row>
    <row r="23" spans="1:16" x14ac:dyDescent="0.2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9"/>
      <c r="O23" s="27"/>
      <c r="P23" s="27"/>
    </row>
    <row r="24" spans="1:16" ht="15" x14ac:dyDescent="0.25">
      <c r="A24" s="77" t="s">
        <v>26</v>
      </c>
      <c r="B24" s="77">
        <v>92714</v>
      </c>
      <c r="C24" s="77">
        <v>94401</v>
      </c>
      <c r="D24" s="77">
        <v>94596</v>
      </c>
      <c r="E24" s="77">
        <v>94136</v>
      </c>
      <c r="F24" s="77">
        <v>93885</v>
      </c>
      <c r="G24" s="77">
        <v>94571</v>
      </c>
      <c r="H24" s="77">
        <v>93523</v>
      </c>
      <c r="I24" s="77">
        <v>94009</v>
      </c>
      <c r="J24" s="77">
        <v>93606</v>
      </c>
      <c r="K24" s="77">
        <v>95307</v>
      </c>
      <c r="L24" s="77">
        <v>94336</v>
      </c>
      <c r="M24" s="77">
        <v>96408</v>
      </c>
      <c r="N24" s="78">
        <v>94291</v>
      </c>
      <c r="O24" s="27"/>
      <c r="P24" s="27"/>
    </row>
    <row r="25" spans="1:16" ht="15" x14ac:dyDescent="0.25">
      <c r="A25" s="77" t="s">
        <v>27</v>
      </c>
      <c r="B25" s="77">
        <v>12990</v>
      </c>
      <c r="C25" s="77">
        <v>13627</v>
      </c>
      <c r="D25" s="77">
        <v>13665</v>
      </c>
      <c r="E25" s="77">
        <v>13362</v>
      </c>
      <c r="F25" s="77">
        <v>13472</v>
      </c>
      <c r="G25" s="77">
        <v>13255</v>
      </c>
      <c r="H25" s="77">
        <v>13162</v>
      </c>
      <c r="I25" s="77">
        <v>13566</v>
      </c>
      <c r="J25" s="77">
        <v>13913</v>
      </c>
      <c r="K25" s="77">
        <v>13994</v>
      </c>
      <c r="L25" s="77">
        <v>13959</v>
      </c>
      <c r="M25" s="77">
        <v>13870</v>
      </c>
      <c r="N25" s="78">
        <v>13569.6</v>
      </c>
      <c r="O25" s="27"/>
      <c r="P25" s="27"/>
    </row>
    <row r="26" spans="1:16" ht="15" x14ac:dyDescent="0.25">
      <c r="A26" s="77" t="s">
        <v>28</v>
      </c>
      <c r="B26" s="77">
        <v>17072</v>
      </c>
      <c r="C26" s="77">
        <v>17326</v>
      </c>
      <c r="D26" s="77">
        <v>17384</v>
      </c>
      <c r="E26" s="77">
        <v>16908</v>
      </c>
      <c r="F26" s="77">
        <v>17434</v>
      </c>
      <c r="G26" s="77">
        <v>17931</v>
      </c>
      <c r="H26" s="77">
        <v>16831</v>
      </c>
      <c r="I26" s="77">
        <v>17363</v>
      </c>
      <c r="J26" s="77">
        <v>16828</v>
      </c>
      <c r="K26" s="77">
        <v>16141</v>
      </c>
      <c r="L26" s="77">
        <v>16391</v>
      </c>
      <c r="M26" s="77">
        <v>16522</v>
      </c>
      <c r="N26" s="78">
        <v>17010.900000000001</v>
      </c>
      <c r="O26" s="27"/>
      <c r="P26" s="27"/>
    </row>
    <row r="27" spans="1:16" ht="15" x14ac:dyDescent="0.25">
      <c r="A27" s="77" t="s">
        <v>29</v>
      </c>
      <c r="B27" s="77">
        <v>4363</v>
      </c>
      <c r="C27" s="77">
        <v>4413</v>
      </c>
      <c r="D27" s="77">
        <v>4420</v>
      </c>
      <c r="E27" s="77">
        <v>5157</v>
      </c>
      <c r="F27" s="77">
        <v>5205</v>
      </c>
      <c r="G27" s="77">
        <v>5170</v>
      </c>
      <c r="H27" s="77">
        <v>5154</v>
      </c>
      <c r="I27" s="77">
        <v>5096</v>
      </c>
      <c r="J27" s="77">
        <v>5063</v>
      </c>
      <c r="K27" s="77">
        <v>5051</v>
      </c>
      <c r="L27" s="77">
        <v>5062</v>
      </c>
      <c r="M27" s="77">
        <v>5069</v>
      </c>
      <c r="N27" s="78">
        <v>4935.3</v>
      </c>
      <c r="O27" s="27"/>
      <c r="P27" s="27"/>
    </row>
    <row r="28" spans="1:16" ht="15" x14ac:dyDescent="0.25">
      <c r="A28" s="77" t="s">
        <v>30</v>
      </c>
      <c r="B28" s="77">
        <v>2667</v>
      </c>
      <c r="C28" s="77">
        <v>2673</v>
      </c>
      <c r="D28" s="77">
        <v>2663</v>
      </c>
      <c r="E28" s="77">
        <v>2694</v>
      </c>
      <c r="F28" s="77">
        <v>2713</v>
      </c>
      <c r="G28" s="77">
        <v>2732</v>
      </c>
      <c r="H28" s="77">
        <v>2732</v>
      </c>
      <c r="I28" s="77">
        <v>2750</v>
      </c>
      <c r="J28" s="77">
        <v>2756</v>
      </c>
      <c r="K28" s="77">
        <v>2747</v>
      </c>
      <c r="L28" s="77">
        <v>2743</v>
      </c>
      <c r="M28" s="77">
        <v>2745</v>
      </c>
      <c r="N28" s="78">
        <v>2717.9</v>
      </c>
      <c r="O28" s="27"/>
      <c r="P28" s="27"/>
    </row>
    <row r="29" spans="1:16" ht="15" x14ac:dyDescent="0.25">
      <c r="A29" s="77" t="s">
        <v>31</v>
      </c>
      <c r="B29" s="77">
        <v>23458</v>
      </c>
      <c r="C29" s="77">
        <v>23768</v>
      </c>
      <c r="D29" s="77">
        <v>24206</v>
      </c>
      <c r="E29" s="77">
        <v>24263</v>
      </c>
      <c r="F29" s="77">
        <v>24372</v>
      </c>
      <c r="G29" s="77">
        <v>24753</v>
      </c>
      <c r="H29" s="77">
        <v>24802</v>
      </c>
      <c r="I29" s="77">
        <v>24928</v>
      </c>
      <c r="J29" s="77">
        <v>24977</v>
      </c>
      <c r="K29" s="77">
        <v>24724</v>
      </c>
      <c r="L29" s="77">
        <v>24758</v>
      </c>
      <c r="M29" s="77">
        <v>24684</v>
      </c>
      <c r="N29" s="78">
        <v>24474.400000000001</v>
      </c>
      <c r="O29" s="27"/>
      <c r="P29" s="27"/>
    </row>
    <row r="30" spans="1:16" ht="15" x14ac:dyDescent="0.25">
      <c r="A30" s="79" t="s">
        <v>32</v>
      </c>
      <c r="B30" s="77">
        <f t="shared" ref="B30:M30" si="1">SUM(B24:B29)</f>
        <v>153264</v>
      </c>
      <c r="C30" s="77">
        <f t="shared" si="1"/>
        <v>156208</v>
      </c>
      <c r="D30" s="77">
        <f t="shared" si="1"/>
        <v>156934</v>
      </c>
      <c r="E30" s="77">
        <f t="shared" si="1"/>
        <v>156520</v>
      </c>
      <c r="F30" s="77">
        <f t="shared" si="1"/>
        <v>157081</v>
      </c>
      <c r="G30" s="77">
        <f t="shared" si="1"/>
        <v>158412</v>
      </c>
      <c r="H30" s="77">
        <f t="shared" si="1"/>
        <v>156204</v>
      </c>
      <c r="I30" s="77">
        <f t="shared" si="1"/>
        <v>157712</v>
      </c>
      <c r="J30" s="77">
        <f t="shared" si="1"/>
        <v>157143</v>
      </c>
      <c r="K30" s="77">
        <f t="shared" si="1"/>
        <v>157964</v>
      </c>
      <c r="L30" s="77">
        <f t="shared" si="1"/>
        <v>157249</v>
      </c>
      <c r="M30" s="77">
        <f t="shared" si="1"/>
        <v>159298</v>
      </c>
      <c r="N30" s="78">
        <f>SUM(N24:N29)</f>
        <v>156999.1</v>
      </c>
      <c r="O30" s="27"/>
      <c r="P30" s="27"/>
    </row>
    <row r="31" spans="1:16" x14ac:dyDescent="0.2">
      <c r="A31" s="48"/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7"/>
      <c r="P31" s="27"/>
    </row>
    <row r="32" spans="1:16" ht="15" x14ac:dyDescent="0.25">
      <c r="A32" s="77" t="s">
        <v>33</v>
      </c>
      <c r="B32" s="77">
        <v>48635</v>
      </c>
      <c r="C32" s="77">
        <v>48340</v>
      </c>
      <c r="D32" s="77">
        <v>48467</v>
      </c>
      <c r="E32" s="77">
        <v>48465</v>
      </c>
      <c r="F32" s="77">
        <v>48556</v>
      </c>
      <c r="G32" s="77">
        <v>48498</v>
      </c>
      <c r="H32" s="77">
        <v>48644</v>
      </c>
      <c r="I32" s="77">
        <v>48322</v>
      </c>
      <c r="J32" s="77">
        <v>48582</v>
      </c>
      <c r="K32" s="77">
        <v>48657</v>
      </c>
      <c r="L32" s="77">
        <v>48723</v>
      </c>
      <c r="M32" s="77">
        <v>48774</v>
      </c>
      <c r="N32" s="78">
        <v>48555.3</v>
      </c>
      <c r="O32" s="27"/>
      <c r="P32" s="27"/>
    </row>
    <row r="33" spans="1:14" ht="15" x14ac:dyDescent="0.25">
      <c r="A33" s="77" t="s">
        <v>34</v>
      </c>
      <c r="B33" s="77">
        <v>51321</v>
      </c>
      <c r="C33" s="77">
        <v>51264</v>
      </c>
      <c r="D33" s="77">
        <v>51193</v>
      </c>
      <c r="E33" s="77">
        <v>51227</v>
      </c>
      <c r="F33" s="77">
        <v>51399</v>
      </c>
      <c r="G33" s="77">
        <v>51578</v>
      </c>
      <c r="H33" s="77">
        <v>51763</v>
      </c>
      <c r="I33" s="77">
        <v>51965</v>
      </c>
      <c r="J33" s="77">
        <v>51972</v>
      </c>
      <c r="K33" s="77">
        <v>51056</v>
      </c>
      <c r="L33" s="77">
        <v>51938</v>
      </c>
      <c r="M33" s="77">
        <v>51918</v>
      </c>
      <c r="N33" s="78">
        <v>51549.5</v>
      </c>
    </row>
    <row r="34" spans="1:14" ht="15" x14ac:dyDescent="0.25">
      <c r="A34" s="77" t="s">
        <v>42</v>
      </c>
      <c r="B34" s="77">
        <v>37242</v>
      </c>
      <c r="C34" s="77">
        <v>38375</v>
      </c>
      <c r="D34" s="77">
        <v>37648</v>
      </c>
      <c r="E34" s="77">
        <v>38200</v>
      </c>
      <c r="F34" s="77">
        <v>38522</v>
      </c>
      <c r="G34" s="77">
        <v>38703</v>
      </c>
      <c r="H34" s="77">
        <v>39488</v>
      </c>
      <c r="I34" s="77">
        <v>39273</v>
      </c>
      <c r="J34" s="77">
        <v>39467</v>
      </c>
      <c r="K34" s="77">
        <v>39830</v>
      </c>
      <c r="L34" s="77">
        <v>40075</v>
      </c>
      <c r="M34" s="77">
        <v>39945</v>
      </c>
      <c r="N34" s="78">
        <v>38897.300000000003</v>
      </c>
    </row>
    <row r="35" spans="1:14" ht="15.75" thickBot="1" x14ac:dyDescent="0.3">
      <c r="A35" s="80" t="s">
        <v>35</v>
      </c>
      <c r="B35" s="81">
        <f t="shared" ref="B35:N35" si="2">SUM(B32:B34)</f>
        <v>137198</v>
      </c>
      <c r="C35" s="81">
        <f t="shared" si="2"/>
        <v>137979</v>
      </c>
      <c r="D35" s="81">
        <f t="shared" si="2"/>
        <v>137308</v>
      </c>
      <c r="E35" s="81">
        <f t="shared" si="2"/>
        <v>137892</v>
      </c>
      <c r="F35" s="81">
        <f t="shared" si="2"/>
        <v>138477</v>
      </c>
      <c r="G35" s="81">
        <f t="shared" si="2"/>
        <v>138779</v>
      </c>
      <c r="H35" s="81">
        <f t="shared" si="2"/>
        <v>139895</v>
      </c>
      <c r="I35" s="81">
        <f t="shared" si="2"/>
        <v>139560</v>
      </c>
      <c r="J35" s="81">
        <f t="shared" si="2"/>
        <v>140021</v>
      </c>
      <c r="K35" s="81">
        <f t="shared" si="2"/>
        <v>139543</v>
      </c>
      <c r="L35" s="81">
        <f t="shared" si="2"/>
        <v>140736</v>
      </c>
      <c r="M35" s="81">
        <f t="shared" si="2"/>
        <v>140637</v>
      </c>
      <c r="N35" s="82">
        <f t="shared" si="2"/>
        <v>139002.1</v>
      </c>
    </row>
    <row r="36" spans="1:14" ht="15" thickBot="1" x14ac:dyDescent="0.25">
      <c r="A36" s="83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</row>
    <row r="37" spans="1:14" ht="15" x14ac:dyDescent="0.25">
      <c r="A37" s="79" t="s">
        <v>62</v>
      </c>
      <c r="B37" s="55">
        <f t="shared" ref="B37:N37" si="3">SUM(B22+B30+B35)</f>
        <v>889527</v>
      </c>
      <c r="C37" s="55">
        <f t="shared" si="3"/>
        <v>895671</v>
      </c>
      <c r="D37" s="55">
        <f t="shared" si="3"/>
        <v>897070</v>
      </c>
      <c r="E37" s="55">
        <f t="shared" si="3"/>
        <v>903933</v>
      </c>
      <c r="F37" s="55">
        <f t="shared" si="3"/>
        <v>908691</v>
      </c>
      <c r="G37" s="55">
        <f t="shared" si="3"/>
        <v>912738</v>
      </c>
      <c r="H37" s="55">
        <f t="shared" si="3"/>
        <v>912674</v>
      </c>
      <c r="I37" s="55">
        <f t="shared" si="3"/>
        <v>916514</v>
      </c>
      <c r="J37" s="55">
        <f t="shared" si="3"/>
        <v>921418</v>
      </c>
      <c r="K37" s="55">
        <f t="shared" si="3"/>
        <v>923224</v>
      </c>
      <c r="L37" s="55">
        <f t="shared" si="3"/>
        <v>927657</v>
      </c>
      <c r="M37" s="55">
        <f t="shared" si="3"/>
        <v>930225</v>
      </c>
      <c r="N37" s="56">
        <f t="shared" si="3"/>
        <v>911611.9</v>
      </c>
    </row>
    <row r="38" spans="1:14" hidden="1" x14ac:dyDescent="0.2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9"/>
    </row>
    <row r="39" spans="1:14" ht="15.75" thickBot="1" x14ac:dyDescent="0.3">
      <c r="A39" s="80" t="s">
        <v>63</v>
      </c>
      <c r="B39" s="57">
        <f>SUM(B22+B30)</f>
        <v>752329</v>
      </c>
      <c r="C39" s="57">
        <f t="shared" ref="C39:N39" si="4">SUM(C22+C30)</f>
        <v>757692</v>
      </c>
      <c r="D39" s="57">
        <f t="shared" si="4"/>
        <v>759762</v>
      </c>
      <c r="E39" s="57">
        <f t="shared" si="4"/>
        <v>766041</v>
      </c>
      <c r="F39" s="57">
        <f t="shared" si="4"/>
        <v>770214</v>
      </c>
      <c r="G39" s="57">
        <f t="shared" si="4"/>
        <v>773959</v>
      </c>
      <c r="H39" s="57">
        <f t="shared" si="4"/>
        <v>772779</v>
      </c>
      <c r="I39" s="57">
        <f t="shared" si="4"/>
        <v>776954</v>
      </c>
      <c r="J39" s="57">
        <f t="shared" si="4"/>
        <v>781397</v>
      </c>
      <c r="K39" s="57">
        <f t="shared" si="4"/>
        <v>783681</v>
      </c>
      <c r="L39" s="57">
        <f t="shared" si="4"/>
        <v>786921</v>
      </c>
      <c r="M39" s="57">
        <f t="shared" si="4"/>
        <v>789588</v>
      </c>
      <c r="N39" s="58">
        <f t="shared" si="4"/>
        <v>772609.8</v>
      </c>
    </row>
    <row r="40" spans="1:14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</row>
  </sheetData>
  <mergeCells count="1">
    <mergeCell ref="A5:N5"/>
  </mergeCells>
  <pageMargins left="0.75" right="0.75" top="1" bottom="1" header="0" footer="0"/>
  <pageSetup orientation="portrait" r:id="rId1"/>
  <headerFooter alignWithMargins="0"/>
  <ignoredErrors>
    <ignoredError sqref="B22:N22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opLeftCell="A3" workbookViewId="0">
      <selection activeCell="A10" sqref="A10:N10"/>
    </sheetView>
  </sheetViews>
  <sheetFormatPr baseColWidth="10" defaultRowHeight="15" x14ac:dyDescent="0.25"/>
  <cols>
    <col min="1" max="1" width="31.625" style="111" customWidth="1"/>
    <col min="2" max="16384" width="11" style="111"/>
  </cols>
  <sheetData>
    <row r="1" spans="1:15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x14ac:dyDescent="0.25">
      <c r="A3" s="110"/>
      <c r="B3" s="112" t="s">
        <v>84</v>
      </c>
      <c r="C3" s="113" t="s">
        <v>85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5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x14ac:dyDescent="0.25">
      <c r="A5" s="110"/>
      <c r="B5" s="110"/>
      <c r="C5" s="110"/>
      <c r="D5" s="110"/>
      <c r="E5" s="110"/>
      <c r="F5" s="110"/>
      <c r="G5" s="114"/>
      <c r="H5" s="110"/>
      <c r="I5" s="110"/>
      <c r="J5" s="110"/>
      <c r="K5" s="110"/>
      <c r="L5" s="110"/>
      <c r="M5" s="110"/>
      <c r="N5" s="110"/>
      <c r="O5" s="110"/>
    </row>
    <row r="6" spans="1:15" x14ac:dyDescent="0.25">
      <c r="A6" s="110"/>
      <c r="B6" s="110"/>
      <c r="C6" s="110"/>
      <c r="D6" s="110"/>
      <c r="E6" s="110"/>
      <c r="F6" s="114"/>
      <c r="G6" s="114"/>
      <c r="H6" s="110"/>
      <c r="I6" s="110"/>
      <c r="J6" s="110"/>
      <c r="K6" s="110"/>
      <c r="L6" s="110"/>
      <c r="M6" s="110"/>
      <c r="N6" s="110"/>
      <c r="O6" s="110"/>
    </row>
    <row r="7" spans="1:15" x14ac:dyDescent="0.25">
      <c r="A7" s="110"/>
      <c r="B7" s="110"/>
      <c r="C7" s="110"/>
      <c r="D7" s="110"/>
      <c r="E7" s="110"/>
      <c r="F7" s="114"/>
      <c r="G7" s="114"/>
      <c r="H7" s="110"/>
      <c r="I7" s="110"/>
      <c r="J7" s="110"/>
      <c r="K7" s="110"/>
      <c r="L7" s="110"/>
      <c r="M7" s="110"/>
      <c r="N7" s="110"/>
      <c r="O7" s="110"/>
    </row>
    <row r="8" spans="1:15" x14ac:dyDescent="0.25">
      <c r="A8" s="110"/>
      <c r="B8" s="110"/>
      <c r="C8" s="110"/>
      <c r="D8" s="110"/>
      <c r="E8" s="110"/>
      <c r="F8" s="110"/>
      <c r="G8" s="114"/>
      <c r="H8" s="110"/>
      <c r="I8" s="110"/>
      <c r="J8" s="110"/>
      <c r="K8" s="110"/>
      <c r="L8" s="110"/>
      <c r="M8" s="110"/>
      <c r="N8" s="110"/>
      <c r="O8" s="110"/>
    </row>
    <row r="9" spans="1:15" x14ac:dyDescent="0.25">
      <c r="A9" s="115"/>
      <c r="B9" s="116"/>
      <c r="C9" s="117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spans="1:15" ht="18.75" x14ac:dyDescent="0.3">
      <c r="A10" s="128" t="s">
        <v>81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10"/>
    </row>
    <row r="11" spans="1:15" x14ac:dyDescent="0.25">
      <c r="A11" s="107" t="s">
        <v>1</v>
      </c>
      <c r="B11" s="107" t="s">
        <v>2</v>
      </c>
      <c r="C11" s="107" t="s">
        <v>3</v>
      </c>
      <c r="D11" s="107" t="s">
        <v>4</v>
      </c>
      <c r="E11" s="107" t="s">
        <v>5</v>
      </c>
      <c r="F11" s="107" t="s">
        <v>6</v>
      </c>
      <c r="G11" s="107" t="s">
        <v>7</v>
      </c>
      <c r="H11" s="107" t="s">
        <v>8</v>
      </c>
      <c r="I11" s="107" t="s">
        <v>9</v>
      </c>
      <c r="J11" s="107" t="s">
        <v>72</v>
      </c>
      <c r="K11" s="107" t="s">
        <v>11</v>
      </c>
      <c r="L11" s="107" t="s">
        <v>73</v>
      </c>
      <c r="M11" s="107" t="s">
        <v>74</v>
      </c>
      <c r="N11" s="107" t="s">
        <v>14</v>
      </c>
      <c r="O11" s="110"/>
    </row>
    <row r="12" spans="1:15" x14ac:dyDescent="0.2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0"/>
    </row>
    <row r="13" spans="1:15" x14ac:dyDescent="0.25">
      <c r="A13" s="120" t="s">
        <v>15</v>
      </c>
      <c r="B13" s="121">
        <v>14533</v>
      </c>
      <c r="C13" s="121">
        <v>13971</v>
      </c>
      <c r="D13" s="121">
        <v>13982</v>
      </c>
      <c r="E13" s="121">
        <v>13526</v>
      </c>
      <c r="F13" s="121">
        <v>13245</v>
      </c>
      <c r="G13" s="121">
        <v>13433</v>
      </c>
      <c r="H13" s="121">
        <v>13586</v>
      </c>
      <c r="I13" s="121">
        <v>13728</v>
      </c>
      <c r="J13" s="121">
        <v>13289</v>
      </c>
      <c r="K13" s="121">
        <v>13287</v>
      </c>
      <c r="L13" s="121">
        <v>13906</v>
      </c>
      <c r="M13" s="121">
        <v>15066</v>
      </c>
      <c r="N13" s="121">
        <v>13796</v>
      </c>
      <c r="O13" s="122">
        <f>N13/$N$24</f>
        <v>2.1892762280719295E-2</v>
      </c>
    </row>
    <row r="14" spans="1:15" x14ac:dyDescent="0.25">
      <c r="A14" s="120" t="s">
        <v>16</v>
      </c>
      <c r="B14" s="123">
        <v>682</v>
      </c>
      <c r="C14" s="123">
        <v>706</v>
      </c>
      <c r="D14" s="123">
        <v>720</v>
      </c>
      <c r="E14" s="123">
        <v>720</v>
      </c>
      <c r="F14" s="123">
        <v>703</v>
      </c>
      <c r="G14" s="123">
        <v>693</v>
      </c>
      <c r="H14" s="123">
        <v>693</v>
      </c>
      <c r="I14" s="123">
        <v>676</v>
      </c>
      <c r="J14" s="123">
        <v>672</v>
      </c>
      <c r="K14" s="123">
        <v>670</v>
      </c>
      <c r="L14" s="123">
        <v>662</v>
      </c>
      <c r="M14" s="123">
        <v>668</v>
      </c>
      <c r="N14" s="121">
        <v>688.8</v>
      </c>
      <c r="O14" s="122">
        <f t="shared" ref="O14:O23" si="0">N14/$N$24</f>
        <v>1.0930512220179362E-3</v>
      </c>
    </row>
    <row r="15" spans="1:15" x14ac:dyDescent="0.25">
      <c r="A15" s="120" t="s">
        <v>17</v>
      </c>
      <c r="B15" s="121">
        <v>169682</v>
      </c>
      <c r="C15" s="121">
        <v>168640</v>
      </c>
      <c r="D15" s="121">
        <v>169260</v>
      </c>
      <c r="E15" s="121">
        <v>168954</v>
      </c>
      <c r="F15" s="121">
        <v>170111</v>
      </c>
      <c r="G15" s="121">
        <v>167868</v>
      </c>
      <c r="H15" s="121">
        <v>169449</v>
      </c>
      <c r="I15" s="121">
        <v>168554</v>
      </c>
      <c r="J15" s="121">
        <v>169579</v>
      </c>
      <c r="K15" s="121">
        <v>170226</v>
      </c>
      <c r="L15" s="121">
        <v>172327</v>
      </c>
      <c r="M15" s="121">
        <v>172281</v>
      </c>
      <c r="N15" s="121">
        <v>169744.3</v>
      </c>
      <c r="O15" s="122">
        <f t="shared" si="0"/>
        <v>0.26936587477581181</v>
      </c>
    </row>
    <row r="16" spans="1:15" x14ac:dyDescent="0.25">
      <c r="A16" s="120" t="s">
        <v>18</v>
      </c>
      <c r="B16" s="121">
        <v>5330</v>
      </c>
      <c r="C16" s="121">
        <v>5310</v>
      </c>
      <c r="D16" s="121">
        <v>5331</v>
      </c>
      <c r="E16" s="121">
        <v>5342</v>
      </c>
      <c r="F16" s="121">
        <v>5311</v>
      </c>
      <c r="G16" s="121">
        <v>5552</v>
      </c>
      <c r="H16" s="121">
        <v>5515</v>
      </c>
      <c r="I16" s="121">
        <v>5763</v>
      </c>
      <c r="J16" s="121">
        <v>5534</v>
      </c>
      <c r="K16" s="121">
        <v>5562</v>
      </c>
      <c r="L16" s="121">
        <v>5413</v>
      </c>
      <c r="M16" s="121">
        <v>5385</v>
      </c>
      <c r="N16" s="121">
        <v>5445.7</v>
      </c>
      <c r="O16" s="122">
        <f t="shared" si="0"/>
        <v>8.641737862577055E-3</v>
      </c>
    </row>
    <row r="17" spans="1:15" x14ac:dyDescent="0.25">
      <c r="A17" s="120" t="s">
        <v>19</v>
      </c>
      <c r="B17" s="121">
        <v>23240</v>
      </c>
      <c r="C17" s="121">
        <v>23458</v>
      </c>
      <c r="D17" s="121">
        <v>23946</v>
      </c>
      <c r="E17" s="121">
        <v>24080</v>
      </c>
      <c r="F17" s="121">
        <v>23747</v>
      </c>
      <c r="G17" s="121">
        <v>23217</v>
      </c>
      <c r="H17" s="121">
        <v>23153</v>
      </c>
      <c r="I17" s="121">
        <v>23310</v>
      </c>
      <c r="J17" s="121">
        <v>23764</v>
      </c>
      <c r="K17" s="121">
        <v>23186</v>
      </c>
      <c r="L17" s="121">
        <v>23301</v>
      </c>
      <c r="M17" s="121">
        <v>22628</v>
      </c>
      <c r="N17" s="121">
        <v>23419.200000000001</v>
      </c>
      <c r="O17" s="122">
        <f t="shared" si="0"/>
        <v>3.7163741548609838E-2</v>
      </c>
    </row>
    <row r="18" spans="1:15" x14ac:dyDescent="0.25">
      <c r="A18" s="120" t="s">
        <v>20</v>
      </c>
      <c r="B18" s="121">
        <v>153641</v>
      </c>
      <c r="C18" s="121">
        <v>152966</v>
      </c>
      <c r="D18" s="121">
        <v>153170</v>
      </c>
      <c r="E18" s="121">
        <v>152287</v>
      </c>
      <c r="F18" s="121">
        <v>152636</v>
      </c>
      <c r="G18" s="121">
        <v>152607</v>
      </c>
      <c r="H18" s="121">
        <v>152680</v>
      </c>
      <c r="I18" s="121">
        <v>152897</v>
      </c>
      <c r="J18" s="121">
        <v>153880</v>
      </c>
      <c r="K18" s="121">
        <v>154049</v>
      </c>
      <c r="L18" s="121">
        <v>155612</v>
      </c>
      <c r="M18" s="121">
        <v>155990</v>
      </c>
      <c r="N18" s="121">
        <v>153534.6</v>
      </c>
      <c r="O18" s="122">
        <f t="shared" si="0"/>
        <v>0.2436428312311775</v>
      </c>
    </row>
    <row r="19" spans="1:15" x14ac:dyDescent="0.25">
      <c r="A19" s="120" t="s">
        <v>21</v>
      </c>
      <c r="B19" s="121">
        <v>40792</v>
      </c>
      <c r="C19" s="121">
        <v>40126</v>
      </c>
      <c r="D19" s="121">
        <v>39721</v>
      </c>
      <c r="E19" s="121">
        <v>40217</v>
      </c>
      <c r="F19" s="121">
        <v>40209</v>
      </c>
      <c r="G19" s="121">
        <v>40009</v>
      </c>
      <c r="H19" s="121">
        <v>40133</v>
      </c>
      <c r="I19" s="121">
        <v>39551</v>
      </c>
      <c r="J19" s="121">
        <v>39568</v>
      </c>
      <c r="K19" s="121">
        <v>39673</v>
      </c>
      <c r="L19" s="121">
        <v>39579</v>
      </c>
      <c r="M19" s="121">
        <v>40055</v>
      </c>
      <c r="N19" s="121">
        <v>39969.4</v>
      </c>
      <c r="O19" s="122">
        <f t="shared" si="0"/>
        <v>6.3427121825382848E-2</v>
      </c>
    </row>
    <row r="20" spans="1:15" x14ac:dyDescent="0.25">
      <c r="A20" s="120" t="s">
        <v>22</v>
      </c>
      <c r="B20" s="121">
        <v>148397</v>
      </c>
      <c r="C20" s="121">
        <v>149510</v>
      </c>
      <c r="D20" s="121">
        <v>150425</v>
      </c>
      <c r="E20" s="121">
        <v>150876</v>
      </c>
      <c r="F20" s="121">
        <v>151627</v>
      </c>
      <c r="G20" s="121">
        <v>151820</v>
      </c>
      <c r="H20" s="121">
        <v>152599</v>
      </c>
      <c r="I20" s="121">
        <v>153002</v>
      </c>
      <c r="J20" s="121">
        <v>154512</v>
      </c>
      <c r="K20" s="121">
        <v>154817</v>
      </c>
      <c r="L20" s="121">
        <v>157101</v>
      </c>
      <c r="M20" s="121">
        <v>156391</v>
      </c>
      <c r="N20" s="121">
        <v>152589.79999999999</v>
      </c>
      <c r="O20" s="122">
        <f t="shared" si="0"/>
        <v>0.24214353565254426</v>
      </c>
    </row>
    <row r="21" spans="1:15" x14ac:dyDescent="0.25">
      <c r="A21" s="120" t="s">
        <v>23</v>
      </c>
      <c r="B21" s="121">
        <v>68267</v>
      </c>
      <c r="C21" s="121">
        <v>70246</v>
      </c>
      <c r="D21" s="121">
        <v>69765</v>
      </c>
      <c r="E21" s="121">
        <v>70000</v>
      </c>
      <c r="F21" s="121">
        <v>69188</v>
      </c>
      <c r="G21" s="121">
        <v>69848</v>
      </c>
      <c r="H21" s="121">
        <v>69679</v>
      </c>
      <c r="I21" s="121">
        <v>70029</v>
      </c>
      <c r="J21" s="121">
        <v>70246</v>
      </c>
      <c r="K21" s="121">
        <v>69502</v>
      </c>
      <c r="L21" s="121">
        <v>69204</v>
      </c>
      <c r="M21" s="121">
        <v>67614</v>
      </c>
      <c r="N21" s="121">
        <v>69465.7</v>
      </c>
      <c r="O21" s="122">
        <f t="shared" si="0"/>
        <v>0.11023456485675284</v>
      </c>
    </row>
    <row r="22" spans="1:15" x14ac:dyDescent="0.25">
      <c r="A22" s="120" t="s">
        <v>75</v>
      </c>
      <c r="B22" s="121">
        <v>1406</v>
      </c>
      <c r="C22" s="121">
        <v>1440</v>
      </c>
      <c r="D22" s="121">
        <v>1489</v>
      </c>
      <c r="E22" s="121">
        <v>1459</v>
      </c>
      <c r="F22" s="121">
        <v>1509</v>
      </c>
      <c r="G22" s="121">
        <v>1530</v>
      </c>
      <c r="H22" s="121">
        <v>1551</v>
      </c>
      <c r="I22" s="121">
        <v>1527</v>
      </c>
      <c r="J22" s="121">
        <v>1549</v>
      </c>
      <c r="K22" s="121">
        <v>1556</v>
      </c>
      <c r="L22" s="121">
        <v>1548</v>
      </c>
      <c r="M22" s="121">
        <v>1545</v>
      </c>
      <c r="N22" s="121">
        <v>1509.1</v>
      </c>
      <c r="O22" s="122">
        <f t="shared" si="0"/>
        <v>2.3947787444066025E-3</v>
      </c>
    </row>
    <row r="23" spans="1:15" x14ac:dyDescent="0.25">
      <c r="A23" s="120" t="s">
        <v>24</v>
      </c>
      <c r="B23" s="123">
        <v>0</v>
      </c>
      <c r="C23" s="123">
        <v>0</v>
      </c>
      <c r="D23" s="123">
        <v>0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0</v>
      </c>
      <c r="N23" s="123">
        <v>0</v>
      </c>
      <c r="O23" s="122">
        <f t="shared" si="0"/>
        <v>0</v>
      </c>
    </row>
    <row r="24" spans="1:15" x14ac:dyDescent="0.25">
      <c r="A24" s="108" t="s">
        <v>25</v>
      </c>
      <c r="B24" s="121">
        <v>625970</v>
      </c>
      <c r="C24" s="121">
        <v>626373</v>
      </c>
      <c r="D24" s="121">
        <v>627809</v>
      </c>
      <c r="E24" s="121">
        <v>627461</v>
      </c>
      <c r="F24" s="121">
        <v>628286</v>
      </c>
      <c r="G24" s="121">
        <v>626577</v>
      </c>
      <c r="H24" s="121">
        <v>629038</v>
      </c>
      <c r="I24" s="121">
        <v>629037</v>
      </c>
      <c r="J24" s="121">
        <v>632593</v>
      </c>
      <c r="K24" s="121">
        <v>632528</v>
      </c>
      <c r="L24" s="121">
        <v>638653</v>
      </c>
      <c r="M24" s="121">
        <v>637623</v>
      </c>
      <c r="N24" s="121">
        <v>630162.6</v>
      </c>
      <c r="O24" s="124">
        <f>SUM(O13:O23)</f>
        <v>1</v>
      </c>
    </row>
    <row r="25" spans="1:15" x14ac:dyDescent="0.25">
      <c r="A25" s="120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10"/>
    </row>
    <row r="26" spans="1:15" x14ac:dyDescent="0.25">
      <c r="A26" s="120" t="s">
        <v>26</v>
      </c>
      <c r="B26" s="121">
        <v>96778</v>
      </c>
      <c r="C26" s="121">
        <v>97250</v>
      </c>
      <c r="D26" s="121">
        <v>96240</v>
      </c>
      <c r="E26" s="121">
        <v>94653</v>
      </c>
      <c r="F26" s="121">
        <v>96120</v>
      </c>
      <c r="G26" s="121">
        <v>94804</v>
      </c>
      <c r="H26" s="121">
        <v>95254</v>
      </c>
      <c r="I26" s="121">
        <v>94601</v>
      </c>
      <c r="J26" s="121">
        <v>95083</v>
      </c>
      <c r="K26" s="121">
        <v>94872</v>
      </c>
      <c r="L26" s="121">
        <v>94684</v>
      </c>
      <c r="M26" s="121">
        <v>93892</v>
      </c>
      <c r="N26" s="121">
        <v>95352.6</v>
      </c>
      <c r="O26" s="110"/>
    </row>
    <row r="27" spans="1:15" x14ac:dyDescent="0.25">
      <c r="A27" s="120" t="s">
        <v>27</v>
      </c>
      <c r="B27" s="121">
        <v>14533</v>
      </c>
      <c r="C27" s="121">
        <v>14640</v>
      </c>
      <c r="D27" s="121">
        <v>14705</v>
      </c>
      <c r="E27" s="121">
        <v>14603</v>
      </c>
      <c r="F27" s="121">
        <v>14361</v>
      </c>
      <c r="G27" s="121">
        <v>14366</v>
      </c>
      <c r="H27" s="121">
        <v>14086</v>
      </c>
      <c r="I27" s="121">
        <v>13817</v>
      </c>
      <c r="J27" s="121">
        <v>13886</v>
      </c>
      <c r="K27" s="121">
        <v>13882</v>
      </c>
      <c r="L27" s="121">
        <v>14373</v>
      </c>
      <c r="M27" s="121">
        <v>14322</v>
      </c>
      <c r="N27" s="121">
        <v>14297.8</v>
      </c>
      <c r="O27" s="110"/>
    </row>
    <row r="28" spans="1:15" x14ac:dyDescent="0.25">
      <c r="A28" s="120" t="s">
        <v>28</v>
      </c>
      <c r="B28" s="121">
        <v>17336</v>
      </c>
      <c r="C28" s="121">
        <v>17164</v>
      </c>
      <c r="D28" s="121">
        <v>17087</v>
      </c>
      <c r="E28" s="121">
        <v>16895</v>
      </c>
      <c r="F28" s="121">
        <v>17020</v>
      </c>
      <c r="G28" s="121">
        <v>17156</v>
      </c>
      <c r="H28" s="121">
        <v>17011</v>
      </c>
      <c r="I28" s="121">
        <v>17092</v>
      </c>
      <c r="J28" s="121">
        <v>15731</v>
      </c>
      <c r="K28" s="121">
        <v>15748</v>
      </c>
      <c r="L28" s="121">
        <v>16607</v>
      </c>
      <c r="M28" s="121">
        <v>16922</v>
      </c>
      <c r="N28" s="121">
        <v>16814.099999999999</v>
      </c>
      <c r="O28" s="110"/>
    </row>
    <row r="29" spans="1:15" x14ac:dyDescent="0.25">
      <c r="A29" s="120" t="s">
        <v>29</v>
      </c>
      <c r="B29" s="121">
        <v>5180</v>
      </c>
      <c r="C29" s="121">
        <v>5185</v>
      </c>
      <c r="D29" s="121">
        <v>5201</v>
      </c>
      <c r="E29" s="121">
        <v>5202</v>
      </c>
      <c r="F29" s="121">
        <v>5283</v>
      </c>
      <c r="G29" s="121">
        <v>5182</v>
      </c>
      <c r="H29" s="121">
        <v>5146</v>
      </c>
      <c r="I29" s="121">
        <v>5152</v>
      </c>
      <c r="J29" s="121">
        <v>5104</v>
      </c>
      <c r="K29" s="121">
        <v>4572</v>
      </c>
      <c r="L29" s="121">
        <v>5074</v>
      </c>
      <c r="M29" s="121">
        <v>5116</v>
      </c>
      <c r="N29" s="121">
        <v>5116.3999999999996</v>
      </c>
      <c r="O29" s="110"/>
    </row>
    <row r="30" spans="1:15" x14ac:dyDescent="0.25">
      <c r="A30" s="120" t="s">
        <v>30</v>
      </c>
      <c r="B30" s="121">
        <v>2756</v>
      </c>
      <c r="C30" s="121">
        <v>2760</v>
      </c>
      <c r="D30" s="121">
        <v>2756</v>
      </c>
      <c r="E30" s="121">
        <v>2750</v>
      </c>
      <c r="F30" s="121">
        <v>2758</v>
      </c>
      <c r="G30" s="121">
        <v>2772</v>
      </c>
      <c r="H30" s="121">
        <v>2775</v>
      </c>
      <c r="I30" s="121">
        <v>2769</v>
      </c>
      <c r="J30" s="121">
        <v>2794</v>
      </c>
      <c r="K30" s="121">
        <v>2814</v>
      </c>
      <c r="L30" s="121">
        <v>2819</v>
      </c>
      <c r="M30" s="121">
        <v>2838</v>
      </c>
      <c r="N30" s="121">
        <v>2780.1</v>
      </c>
      <c r="O30" s="110"/>
    </row>
    <row r="31" spans="1:15" x14ac:dyDescent="0.25">
      <c r="A31" s="120" t="s">
        <v>31</v>
      </c>
      <c r="B31" s="121">
        <v>25206</v>
      </c>
      <c r="C31" s="121">
        <v>25155</v>
      </c>
      <c r="D31" s="121">
        <v>25460</v>
      </c>
      <c r="E31" s="121">
        <v>26124</v>
      </c>
      <c r="F31" s="121">
        <v>25444</v>
      </c>
      <c r="G31" s="121">
        <v>25452</v>
      </c>
      <c r="H31" s="121">
        <v>25388</v>
      </c>
      <c r="I31" s="121">
        <v>25483</v>
      </c>
      <c r="J31" s="121">
        <v>25325</v>
      </c>
      <c r="K31" s="121">
        <v>25414</v>
      </c>
      <c r="L31" s="121">
        <v>25548</v>
      </c>
      <c r="M31" s="121">
        <v>25711</v>
      </c>
      <c r="N31" s="121">
        <v>25475.8</v>
      </c>
      <c r="O31" s="110"/>
    </row>
    <row r="32" spans="1:15" x14ac:dyDescent="0.25">
      <c r="A32" s="108" t="s">
        <v>32</v>
      </c>
      <c r="B32" s="121">
        <v>161789</v>
      </c>
      <c r="C32" s="121">
        <v>162154</v>
      </c>
      <c r="D32" s="121">
        <v>161449</v>
      </c>
      <c r="E32" s="121">
        <v>160227</v>
      </c>
      <c r="F32" s="121">
        <v>160986</v>
      </c>
      <c r="G32" s="121">
        <v>159732</v>
      </c>
      <c r="H32" s="121">
        <v>159660</v>
      </c>
      <c r="I32" s="121">
        <v>158914</v>
      </c>
      <c r="J32" s="121">
        <v>157923</v>
      </c>
      <c r="K32" s="121">
        <v>157302</v>
      </c>
      <c r="L32" s="121">
        <v>159105</v>
      </c>
      <c r="M32" s="121">
        <v>158801</v>
      </c>
      <c r="N32" s="121">
        <v>159836.79999999999</v>
      </c>
      <c r="O32" s="110"/>
    </row>
    <row r="33" spans="1:15" x14ac:dyDescent="0.25">
      <c r="A33" s="120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10"/>
    </row>
    <row r="34" spans="1:15" x14ac:dyDescent="0.25">
      <c r="A34" s="120" t="s">
        <v>33</v>
      </c>
      <c r="B34" s="121">
        <v>48652</v>
      </c>
      <c r="C34" s="121">
        <v>48505</v>
      </c>
      <c r="D34" s="121">
        <v>48701</v>
      </c>
      <c r="E34" s="121">
        <v>48672</v>
      </c>
      <c r="F34" s="121">
        <v>48644</v>
      </c>
      <c r="G34" s="121">
        <v>48639</v>
      </c>
      <c r="H34" s="121">
        <v>48731</v>
      </c>
      <c r="I34" s="121">
        <v>48353</v>
      </c>
      <c r="J34" s="121">
        <v>48415</v>
      </c>
      <c r="K34" s="121">
        <v>48545</v>
      </c>
      <c r="L34" s="121">
        <v>48526</v>
      </c>
      <c r="M34" s="121">
        <v>48763</v>
      </c>
      <c r="N34" s="121">
        <v>48595.5</v>
      </c>
      <c r="O34" s="110"/>
    </row>
    <row r="35" spans="1:15" x14ac:dyDescent="0.25">
      <c r="A35" s="120" t="s">
        <v>34</v>
      </c>
      <c r="B35" s="121">
        <v>51827</v>
      </c>
      <c r="C35" s="121">
        <v>51634</v>
      </c>
      <c r="D35" s="121">
        <v>51571</v>
      </c>
      <c r="E35" s="121">
        <v>51454</v>
      </c>
      <c r="F35" s="121">
        <v>51562</v>
      </c>
      <c r="G35" s="121">
        <v>51369</v>
      </c>
      <c r="H35" s="121">
        <v>51430</v>
      </c>
      <c r="I35" s="121">
        <v>51229</v>
      </c>
      <c r="J35" s="121">
        <v>51430</v>
      </c>
      <c r="K35" s="121">
        <v>51301</v>
      </c>
      <c r="L35" s="121">
        <v>51165</v>
      </c>
      <c r="M35" s="121">
        <v>51228</v>
      </c>
      <c r="N35" s="121">
        <v>51433.3</v>
      </c>
      <c r="O35" s="110"/>
    </row>
    <row r="36" spans="1:15" x14ac:dyDescent="0.25">
      <c r="A36" s="120" t="s">
        <v>42</v>
      </c>
      <c r="B36" s="121">
        <v>41339</v>
      </c>
      <c r="C36" s="121">
        <v>41643</v>
      </c>
      <c r="D36" s="121">
        <v>41884</v>
      </c>
      <c r="E36" s="121">
        <v>42277</v>
      </c>
      <c r="F36" s="121">
        <v>42902</v>
      </c>
      <c r="G36" s="121">
        <v>42950</v>
      </c>
      <c r="H36" s="121">
        <v>43198</v>
      </c>
      <c r="I36" s="121">
        <v>43574</v>
      </c>
      <c r="J36" s="121">
        <v>43757</v>
      </c>
      <c r="K36" s="121">
        <v>44176</v>
      </c>
      <c r="L36" s="121">
        <v>44424</v>
      </c>
      <c r="M36" s="121">
        <v>44621</v>
      </c>
      <c r="N36" s="121">
        <v>43062.1</v>
      </c>
      <c r="O36" s="110"/>
    </row>
    <row r="37" spans="1:15" x14ac:dyDescent="0.25">
      <c r="A37" s="120" t="s">
        <v>83</v>
      </c>
      <c r="B37" s="121">
        <v>56</v>
      </c>
      <c r="C37" s="121">
        <v>75</v>
      </c>
      <c r="D37" s="121">
        <v>79</v>
      </c>
      <c r="E37" s="121">
        <v>104</v>
      </c>
      <c r="F37" s="121">
        <v>124</v>
      </c>
      <c r="G37" s="121">
        <v>147</v>
      </c>
      <c r="H37" s="121">
        <v>160</v>
      </c>
      <c r="I37" s="121">
        <v>184</v>
      </c>
      <c r="J37" s="121">
        <v>206</v>
      </c>
      <c r="K37" s="121">
        <v>242</v>
      </c>
      <c r="L37" s="121">
        <v>297</v>
      </c>
      <c r="M37" s="121">
        <v>318</v>
      </c>
      <c r="N37" s="121">
        <v>166</v>
      </c>
      <c r="O37" s="110"/>
    </row>
    <row r="38" spans="1:15" x14ac:dyDescent="0.25">
      <c r="A38" s="108" t="s">
        <v>35</v>
      </c>
      <c r="B38" s="121">
        <v>141874</v>
      </c>
      <c r="C38" s="121">
        <v>141857</v>
      </c>
      <c r="D38" s="121">
        <v>142235</v>
      </c>
      <c r="E38" s="121">
        <v>142507</v>
      </c>
      <c r="F38" s="121">
        <v>143232</v>
      </c>
      <c r="G38" s="121">
        <v>143105</v>
      </c>
      <c r="H38" s="121">
        <v>143519</v>
      </c>
      <c r="I38" s="121">
        <v>143340</v>
      </c>
      <c r="J38" s="121">
        <v>143808</v>
      </c>
      <c r="K38" s="121">
        <v>144264</v>
      </c>
      <c r="L38" s="121">
        <v>144412</v>
      </c>
      <c r="M38" s="121">
        <v>144930</v>
      </c>
      <c r="N38" s="121">
        <v>143256.9</v>
      </c>
      <c r="O38" s="110"/>
    </row>
    <row r="39" spans="1:15" x14ac:dyDescent="0.25">
      <c r="A39" s="109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10"/>
    </row>
    <row r="40" spans="1:15" x14ac:dyDescent="0.25">
      <c r="A40" s="125" t="s">
        <v>43</v>
      </c>
      <c r="B40" s="126">
        <v>929633</v>
      </c>
      <c r="C40" s="126">
        <v>930384</v>
      </c>
      <c r="D40" s="126">
        <v>931493</v>
      </c>
      <c r="E40" s="126">
        <v>930195</v>
      </c>
      <c r="F40" s="126">
        <v>932504</v>
      </c>
      <c r="G40" s="126">
        <v>929414</v>
      </c>
      <c r="H40" s="126">
        <v>932217</v>
      </c>
      <c r="I40" s="126">
        <v>931291</v>
      </c>
      <c r="J40" s="126">
        <v>934324</v>
      </c>
      <c r="K40" s="126">
        <v>934094</v>
      </c>
      <c r="L40" s="126">
        <v>942170</v>
      </c>
      <c r="M40" s="126">
        <v>941354</v>
      </c>
      <c r="N40" s="126">
        <v>933256.29999999993</v>
      </c>
      <c r="O40" s="110"/>
    </row>
    <row r="41" spans="1:15" hidden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10"/>
    </row>
    <row r="42" spans="1:15" x14ac:dyDescent="0.25">
      <c r="A42" s="125" t="s">
        <v>37</v>
      </c>
      <c r="B42" s="126">
        <v>787759</v>
      </c>
      <c r="C42" s="126">
        <v>788527</v>
      </c>
      <c r="D42" s="126">
        <v>789258</v>
      </c>
      <c r="E42" s="126">
        <v>787688</v>
      </c>
      <c r="F42" s="126">
        <v>789272</v>
      </c>
      <c r="G42" s="126">
        <v>786309</v>
      </c>
      <c r="H42" s="126">
        <v>788698</v>
      </c>
      <c r="I42" s="126">
        <v>787951</v>
      </c>
      <c r="J42" s="126">
        <v>790516</v>
      </c>
      <c r="K42" s="126">
        <v>789830</v>
      </c>
      <c r="L42" s="126">
        <v>797758</v>
      </c>
      <c r="M42" s="126">
        <v>796424</v>
      </c>
      <c r="N42" s="126">
        <v>789999.39999999991</v>
      </c>
      <c r="O42" s="110"/>
    </row>
    <row r="43" spans="1:15" x14ac:dyDescent="0.25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</row>
    <row r="44" spans="1:15" x14ac:dyDescent="0.25">
      <c r="A44" s="127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</row>
    <row r="45" spans="1:15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</row>
  </sheetData>
  <mergeCells count="1">
    <mergeCell ref="A10:N10"/>
  </mergeCells>
  <dataValidations disablePrompts="1" count="1">
    <dataValidation type="textLength" allowBlank="1" showInputMessage="1" showErrorMessage="1" sqref="A37">
      <formula1>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scale="68" orientation="landscape" r:id="rId1"/>
  <headerFooter>
    <oddFooter>&amp;L&amp;8&amp;Z&amp;F 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topLeftCell="A7" workbookViewId="0">
      <selection activeCell="A11" sqref="A11"/>
    </sheetView>
  </sheetViews>
  <sheetFormatPr baseColWidth="10" defaultRowHeight="15" x14ac:dyDescent="0.25"/>
  <cols>
    <col min="1" max="1" width="31.625" style="111" customWidth="1"/>
    <col min="2" max="16384" width="11" style="111"/>
  </cols>
  <sheetData>
    <row r="1" spans="1:15" x14ac:dyDescent="0.2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x14ac:dyDescent="0.25">
      <c r="A3" s="110"/>
      <c r="B3" s="112" t="s">
        <v>84</v>
      </c>
      <c r="C3" s="113" t="s">
        <v>85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5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</row>
    <row r="5" spans="1:15" x14ac:dyDescent="0.25">
      <c r="A5" s="110"/>
      <c r="B5" s="110"/>
      <c r="C5" s="110"/>
      <c r="D5" s="110"/>
      <c r="E5" s="110"/>
      <c r="F5" s="110"/>
      <c r="G5" s="114"/>
      <c r="H5" s="110"/>
      <c r="I5" s="110"/>
      <c r="J5" s="110"/>
      <c r="K5" s="110"/>
      <c r="L5" s="110"/>
      <c r="M5" s="110"/>
      <c r="N5" s="110"/>
      <c r="O5" s="110"/>
    </row>
    <row r="6" spans="1:15" x14ac:dyDescent="0.25">
      <c r="A6" s="110"/>
      <c r="B6" s="110"/>
      <c r="C6" s="110"/>
      <c r="D6" s="110"/>
      <c r="E6" s="110"/>
      <c r="F6" s="114"/>
      <c r="G6" s="114"/>
      <c r="H6" s="110"/>
      <c r="I6" s="110"/>
      <c r="J6" s="110"/>
      <c r="K6" s="110"/>
      <c r="L6" s="110"/>
      <c r="M6" s="110"/>
      <c r="N6" s="110"/>
      <c r="O6" s="110"/>
    </row>
    <row r="7" spans="1:15" x14ac:dyDescent="0.25">
      <c r="A7" s="110"/>
      <c r="B7" s="110"/>
      <c r="C7" s="110"/>
      <c r="D7" s="110"/>
      <c r="E7" s="110"/>
      <c r="F7" s="114"/>
      <c r="G7" s="114"/>
      <c r="H7" s="110"/>
      <c r="I7" s="110"/>
      <c r="J7" s="110"/>
      <c r="K7" s="110"/>
      <c r="L7" s="110"/>
      <c r="M7" s="110"/>
      <c r="N7" s="110"/>
      <c r="O7" s="110"/>
    </row>
    <row r="8" spans="1:15" x14ac:dyDescent="0.25">
      <c r="A8" s="110"/>
      <c r="B8" s="110"/>
      <c r="C8" s="110"/>
      <c r="D8" s="110"/>
      <c r="E8" s="110"/>
      <c r="F8" s="110"/>
      <c r="G8" s="114"/>
      <c r="H8" s="110"/>
      <c r="I8" s="110"/>
      <c r="J8" s="110"/>
      <c r="K8" s="110"/>
      <c r="L8" s="110"/>
      <c r="M8" s="110"/>
      <c r="N8" s="110"/>
      <c r="O8" s="110"/>
    </row>
    <row r="9" spans="1:15" x14ac:dyDescent="0.25">
      <c r="A9" s="115"/>
      <c r="B9" s="116"/>
      <c r="C9" s="117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</row>
    <row r="10" spans="1:15" ht="18.75" x14ac:dyDescent="0.3">
      <c r="A10" s="128" t="s">
        <v>82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10"/>
    </row>
    <row r="11" spans="1:15" x14ac:dyDescent="0.25">
      <c r="A11" s="107" t="s">
        <v>1</v>
      </c>
      <c r="B11" s="107" t="s">
        <v>2</v>
      </c>
      <c r="C11" s="107" t="s">
        <v>3</v>
      </c>
      <c r="D11" s="107" t="s">
        <v>4</v>
      </c>
      <c r="E11" s="107" t="s">
        <v>5</v>
      </c>
      <c r="F11" s="107" t="s">
        <v>6</v>
      </c>
      <c r="G11" s="107" t="s">
        <v>7</v>
      </c>
      <c r="H11" s="107" t="s">
        <v>8</v>
      </c>
      <c r="I11" s="107" t="s">
        <v>9</v>
      </c>
      <c r="J11" s="107" t="s">
        <v>72</v>
      </c>
      <c r="K11" s="107" t="s">
        <v>11</v>
      </c>
      <c r="L11" s="107" t="s">
        <v>73</v>
      </c>
      <c r="M11" s="107" t="s">
        <v>74</v>
      </c>
      <c r="N11" s="107" t="s">
        <v>14</v>
      </c>
      <c r="O11" s="110"/>
    </row>
    <row r="12" spans="1:15" x14ac:dyDescent="0.25">
      <c r="A12" s="118"/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0"/>
    </row>
    <row r="13" spans="1:15" x14ac:dyDescent="0.25">
      <c r="A13" s="120" t="s">
        <v>15</v>
      </c>
      <c r="B13" s="121">
        <v>15251</v>
      </c>
      <c r="C13" s="121">
        <v>14947</v>
      </c>
      <c r="D13" s="121">
        <v>14476</v>
      </c>
      <c r="E13" s="121">
        <v>13484</v>
      </c>
      <c r="F13" s="121">
        <v>12921</v>
      </c>
      <c r="G13" s="121">
        <v>13538</v>
      </c>
      <c r="H13" s="121">
        <v>13363</v>
      </c>
      <c r="I13" s="121">
        <v>13139</v>
      </c>
      <c r="J13" s="121">
        <v>13203</v>
      </c>
      <c r="K13" s="121">
        <v>13089</v>
      </c>
      <c r="L13" s="121">
        <v>13391</v>
      </c>
      <c r="M13" s="121">
        <v>13621</v>
      </c>
      <c r="N13" s="121">
        <v>13701.9</v>
      </c>
      <c r="O13" s="122"/>
    </row>
    <row r="14" spans="1:15" x14ac:dyDescent="0.25">
      <c r="A14" s="120" t="s">
        <v>16</v>
      </c>
      <c r="B14" s="123">
        <v>662</v>
      </c>
      <c r="C14" s="123">
        <v>714</v>
      </c>
      <c r="D14" s="123">
        <v>693</v>
      </c>
      <c r="E14" s="123">
        <v>695</v>
      </c>
      <c r="F14" s="123">
        <v>649</v>
      </c>
      <c r="G14" s="123">
        <v>631</v>
      </c>
      <c r="H14" s="123">
        <v>574</v>
      </c>
      <c r="I14" s="123">
        <v>590</v>
      </c>
      <c r="J14" s="123">
        <v>616</v>
      </c>
      <c r="K14" s="123">
        <v>640</v>
      </c>
      <c r="L14" s="123">
        <v>647</v>
      </c>
      <c r="M14" s="123">
        <v>632</v>
      </c>
      <c r="N14" s="121">
        <v>645.29999999999995</v>
      </c>
      <c r="O14" s="122"/>
    </row>
    <row r="15" spans="1:15" x14ac:dyDescent="0.25">
      <c r="A15" s="120" t="s">
        <v>17</v>
      </c>
      <c r="B15" s="121">
        <v>174285</v>
      </c>
      <c r="C15" s="121">
        <v>174561</v>
      </c>
      <c r="D15" s="121">
        <v>175003</v>
      </c>
      <c r="E15" s="121">
        <v>174254</v>
      </c>
      <c r="F15" s="121">
        <v>173879</v>
      </c>
      <c r="G15" s="121">
        <v>174271</v>
      </c>
      <c r="H15" s="121">
        <v>174753</v>
      </c>
      <c r="I15" s="121">
        <v>173371</v>
      </c>
      <c r="J15" s="121">
        <v>173635</v>
      </c>
      <c r="K15" s="121">
        <v>174607</v>
      </c>
      <c r="L15" s="121">
        <v>174037</v>
      </c>
      <c r="M15" s="121">
        <v>175051</v>
      </c>
      <c r="N15" s="121">
        <v>174308.9</v>
      </c>
      <c r="O15" s="122"/>
    </row>
    <row r="16" spans="1:15" x14ac:dyDescent="0.25">
      <c r="A16" s="120" t="s">
        <v>18</v>
      </c>
      <c r="B16" s="121">
        <v>5575</v>
      </c>
      <c r="C16" s="121">
        <v>5556</v>
      </c>
      <c r="D16" s="121">
        <v>5517</v>
      </c>
      <c r="E16" s="121">
        <v>5198</v>
      </c>
      <c r="F16" s="121">
        <v>5523</v>
      </c>
      <c r="G16" s="121">
        <v>5659</v>
      </c>
      <c r="H16" s="121">
        <v>5683</v>
      </c>
      <c r="I16" s="121">
        <v>5751</v>
      </c>
      <c r="J16" s="121">
        <v>5850</v>
      </c>
      <c r="K16" s="121">
        <v>5798</v>
      </c>
      <c r="L16" s="121">
        <v>5842</v>
      </c>
      <c r="M16" s="121">
        <v>5833</v>
      </c>
      <c r="N16" s="121">
        <v>5648.8</v>
      </c>
      <c r="O16" s="122"/>
    </row>
    <row r="17" spans="1:15" x14ac:dyDescent="0.25">
      <c r="A17" s="120" t="s">
        <v>19</v>
      </c>
      <c r="B17" s="121">
        <v>22629</v>
      </c>
      <c r="C17" s="121">
        <v>23255</v>
      </c>
      <c r="D17" s="121">
        <v>23717</v>
      </c>
      <c r="E17" s="121">
        <v>24125</v>
      </c>
      <c r="F17" s="121">
        <v>23940</v>
      </c>
      <c r="G17" s="121">
        <v>24321</v>
      </c>
      <c r="H17" s="121">
        <v>25630</v>
      </c>
      <c r="I17" s="121">
        <v>25783</v>
      </c>
      <c r="J17" s="121">
        <v>25372</v>
      </c>
      <c r="K17" s="121">
        <v>25524</v>
      </c>
      <c r="L17" s="121">
        <v>24439</v>
      </c>
      <c r="M17" s="121">
        <v>23563</v>
      </c>
      <c r="N17" s="121">
        <v>24358.2</v>
      </c>
      <c r="O17" s="122"/>
    </row>
    <row r="18" spans="1:15" x14ac:dyDescent="0.25">
      <c r="A18" s="120" t="s">
        <v>20</v>
      </c>
      <c r="B18" s="121">
        <v>154730</v>
      </c>
      <c r="C18" s="121">
        <v>153195</v>
      </c>
      <c r="D18" s="121">
        <v>153360</v>
      </c>
      <c r="E18" s="121">
        <v>153528</v>
      </c>
      <c r="F18" s="121">
        <v>153722</v>
      </c>
      <c r="G18" s="121">
        <v>153631</v>
      </c>
      <c r="H18" s="121">
        <v>153677</v>
      </c>
      <c r="I18" s="121">
        <v>153580</v>
      </c>
      <c r="J18" s="121">
        <v>153260</v>
      </c>
      <c r="K18" s="121">
        <v>153717</v>
      </c>
      <c r="L18" s="121">
        <v>156561</v>
      </c>
      <c r="M18" s="121">
        <v>156789</v>
      </c>
      <c r="N18" s="121">
        <v>154145.79999999999</v>
      </c>
      <c r="O18" s="122"/>
    </row>
    <row r="19" spans="1:15" x14ac:dyDescent="0.25">
      <c r="A19" s="120" t="s">
        <v>21</v>
      </c>
      <c r="B19" s="121">
        <v>40050</v>
      </c>
      <c r="C19" s="121">
        <v>39857</v>
      </c>
      <c r="D19" s="121">
        <v>39987</v>
      </c>
      <c r="E19" s="121">
        <v>39938</v>
      </c>
      <c r="F19" s="121">
        <v>38840</v>
      </c>
      <c r="G19" s="121">
        <v>39369</v>
      </c>
      <c r="H19" s="121">
        <v>39471</v>
      </c>
      <c r="I19" s="121">
        <v>39872</v>
      </c>
      <c r="J19" s="121">
        <v>40144</v>
      </c>
      <c r="K19" s="121">
        <v>40349</v>
      </c>
      <c r="L19" s="121">
        <v>40522</v>
      </c>
      <c r="M19" s="121">
        <v>40966</v>
      </c>
      <c r="N19" s="121">
        <v>39947.1</v>
      </c>
      <c r="O19" s="122"/>
    </row>
    <row r="20" spans="1:15" x14ac:dyDescent="0.25">
      <c r="A20" s="120" t="s">
        <v>22</v>
      </c>
      <c r="B20" s="121">
        <v>156748</v>
      </c>
      <c r="C20" s="121">
        <v>156784</v>
      </c>
      <c r="D20" s="121">
        <v>157236</v>
      </c>
      <c r="E20" s="121">
        <v>156808</v>
      </c>
      <c r="F20" s="121">
        <v>156213</v>
      </c>
      <c r="G20" s="121">
        <v>155992</v>
      </c>
      <c r="H20" s="121">
        <v>154370</v>
      </c>
      <c r="I20" s="121">
        <v>156276</v>
      </c>
      <c r="J20" s="121">
        <v>156028</v>
      </c>
      <c r="K20" s="121">
        <v>156004</v>
      </c>
      <c r="L20" s="121">
        <v>156130</v>
      </c>
      <c r="M20" s="121">
        <v>156894</v>
      </c>
      <c r="N20" s="121">
        <v>156290.29999999999</v>
      </c>
      <c r="O20" s="122"/>
    </row>
    <row r="21" spans="1:15" x14ac:dyDescent="0.25">
      <c r="A21" s="120" t="s">
        <v>23</v>
      </c>
      <c r="B21" s="121">
        <v>68551</v>
      </c>
      <c r="C21" s="121">
        <v>70132</v>
      </c>
      <c r="D21" s="121">
        <v>69129</v>
      </c>
      <c r="E21" s="121">
        <v>70654</v>
      </c>
      <c r="F21" s="121">
        <v>70055</v>
      </c>
      <c r="G21" s="121">
        <v>69084</v>
      </c>
      <c r="H21" s="121">
        <v>69872</v>
      </c>
      <c r="I21" s="121">
        <v>70712</v>
      </c>
      <c r="J21" s="121">
        <v>69916</v>
      </c>
      <c r="K21" s="121">
        <v>70402</v>
      </c>
      <c r="L21" s="121">
        <v>70473</v>
      </c>
      <c r="M21" s="121">
        <v>68206</v>
      </c>
      <c r="N21" s="121">
        <v>69765.5</v>
      </c>
      <c r="O21" s="122"/>
    </row>
    <row r="22" spans="1:15" x14ac:dyDescent="0.25">
      <c r="A22" s="120" t="s">
        <v>75</v>
      </c>
      <c r="B22" s="121">
        <v>1382</v>
      </c>
      <c r="C22" s="121">
        <v>1471</v>
      </c>
      <c r="D22" s="121">
        <v>1519</v>
      </c>
      <c r="E22" s="121">
        <v>1541</v>
      </c>
      <c r="F22" s="121">
        <v>1516</v>
      </c>
      <c r="G22" s="121">
        <v>1524</v>
      </c>
      <c r="H22" s="121">
        <v>1433</v>
      </c>
      <c r="I22" s="121">
        <v>1356</v>
      </c>
      <c r="J22" s="121">
        <v>1354</v>
      </c>
      <c r="K22" s="121">
        <v>1378</v>
      </c>
      <c r="L22" s="121">
        <v>1476</v>
      </c>
      <c r="M22" s="121">
        <v>1481</v>
      </c>
      <c r="N22" s="121">
        <v>1452.6</v>
      </c>
      <c r="O22" s="122"/>
    </row>
    <row r="23" spans="1:15" x14ac:dyDescent="0.25">
      <c r="A23" s="120" t="s">
        <v>24</v>
      </c>
      <c r="B23" s="123">
        <v>0</v>
      </c>
      <c r="C23" s="123">
        <v>0</v>
      </c>
      <c r="D23" s="123">
        <v>0</v>
      </c>
      <c r="E23" s="123">
        <v>0</v>
      </c>
      <c r="F23" s="123">
        <v>0</v>
      </c>
      <c r="G23" s="123">
        <v>0</v>
      </c>
      <c r="H23" s="123">
        <v>0</v>
      </c>
      <c r="I23" s="123">
        <v>0</v>
      </c>
      <c r="J23" s="123">
        <v>0</v>
      </c>
      <c r="K23" s="123">
        <v>0</v>
      </c>
      <c r="L23" s="123">
        <v>0</v>
      </c>
      <c r="M23" s="123">
        <v>0</v>
      </c>
      <c r="N23" s="123">
        <v>0</v>
      </c>
      <c r="O23" s="122"/>
    </row>
    <row r="24" spans="1:15" x14ac:dyDescent="0.25">
      <c r="A24" s="108" t="s">
        <v>25</v>
      </c>
      <c r="B24" s="121">
        <v>639863</v>
      </c>
      <c r="C24" s="121">
        <v>640472</v>
      </c>
      <c r="D24" s="121">
        <v>640637</v>
      </c>
      <c r="E24" s="121">
        <v>640225</v>
      </c>
      <c r="F24" s="121">
        <v>637258</v>
      </c>
      <c r="G24" s="121">
        <v>638020</v>
      </c>
      <c r="H24" s="121">
        <v>638826</v>
      </c>
      <c r="I24" s="121">
        <v>640430</v>
      </c>
      <c r="J24" s="121">
        <v>639378</v>
      </c>
      <c r="K24" s="121">
        <v>641508</v>
      </c>
      <c r="L24" s="121">
        <v>643518</v>
      </c>
      <c r="M24" s="121">
        <v>643036</v>
      </c>
      <c r="N24" s="121">
        <v>640264.4</v>
      </c>
      <c r="O24" s="124"/>
    </row>
    <row r="25" spans="1:15" x14ac:dyDescent="0.25">
      <c r="A25" s="120"/>
      <c r="B25" s="123"/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10"/>
    </row>
    <row r="26" spans="1:15" x14ac:dyDescent="0.25">
      <c r="A26" s="120" t="s">
        <v>26</v>
      </c>
      <c r="B26" s="121">
        <v>93599</v>
      </c>
      <c r="C26" s="121">
        <v>93768</v>
      </c>
      <c r="D26" s="121">
        <v>93584</v>
      </c>
      <c r="E26" s="121">
        <v>94927</v>
      </c>
      <c r="F26" s="121">
        <v>94546</v>
      </c>
      <c r="G26" s="121">
        <v>94703</v>
      </c>
      <c r="H26" s="121">
        <v>94900</v>
      </c>
      <c r="I26" s="121">
        <v>95855</v>
      </c>
      <c r="J26" s="121">
        <v>93699</v>
      </c>
      <c r="K26" s="121">
        <v>94157</v>
      </c>
      <c r="L26" s="121">
        <v>95175</v>
      </c>
      <c r="M26" s="121">
        <v>95563</v>
      </c>
      <c r="N26" s="121">
        <v>94539.7</v>
      </c>
      <c r="O26" s="110"/>
    </row>
    <row r="27" spans="1:15" x14ac:dyDescent="0.25">
      <c r="A27" s="120" t="s">
        <v>27</v>
      </c>
      <c r="B27" s="121">
        <v>14035</v>
      </c>
      <c r="C27" s="121">
        <v>14110</v>
      </c>
      <c r="D27" s="121">
        <v>12951</v>
      </c>
      <c r="E27" s="121">
        <v>13022</v>
      </c>
      <c r="F27" s="121">
        <v>13511</v>
      </c>
      <c r="G27" s="121">
        <v>13048</v>
      </c>
      <c r="H27" s="121">
        <v>14163</v>
      </c>
      <c r="I27" s="121">
        <v>14290</v>
      </c>
      <c r="J27" s="121">
        <v>13061</v>
      </c>
      <c r="K27" s="121">
        <v>14173</v>
      </c>
      <c r="L27" s="121">
        <v>14570</v>
      </c>
      <c r="M27" s="121">
        <v>14670</v>
      </c>
      <c r="N27" s="121">
        <v>13800.3</v>
      </c>
      <c r="O27" s="110"/>
    </row>
    <row r="28" spans="1:15" x14ac:dyDescent="0.25">
      <c r="A28" s="120" t="s">
        <v>28</v>
      </c>
      <c r="B28" s="121">
        <v>17865</v>
      </c>
      <c r="C28" s="121">
        <v>17505</v>
      </c>
      <c r="D28" s="121">
        <v>17677</v>
      </c>
      <c r="E28" s="121">
        <v>17702</v>
      </c>
      <c r="F28" s="121">
        <v>17833</v>
      </c>
      <c r="G28" s="121">
        <v>17404</v>
      </c>
      <c r="H28" s="121">
        <v>17660</v>
      </c>
      <c r="I28" s="121">
        <v>17351</v>
      </c>
      <c r="J28" s="121">
        <v>17436</v>
      </c>
      <c r="K28" s="121">
        <v>17339</v>
      </c>
      <c r="L28" s="121">
        <v>17563</v>
      </c>
      <c r="M28" s="121">
        <v>17327</v>
      </c>
      <c r="N28" s="121">
        <v>17555.2</v>
      </c>
      <c r="O28" s="110"/>
    </row>
    <row r="29" spans="1:15" x14ac:dyDescent="0.25">
      <c r="A29" s="120" t="s">
        <v>29</v>
      </c>
      <c r="B29" s="121">
        <v>5103</v>
      </c>
      <c r="C29" s="121">
        <v>5078</v>
      </c>
      <c r="D29" s="121">
        <v>5083</v>
      </c>
      <c r="E29" s="121">
        <v>5130</v>
      </c>
      <c r="F29" s="121">
        <v>5138</v>
      </c>
      <c r="G29" s="121">
        <v>5174</v>
      </c>
      <c r="H29" s="121">
        <v>5216</v>
      </c>
      <c r="I29" s="121">
        <v>5254</v>
      </c>
      <c r="J29" s="121">
        <v>5298</v>
      </c>
      <c r="K29" s="121">
        <v>5274</v>
      </c>
      <c r="L29" s="121">
        <v>5307</v>
      </c>
      <c r="M29" s="121">
        <v>5300</v>
      </c>
      <c r="N29" s="121">
        <v>5196.3</v>
      </c>
      <c r="O29" s="110"/>
    </row>
    <row r="30" spans="1:15" x14ac:dyDescent="0.25">
      <c r="A30" s="120" t="s">
        <v>30</v>
      </c>
      <c r="B30" s="121">
        <v>2840</v>
      </c>
      <c r="C30" s="121">
        <v>2852</v>
      </c>
      <c r="D30" s="121">
        <v>2883</v>
      </c>
      <c r="E30" s="121">
        <v>2879</v>
      </c>
      <c r="F30" s="121">
        <v>2772</v>
      </c>
      <c r="G30" s="121">
        <v>2902</v>
      </c>
      <c r="H30" s="121">
        <v>2936</v>
      </c>
      <c r="I30" s="121">
        <v>2932</v>
      </c>
      <c r="J30" s="121">
        <v>2874</v>
      </c>
      <c r="K30" s="121">
        <v>2940</v>
      </c>
      <c r="L30" s="121">
        <v>2948</v>
      </c>
      <c r="M30" s="121">
        <v>2954</v>
      </c>
      <c r="N30" s="121">
        <v>2892.7</v>
      </c>
      <c r="O30" s="110"/>
    </row>
    <row r="31" spans="1:15" x14ac:dyDescent="0.25">
      <c r="A31" s="120" t="s">
        <v>31</v>
      </c>
      <c r="B31" s="121">
        <v>25671</v>
      </c>
      <c r="C31" s="121">
        <v>25741</v>
      </c>
      <c r="D31" s="121">
        <v>25045</v>
      </c>
      <c r="E31" s="121">
        <v>25427</v>
      </c>
      <c r="F31" s="121">
        <v>25193</v>
      </c>
      <c r="G31" s="121">
        <v>25375</v>
      </c>
      <c r="H31" s="121">
        <v>26368</v>
      </c>
      <c r="I31" s="121">
        <v>26929</v>
      </c>
      <c r="J31" s="121">
        <v>27345</v>
      </c>
      <c r="K31" s="121">
        <v>27131</v>
      </c>
      <c r="L31" s="121">
        <v>27437</v>
      </c>
      <c r="M31" s="121">
        <v>27174</v>
      </c>
      <c r="N31" s="121">
        <v>26236.3</v>
      </c>
      <c r="O31" s="110"/>
    </row>
    <row r="32" spans="1:15" x14ac:dyDescent="0.25">
      <c r="A32" s="108" t="s">
        <v>32</v>
      </c>
      <c r="B32" s="121">
        <v>159113</v>
      </c>
      <c r="C32" s="121">
        <v>159054</v>
      </c>
      <c r="D32" s="121">
        <v>157223</v>
      </c>
      <c r="E32" s="121">
        <v>159087</v>
      </c>
      <c r="F32" s="121">
        <v>158993</v>
      </c>
      <c r="G32" s="121">
        <v>158606</v>
      </c>
      <c r="H32" s="121">
        <v>161243</v>
      </c>
      <c r="I32" s="121">
        <v>162611</v>
      </c>
      <c r="J32" s="121">
        <v>159713</v>
      </c>
      <c r="K32" s="121">
        <v>161014</v>
      </c>
      <c r="L32" s="121">
        <v>163000</v>
      </c>
      <c r="M32" s="121">
        <v>162988</v>
      </c>
      <c r="N32" s="121">
        <v>160220.5</v>
      </c>
      <c r="O32" s="110"/>
    </row>
    <row r="33" spans="1:15" x14ac:dyDescent="0.25">
      <c r="A33" s="120"/>
      <c r="B33" s="123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10"/>
    </row>
    <row r="34" spans="1:15" x14ac:dyDescent="0.25">
      <c r="A34" s="120" t="s">
        <v>33</v>
      </c>
      <c r="B34" s="121">
        <v>48257</v>
      </c>
      <c r="C34" s="121">
        <v>47955</v>
      </c>
      <c r="D34" s="121">
        <v>48014</v>
      </c>
      <c r="E34" s="121">
        <v>47997</v>
      </c>
      <c r="F34" s="121">
        <v>47894</v>
      </c>
      <c r="G34" s="121">
        <v>48095</v>
      </c>
      <c r="H34" s="121">
        <v>48138</v>
      </c>
      <c r="I34" s="121">
        <v>47652</v>
      </c>
      <c r="J34" s="121">
        <v>48108</v>
      </c>
      <c r="K34" s="121">
        <v>48161</v>
      </c>
      <c r="L34" s="121">
        <v>48212</v>
      </c>
      <c r="M34" s="121">
        <v>48142</v>
      </c>
      <c r="N34" s="121">
        <v>48052.1</v>
      </c>
      <c r="O34" s="110"/>
    </row>
    <row r="35" spans="1:15" x14ac:dyDescent="0.25">
      <c r="A35" s="120" t="s">
        <v>34</v>
      </c>
      <c r="B35" s="121">
        <v>51108</v>
      </c>
      <c r="C35" s="121">
        <v>51224</v>
      </c>
      <c r="D35" s="121">
        <v>51229</v>
      </c>
      <c r="E35" s="121">
        <v>51253</v>
      </c>
      <c r="F35" s="121">
        <v>51395</v>
      </c>
      <c r="G35" s="121">
        <v>51337</v>
      </c>
      <c r="H35" s="121">
        <v>51419</v>
      </c>
      <c r="I35" s="121">
        <v>51192</v>
      </c>
      <c r="J35" s="121">
        <v>51211</v>
      </c>
      <c r="K35" s="121">
        <v>51192</v>
      </c>
      <c r="L35" s="121">
        <v>51257</v>
      </c>
      <c r="M35" s="121">
        <v>51279</v>
      </c>
      <c r="N35" s="121">
        <v>51258</v>
      </c>
      <c r="O35" s="110"/>
    </row>
    <row r="36" spans="1:15" x14ac:dyDescent="0.25">
      <c r="A36" s="120" t="s">
        <v>42</v>
      </c>
      <c r="B36" s="121">
        <v>45838</v>
      </c>
      <c r="C36" s="121">
        <v>46271</v>
      </c>
      <c r="D36" s="121">
        <v>46618</v>
      </c>
      <c r="E36" s="121">
        <v>47066</v>
      </c>
      <c r="F36" s="121">
        <v>47479</v>
      </c>
      <c r="G36" s="121">
        <v>47958</v>
      </c>
      <c r="H36" s="121">
        <v>48519</v>
      </c>
      <c r="I36" s="121">
        <v>48660</v>
      </c>
      <c r="J36" s="121">
        <v>48982</v>
      </c>
      <c r="K36" s="121">
        <v>49768</v>
      </c>
      <c r="L36" s="121">
        <v>49813</v>
      </c>
      <c r="M36" s="121">
        <v>50066</v>
      </c>
      <c r="N36" s="121">
        <v>48086.5</v>
      </c>
      <c r="O36" s="110"/>
    </row>
    <row r="37" spans="1:15" x14ac:dyDescent="0.25">
      <c r="A37" s="120" t="s">
        <v>83</v>
      </c>
      <c r="B37" s="121">
        <v>374</v>
      </c>
      <c r="C37" s="121">
        <v>405</v>
      </c>
      <c r="D37" s="121">
        <v>428</v>
      </c>
      <c r="E37" s="121">
        <v>435</v>
      </c>
      <c r="F37" s="121">
        <v>448</v>
      </c>
      <c r="G37" s="121">
        <v>487</v>
      </c>
      <c r="H37" s="121">
        <v>500</v>
      </c>
      <c r="I37" s="121">
        <v>575</v>
      </c>
      <c r="J37" s="121">
        <v>670</v>
      </c>
      <c r="K37" s="121">
        <v>729</v>
      </c>
      <c r="L37" s="121">
        <v>794</v>
      </c>
      <c r="M37" s="121">
        <v>872</v>
      </c>
      <c r="N37" s="121">
        <v>559.79999999999995</v>
      </c>
      <c r="O37" s="110"/>
    </row>
    <row r="38" spans="1:15" x14ac:dyDescent="0.25">
      <c r="A38" s="108" t="s">
        <v>35</v>
      </c>
      <c r="B38" s="121">
        <v>145577</v>
      </c>
      <c r="C38" s="121">
        <v>145855</v>
      </c>
      <c r="D38" s="121">
        <v>146289</v>
      </c>
      <c r="E38" s="121">
        <v>146751</v>
      </c>
      <c r="F38" s="121">
        <v>147216</v>
      </c>
      <c r="G38" s="121">
        <v>147877</v>
      </c>
      <c r="H38" s="121">
        <v>148576</v>
      </c>
      <c r="I38" s="121">
        <v>148079</v>
      </c>
      <c r="J38" s="121">
        <v>148971</v>
      </c>
      <c r="K38" s="121">
        <v>149850</v>
      </c>
      <c r="L38" s="121">
        <v>150076</v>
      </c>
      <c r="M38" s="121">
        <v>150359</v>
      </c>
      <c r="N38" s="121">
        <v>147956.4</v>
      </c>
      <c r="O38" s="110"/>
    </row>
    <row r="39" spans="1:15" x14ac:dyDescent="0.25">
      <c r="A39" s="109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10"/>
    </row>
    <row r="40" spans="1:15" x14ac:dyDescent="0.25">
      <c r="A40" s="125" t="s">
        <v>43</v>
      </c>
      <c r="B40" s="126">
        <v>944553</v>
      </c>
      <c r="C40" s="126">
        <v>945381</v>
      </c>
      <c r="D40" s="126">
        <v>944149</v>
      </c>
      <c r="E40" s="126">
        <v>946063</v>
      </c>
      <c r="F40" s="126">
        <v>943467</v>
      </c>
      <c r="G40" s="126">
        <v>944503</v>
      </c>
      <c r="H40" s="126">
        <v>948645</v>
      </c>
      <c r="I40" s="126">
        <v>951120</v>
      </c>
      <c r="J40" s="126">
        <v>948062</v>
      </c>
      <c r="K40" s="126">
        <v>952372</v>
      </c>
      <c r="L40" s="126">
        <v>956594</v>
      </c>
      <c r="M40" s="126">
        <v>956383</v>
      </c>
      <c r="N40" s="126">
        <v>948441.3</v>
      </c>
      <c r="O40" s="110"/>
    </row>
    <row r="41" spans="1:15" hidden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10"/>
    </row>
    <row r="42" spans="1:15" x14ac:dyDescent="0.25">
      <c r="A42" s="125" t="s">
        <v>37</v>
      </c>
      <c r="B42" s="126">
        <v>798976</v>
      </c>
      <c r="C42" s="126">
        <v>799526</v>
      </c>
      <c r="D42" s="126">
        <v>797860</v>
      </c>
      <c r="E42" s="126">
        <v>799312</v>
      </c>
      <c r="F42" s="126">
        <v>796251</v>
      </c>
      <c r="G42" s="126">
        <v>796626</v>
      </c>
      <c r="H42" s="126">
        <v>800069</v>
      </c>
      <c r="I42" s="126">
        <v>803041</v>
      </c>
      <c r="J42" s="126">
        <v>799091</v>
      </c>
      <c r="K42" s="126">
        <v>802522</v>
      </c>
      <c r="L42" s="126">
        <v>806518</v>
      </c>
      <c r="M42" s="126">
        <v>806024</v>
      </c>
      <c r="N42" s="126">
        <v>800484.9</v>
      </c>
      <c r="O42" s="110"/>
    </row>
    <row r="43" spans="1:15" x14ac:dyDescent="0.25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</row>
    <row r="44" spans="1:15" x14ac:dyDescent="0.25">
      <c r="A44" s="127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</row>
    <row r="45" spans="1:15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</row>
  </sheetData>
  <mergeCells count="1">
    <mergeCell ref="A10:N10"/>
  </mergeCells>
  <dataValidations disablePrompts="1" count="1">
    <dataValidation type="textLength" allowBlank="1" showInputMessage="1" showErrorMessage="1" sqref="A37">
      <formula1>0</formula1>
      <formula2>0</formula2>
    </dataValidation>
  </dataValidations>
  <pageMargins left="0.23622047244094491" right="0.23622047244094491" top="0.74803149606299213" bottom="0.74803149606299213" header="0.31496062992125984" footer="0.31496062992125984"/>
  <pageSetup scale="68" orientation="landscape" r:id="rId1"/>
  <headerFooter>
    <oddFooter>&amp;L&amp;8&amp;Z&amp;F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5"/>
  <sheetViews>
    <sheetView workbookViewId="0">
      <selection activeCell="A9" sqref="A9:N45"/>
    </sheetView>
  </sheetViews>
  <sheetFormatPr baseColWidth="10" defaultRowHeight="11.25" x14ac:dyDescent="0.2"/>
  <cols>
    <col min="1" max="1" width="29.125" style="1" customWidth="1"/>
    <col min="2" max="14" width="10.625" style="1" customWidth="1"/>
    <col min="15" max="16384" width="11" style="1"/>
  </cols>
  <sheetData>
    <row r="1" spans="1:14" x14ac:dyDescent="0.2">
      <c r="A1" s="1" t="s">
        <v>0</v>
      </c>
    </row>
    <row r="9" spans="1:14" ht="18.75" x14ac:dyDescent="0.3">
      <c r="A9" s="128" t="s">
        <v>65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2">
      <c r="A11" s="85" t="s">
        <v>38</v>
      </c>
      <c r="B11" s="86" t="s">
        <v>2</v>
      </c>
      <c r="C11" s="86" t="s">
        <v>3</v>
      </c>
      <c r="D11" s="86" t="s">
        <v>4</v>
      </c>
      <c r="E11" s="86" t="s">
        <v>5</v>
      </c>
      <c r="F11" s="86" t="s">
        <v>6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11</v>
      </c>
      <c r="L11" s="86" t="s">
        <v>12</v>
      </c>
      <c r="M11" s="86" t="s">
        <v>13</v>
      </c>
      <c r="N11" s="86" t="s">
        <v>14</v>
      </c>
    </row>
    <row r="12" spans="1:14" x14ac:dyDescent="0.2">
      <c r="A12" s="94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x14ac:dyDescent="0.2">
      <c r="A13" s="94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</row>
    <row r="14" spans="1:14" x14ac:dyDescent="0.2">
      <c r="A14" s="94" t="s">
        <v>25</v>
      </c>
      <c r="B14" s="90">
        <v>460324</v>
      </c>
      <c r="C14" s="90">
        <v>461965</v>
      </c>
      <c r="D14" s="90">
        <v>462563</v>
      </c>
      <c r="E14" s="90">
        <v>463368</v>
      </c>
      <c r="F14" s="90">
        <v>466402</v>
      </c>
      <c r="G14" s="90">
        <v>467544</v>
      </c>
      <c r="H14" s="90">
        <v>468012</v>
      </c>
      <c r="I14" s="90">
        <v>466236</v>
      </c>
      <c r="J14" s="90">
        <v>464697</v>
      </c>
      <c r="K14" s="90">
        <v>462714</v>
      </c>
      <c r="L14" s="90">
        <v>459938</v>
      </c>
      <c r="M14" s="90">
        <v>458258</v>
      </c>
      <c r="N14" s="90">
        <v>463503</v>
      </c>
    </row>
    <row r="15" spans="1:14" x14ac:dyDescent="0.2">
      <c r="A15" s="94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</row>
    <row r="16" spans="1:14" x14ac:dyDescent="0.2">
      <c r="A16" s="94" t="s">
        <v>15</v>
      </c>
      <c r="B16" s="90">
        <v>10668</v>
      </c>
      <c r="C16" s="90">
        <v>10458</v>
      </c>
      <c r="D16" s="90">
        <v>10233</v>
      </c>
      <c r="E16" s="90">
        <v>9888</v>
      </c>
      <c r="F16" s="90">
        <v>9635</v>
      </c>
      <c r="G16" s="90">
        <v>9719</v>
      </c>
      <c r="H16" s="90">
        <v>9696</v>
      </c>
      <c r="I16" s="90">
        <v>9727</v>
      </c>
      <c r="J16" s="90">
        <v>9635</v>
      </c>
      <c r="K16" s="90">
        <v>9634</v>
      </c>
      <c r="L16" s="90">
        <v>9870</v>
      </c>
      <c r="M16" s="90">
        <v>9956</v>
      </c>
      <c r="N16" s="90">
        <v>9927</v>
      </c>
    </row>
    <row r="17" spans="1:14" x14ac:dyDescent="0.2">
      <c r="A17" s="94" t="s">
        <v>39</v>
      </c>
      <c r="B17" s="91">
        <v>557</v>
      </c>
      <c r="C17" s="91">
        <v>564</v>
      </c>
      <c r="D17" s="91">
        <v>542</v>
      </c>
      <c r="E17" s="91">
        <v>535</v>
      </c>
      <c r="F17" s="91">
        <v>544</v>
      </c>
      <c r="G17" s="91">
        <v>515</v>
      </c>
      <c r="H17" s="91">
        <v>536</v>
      </c>
      <c r="I17" s="91">
        <v>539</v>
      </c>
      <c r="J17" s="91">
        <v>534</v>
      </c>
      <c r="K17" s="91">
        <v>535</v>
      </c>
      <c r="L17" s="91">
        <v>541</v>
      </c>
      <c r="M17" s="91">
        <v>541</v>
      </c>
      <c r="N17" s="91">
        <v>540</v>
      </c>
    </row>
    <row r="18" spans="1:14" x14ac:dyDescent="0.2">
      <c r="A18" s="94" t="s">
        <v>17</v>
      </c>
      <c r="B18" s="90">
        <v>176893</v>
      </c>
      <c r="C18" s="90">
        <v>177499</v>
      </c>
      <c r="D18" s="90">
        <v>176622</v>
      </c>
      <c r="E18" s="90">
        <v>175948</v>
      </c>
      <c r="F18" s="90">
        <v>175428</v>
      </c>
      <c r="G18" s="90">
        <v>174527</v>
      </c>
      <c r="H18" s="90">
        <v>176331</v>
      </c>
      <c r="I18" s="90">
        <v>176230</v>
      </c>
      <c r="J18" s="90">
        <v>174743</v>
      </c>
      <c r="K18" s="90">
        <v>172406</v>
      </c>
      <c r="L18" s="90">
        <v>170105</v>
      </c>
      <c r="M18" s="90">
        <v>169676</v>
      </c>
      <c r="N18" s="90">
        <v>174701</v>
      </c>
    </row>
    <row r="19" spans="1:14" x14ac:dyDescent="0.2">
      <c r="A19" s="94" t="s">
        <v>18</v>
      </c>
      <c r="B19" s="90">
        <v>2852</v>
      </c>
      <c r="C19" s="90">
        <v>2886</v>
      </c>
      <c r="D19" s="90">
        <v>2982</v>
      </c>
      <c r="E19" s="90">
        <v>2997</v>
      </c>
      <c r="F19" s="90">
        <v>2965</v>
      </c>
      <c r="G19" s="90">
        <v>3059</v>
      </c>
      <c r="H19" s="90">
        <v>3051</v>
      </c>
      <c r="I19" s="90">
        <v>3089</v>
      </c>
      <c r="J19" s="90">
        <v>3151</v>
      </c>
      <c r="K19" s="90">
        <v>3149</v>
      </c>
      <c r="L19" s="90">
        <v>3059</v>
      </c>
      <c r="M19" s="90">
        <v>3027</v>
      </c>
      <c r="N19" s="90">
        <v>3022</v>
      </c>
    </row>
    <row r="20" spans="1:14" x14ac:dyDescent="0.2">
      <c r="A20" s="94" t="s">
        <v>40</v>
      </c>
      <c r="B20" s="90">
        <v>24859</v>
      </c>
      <c r="C20" s="90">
        <v>25496</v>
      </c>
      <c r="D20" s="90">
        <v>27172</v>
      </c>
      <c r="E20" s="90">
        <v>27719</v>
      </c>
      <c r="F20" s="90">
        <v>28591</v>
      </c>
      <c r="G20" s="90">
        <v>28700</v>
      </c>
      <c r="H20" s="90">
        <v>28424</v>
      </c>
      <c r="I20" s="90">
        <v>26785</v>
      </c>
      <c r="J20" s="90">
        <v>26081</v>
      </c>
      <c r="K20" s="90">
        <v>26158</v>
      </c>
      <c r="L20" s="90">
        <v>25640</v>
      </c>
      <c r="M20" s="90">
        <v>26214</v>
      </c>
      <c r="N20" s="90">
        <v>26820</v>
      </c>
    </row>
    <row r="21" spans="1:14" x14ac:dyDescent="0.2">
      <c r="A21" s="94" t="s">
        <v>20</v>
      </c>
      <c r="B21" s="90">
        <v>96269</v>
      </c>
      <c r="C21" s="90">
        <v>95503</v>
      </c>
      <c r="D21" s="90">
        <v>94985</v>
      </c>
      <c r="E21" s="90">
        <v>95224</v>
      </c>
      <c r="F21" s="90">
        <v>96680</v>
      </c>
      <c r="G21" s="90">
        <v>95880</v>
      </c>
      <c r="H21" s="90">
        <v>94709</v>
      </c>
      <c r="I21" s="90">
        <v>94555</v>
      </c>
      <c r="J21" s="90">
        <v>94976</v>
      </c>
      <c r="K21" s="90">
        <v>95273</v>
      </c>
      <c r="L21" s="90">
        <v>95621</v>
      </c>
      <c r="M21" s="90">
        <v>96739</v>
      </c>
      <c r="N21" s="90">
        <v>95535</v>
      </c>
    </row>
    <row r="22" spans="1:14" x14ac:dyDescent="0.2">
      <c r="A22" s="94" t="s">
        <v>21</v>
      </c>
      <c r="B22" s="90">
        <v>19786</v>
      </c>
      <c r="C22" s="90">
        <v>19557</v>
      </c>
      <c r="D22" s="90">
        <v>19510</v>
      </c>
      <c r="E22" s="90">
        <v>19340</v>
      </c>
      <c r="F22" s="90">
        <v>19394</v>
      </c>
      <c r="G22" s="90">
        <v>19349</v>
      </c>
      <c r="H22" s="90">
        <v>19250</v>
      </c>
      <c r="I22" s="90">
        <v>19239</v>
      </c>
      <c r="J22" s="90">
        <v>19168</v>
      </c>
      <c r="K22" s="90">
        <v>18941</v>
      </c>
      <c r="L22" s="90">
        <v>18774</v>
      </c>
      <c r="M22" s="90">
        <v>18442</v>
      </c>
      <c r="N22" s="90">
        <v>19229</v>
      </c>
    </row>
    <row r="23" spans="1:14" x14ac:dyDescent="0.2">
      <c r="A23" s="94" t="s">
        <v>22</v>
      </c>
      <c r="B23" s="90">
        <v>70831</v>
      </c>
      <c r="C23" s="90">
        <v>70819</v>
      </c>
      <c r="D23" s="90">
        <v>71065</v>
      </c>
      <c r="E23" s="90">
        <v>71420</v>
      </c>
      <c r="F23" s="90">
        <v>72743</v>
      </c>
      <c r="G23" s="90">
        <v>74540</v>
      </c>
      <c r="H23" s="90">
        <v>75213</v>
      </c>
      <c r="I23" s="90">
        <v>75083</v>
      </c>
      <c r="J23" s="90">
        <v>74976</v>
      </c>
      <c r="K23" s="90">
        <v>75419</v>
      </c>
      <c r="L23" s="90">
        <v>75312</v>
      </c>
      <c r="M23" s="90">
        <v>74434</v>
      </c>
      <c r="N23" s="90">
        <v>73488</v>
      </c>
    </row>
    <row r="24" spans="1:14" x14ac:dyDescent="0.2">
      <c r="A24" s="94" t="s">
        <v>23</v>
      </c>
      <c r="B24" s="90">
        <v>57609</v>
      </c>
      <c r="C24" s="90">
        <v>59183</v>
      </c>
      <c r="D24" s="90">
        <v>59452</v>
      </c>
      <c r="E24" s="90">
        <v>60297</v>
      </c>
      <c r="F24" s="90">
        <v>60422</v>
      </c>
      <c r="G24" s="90">
        <v>61255</v>
      </c>
      <c r="H24" s="90">
        <v>60802</v>
      </c>
      <c r="I24" s="90">
        <v>60989</v>
      </c>
      <c r="J24" s="90">
        <v>61433</v>
      </c>
      <c r="K24" s="90">
        <v>61199</v>
      </c>
      <c r="L24" s="90">
        <v>61016</v>
      </c>
      <c r="M24" s="90">
        <v>59229</v>
      </c>
      <c r="N24" s="90">
        <v>60241</v>
      </c>
    </row>
    <row r="25" spans="1:14" x14ac:dyDescent="0.2">
      <c r="A25" s="94" t="s">
        <v>24</v>
      </c>
      <c r="B25" s="91">
        <v>0</v>
      </c>
      <c r="C25" s="91">
        <v>0</v>
      </c>
      <c r="D25" s="91">
        <v>0</v>
      </c>
      <c r="E25" s="91">
        <v>0</v>
      </c>
      <c r="F25" s="91">
        <v>0</v>
      </c>
      <c r="G25" s="91">
        <v>0</v>
      </c>
      <c r="H25" s="91">
        <v>0</v>
      </c>
      <c r="I25" s="91">
        <v>0</v>
      </c>
      <c r="J25" s="91">
        <v>0</v>
      </c>
      <c r="K25" s="91">
        <v>0</v>
      </c>
      <c r="L25" s="91">
        <v>0</v>
      </c>
      <c r="M25" s="91">
        <v>0</v>
      </c>
      <c r="N25" s="91">
        <v>0</v>
      </c>
    </row>
    <row r="26" spans="1:14" x14ac:dyDescent="0.2">
      <c r="A26" s="94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91"/>
      <c r="N26" s="91"/>
    </row>
    <row r="27" spans="1:14" x14ac:dyDescent="0.2">
      <c r="A27" s="94" t="s">
        <v>41</v>
      </c>
      <c r="B27" s="90">
        <v>121881</v>
      </c>
      <c r="C27" s="90">
        <v>131464</v>
      </c>
      <c r="D27" s="90">
        <v>118155</v>
      </c>
      <c r="E27" s="90">
        <v>115764</v>
      </c>
      <c r="F27" s="90">
        <v>115908</v>
      </c>
      <c r="G27" s="90">
        <v>115938</v>
      </c>
      <c r="H27" s="90">
        <v>115292</v>
      </c>
      <c r="I27" s="90">
        <v>115960</v>
      </c>
      <c r="J27" s="90">
        <v>115690</v>
      </c>
      <c r="K27" s="90">
        <v>115875</v>
      </c>
      <c r="L27" s="90">
        <v>116203</v>
      </c>
      <c r="M27" s="90">
        <v>114818</v>
      </c>
      <c r="N27" s="90">
        <v>117746</v>
      </c>
    </row>
    <row r="28" spans="1:14" x14ac:dyDescent="0.2">
      <c r="A28" s="94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</row>
    <row r="29" spans="1:14" x14ac:dyDescent="0.2">
      <c r="A29" s="94" t="s">
        <v>26</v>
      </c>
      <c r="B29" s="90">
        <v>84414</v>
      </c>
      <c r="C29" s="90">
        <v>92979</v>
      </c>
      <c r="D29" s="90">
        <v>79721</v>
      </c>
      <c r="E29" s="90">
        <v>77332</v>
      </c>
      <c r="F29" s="90">
        <v>77138</v>
      </c>
      <c r="G29" s="90">
        <v>76807</v>
      </c>
      <c r="H29" s="90">
        <v>76647</v>
      </c>
      <c r="I29" s="90">
        <v>76832</v>
      </c>
      <c r="J29" s="90">
        <v>76877</v>
      </c>
      <c r="K29" s="90">
        <v>77074</v>
      </c>
      <c r="L29" s="90">
        <v>77193</v>
      </c>
      <c r="M29" s="90">
        <v>75598</v>
      </c>
      <c r="N29" s="90">
        <v>79051</v>
      </c>
    </row>
    <row r="30" spans="1:14" x14ac:dyDescent="0.2">
      <c r="A30" s="94" t="s">
        <v>27</v>
      </c>
      <c r="B30" s="90">
        <v>6210</v>
      </c>
      <c r="C30" s="90">
        <v>6340</v>
      </c>
      <c r="D30" s="90">
        <v>6419</v>
      </c>
      <c r="E30" s="90">
        <v>6404</v>
      </c>
      <c r="F30" s="90">
        <v>6390</v>
      </c>
      <c r="G30" s="90">
        <v>6436</v>
      </c>
      <c r="H30" s="90">
        <v>6387</v>
      </c>
      <c r="I30" s="90">
        <v>6407</v>
      </c>
      <c r="J30" s="90">
        <v>6440</v>
      </c>
      <c r="K30" s="90">
        <v>6458</v>
      </c>
      <c r="L30" s="90">
        <v>6498</v>
      </c>
      <c r="M30" s="90">
        <v>6826</v>
      </c>
      <c r="N30" s="90">
        <v>6435</v>
      </c>
    </row>
    <row r="31" spans="1:14" x14ac:dyDescent="0.2">
      <c r="A31" s="94" t="s">
        <v>28</v>
      </c>
      <c r="B31" s="90">
        <v>12104</v>
      </c>
      <c r="C31" s="90">
        <v>12747</v>
      </c>
      <c r="D31" s="90">
        <v>12567</v>
      </c>
      <c r="E31" s="90">
        <v>12611</v>
      </c>
      <c r="F31" s="90">
        <v>12806</v>
      </c>
      <c r="G31" s="90">
        <v>13063</v>
      </c>
      <c r="H31" s="90">
        <v>12601</v>
      </c>
      <c r="I31" s="90">
        <v>12982</v>
      </c>
      <c r="J31" s="90">
        <v>12664</v>
      </c>
      <c r="K31" s="90">
        <v>12601</v>
      </c>
      <c r="L31" s="90">
        <v>12751</v>
      </c>
      <c r="M31" s="90">
        <v>12895</v>
      </c>
      <c r="N31" s="90">
        <v>12699</v>
      </c>
    </row>
    <row r="32" spans="1:14" x14ac:dyDescent="0.2">
      <c r="A32" s="94" t="s">
        <v>29</v>
      </c>
      <c r="B32" s="90">
        <v>3543</v>
      </c>
      <c r="C32" s="90">
        <v>3727</v>
      </c>
      <c r="D32" s="90">
        <v>3552</v>
      </c>
      <c r="E32" s="90">
        <v>3563</v>
      </c>
      <c r="F32" s="90">
        <v>3561</v>
      </c>
      <c r="G32" s="90">
        <v>3562</v>
      </c>
      <c r="H32" s="90">
        <v>3534</v>
      </c>
      <c r="I32" s="90">
        <v>3565</v>
      </c>
      <c r="J32" s="90">
        <v>3591</v>
      </c>
      <c r="K32" s="90">
        <v>3545</v>
      </c>
      <c r="L32" s="90">
        <v>3531</v>
      </c>
      <c r="M32" s="90">
        <v>3535</v>
      </c>
      <c r="N32" s="90">
        <v>3567</v>
      </c>
    </row>
    <row r="33" spans="1:14" x14ac:dyDescent="0.2">
      <c r="A33" s="94" t="s">
        <v>30</v>
      </c>
      <c r="B33" s="90">
        <v>2338</v>
      </c>
      <c r="C33" s="90">
        <v>2316</v>
      </c>
      <c r="D33" s="90">
        <v>2279</v>
      </c>
      <c r="E33" s="90">
        <v>2256</v>
      </c>
      <c r="F33" s="90">
        <v>2246</v>
      </c>
      <c r="G33" s="90">
        <v>2258</v>
      </c>
      <c r="H33" s="90">
        <v>2240</v>
      </c>
      <c r="I33" s="90">
        <v>2298</v>
      </c>
      <c r="J33" s="90">
        <v>2219</v>
      </c>
      <c r="K33" s="90">
        <v>2240</v>
      </c>
      <c r="L33" s="90">
        <v>2164</v>
      </c>
      <c r="M33" s="90">
        <v>2143</v>
      </c>
      <c r="N33" s="90">
        <v>2250</v>
      </c>
    </row>
    <row r="34" spans="1:14" x14ac:dyDescent="0.2">
      <c r="A34" s="94" t="s">
        <v>31</v>
      </c>
      <c r="B34" s="90">
        <v>13272</v>
      </c>
      <c r="C34" s="90">
        <v>13355</v>
      </c>
      <c r="D34" s="90">
        <v>13617</v>
      </c>
      <c r="E34" s="90">
        <v>13598</v>
      </c>
      <c r="F34" s="90">
        <v>13767</v>
      </c>
      <c r="G34" s="90">
        <v>13812</v>
      </c>
      <c r="H34" s="90">
        <v>13883</v>
      </c>
      <c r="I34" s="90">
        <v>13876</v>
      </c>
      <c r="J34" s="90">
        <v>13899</v>
      </c>
      <c r="K34" s="90">
        <v>13957</v>
      </c>
      <c r="L34" s="90">
        <v>14066</v>
      </c>
      <c r="M34" s="90">
        <v>13821</v>
      </c>
      <c r="N34" s="90">
        <v>13744</v>
      </c>
    </row>
    <row r="35" spans="1:14" x14ac:dyDescent="0.2">
      <c r="A35" s="94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</row>
    <row r="36" spans="1:14" x14ac:dyDescent="0.2">
      <c r="A36" s="94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</row>
    <row r="37" spans="1:14" x14ac:dyDescent="0.2">
      <c r="A37" s="94" t="s">
        <v>35</v>
      </c>
      <c r="B37" s="90">
        <v>79975</v>
      </c>
      <c r="C37" s="90">
        <v>80112</v>
      </c>
      <c r="D37" s="90">
        <v>80339</v>
      </c>
      <c r="E37" s="90">
        <v>80705</v>
      </c>
      <c r="F37" s="90">
        <v>81066</v>
      </c>
      <c r="G37" s="90">
        <v>81842</v>
      </c>
      <c r="H37" s="90">
        <v>82445</v>
      </c>
      <c r="I37" s="90">
        <v>82538</v>
      </c>
      <c r="J37" s="90">
        <v>83913</v>
      </c>
      <c r="K37" s="90">
        <v>84636</v>
      </c>
      <c r="L37" s="90">
        <v>85075</v>
      </c>
      <c r="M37" s="90">
        <v>85408</v>
      </c>
      <c r="N37" s="90">
        <v>82338</v>
      </c>
    </row>
    <row r="38" spans="1:14" x14ac:dyDescent="0.2">
      <c r="A38" s="94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91"/>
      <c r="N38" s="91"/>
    </row>
    <row r="39" spans="1:14" x14ac:dyDescent="0.2">
      <c r="A39" s="94" t="s">
        <v>33</v>
      </c>
      <c r="B39" s="90">
        <v>39119</v>
      </c>
      <c r="C39" s="90">
        <v>39215</v>
      </c>
      <c r="D39" s="90">
        <v>39371</v>
      </c>
      <c r="E39" s="90">
        <v>39611</v>
      </c>
      <c r="F39" s="90">
        <v>39799</v>
      </c>
      <c r="G39" s="90">
        <v>40183</v>
      </c>
      <c r="H39" s="90">
        <v>40393</v>
      </c>
      <c r="I39" s="90">
        <v>39867</v>
      </c>
      <c r="J39" s="90">
        <v>40769</v>
      </c>
      <c r="K39" s="90">
        <v>41198</v>
      </c>
      <c r="L39" s="90">
        <v>41523</v>
      </c>
      <c r="M39" s="90">
        <v>41817</v>
      </c>
      <c r="N39" s="90">
        <v>40239</v>
      </c>
    </row>
    <row r="40" spans="1:14" x14ac:dyDescent="0.2">
      <c r="A40" s="94" t="s">
        <v>34</v>
      </c>
      <c r="B40" s="90">
        <v>40856</v>
      </c>
      <c r="C40" s="90">
        <v>40897</v>
      </c>
      <c r="D40" s="90">
        <v>40968</v>
      </c>
      <c r="E40" s="90">
        <v>41094</v>
      </c>
      <c r="F40" s="90">
        <v>41267</v>
      </c>
      <c r="G40" s="90">
        <v>41659</v>
      </c>
      <c r="H40" s="90">
        <v>42052</v>
      </c>
      <c r="I40" s="90">
        <v>42671</v>
      </c>
      <c r="J40" s="90">
        <v>43144</v>
      </c>
      <c r="K40" s="90">
        <v>43438</v>
      </c>
      <c r="L40" s="90">
        <v>43552</v>
      </c>
      <c r="M40" s="90">
        <v>43591</v>
      </c>
      <c r="N40" s="90">
        <v>42099</v>
      </c>
    </row>
    <row r="41" spans="1:14" x14ac:dyDescent="0.2">
      <c r="A41" s="94"/>
      <c r="B41" s="95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</row>
    <row r="42" spans="1:14" x14ac:dyDescent="0.2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</row>
    <row r="43" spans="1:14" x14ac:dyDescent="0.2">
      <c r="A43" s="96" t="s">
        <v>36</v>
      </c>
      <c r="B43" s="97">
        <v>662180</v>
      </c>
      <c r="C43" s="97">
        <v>673541</v>
      </c>
      <c r="D43" s="97">
        <v>661057</v>
      </c>
      <c r="E43" s="97">
        <v>659837</v>
      </c>
      <c r="F43" s="97">
        <v>663376</v>
      </c>
      <c r="G43" s="97">
        <v>665324</v>
      </c>
      <c r="H43" s="97">
        <v>665749</v>
      </c>
      <c r="I43" s="97">
        <v>664734</v>
      </c>
      <c r="J43" s="97">
        <v>664300</v>
      </c>
      <c r="K43" s="97">
        <v>663225</v>
      </c>
      <c r="L43" s="97">
        <v>661216</v>
      </c>
      <c r="M43" s="97">
        <v>658484</v>
      </c>
      <c r="N43" s="97">
        <v>663587</v>
      </c>
    </row>
    <row r="44" spans="1:14" x14ac:dyDescent="0.2">
      <c r="A44" s="89"/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</row>
    <row r="45" spans="1:14" x14ac:dyDescent="0.2">
      <c r="A45" s="96" t="s">
        <v>37</v>
      </c>
      <c r="B45" s="97">
        <v>582205</v>
      </c>
      <c r="C45" s="97">
        <v>593429</v>
      </c>
      <c r="D45" s="97">
        <v>580718</v>
      </c>
      <c r="E45" s="97">
        <v>579132</v>
      </c>
      <c r="F45" s="97">
        <v>582310</v>
      </c>
      <c r="G45" s="97">
        <v>583482</v>
      </c>
      <c r="H45" s="97">
        <v>583304</v>
      </c>
      <c r="I45" s="97">
        <v>582196</v>
      </c>
      <c r="J45" s="97">
        <v>580387</v>
      </c>
      <c r="K45" s="97">
        <v>578589</v>
      </c>
      <c r="L45" s="97">
        <v>576141</v>
      </c>
      <c r="M45" s="97">
        <v>573076</v>
      </c>
      <c r="N45" s="97">
        <v>581249</v>
      </c>
    </row>
  </sheetData>
  <mergeCells count="1">
    <mergeCell ref="A9:N9"/>
  </mergeCells>
  <printOptions horizontalCentered="1" verticalCentered="1"/>
  <pageMargins left="0.19685039370078741" right="0.19685039370078741" top="0.19685039370078741" bottom="0.19685039370078741" header="1.7716535433070868" footer="0.78740157480314965"/>
  <pageSetup scale="70" orientation="landscape" horizontalDpi="360" verticalDpi="180" copies="0" r:id="rId1"/>
  <headerFooter alignWithMargins="0">
    <oddHeader>&amp;CTRABAJADORES COTIZANTES RÉGIMEN DE SALUD DEL ISSS AÑO 2001</oddHeader>
    <oddFooter>&amp;L&amp;8fuente: Departamento de Estadística del ISSS.
dirc:/windows/excel/cotizaci/ cotizantes 2001/   &amp;F  &amp;A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N40"/>
  <sheetViews>
    <sheetView workbookViewId="0">
      <selection activeCell="A9" sqref="A9:N40"/>
    </sheetView>
  </sheetViews>
  <sheetFormatPr baseColWidth="10" defaultRowHeight="11.25" x14ac:dyDescent="0.2"/>
  <cols>
    <col min="1" max="1" width="29.125" style="1" customWidth="1"/>
    <col min="2" max="14" width="10.625" style="1" customWidth="1"/>
    <col min="15" max="16384" width="11" style="1"/>
  </cols>
  <sheetData>
    <row r="9" spans="1:14" ht="18.75" x14ac:dyDescent="0.3">
      <c r="A9" s="128" t="s">
        <v>66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2">
      <c r="A11" s="85" t="s">
        <v>1</v>
      </c>
      <c r="B11" s="86" t="s">
        <v>2</v>
      </c>
      <c r="C11" s="86" t="s">
        <v>3</v>
      </c>
      <c r="D11" s="86" t="s">
        <v>4</v>
      </c>
      <c r="E11" s="86" t="s">
        <v>5</v>
      </c>
      <c r="F11" s="86" t="s">
        <v>6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11</v>
      </c>
      <c r="L11" s="86" t="s">
        <v>12</v>
      </c>
      <c r="M11" s="86" t="s">
        <v>13</v>
      </c>
      <c r="N11" s="86" t="s">
        <v>14</v>
      </c>
    </row>
    <row r="12" spans="1:14" ht="12" customHeight="1" x14ac:dyDescent="0.2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ht="17.100000000000001" customHeight="1" x14ac:dyDescent="0.2">
      <c r="A13" s="89" t="s">
        <v>15</v>
      </c>
      <c r="B13" s="90">
        <v>10121</v>
      </c>
      <c r="C13" s="90">
        <v>10102</v>
      </c>
      <c r="D13" s="90">
        <v>9904</v>
      </c>
      <c r="E13" s="90">
        <v>9575</v>
      </c>
      <c r="F13" s="90">
        <v>9548</v>
      </c>
      <c r="G13" s="90">
        <v>9441</v>
      </c>
      <c r="H13" s="90">
        <v>9496</v>
      </c>
      <c r="I13" s="90">
        <v>9440</v>
      </c>
      <c r="J13" s="90">
        <v>9496</v>
      </c>
      <c r="K13" s="90">
        <v>9360</v>
      </c>
      <c r="L13" s="90">
        <v>9833</v>
      </c>
      <c r="M13" s="90">
        <v>10030</v>
      </c>
      <c r="N13" s="90">
        <f>AVERAGE(B13:M13)</f>
        <v>9695.5</v>
      </c>
    </row>
    <row r="14" spans="1:14" ht="17.100000000000001" customHeight="1" x14ac:dyDescent="0.2">
      <c r="A14" s="89" t="s">
        <v>16</v>
      </c>
      <c r="B14" s="91">
        <v>560</v>
      </c>
      <c r="C14" s="91">
        <v>564</v>
      </c>
      <c r="D14" s="91">
        <v>561</v>
      </c>
      <c r="E14" s="91">
        <v>583</v>
      </c>
      <c r="F14" s="91">
        <v>583</v>
      </c>
      <c r="G14" s="91">
        <v>586</v>
      </c>
      <c r="H14" s="91">
        <v>597</v>
      </c>
      <c r="I14" s="91">
        <v>609</v>
      </c>
      <c r="J14" s="91">
        <v>605</v>
      </c>
      <c r="K14" s="91">
        <v>605</v>
      </c>
      <c r="L14" s="91">
        <v>606</v>
      </c>
      <c r="M14" s="91">
        <v>604</v>
      </c>
      <c r="N14" s="90">
        <f t="shared" ref="N14:N22" si="0">AVERAGE(B14:M14)</f>
        <v>588.58333333333337</v>
      </c>
    </row>
    <row r="15" spans="1:14" ht="17.100000000000001" customHeight="1" x14ac:dyDescent="0.2">
      <c r="A15" s="89" t="s">
        <v>17</v>
      </c>
      <c r="B15" s="90">
        <v>170715</v>
      </c>
      <c r="C15" s="90">
        <v>169057</v>
      </c>
      <c r="D15" s="90">
        <v>167649</v>
      </c>
      <c r="E15" s="90">
        <v>165472</v>
      </c>
      <c r="F15" s="90">
        <v>168519</v>
      </c>
      <c r="G15" s="90">
        <v>167457</v>
      </c>
      <c r="H15" s="90">
        <v>167740</v>
      </c>
      <c r="I15" s="90">
        <v>167562</v>
      </c>
      <c r="J15" s="90">
        <v>169449</v>
      </c>
      <c r="K15" s="90">
        <v>169882</v>
      </c>
      <c r="L15" s="90">
        <v>169689</v>
      </c>
      <c r="M15" s="90">
        <v>168639</v>
      </c>
      <c r="N15" s="90">
        <f t="shared" si="0"/>
        <v>168485.83333333334</v>
      </c>
    </row>
    <row r="16" spans="1:14" ht="17.100000000000001" customHeight="1" x14ac:dyDescent="0.2">
      <c r="A16" s="89" t="s">
        <v>18</v>
      </c>
      <c r="B16" s="90">
        <v>3023</v>
      </c>
      <c r="C16" s="90">
        <v>2984</v>
      </c>
      <c r="D16" s="90">
        <v>2993</v>
      </c>
      <c r="E16" s="90">
        <v>3004</v>
      </c>
      <c r="F16" s="90">
        <v>2952</v>
      </c>
      <c r="G16" s="90">
        <v>2945</v>
      </c>
      <c r="H16" s="90">
        <v>3011</v>
      </c>
      <c r="I16" s="90">
        <v>2847</v>
      </c>
      <c r="J16" s="90">
        <v>2789</v>
      </c>
      <c r="K16" s="90">
        <v>2771</v>
      </c>
      <c r="L16" s="90">
        <v>2690</v>
      </c>
      <c r="M16" s="90">
        <v>2691</v>
      </c>
      <c r="N16" s="90">
        <f t="shared" si="0"/>
        <v>2891.6666666666665</v>
      </c>
    </row>
    <row r="17" spans="1:14" ht="17.100000000000001" customHeight="1" x14ac:dyDescent="0.2">
      <c r="A17" s="89" t="s">
        <v>19</v>
      </c>
      <c r="B17" s="90">
        <v>26039</v>
      </c>
      <c r="C17" s="90">
        <v>26682</v>
      </c>
      <c r="D17" s="90">
        <v>27332</v>
      </c>
      <c r="E17" s="90">
        <v>26313</v>
      </c>
      <c r="F17" s="90">
        <v>25876</v>
      </c>
      <c r="G17" s="90">
        <v>26820</v>
      </c>
      <c r="H17" s="90">
        <v>28319</v>
      </c>
      <c r="I17" s="90">
        <v>28963</v>
      </c>
      <c r="J17" s="90">
        <v>30141</v>
      </c>
      <c r="K17" s="90">
        <v>30687</v>
      </c>
      <c r="L17" s="90">
        <v>28747</v>
      </c>
      <c r="M17" s="90">
        <v>27072</v>
      </c>
      <c r="N17" s="90">
        <f t="shared" si="0"/>
        <v>27749.25</v>
      </c>
    </row>
    <row r="18" spans="1:14" ht="17.100000000000001" customHeight="1" x14ac:dyDescent="0.2">
      <c r="A18" s="89" t="s">
        <v>20</v>
      </c>
      <c r="B18" s="90">
        <v>97040</v>
      </c>
      <c r="C18" s="90">
        <v>96301</v>
      </c>
      <c r="D18" s="90">
        <v>96128</v>
      </c>
      <c r="E18" s="90">
        <v>96950</v>
      </c>
      <c r="F18" s="90">
        <v>97815</v>
      </c>
      <c r="G18" s="90">
        <v>98254</v>
      </c>
      <c r="H18" s="90">
        <v>99564</v>
      </c>
      <c r="I18" s="90">
        <v>97509</v>
      </c>
      <c r="J18" s="90">
        <v>97777</v>
      </c>
      <c r="K18" s="90">
        <v>97685</v>
      </c>
      <c r="L18" s="90">
        <v>97448</v>
      </c>
      <c r="M18" s="90">
        <v>98019</v>
      </c>
      <c r="N18" s="90">
        <f t="shared" si="0"/>
        <v>97540.833333333328</v>
      </c>
    </row>
    <row r="19" spans="1:14" ht="17.100000000000001" customHeight="1" x14ac:dyDescent="0.2">
      <c r="A19" s="89" t="s">
        <v>21</v>
      </c>
      <c r="B19" s="90">
        <v>18404</v>
      </c>
      <c r="C19" s="90">
        <v>17921</v>
      </c>
      <c r="D19" s="90">
        <v>17550</v>
      </c>
      <c r="E19" s="90">
        <v>17604</v>
      </c>
      <c r="F19" s="90">
        <v>17656</v>
      </c>
      <c r="G19" s="90">
        <v>17699</v>
      </c>
      <c r="H19" s="90">
        <v>17889</v>
      </c>
      <c r="I19" s="90">
        <v>17835</v>
      </c>
      <c r="J19" s="90">
        <v>17796</v>
      </c>
      <c r="K19" s="90">
        <v>17934</v>
      </c>
      <c r="L19" s="90">
        <v>17310</v>
      </c>
      <c r="M19" s="90">
        <v>17558</v>
      </c>
      <c r="N19" s="90">
        <f t="shared" si="0"/>
        <v>17763</v>
      </c>
    </row>
    <row r="20" spans="1:14" ht="17.100000000000001" customHeight="1" x14ac:dyDescent="0.2">
      <c r="A20" s="89" t="s">
        <v>22</v>
      </c>
      <c r="B20" s="90">
        <v>73723</v>
      </c>
      <c r="C20" s="90">
        <v>74413</v>
      </c>
      <c r="D20" s="90">
        <v>75438</v>
      </c>
      <c r="E20" s="90">
        <v>76913</v>
      </c>
      <c r="F20" s="90">
        <v>76299</v>
      </c>
      <c r="G20" s="90">
        <v>77410</v>
      </c>
      <c r="H20" s="90">
        <v>78641</v>
      </c>
      <c r="I20" s="90">
        <v>80409</v>
      </c>
      <c r="J20" s="90">
        <v>81034</v>
      </c>
      <c r="K20" s="90">
        <v>81374</v>
      </c>
      <c r="L20" s="90">
        <v>80448</v>
      </c>
      <c r="M20" s="90">
        <v>78665</v>
      </c>
      <c r="N20" s="90">
        <f t="shared" si="0"/>
        <v>77897.25</v>
      </c>
    </row>
    <row r="21" spans="1:14" ht="17.100000000000001" customHeight="1" x14ac:dyDescent="0.2">
      <c r="A21" s="89" t="s">
        <v>23</v>
      </c>
      <c r="B21" s="90">
        <v>59617</v>
      </c>
      <c r="C21" s="90">
        <v>61382</v>
      </c>
      <c r="D21" s="90">
        <v>61695</v>
      </c>
      <c r="E21" s="90">
        <v>62305</v>
      </c>
      <c r="F21" s="90">
        <v>63139</v>
      </c>
      <c r="G21" s="90">
        <v>63553</v>
      </c>
      <c r="H21" s="90">
        <v>62942</v>
      </c>
      <c r="I21" s="90">
        <v>63228</v>
      </c>
      <c r="J21" s="90">
        <v>63453</v>
      </c>
      <c r="K21" s="90">
        <v>63271</v>
      </c>
      <c r="L21" s="90">
        <v>62100</v>
      </c>
      <c r="M21" s="90">
        <v>62022</v>
      </c>
      <c r="N21" s="90">
        <f t="shared" si="0"/>
        <v>62392.25</v>
      </c>
    </row>
    <row r="22" spans="1:14" ht="17.100000000000001" customHeight="1" x14ac:dyDescent="0.2">
      <c r="A22" s="89" t="s">
        <v>24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0">
        <f t="shared" si="0"/>
        <v>0</v>
      </c>
    </row>
    <row r="23" spans="1:14" ht="17.100000000000001" customHeight="1" x14ac:dyDescent="0.2">
      <c r="A23" s="92" t="s">
        <v>25</v>
      </c>
      <c r="B23" s="90">
        <v>459242</v>
      </c>
      <c r="C23" s="90">
        <v>459406</v>
      </c>
      <c r="D23" s="90">
        <v>459250</v>
      </c>
      <c r="E23" s="90">
        <v>458719</v>
      </c>
      <c r="F23" s="90">
        <v>462387</v>
      </c>
      <c r="G23" s="90">
        <v>464165</v>
      </c>
      <c r="H23" s="90">
        <v>468199</v>
      </c>
      <c r="I23" s="90">
        <v>468402</v>
      </c>
      <c r="J23" s="90">
        <v>472540</v>
      </c>
      <c r="K23" s="90">
        <v>473569</v>
      </c>
      <c r="L23" s="90">
        <v>468871</v>
      </c>
      <c r="M23" s="90">
        <v>465300</v>
      </c>
      <c r="N23" s="90">
        <f>SUM(N13:N22)</f>
        <v>465004.16666666669</v>
      </c>
    </row>
    <row r="24" spans="1:14" ht="17.100000000000001" customHeight="1" x14ac:dyDescent="0.2">
      <c r="A24" s="89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spans="1:14" ht="17.100000000000001" customHeight="1" x14ac:dyDescent="0.2">
      <c r="A25" s="89" t="s">
        <v>26</v>
      </c>
      <c r="B25" s="90">
        <v>71733</v>
      </c>
      <c r="C25" s="90">
        <v>72657</v>
      </c>
      <c r="D25" s="90">
        <v>72859</v>
      </c>
      <c r="E25" s="90">
        <v>72506</v>
      </c>
      <c r="F25" s="90">
        <v>72953</v>
      </c>
      <c r="G25" s="90">
        <v>73147</v>
      </c>
      <c r="H25" s="90">
        <v>73023</v>
      </c>
      <c r="I25" s="90">
        <v>73670</v>
      </c>
      <c r="J25" s="90">
        <v>73976</v>
      </c>
      <c r="K25" s="90">
        <v>74537</v>
      </c>
      <c r="L25" s="90">
        <v>74814</v>
      </c>
      <c r="M25" s="90">
        <v>71911</v>
      </c>
      <c r="N25" s="90">
        <f t="shared" ref="N25:N30" si="1">AVERAGE(B25:M25)</f>
        <v>73148.833333333328</v>
      </c>
    </row>
    <row r="26" spans="1:14" ht="17.100000000000001" customHeight="1" x14ac:dyDescent="0.2">
      <c r="A26" s="89" t="s">
        <v>27</v>
      </c>
      <c r="B26" s="90">
        <v>6697</v>
      </c>
      <c r="C26" s="90">
        <v>6707</v>
      </c>
      <c r="D26" s="90">
        <v>6789</v>
      </c>
      <c r="E26" s="90">
        <v>6801</v>
      </c>
      <c r="F26" s="90">
        <v>6792</v>
      </c>
      <c r="G26" s="90">
        <v>6816</v>
      </c>
      <c r="H26" s="90">
        <v>6804</v>
      </c>
      <c r="I26" s="90">
        <v>6412</v>
      </c>
      <c r="J26" s="90">
        <v>6454</v>
      </c>
      <c r="K26" s="90">
        <v>6441</v>
      </c>
      <c r="L26" s="90">
        <v>6300</v>
      </c>
      <c r="M26" s="90">
        <v>6333</v>
      </c>
      <c r="N26" s="90">
        <f t="shared" si="1"/>
        <v>6612.166666666667</v>
      </c>
    </row>
    <row r="27" spans="1:14" ht="17.100000000000001" customHeight="1" x14ac:dyDescent="0.2">
      <c r="A27" s="89" t="s">
        <v>28</v>
      </c>
      <c r="B27" s="90">
        <v>11973</v>
      </c>
      <c r="C27" s="90">
        <v>12322</v>
      </c>
      <c r="D27" s="90">
        <v>12372</v>
      </c>
      <c r="E27" s="90">
        <v>12296</v>
      </c>
      <c r="F27" s="90">
        <v>12239</v>
      </c>
      <c r="G27" s="90">
        <v>12574</v>
      </c>
      <c r="H27" s="90">
        <v>12145</v>
      </c>
      <c r="I27" s="90">
        <v>12689</v>
      </c>
      <c r="J27" s="90">
        <v>12229</v>
      </c>
      <c r="K27" s="90">
        <v>11266</v>
      </c>
      <c r="L27" s="90">
        <v>11083</v>
      </c>
      <c r="M27" s="90">
        <v>12078</v>
      </c>
      <c r="N27" s="90">
        <f t="shared" si="1"/>
        <v>12105.5</v>
      </c>
    </row>
    <row r="28" spans="1:14" ht="17.100000000000001" customHeight="1" x14ac:dyDescent="0.2">
      <c r="A28" s="89" t="s">
        <v>29</v>
      </c>
      <c r="B28" s="90">
        <v>3443</v>
      </c>
      <c r="C28" s="90">
        <v>3433</v>
      </c>
      <c r="D28" s="90">
        <v>3433</v>
      </c>
      <c r="E28" s="90">
        <v>3433</v>
      </c>
      <c r="F28" s="90">
        <v>3436</v>
      </c>
      <c r="G28" s="90">
        <v>3402</v>
      </c>
      <c r="H28" s="90">
        <v>3402</v>
      </c>
      <c r="I28" s="90">
        <v>3377</v>
      </c>
      <c r="J28" s="90">
        <v>3366</v>
      </c>
      <c r="K28" s="90">
        <v>3360</v>
      </c>
      <c r="L28" s="90">
        <v>3207</v>
      </c>
      <c r="M28" s="90">
        <v>3194</v>
      </c>
      <c r="N28" s="90">
        <f t="shared" si="1"/>
        <v>3373.8333333333335</v>
      </c>
    </row>
    <row r="29" spans="1:14" ht="17.100000000000001" customHeight="1" x14ac:dyDescent="0.2">
      <c r="A29" s="89" t="s">
        <v>30</v>
      </c>
      <c r="B29" s="90">
        <v>2055</v>
      </c>
      <c r="C29" s="90">
        <v>2071</v>
      </c>
      <c r="D29" s="90">
        <v>2081</v>
      </c>
      <c r="E29" s="90">
        <v>2063</v>
      </c>
      <c r="F29" s="90">
        <v>2036</v>
      </c>
      <c r="G29" s="90">
        <v>2030</v>
      </c>
      <c r="H29" s="90">
        <v>2026</v>
      </c>
      <c r="I29" s="90">
        <v>2020</v>
      </c>
      <c r="J29" s="90">
        <v>2026</v>
      </c>
      <c r="K29" s="90">
        <v>2015</v>
      </c>
      <c r="L29" s="90">
        <v>2009</v>
      </c>
      <c r="M29" s="90">
        <v>1983</v>
      </c>
      <c r="N29" s="90">
        <f t="shared" si="1"/>
        <v>2034.5833333333333</v>
      </c>
    </row>
    <row r="30" spans="1:14" ht="17.100000000000001" customHeight="1" x14ac:dyDescent="0.2">
      <c r="A30" s="89" t="s">
        <v>31</v>
      </c>
      <c r="B30" s="90">
        <v>13899</v>
      </c>
      <c r="C30" s="90">
        <v>13861</v>
      </c>
      <c r="D30" s="90">
        <v>13988</v>
      </c>
      <c r="E30" s="90">
        <v>14321</v>
      </c>
      <c r="F30" s="90">
        <v>14467</v>
      </c>
      <c r="G30" s="90">
        <v>14385</v>
      </c>
      <c r="H30" s="90">
        <v>14278</v>
      </c>
      <c r="I30" s="90">
        <v>14336</v>
      </c>
      <c r="J30" s="90">
        <v>14374</v>
      </c>
      <c r="K30" s="90">
        <v>14441</v>
      </c>
      <c r="L30" s="90">
        <v>14519</v>
      </c>
      <c r="M30" s="90">
        <v>14525</v>
      </c>
      <c r="N30" s="90">
        <f t="shared" si="1"/>
        <v>14282.833333333334</v>
      </c>
    </row>
    <row r="31" spans="1:14" ht="17.100000000000001" customHeight="1" x14ac:dyDescent="0.2">
      <c r="A31" s="92" t="s">
        <v>32</v>
      </c>
      <c r="B31" s="90">
        <v>109800</v>
      </c>
      <c r="C31" s="90">
        <v>111051</v>
      </c>
      <c r="D31" s="90">
        <v>111522</v>
      </c>
      <c r="E31" s="90">
        <v>111420</v>
      </c>
      <c r="F31" s="90">
        <v>111923</v>
      </c>
      <c r="G31" s="90">
        <v>112354</v>
      </c>
      <c r="H31" s="90">
        <v>111678</v>
      </c>
      <c r="I31" s="90">
        <v>112504</v>
      </c>
      <c r="J31" s="90">
        <v>112425</v>
      </c>
      <c r="K31" s="90">
        <v>112060</v>
      </c>
      <c r="L31" s="90">
        <v>111932</v>
      </c>
      <c r="M31" s="90">
        <v>110024</v>
      </c>
      <c r="N31" s="90">
        <f>SUM(N25:N30)</f>
        <v>111557.74999999999</v>
      </c>
    </row>
    <row r="32" spans="1:14" ht="17.100000000000001" customHeight="1" x14ac:dyDescent="0.2">
      <c r="A32" s="89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1:14" ht="17.100000000000001" customHeight="1" x14ac:dyDescent="0.2">
      <c r="A33" s="89" t="s">
        <v>33</v>
      </c>
      <c r="B33" s="90">
        <v>42087</v>
      </c>
      <c r="C33" s="90">
        <v>42039</v>
      </c>
      <c r="D33" s="90">
        <v>42527</v>
      </c>
      <c r="E33" s="90">
        <v>42785</v>
      </c>
      <c r="F33" s="90">
        <v>43112</v>
      </c>
      <c r="G33" s="90">
        <v>43495</v>
      </c>
      <c r="H33" s="90">
        <v>43809</v>
      </c>
      <c r="I33" s="90">
        <v>44164</v>
      </c>
      <c r="J33" s="90">
        <v>44334</v>
      </c>
      <c r="K33" s="90">
        <v>44763</v>
      </c>
      <c r="L33" s="90">
        <v>45518</v>
      </c>
      <c r="M33" s="90">
        <v>45502</v>
      </c>
      <c r="N33" s="90">
        <f>AVERAGE(B33:M33)</f>
        <v>43677.916666666664</v>
      </c>
    </row>
    <row r="34" spans="1:14" ht="17.100000000000001" customHeight="1" x14ac:dyDescent="0.2">
      <c r="A34" s="89" t="s">
        <v>34</v>
      </c>
      <c r="B34" s="90">
        <v>45480</v>
      </c>
      <c r="C34" s="90">
        <v>42219</v>
      </c>
      <c r="D34" s="90">
        <v>49400</v>
      </c>
      <c r="E34" s="90">
        <v>43009</v>
      </c>
      <c r="F34" s="90">
        <v>46997</v>
      </c>
      <c r="G34" s="90">
        <v>47721</v>
      </c>
      <c r="H34" s="90">
        <v>48367</v>
      </c>
      <c r="I34" s="90">
        <v>48201</v>
      </c>
      <c r="J34" s="90">
        <v>48730</v>
      </c>
      <c r="K34" s="90">
        <v>48901</v>
      </c>
      <c r="L34" s="90">
        <v>49214</v>
      </c>
      <c r="M34" s="90">
        <v>49231</v>
      </c>
      <c r="N34" s="90">
        <f>AVERAGE(B34:M34)</f>
        <v>47289.166666666664</v>
      </c>
    </row>
    <row r="35" spans="1:14" ht="17.100000000000001" customHeight="1" x14ac:dyDescent="0.2">
      <c r="A35" s="89" t="s">
        <v>42</v>
      </c>
      <c r="B35" s="90">
        <v>2463</v>
      </c>
      <c r="C35" s="90">
        <v>2463</v>
      </c>
      <c r="D35" s="90">
        <v>3213</v>
      </c>
      <c r="E35" s="90">
        <v>3213</v>
      </c>
      <c r="F35" s="90">
        <v>3213</v>
      </c>
      <c r="G35" s="90">
        <v>2693</v>
      </c>
      <c r="H35" s="90">
        <v>2996</v>
      </c>
      <c r="I35" s="90">
        <v>2079</v>
      </c>
      <c r="J35" s="90">
        <v>3156</v>
      </c>
      <c r="K35" s="90">
        <v>2746</v>
      </c>
      <c r="L35" s="90">
        <v>2953</v>
      </c>
      <c r="M35" s="90">
        <v>3376</v>
      </c>
      <c r="N35" s="90">
        <f>AVERAGE(B35:M35)</f>
        <v>2880.3333333333335</v>
      </c>
    </row>
    <row r="36" spans="1:14" ht="17.100000000000001" customHeight="1" x14ac:dyDescent="0.2">
      <c r="A36" s="92" t="s">
        <v>35</v>
      </c>
      <c r="B36" s="90">
        <v>90030</v>
      </c>
      <c r="C36" s="90">
        <v>86721</v>
      </c>
      <c r="D36" s="90">
        <v>95140</v>
      </c>
      <c r="E36" s="90">
        <v>89007</v>
      </c>
      <c r="F36" s="90">
        <v>93322</v>
      </c>
      <c r="G36" s="90">
        <v>93909</v>
      </c>
      <c r="H36" s="90">
        <v>95172</v>
      </c>
      <c r="I36" s="90">
        <v>94444</v>
      </c>
      <c r="J36" s="90">
        <v>96220</v>
      </c>
      <c r="K36" s="90">
        <v>96410</v>
      </c>
      <c r="L36" s="90">
        <v>97685</v>
      </c>
      <c r="M36" s="90">
        <v>98109</v>
      </c>
      <c r="N36" s="90">
        <f>SUM(N33:N35)</f>
        <v>93847.416666666657</v>
      </c>
    </row>
    <row r="37" spans="1:14" ht="17.100000000000001" customHeight="1" x14ac:dyDescent="0.2">
      <c r="A37" s="92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1:14" ht="17.100000000000001" customHeight="1" x14ac:dyDescent="0.2">
      <c r="A38" s="85" t="s">
        <v>36</v>
      </c>
      <c r="B38" s="93">
        <v>659072</v>
      </c>
      <c r="C38" s="93">
        <v>657178</v>
      </c>
      <c r="D38" s="93">
        <v>665912</v>
      </c>
      <c r="E38" s="93">
        <v>659146</v>
      </c>
      <c r="F38" s="93">
        <v>667632</v>
      </c>
      <c r="G38" s="93">
        <v>670428</v>
      </c>
      <c r="H38" s="93">
        <v>675049</v>
      </c>
      <c r="I38" s="93">
        <v>675350</v>
      </c>
      <c r="J38" s="93">
        <v>681185</v>
      </c>
      <c r="K38" s="93">
        <v>682039</v>
      </c>
      <c r="L38" s="93">
        <v>678488</v>
      </c>
      <c r="M38" s="93">
        <v>673433</v>
      </c>
      <c r="N38" s="93">
        <f>N23+N31+N36</f>
        <v>670409.33333333326</v>
      </c>
    </row>
    <row r="39" spans="1:14" ht="17.100000000000001" hidden="1" customHeight="1" x14ac:dyDescent="0.2">
      <c r="A39" s="85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ht="17.100000000000001" customHeight="1" x14ac:dyDescent="0.2">
      <c r="A40" s="85" t="s">
        <v>37</v>
      </c>
      <c r="B40" s="93">
        <v>569042</v>
      </c>
      <c r="C40" s="93">
        <v>570457</v>
      </c>
      <c r="D40" s="93">
        <v>570772</v>
      </c>
      <c r="E40" s="93">
        <v>570139</v>
      </c>
      <c r="F40" s="93">
        <v>574310</v>
      </c>
      <c r="G40" s="93">
        <v>576519</v>
      </c>
      <c r="H40" s="93">
        <v>579877</v>
      </c>
      <c r="I40" s="93">
        <v>580906</v>
      </c>
      <c r="J40" s="93">
        <v>584965</v>
      </c>
      <c r="K40" s="93">
        <v>585629</v>
      </c>
      <c r="L40" s="93">
        <v>580803</v>
      </c>
      <c r="M40" s="93">
        <v>575324</v>
      </c>
      <c r="N40" s="93">
        <f>N23+N31</f>
        <v>576561.91666666663</v>
      </c>
    </row>
  </sheetData>
  <mergeCells count="1">
    <mergeCell ref="A9:N9"/>
  </mergeCells>
  <printOptions horizontalCentered="1" verticalCentered="1"/>
  <pageMargins left="0.19685039370078741" right="0.19685039370078741" top="1.1811023622047245" bottom="1.1811023622047245" header="0.78740157480314965" footer="0.59055118110236227"/>
  <pageSetup scale="74" orientation="landscape" horizontalDpi="360" verticalDpi="180" r:id="rId1"/>
  <headerFooter alignWithMargins="0">
    <oddHeader>&amp;CTRABAJADORES COTIZANTES RÉGIMEN DE SALUD DEL ISSS AÑO 2002</oddHeader>
    <oddFooter>&amp;L&amp;8fuente: Departamento de Estadística del ISSS.
dirc:/windows/excel/cotizaci/ cotizantes 2002/   &amp;F  &amp;A 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N40"/>
  <sheetViews>
    <sheetView workbookViewId="0">
      <selection activeCell="A9" sqref="A9:N40"/>
    </sheetView>
  </sheetViews>
  <sheetFormatPr baseColWidth="10" defaultRowHeight="11.25" x14ac:dyDescent="0.2"/>
  <cols>
    <col min="1" max="1" width="29.125" style="1" customWidth="1"/>
    <col min="2" max="14" width="10.625" style="1" customWidth="1"/>
    <col min="15" max="16384" width="11" style="1"/>
  </cols>
  <sheetData>
    <row r="9" spans="1:14" ht="18.75" x14ac:dyDescent="0.3">
      <c r="A9" s="128" t="s">
        <v>67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2">
      <c r="A11" s="85" t="s">
        <v>1</v>
      </c>
      <c r="B11" s="86" t="s">
        <v>2</v>
      </c>
      <c r="C11" s="86" t="s">
        <v>3</v>
      </c>
      <c r="D11" s="86" t="s">
        <v>4</v>
      </c>
      <c r="E11" s="86" t="s">
        <v>5</v>
      </c>
      <c r="F11" s="86" t="s">
        <v>6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11</v>
      </c>
      <c r="L11" s="86" t="s">
        <v>12</v>
      </c>
      <c r="M11" s="86" t="s">
        <v>13</v>
      </c>
      <c r="N11" s="86" t="s">
        <v>14</v>
      </c>
    </row>
    <row r="12" spans="1:14" ht="12" customHeight="1" x14ac:dyDescent="0.2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ht="17.100000000000001" customHeight="1" x14ac:dyDescent="0.2">
      <c r="A13" s="89" t="s">
        <v>15</v>
      </c>
      <c r="B13" s="90">
        <v>10059</v>
      </c>
      <c r="C13" s="90">
        <v>10210</v>
      </c>
      <c r="D13" s="90">
        <v>9818</v>
      </c>
      <c r="E13" s="90">
        <v>9800</v>
      </c>
      <c r="F13" s="90">
        <v>9622</v>
      </c>
      <c r="G13" s="90">
        <v>9857</v>
      </c>
      <c r="H13" s="90">
        <v>10014</v>
      </c>
      <c r="I13" s="90">
        <v>10332</v>
      </c>
      <c r="J13" s="90">
        <v>10355</v>
      </c>
      <c r="K13" s="90">
        <v>10347</v>
      </c>
      <c r="L13" s="90">
        <v>10960</v>
      </c>
      <c r="M13" s="90">
        <v>10751</v>
      </c>
      <c r="N13" s="90">
        <v>10177</v>
      </c>
    </row>
    <row r="14" spans="1:14" ht="17.100000000000001" customHeight="1" x14ac:dyDescent="0.2">
      <c r="A14" s="89" t="s">
        <v>16</v>
      </c>
      <c r="B14" s="91">
        <v>600</v>
      </c>
      <c r="C14" s="91">
        <v>623</v>
      </c>
      <c r="D14" s="91">
        <v>617</v>
      </c>
      <c r="E14" s="91">
        <v>615</v>
      </c>
      <c r="F14" s="91">
        <v>616</v>
      </c>
      <c r="G14" s="91">
        <v>650</v>
      </c>
      <c r="H14" s="91">
        <v>640</v>
      </c>
      <c r="I14" s="91">
        <v>627</v>
      </c>
      <c r="J14" s="91">
        <v>621</v>
      </c>
      <c r="K14" s="91">
        <v>621</v>
      </c>
      <c r="L14" s="91">
        <v>610</v>
      </c>
      <c r="M14" s="91">
        <v>610</v>
      </c>
      <c r="N14" s="91">
        <v>621</v>
      </c>
    </row>
    <row r="15" spans="1:14" ht="17.100000000000001" customHeight="1" x14ac:dyDescent="0.2">
      <c r="A15" s="89" t="s">
        <v>17</v>
      </c>
      <c r="B15" s="90">
        <v>167603</v>
      </c>
      <c r="C15" s="90">
        <v>170606</v>
      </c>
      <c r="D15" s="90">
        <v>170413</v>
      </c>
      <c r="E15" s="90">
        <v>167730</v>
      </c>
      <c r="F15" s="90">
        <v>168561</v>
      </c>
      <c r="G15" s="90">
        <v>168944</v>
      </c>
      <c r="H15" s="90">
        <v>169460</v>
      </c>
      <c r="I15" s="90">
        <v>167451</v>
      </c>
      <c r="J15" s="90">
        <v>168563</v>
      </c>
      <c r="K15" s="90">
        <v>168390</v>
      </c>
      <c r="L15" s="90">
        <v>168542</v>
      </c>
      <c r="M15" s="90">
        <v>168334</v>
      </c>
      <c r="N15" s="90">
        <v>168716</v>
      </c>
    </row>
    <row r="16" spans="1:14" ht="17.100000000000001" customHeight="1" x14ac:dyDescent="0.2">
      <c r="A16" s="89" t="s">
        <v>18</v>
      </c>
      <c r="B16" s="90">
        <v>2707</v>
      </c>
      <c r="C16" s="90">
        <v>2726</v>
      </c>
      <c r="D16" s="90">
        <v>2722</v>
      </c>
      <c r="E16" s="90">
        <v>2712</v>
      </c>
      <c r="F16" s="90">
        <v>2740</v>
      </c>
      <c r="G16" s="90">
        <v>2743</v>
      </c>
      <c r="H16" s="90">
        <v>2758</v>
      </c>
      <c r="I16" s="90">
        <v>2821</v>
      </c>
      <c r="J16" s="90">
        <v>3080</v>
      </c>
      <c r="K16" s="90">
        <v>3107</v>
      </c>
      <c r="L16" s="90">
        <v>3160</v>
      </c>
      <c r="M16" s="90">
        <v>2846</v>
      </c>
      <c r="N16" s="90">
        <v>2844</v>
      </c>
    </row>
    <row r="17" spans="1:14" ht="17.100000000000001" customHeight="1" x14ac:dyDescent="0.2">
      <c r="A17" s="89" t="s">
        <v>19</v>
      </c>
      <c r="B17" s="90">
        <v>27857</v>
      </c>
      <c r="C17" s="90">
        <v>27743</v>
      </c>
      <c r="D17" s="90">
        <v>27204</v>
      </c>
      <c r="E17" s="90">
        <v>26565</v>
      </c>
      <c r="F17" s="90">
        <v>28089</v>
      </c>
      <c r="G17" s="90">
        <v>27889</v>
      </c>
      <c r="H17" s="90">
        <v>28013</v>
      </c>
      <c r="I17" s="90">
        <v>27472</v>
      </c>
      <c r="J17" s="90">
        <v>27333</v>
      </c>
      <c r="K17" s="90">
        <v>27199</v>
      </c>
      <c r="L17" s="90">
        <v>27011</v>
      </c>
      <c r="M17" s="90">
        <v>26259</v>
      </c>
      <c r="N17" s="90">
        <v>27386</v>
      </c>
    </row>
    <row r="18" spans="1:14" ht="17.100000000000001" customHeight="1" x14ac:dyDescent="0.2">
      <c r="A18" s="89" t="s">
        <v>20</v>
      </c>
      <c r="B18" s="90">
        <v>100970</v>
      </c>
      <c r="C18" s="90">
        <v>98441</v>
      </c>
      <c r="D18" s="90">
        <v>98493</v>
      </c>
      <c r="E18" s="90">
        <v>98843</v>
      </c>
      <c r="F18" s="90">
        <v>99671</v>
      </c>
      <c r="G18" s="90">
        <v>99958</v>
      </c>
      <c r="H18" s="90">
        <v>100347</v>
      </c>
      <c r="I18" s="90">
        <v>99955</v>
      </c>
      <c r="J18" s="90">
        <v>100907</v>
      </c>
      <c r="K18" s="90">
        <v>102533</v>
      </c>
      <c r="L18" s="90">
        <v>103193</v>
      </c>
      <c r="M18" s="90">
        <v>104639</v>
      </c>
      <c r="N18" s="90">
        <v>100663</v>
      </c>
    </row>
    <row r="19" spans="1:14" ht="17.100000000000001" customHeight="1" x14ac:dyDescent="0.2">
      <c r="A19" s="89" t="s">
        <v>21</v>
      </c>
      <c r="B19" s="90">
        <v>17545</v>
      </c>
      <c r="C19" s="90">
        <v>17619</v>
      </c>
      <c r="D19" s="90">
        <v>17606</v>
      </c>
      <c r="E19" s="90">
        <v>17590</v>
      </c>
      <c r="F19" s="90">
        <v>17666</v>
      </c>
      <c r="G19" s="90">
        <v>17768</v>
      </c>
      <c r="H19" s="90">
        <v>17795</v>
      </c>
      <c r="I19" s="90">
        <v>17573</v>
      </c>
      <c r="J19" s="90">
        <v>17525</v>
      </c>
      <c r="K19" s="90">
        <v>17601</v>
      </c>
      <c r="L19" s="90">
        <v>17429</v>
      </c>
      <c r="M19" s="90">
        <v>17352</v>
      </c>
      <c r="N19" s="90">
        <v>17589</v>
      </c>
    </row>
    <row r="20" spans="1:14" ht="17.100000000000001" customHeight="1" x14ac:dyDescent="0.2">
      <c r="A20" s="89" t="s">
        <v>22</v>
      </c>
      <c r="B20" s="90">
        <v>81045</v>
      </c>
      <c r="C20" s="90">
        <v>82167</v>
      </c>
      <c r="D20" s="90">
        <v>83347</v>
      </c>
      <c r="E20" s="90">
        <v>83558</v>
      </c>
      <c r="F20" s="90">
        <v>84372</v>
      </c>
      <c r="G20" s="90">
        <v>85312</v>
      </c>
      <c r="H20" s="90">
        <v>85525</v>
      </c>
      <c r="I20" s="90">
        <v>86149</v>
      </c>
      <c r="J20" s="90">
        <v>86197</v>
      </c>
      <c r="K20" s="90">
        <v>86829</v>
      </c>
      <c r="L20" s="90">
        <v>85939</v>
      </c>
      <c r="M20" s="90">
        <v>85877</v>
      </c>
      <c r="N20" s="90">
        <v>84693</v>
      </c>
    </row>
    <row r="21" spans="1:14" ht="17.100000000000001" customHeight="1" x14ac:dyDescent="0.2">
      <c r="A21" s="89" t="s">
        <v>23</v>
      </c>
      <c r="B21" s="90">
        <v>65138</v>
      </c>
      <c r="C21" s="90">
        <v>66141</v>
      </c>
      <c r="D21" s="90">
        <v>67609</v>
      </c>
      <c r="E21" s="90">
        <v>67008</v>
      </c>
      <c r="F21" s="90">
        <v>67127</v>
      </c>
      <c r="G21" s="90">
        <v>64374</v>
      </c>
      <c r="H21" s="90">
        <v>64407</v>
      </c>
      <c r="I21" s="90">
        <v>64632</v>
      </c>
      <c r="J21" s="90">
        <v>65036</v>
      </c>
      <c r="K21" s="90">
        <v>65365</v>
      </c>
      <c r="L21" s="90">
        <v>64673</v>
      </c>
      <c r="M21" s="90">
        <v>62535</v>
      </c>
      <c r="N21" s="90">
        <v>65337</v>
      </c>
    </row>
    <row r="22" spans="1:14" ht="17.100000000000001" customHeight="1" x14ac:dyDescent="0.2">
      <c r="A22" s="89" t="s">
        <v>24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1">
        <v>0</v>
      </c>
    </row>
    <row r="23" spans="1:14" ht="17.100000000000001" customHeight="1" x14ac:dyDescent="0.2">
      <c r="A23" s="92" t="s">
        <v>25</v>
      </c>
      <c r="B23" s="90">
        <v>473524</v>
      </c>
      <c r="C23" s="90">
        <v>476276</v>
      </c>
      <c r="D23" s="90">
        <v>477829</v>
      </c>
      <c r="E23" s="90">
        <v>474421</v>
      </c>
      <c r="F23" s="90">
        <v>478464</v>
      </c>
      <c r="G23" s="90">
        <v>477495</v>
      </c>
      <c r="H23" s="90">
        <v>478959</v>
      </c>
      <c r="I23" s="90">
        <v>477012</v>
      </c>
      <c r="J23" s="90">
        <v>479617</v>
      </c>
      <c r="K23" s="90">
        <v>481992</v>
      </c>
      <c r="L23" s="90">
        <v>481517</v>
      </c>
      <c r="M23" s="90">
        <v>479203</v>
      </c>
      <c r="N23" s="90">
        <v>478026</v>
      </c>
    </row>
    <row r="24" spans="1:14" ht="17.100000000000001" customHeight="1" x14ac:dyDescent="0.2">
      <c r="A24" s="89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spans="1:14" ht="17.100000000000001" customHeight="1" x14ac:dyDescent="0.2">
      <c r="A25" s="89" t="s">
        <v>26</v>
      </c>
      <c r="B25" s="90">
        <v>68294</v>
      </c>
      <c r="C25" s="90">
        <v>70257</v>
      </c>
      <c r="D25" s="90">
        <v>69861</v>
      </c>
      <c r="E25" s="90">
        <v>63484</v>
      </c>
      <c r="F25" s="90">
        <v>68637</v>
      </c>
      <c r="G25" s="90">
        <v>65480</v>
      </c>
      <c r="H25" s="90">
        <v>75002</v>
      </c>
      <c r="I25" s="90">
        <v>74159</v>
      </c>
      <c r="J25" s="90">
        <v>61589</v>
      </c>
      <c r="K25" s="90">
        <v>75403</v>
      </c>
      <c r="L25" s="90">
        <v>74529</v>
      </c>
      <c r="M25" s="90">
        <v>62078</v>
      </c>
      <c r="N25" s="90">
        <v>69064</v>
      </c>
    </row>
    <row r="26" spans="1:14" ht="17.100000000000001" customHeight="1" x14ac:dyDescent="0.2">
      <c r="A26" s="89" t="s">
        <v>27</v>
      </c>
      <c r="B26" s="90">
        <v>6370</v>
      </c>
      <c r="C26" s="90">
        <v>6500</v>
      </c>
      <c r="D26" s="90">
        <v>6251</v>
      </c>
      <c r="E26" s="90">
        <v>6670</v>
      </c>
      <c r="F26" s="90">
        <v>6715</v>
      </c>
      <c r="G26" s="90">
        <v>6717</v>
      </c>
      <c r="H26" s="90">
        <v>6497</v>
      </c>
      <c r="I26" s="90">
        <v>6478</v>
      </c>
      <c r="J26" s="90">
        <v>6640</v>
      </c>
      <c r="K26" s="90">
        <v>6612</v>
      </c>
      <c r="L26" s="90">
        <v>6517</v>
      </c>
      <c r="M26" s="90">
        <v>6030</v>
      </c>
      <c r="N26" s="90">
        <v>6500</v>
      </c>
    </row>
    <row r="27" spans="1:14" ht="17.100000000000001" customHeight="1" x14ac:dyDescent="0.2">
      <c r="A27" s="89" t="s">
        <v>28</v>
      </c>
      <c r="B27" s="90">
        <v>11033</v>
      </c>
      <c r="C27" s="90">
        <v>11624</v>
      </c>
      <c r="D27" s="90">
        <v>11865</v>
      </c>
      <c r="E27" s="90">
        <v>11920</v>
      </c>
      <c r="F27" s="90">
        <v>11944</v>
      </c>
      <c r="G27" s="90">
        <v>11905</v>
      </c>
      <c r="H27" s="90">
        <v>12020</v>
      </c>
      <c r="I27" s="90">
        <v>12645</v>
      </c>
      <c r="J27" s="90">
        <v>12559</v>
      </c>
      <c r="K27" s="90">
        <v>12703</v>
      </c>
      <c r="L27" s="90">
        <v>12829</v>
      </c>
      <c r="M27" s="90">
        <v>12675</v>
      </c>
      <c r="N27" s="90">
        <v>12144</v>
      </c>
    </row>
    <row r="28" spans="1:14" ht="17.100000000000001" customHeight="1" x14ac:dyDescent="0.2">
      <c r="A28" s="89" t="s">
        <v>29</v>
      </c>
      <c r="B28" s="90">
        <v>3162</v>
      </c>
      <c r="C28" s="90">
        <v>3117</v>
      </c>
      <c r="D28" s="90">
        <v>3074</v>
      </c>
      <c r="E28" s="90">
        <v>3082</v>
      </c>
      <c r="F28" s="90">
        <v>3086</v>
      </c>
      <c r="G28" s="90">
        <v>3080</v>
      </c>
      <c r="H28" s="90">
        <v>3099</v>
      </c>
      <c r="I28" s="90">
        <v>3063</v>
      </c>
      <c r="J28" s="90">
        <v>3064</v>
      </c>
      <c r="K28" s="90">
        <v>3070</v>
      </c>
      <c r="L28" s="90">
        <v>3047</v>
      </c>
      <c r="M28" s="90">
        <v>3043</v>
      </c>
      <c r="N28" s="90">
        <v>3082</v>
      </c>
    </row>
    <row r="29" spans="1:14" ht="17.100000000000001" customHeight="1" x14ac:dyDescent="0.2">
      <c r="A29" s="89" t="s">
        <v>30</v>
      </c>
      <c r="B29" s="90">
        <v>1539</v>
      </c>
      <c r="C29" s="90">
        <v>1994</v>
      </c>
      <c r="D29" s="90">
        <v>2000</v>
      </c>
      <c r="E29" s="90">
        <v>1988</v>
      </c>
      <c r="F29" s="90">
        <v>1998</v>
      </c>
      <c r="G29" s="90">
        <v>2000</v>
      </c>
      <c r="H29" s="90">
        <v>2003</v>
      </c>
      <c r="I29" s="90">
        <v>2010</v>
      </c>
      <c r="J29" s="90">
        <v>2010</v>
      </c>
      <c r="K29" s="90">
        <v>2018</v>
      </c>
      <c r="L29" s="90">
        <v>2036</v>
      </c>
      <c r="M29" s="90">
        <v>2038</v>
      </c>
      <c r="N29" s="90">
        <v>1970</v>
      </c>
    </row>
    <row r="30" spans="1:14" ht="17.100000000000001" customHeight="1" x14ac:dyDescent="0.2">
      <c r="A30" s="89" t="s">
        <v>31</v>
      </c>
      <c r="B30" s="90">
        <v>14596</v>
      </c>
      <c r="C30" s="90">
        <v>14521</v>
      </c>
      <c r="D30" s="90">
        <v>14677</v>
      </c>
      <c r="E30" s="90">
        <v>14617</v>
      </c>
      <c r="F30" s="90">
        <v>14586</v>
      </c>
      <c r="G30" s="90">
        <v>14653</v>
      </c>
      <c r="H30" s="90">
        <v>14691</v>
      </c>
      <c r="I30" s="90">
        <v>14759</v>
      </c>
      <c r="J30" s="90">
        <v>14707</v>
      </c>
      <c r="K30" s="90">
        <v>14311</v>
      </c>
      <c r="L30" s="90">
        <v>14851</v>
      </c>
      <c r="M30" s="90">
        <v>14219</v>
      </c>
      <c r="N30" s="90">
        <v>14599</v>
      </c>
    </row>
    <row r="31" spans="1:14" ht="17.100000000000001" customHeight="1" x14ac:dyDescent="0.2">
      <c r="A31" s="92" t="s">
        <v>32</v>
      </c>
      <c r="B31" s="90">
        <v>104994</v>
      </c>
      <c r="C31" s="90">
        <v>108013</v>
      </c>
      <c r="D31" s="90">
        <v>107728</v>
      </c>
      <c r="E31" s="90">
        <v>101761</v>
      </c>
      <c r="F31" s="90">
        <v>106966</v>
      </c>
      <c r="G31" s="90">
        <v>103835</v>
      </c>
      <c r="H31" s="90">
        <v>113312</v>
      </c>
      <c r="I31" s="90">
        <v>113114</v>
      </c>
      <c r="J31" s="90">
        <v>100569</v>
      </c>
      <c r="K31" s="90">
        <v>114117</v>
      </c>
      <c r="L31" s="90">
        <v>113809</v>
      </c>
      <c r="M31" s="90">
        <v>100083</v>
      </c>
      <c r="N31" s="90">
        <v>107359</v>
      </c>
    </row>
    <row r="32" spans="1:14" ht="17.100000000000001" customHeight="1" x14ac:dyDescent="0.2">
      <c r="A32" s="89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1:14" ht="17.100000000000001" customHeight="1" x14ac:dyDescent="0.2">
      <c r="A33" s="89" t="s">
        <v>33</v>
      </c>
      <c r="B33" s="90">
        <v>42253</v>
      </c>
      <c r="C33" s="90">
        <v>45845</v>
      </c>
      <c r="D33" s="90">
        <v>46260</v>
      </c>
      <c r="E33" s="90">
        <v>46641</v>
      </c>
      <c r="F33" s="90">
        <v>46692</v>
      </c>
      <c r="G33" s="90">
        <v>47357</v>
      </c>
      <c r="H33" s="90">
        <v>47756</v>
      </c>
      <c r="I33" s="90">
        <v>43542</v>
      </c>
      <c r="J33" s="90">
        <v>45032</v>
      </c>
      <c r="K33" s="90">
        <v>47313</v>
      </c>
      <c r="L33" s="90">
        <v>48104</v>
      </c>
      <c r="M33" s="90">
        <v>48407</v>
      </c>
      <c r="N33" s="90">
        <v>46267</v>
      </c>
    </row>
    <row r="34" spans="1:14" ht="17.100000000000001" customHeight="1" x14ac:dyDescent="0.2">
      <c r="A34" s="89" t="s">
        <v>34</v>
      </c>
      <c r="B34" s="90">
        <v>49242</v>
      </c>
      <c r="C34" s="90">
        <v>53990</v>
      </c>
      <c r="D34" s="90">
        <v>52100</v>
      </c>
      <c r="E34" s="90">
        <v>67787</v>
      </c>
      <c r="F34" s="90">
        <v>49773</v>
      </c>
      <c r="G34" s="90">
        <v>49700</v>
      </c>
      <c r="H34" s="90">
        <v>49595</v>
      </c>
      <c r="I34" s="90">
        <v>49598</v>
      </c>
      <c r="J34" s="90">
        <v>49655</v>
      </c>
      <c r="K34" s="90">
        <v>45724</v>
      </c>
      <c r="L34" s="90">
        <v>49816</v>
      </c>
      <c r="M34" s="90">
        <v>49930</v>
      </c>
      <c r="N34" s="90">
        <v>51409</v>
      </c>
    </row>
    <row r="35" spans="1:14" ht="17.100000000000001" customHeight="1" x14ac:dyDescent="0.2">
      <c r="A35" s="89" t="s">
        <v>42</v>
      </c>
      <c r="B35" s="90">
        <v>4794</v>
      </c>
      <c r="C35" s="90">
        <v>2880</v>
      </c>
      <c r="D35" s="90">
        <v>4282</v>
      </c>
      <c r="E35" s="90">
        <v>4229</v>
      </c>
      <c r="F35" s="90">
        <v>4373</v>
      </c>
      <c r="G35" s="90">
        <v>4499</v>
      </c>
      <c r="H35" s="90">
        <v>4525</v>
      </c>
      <c r="I35" s="90">
        <v>4567</v>
      </c>
      <c r="J35" s="90">
        <v>4692</v>
      </c>
      <c r="K35" s="90">
        <v>4736</v>
      </c>
      <c r="L35" s="90">
        <v>4788</v>
      </c>
      <c r="M35" s="90">
        <v>4945</v>
      </c>
      <c r="N35" s="90">
        <v>4443</v>
      </c>
    </row>
    <row r="36" spans="1:14" ht="17.100000000000001" customHeight="1" x14ac:dyDescent="0.2">
      <c r="A36" s="92" t="s">
        <v>35</v>
      </c>
      <c r="B36" s="90">
        <v>96289</v>
      </c>
      <c r="C36" s="90">
        <v>102715</v>
      </c>
      <c r="D36" s="90">
        <v>102642</v>
      </c>
      <c r="E36" s="90">
        <v>118657</v>
      </c>
      <c r="F36" s="90">
        <v>100838</v>
      </c>
      <c r="G36" s="90">
        <v>101556</v>
      </c>
      <c r="H36" s="90">
        <v>101876</v>
      </c>
      <c r="I36" s="90">
        <v>97707</v>
      </c>
      <c r="J36" s="90">
        <v>99379</v>
      </c>
      <c r="K36" s="90">
        <v>97773</v>
      </c>
      <c r="L36" s="90">
        <v>102708</v>
      </c>
      <c r="M36" s="90">
        <v>103282</v>
      </c>
      <c r="N36" s="90">
        <v>102119</v>
      </c>
    </row>
    <row r="37" spans="1:14" ht="17.100000000000001" customHeight="1" x14ac:dyDescent="0.2">
      <c r="A37" s="92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1:14" ht="17.100000000000001" customHeight="1" x14ac:dyDescent="0.2">
      <c r="A38" s="85" t="s">
        <v>36</v>
      </c>
      <c r="B38" s="93">
        <v>674807</v>
      </c>
      <c r="C38" s="93">
        <v>687004</v>
      </c>
      <c r="D38" s="93">
        <v>688199</v>
      </c>
      <c r="E38" s="93">
        <v>694839</v>
      </c>
      <c r="F38" s="93">
        <v>686268</v>
      </c>
      <c r="G38" s="93">
        <v>682886</v>
      </c>
      <c r="H38" s="93">
        <v>694147</v>
      </c>
      <c r="I38" s="93">
        <v>687833</v>
      </c>
      <c r="J38" s="93">
        <v>679565</v>
      </c>
      <c r="K38" s="93">
        <v>693882</v>
      </c>
      <c r="L38" s="93">
        <v>698034</v>
      </c>
      <c r="M38" s="93">
        <v>682568</v>
      </c>
      <c r="N38" s="93">
        <v>687504</v>
      </c>
    </row>
    <row r="39" spans="1:14" ht="17.100000000000001" hidden="1" customHeight="1" x14ac:dyDescent="0.2">
      <c r="A39" s="85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ht="17.100000000000001" customHeight="1" x14ac:dyDescent="0.2">
      <c r="A40" s="85" t="s">
        <v>37</v>
      </c>
      <c r="B40" s="93">
        <v>578518</v>
      </c>
      <c r="C40" s="93">
        <v>584289</v>
      </c>
      <c r="D40" s="93">
        <v>585557</v>
      </c>
      <c r="E40" s="93">
        <v>576182</v>
      </c>
      <c r="F40" s="93">
        <v>585430</v>
      </c>
      <c r="G40" s="93">
        <v>581330</v>
      </c>
      <c r="H40" s="93">
        <v>592271</v>
      </c>
      <c r="I40" s="93">
        <v>590126</v>
      </c>
      <c r="J40" s="93">
        <v>580186</v>
      </c>
      <c r="K40" s="93">
        <v>596109</v>
      </c>
      <c r="L40" s="93">
        <v>595326</v>
      </c>
      <c r="M40" s="93">
        <v>579286</v>
      </c>
      <c r="N40" s="93">
        <v>585385</v>
      </c>
    </row>
  </sheetData>
  <mergeCells count="1">
    <mergeCell ref="A9:N9"/>
  </mergeCells>
  <printOptions horizontalCentered="1" verticalCentered="1"/>
  <pageMargins left="0.19685039370078741" right="0.19685039370078741" top="1.1811023622047245" bottom="1.1811023622047245" header="0.78740157480314965" footer="0.59055118110236227"/>
  <pageSetup scale="74" orientation="landscape" horizontalDpi="360" verticalDpi="180" r:id="rId1"/>
  <headerFooter alignWithMargins="0">
    <oddHeader>&amp;CTRABAJADORES COTIZANTES RÉGIMEN DE SALUD DEL ISSS AÑO 2003</oddHeader>
    <oddFooter>&amp;L&amp;8fuente: Departamento de Estadística del ISSS.
&amp;Z&amp;F
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workbookViewId="0">
      <selection activeCell="A9" sqref="A9:N40"/>
    </sheetView>
  </sheetViews>
  <sheetFormatPr baseColWidth="10" defaultRowHeight="11.25" x14ac:dyDescent="0.2"/>
  <cols>
    <col min="1" max="1" width="29.125" style="1" customWidth="1"/>
    <col min="2" max="14" width="10.625" style="1" customWidth="1"/>
    <col min="15" max="16384" width="11" style="1"/>
  </cols>
  <sheetData>
    <row r="1" spans="1:14" x14ac:dyDescent="0.2">
      <c r="A1" s="1" t="s">
        <v>0</v>
      </c>
    </row>
    <row r="9" spans="1:14" ht="18.75" x14ac:dyDescent="0.3">
      <c r="A9" s="128" t="s">
        <v>68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2">
      <c r="A11" s="85" t="s">
        <v>1</v>
      </c>
      <c r="B11" s="86" t="s">
        <v>2</v>
      </c>
      <c r="C11" s="86" t="s">
        <v>3</v>
      </c>
      <c r="D11" s="86" t="s">
        <v>4</v>
      </c>
      <c r="E11" s="86" t="s">
        <v>5</v>
      </c>
      <c r="F11" s="86" t="s">
        <v>6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11</v>
      </c>
      <c r="L11" s="86" t="s">
        <v>12</v>
      </c>
      <c r="M11" s="86" t="s">
        <v>13</v>
      </c>
      <c r="N11" s="86" t="s">
        <v>14</v>
      </c>
    </row>
    <row r="12" spans="1:14" ht="12" customHeight="1" x14ac:dyDescent="0.2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ht="17.100000000000001" customHeight="1" x14ac:dyDescent="0.2">
      <c r="A13" s="89" t="s">
        <v>15</v>
      </c>
      <c r="B13" s="90">
        <v>10709</v>
      </c>
      <c r="C13" s="90">
        <v>11010</v>
      </c>
      <c r="D13" s="90">
        <v>11038</v>
      </c>
      <c r="E13" s="90">
        <v>10560</v>
      </c>
      <c r="F13" s="90">
        <v>10280</v>
      </c>
      <c r="G13" s="90">
        <v>10513</v>
      </c>
      <c r="H13" s="90">
        <v>10224</v>
      </c>
      <c r="I13" s="90">
        <v>10530</v>
      </c>
      <c r="J13" s="90">
        <v>10883</v>
      </c>
      <c r="K13" s="90">
        <v>10800</v>
      </c>
      <c r="L13" s="90">
        <v>10898</v>
      </c>
      <c r="M13" s="90">
        <v>11359</v>
      </c>
      <c r="N13" s="90">
        <f>AVERAGE(B13:M13)</f>
        <v>10733.666666666666</v>
      </c>
    </row>
    <row r="14" spans="1:14" ht="17.100000000000001" customHeight="1" x14ac:dyDescent="0.2">
      <c r="A14" s="89" t="s">
        <v>16</v>
      </c>
      <c r="B14" s="91">
        <v>617</v>
      </c>
      <c r="C14" s="91">
        <v>617</v>
      </c>
      <c r="D14" s="91">
        <v>561</v>
      </c>
      <c r="E14" s="91">
        <v>684</v>
      </c>
      <c r="F14" s="91">
        <v>597</v>
      </c>
      <c r="G14" s="91">
        <v>594</v>
      </c>
      <c r="H14" s="91">
        <v>596</v>
      </c>
      <c r="I14" s="91">
        <v>585</v>
      </c>
      <c r="J14" s="91">
        <v>577</v>
      </c>
      <c r="K14" s="91">
        <v>547</v>
      </c>
      <c r="L14" s="91">
        <v>533</v>
      </c>
      <c r="M14" s="91">
        <v>532</v>
      </c>
      <c r="N14" s="90">
        <f t="shared" ref="N14:N22" si="0">AVERAGE(B14:M14)</f>
        <v>586.66666666666663</v>
      </c>
    </row>
    <row r="15" spans="1:14" ht="17.100000000000001" customHeight="1" x14ac:dyDescent="0.2">
      <c r="A15" s="89" t="s">
        <v>17</v>
      </c>
      <c r="B15" s="90">
        <v>170994</v>
      </c>
      <c r="C15" s="90">
        <v>168279</v>
      </c>
      <c r="D15" s="90">
        <v>166879</v>
      </c>
      <c r="E15" s="90">
        <v>165580</v>
      </c>
      <c r="F15" s="90">
        <v>165580</v>
      </c>
      <c r="G15" s="90">
        <v>166044</v>
      </c>
      <c r="H15" s="90">
        <v>165450</v>
      </c>
      <c r="I15" s="90">
        <v>163917</v>
      </c>
      <c r="J15" s="90">
        <v>164486</v>
      </c>
      <c r="K15" s="90">
        <v>163597</v>
      </c>
      <c r="L15" s="90">
        <v>163101</v>
      </c>
      <c r="M15" s="90">
        <v>163253</v>
      </c>
      <c r="N15" s="90">
        <f t="shared" si="0"/>
        <v>165596.66666666666</v>
      </c>
    </row>
    <row r="16" spans="1:14" ht="17.100000000000001" customHeight="1" x14ac:dyDescent="0.2">
      <c r="A16" s="89" t="s">
        <v>18</v>
      </c>
      <c r="B16" s="90">
        <v>2824</v>
      </c>
      <c r="C16" s="90">
        <v>2845</v>
      </c>
      <c r="D16" s="90">
        <v>2719</v>
      </c>
      <c r="E16" s="90">
        <v>2847</v>
      </c>
      <c r="F16" s="90">
        <v>2825</v>
      </c>
      <c r="G16" s="90">
        <v>2858</v>
      </c>
      <c r="H16" s="90">
        <v>2846</v>
      </c>
      <c r="I16" s="90">
        <v>2846</v>
      </c>
      <c r="J16" s="90">
        <v>2851</v>
      </c>
      <c r="K16" s="90">
        <v>2830</v>
      </c>
      <c r="L16" s="90">
        <v>2846</v>
      </c>
      <c r="M16" s="90">
        <v>2852</v>
      </c>
      <c r="N16" s="90">
        <f t="shared" si="0"/>
        <v>2832.4166666666665</v>
      </c>
    </row>
    <row r="17" spans="1:14" ht="17.100000000000001" customHeight="1" x14ac:dyDescent="0.2">
      <c r="A17" s="89" t="s">
        <v>19</v>
      </c>
      <c r="B17" s="90">
        <v>26329</v>
      </c>
      <c r="C17" s="90">
        <v>26991</v>
      </c>
      <c r="D17" s="90">
        <v>27224</v>
      </c>
      <c r="E17" s="90">
        <v>26838</v>
      </c>
      <c r="F17" s="90">
        <v>27452</v>
      </c>
      <c r="G17" s="90">
        <v>27676</v>
      </c>
      <c r="H17" s="90">
        <v>28310</v>
      </c>
      <c r="I17" s="90">
        <v>27693</v>
      </c>
      <c r="J17" s="90">
        <v>28361</v>
      </c>
      <c r="K17" s="90">
        <v>29055</v>
      </c>
      <c r="L17" s="90">
        <v>26850</v>
      </c>
      <c r="M17" s="90">
        <v>24285</v>
      </c>
      <c r="N17" s="90">
        <f t="shared" si="0"/>
        <v>27255.333333333332</v>
      </c>
    </row>
    <row r="18" spans="1:14" ht="17.100000000000001" customHeight="1" x14ac:dyDescent="0.2">
      <c r="A18" s="89" t="s">
        <v>20</v>
      </c>
      <c r="B18" s="90">
        <v>105147</v>
      </c>
      <c r="C18" s="90">
        <v>105078</v>
      </c>
      <c r="D18" s="90">
        <v>105357</v>
      </c>
      <c r="E18" s="90">
        <v>105378</v>
      </c>
      <c r="F18" s="90">
        <v>108404</v>
      </c>
      <c r="G18" s="90">
        <v>107102</v>
      </c>
      <c r="H18" s="90">
        <v>107156</v>
      </c>
      <c r="I18" s="90">
        <v>107585</v>
      </c>
      <c r="J18" s="90">
        <v>108998</v>
      </c>
      <c r="K18" s="90">
        <v>109907</v>
      </c>
      <c r="L18" s="90">
        <v>111106</v>
      </c>
      <c r="M18" s="90">
        <v>112324</v>
      </c>
      <c r="N18" s="90">
        <f t="shared" si="0"/>
        <v>107795.16666666667</v>
      </c>
    </row>
    <row r="19" spans="1:14" ht="17.100000000000001" customHeight="1" x14ac:dyDescent="0.2">
      <c r="A19" s="89" t="s">
        <v>21</v>
      </c>
      <c r="B19" s="90">
        <v>17458</v>
      </c>
      <c r="C19" s="90">
        <v>17438</v>
      </c>
      <c r="D19" s="90">
        <v>17456</v>
      </c>
      <c r="E19" s="90">
        <v>15951</v>
      </c>
      <c r="F19" s="90">
        <v>17593</v>
      </c>
      <c r="G19" s="90">
        <v>17766</v>
      </c>
      <c r="H19" s="90">
        <v>17736</v>
      </c>
      <c r="I19" s="90">
        <v>17809</v>
      </c>
      <c r="J19" s="90">
        <v>17891</v>
      </c>
      <c r="K19" s="90">
        <v>17997</v>
      </c>
      <c r="L19" s="90">
        <v>18005</v>
      </c>
      <c r="M19" s="90">
        <v>18036</v>
      </c>
      <c r="N19" s="90">
        <f t="shared" si="0"/>
        <v>17594.666666666668</v>
      </c>
    </row>
    <row r="20" spans="1:14" ht="17.100000000000001" customHeight="1" x14ac:dyDescent="0.2">
      <c r="A20" s="89" t="s">
        <v>22</v>
      </c>
      <c r="B20" s="90">
        <v>85872</v>
      </c>
      <c r="C20" s="90">
        <v>85629</v>
      </c>
      <c r="D20" s="90">
        <v>85654</v>
      </c>
      <c r="E20" s="90">
        <v>86887</v>
      </c>
      <c r="F20" s="90">
        <v>86894</v>
      </c>
      <c r="G20" s="90">
        <v>88456</v>
      </c>
      <c r="H20" s="90">
        <v>87782</v>
      </c>
      <c r="I20" s="90">
        <v>88345</v>
      </c>
      <c r="J20" s="90">
        <v>88907</v>
      </c>
      <c r="K20" s="90">
        <v>89706</v>
      </c>
      <c r="L20" s="90">
        <v>90081</v>
      </c>
      <c r="M20" s="90">
        <v>89273</v>
      </c>
      <c r="N20" s="90">
        <f t="shared" si="0"/>
        <v>87790.5</v>
      </c>
    </row>
    <row r="21" spans="1:14" ht="17.100000000000001" customHeight="1" x14ac:dyDescent="0.2">
      <c r="A21" s="89" t="s">
        <v>23</v>
      </c>
      <c r="B21" s="90">
        <v>63808</v>
      </c>
      <c r="C21" s="90">
        <v>66254</v>
      </c>
      <c r="D21" s="90">
        <v>67697</v>
      </c>
      <c r="E21" s="90">
        <v>68728</v>
      </c>
      <c r="F21" s="90">
        <v>69272</v>
      </c>
      <c r="G21" s="90">
        <v>70669</v>
      </c>
      <c r="H21" s="90">
        <v>69223</v>
      </c>
      <c r="I21" s="90">
        <v>69386</v>
      </c>
      <c r="J21" s="90">
        <v>69603</v>
      </c>
      <c r="K21" s="90">
        <v>69742</v>
      </c>
      <c r="L21" s="90">
        <v>69532</v>
      </c>
      <c r="M21" s="90">
        <v>68637</v>
      </c>
      <c r="N21" s="90">
        <f t="shared" si="0"/>
        <v>68545.916666666672</v>
      </c>
    </row>
    <row r="22" spans="1:14" ht="17.100000000000001" customHeight="1" x14ac:dyDescent="0.2">
      <c r="A22" s="89" t="s">
        <v>24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0">
        <f t="shared" si="0"/>
        <v>0</v>
      </c>
    </row>
    <row r="23" spans="1:14" ht="17.100000000000001" customHeight="1" x14ac:dyDescent="0.2">
      <c r="A23" s="92" t="s">
        <v>25</v>
      </c>
      <c r="B23" s="90">
        <v>483758</v>
      </c>
      <c r="C23" s="90">
        <v>484141</v>
      </c>
      <c r="D23" s="90">
        <v>484585</v>
      </c>
      <c r="E23" s="90">
        <v>483453</v>
      </c>
      <c r="F23" s="90">
        <v>488897</v>
      </c>
      <c r="G23" s="90">
        <v>491678</v>
      </c>
      <c r="H23" s="90">
        <v>489323</v>
      </c>
      <c r="I23" s="90">
        <v>488696</v>
      </c>
      <c r="J23" s="90">
        <v>492557</v>
      </c>
      <c r="K23" s="90">
        <v>494181</v>
      </c>
      <c r="L23" s="90">
        <v>492952</v>
      </c>
      <c r="M23" s="90">
        <v>490551</v>
      </c>
      <c r="N23" s="90">
        <f>SUM(N13:N22)</f>
        <v>488731.00000000006</v>
      </c>
    </row>
    <row r="24" spans="1:14" ht="17.100000000000001" customHeight="1" x14ac:dyDescent="0.2">
      <c r="A24" s="89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spans="1:14" ht="17.100000000000001" customHeight="1" x14ac:dyDescent="0.2">
      <c r="A25" s="89" t="s">
        <v>26</v>
      </c>
      <c r="B25" s="90">
        <v>56388</v>
      </c>
      <c r="C25" s="90">
        <v>64293</v>
      </c>
      <c r="D25" s="90">
        <v>64661</v>
      </c>
      <c r="E25" s="90">
        <v>73062</v>
      </c>
      <c r="F25" s="90">
        <v>73804</v>
      </c>
      <c r="G25" s="90">
        <v>72741</v>
      </c>
      <c r="H25" s="90">
        <v>72626</v>
      </c>
      <c r="I25" s="90">
        <v>72365</v>
      </c>
      <c r="J25" s="90">
        <v>72656</v>
      </c>
      <c r="K25" s="90">
        <v>72916</v>
      </c>
      <c r="L25" s="90">
        <v>72892</v>
      </c>
      <c r="M25" s="90">
        <v>73996</v>
      </c>
      <c r="N25" s="90">
        <f t="shared" ref="N25:N30" si="1">AVERAGE(B25:M25)</f>
        <v>70200</v>
      </c>
    </row>
    <row r="26" spans="1:14" ht="17.100000000000001" customHeight="1" x14ac:dyDescent="0.2">
      <c r="A26" s="89" t="s">
        <v>27</v>
      </c>
      <c r="B26" s="90">
        <v>6933</v>
      </c>
      <c r="C26" s="90">
        <v>6535</v>
      </c>
      <c r="D26" s="90">
        <v>7022</v>
      </c>
      <c r="E26" s="90">
        <v>7028</v>
      </c>
      <c r="F26" s="90">
        <v>6981</v>
      </c>
      <c r="G26" s="90">
        <v>7079</v>
      </c>
      <c r="H26" s="90">
        <v>7097</v>
      </c>
      <c r="I26" s="90">
        <v>7129</v>
      </c>
      <c r="J26" s="90">
        <v>7112</v>
      </c>
      <c r="K26" s="90">
        <v>7054</v>
      </c>
      <c r="L26" s="90">
        <v>6927</v>
      </c>
      <c r="M26" s="90">
        <v>6887</v>
      </c>
      <c r="N26" s="90">
        <f t="shared" si="1"/>
        <v>6982</v>
      </c>
    </row>
    <row r="27" spans="1:14" ht="17.100000000000001" customHeight="1" x14ac:dyDescent="0.2">
      <c r="A27" s="89" t="s">
        <v>28</v>
      </c>
      <c r="B27" s="90">
        <v>12388</v>
      </c>
      <c r="C27" s="90">
        <v>12935</v>
      </c>
      <c r="D27" s="90">
        <v>13051</v>
      </c>
      <c r="E27" s="90">
        <v>13063</v>
      </c>
      <c r="F27" s="90">
        <v>13364</v>
      </c>
      <c r="G27" s="90">
        <v>13463</v>
      </c>
      <c r="H27" s="90">
        <v>13213</v>
      </c>
      <c r="I27" s="90">
        <v>13335</v>
      </c>
      <c r="J27" s="90">
        <v>13523</v>
      </c>
      <c r="K27" s="90">
        <v>14065</v>
      </c>
      <c r="L27" s="90">
        <v>14084</v>
      </c>
      <c r="M27" s="90">
        <v>14290</v>
      </c>
      <c r="N27" s="90">
        <f t="shared" si="1"/>
        <v>13397.833333333334</v>
      </c>
    </row>
    <row r="28" spans="1:14" ht="17.100000000000001" customHeight="1" x14ac:dyDescent="0.2">
      <c r="A28" s="89" t="s">
        <v>29</v>
      </c>
      <c r="B28" s="90">
        <v>3004</v>
      </c>
      <c r="C28" s="90">
        <v>2989</v>
      </c>
      <c r="D28" s="90">
        <v>2988</v>
      </c>
      <c r="E28" s="90">
        <v>2969</v>
      </c>
      <c r="F28" s="90">
        <v>3017</v>
      </c>
      <c r="G28" s="90">
        <v>3126</v>
      </c>
      <c r="H28" s="90">
        <v>3010</v>
      </c>
      <c r="I28" s="90">
        <v>3207</v>
      </c>
      <c r="J28" s="90">
        <v>3119</v>
      </c>
      <c r="K28" s="90">
        <v>3139</v>
      </c>
      <c r="L28" s="90">
        <v>3120</v>
      </c>
      <c r="M28" s="90">
        <v>3055</v>
      </c>
      <c r="N28" s="90">
        <f t="shared" si="1"/>
        <v>3061.9166666666665</v>
      </c>
    </row>
    <row r="29" spans="1:14" ht="17.100000000000001" customHeight="1" x14ac:dyDescent="0.2">
      <c r="A29" s="89" t="s">
        <v>30</v>
      </c>
      <c r="B29" s="90">
        <v>2123</v>
      </c>
      <c r="C29" s="90">
        <v>2034</v>
      </c>
      <c r="D29" s="90">
        <v>2036</v>
      </c>
      <c r="E29" s="90">
        <v>2039</v>
      </c>
      <c r="F29" s="90">
        <v>2036</v>
      </c>
      <c r="G29" s="90">
        <v>2031</v>
      </c>
      <c r="H29" s="90">
        <v>2031</v>
      </c>
      <c r="I29" s="90">
        <v>2030</v>
      </c>
      <c r="J29" s="90">
        <v>2021</v>
      </c>
      <c r="K29" s="90">
        <v>2020</v>
      </c>
      <c r="L29" s="90">
        <v>2016</v>
      </c>
      <c r="M29" s="90">
        <v>2011</v>
      </c>
      <c r="N29" s="90">
        <f t="shared" si="1"/>
        <v>2035.6666666666667</v>
      </c>
    </row>
    <row r="30" spans="1:14" ht="17.100000000000001" customHeight="1" x14ac:dyDescent="0.2">
      <c r="A30" s="89" t="s">
        <v>31</v>
      </c>
      <c r="B30" s="90">
        <v>14720</v>
      </c>
      <c r="C30" s="90">
        <v>15023</v>
      </c>
      <c r="D30" s="90">
        <v>15087</v>
      </c>
      <c r="E30" s="90">
        <v>15150</v>
      </c>
      <c r="F30" s="90">
        <v>15208</v>
      </c>
      <c r="G30" s="90">
        <v>15558</v>
      </c>
      <c r="H30" s="90">
        <v>15179</v>
      </c>
      <c r="I30" s="90">
        <v>15222</v>
      </c>
      <c r="J30" s="90">
        <v>15263</v>
      </c>
      <c r="K30" s="90">
        <v>15370</v>
      </c>
      <c r="L30" s="90">
        <v>15364</v>
      </c>
      <c r="M30" s="90">
        <v>15387</v>
      </c>
      <c r="N30" s="90">
        <f t="shared" si="1"/>
        <v>15210.916666666666</v>
      </c>
    </row>
    <row r="31" spans="1:14" ht="17.100000000000001" customHeight="1" x14ac:dyDescent="0.2">
      <c r="A31" s="92" t="s">
        <v>32</v>
      </c>
      <c r="B31" s="90">
        <v>95556</v>
      </c>
      <c r="C31" s="90">
        <v>103809</v>
      </c>
      <c r="D31" s="90">
        <v>104845</v>
      </c>
      <c r="E31" s="90">
        <v>113311</v>
      </c>
      <c r="F31" s="90">
        <v>114410</v>
      </c>
      <c r="G31" s="90">
        <v>113998</v>
      </c>
      <c r="H31" s="90">
        <v>113156</v>
      </c>
      <c r="I31" s="90">
        <v>113288</v>
      </c>
      <c r="J31" s="90">
        <v>113694</v>
      </c>
      <c r="K31" s="90">
        <v>114564</v>
      </c>
      <c r="L31" s="90">
        <v>114403</v>
      </c>
      <c r="M31" s="90">
        <v>115626</v>
      </c>
      <c r="N31" s="90">
        <f>SUM(N25:N30)</f>
        <v>110888.33333333334</v>
      </c>
    </row>
    <row r="32" spans="1:14" ht="17.100000000000001" customHeight="1" x14ac:dyDescent="0.2">
      <c r="A32" s="89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1:14" ht="17.100000000000001" customHeight="1" x14ac:dyDescent="0.2">
      <c r="A33" s="89" t="s">
        <v>33</v>
      </c>
      <c r="B33" s="90">
        <v>48854</v>
      </c>
      <c r="C33" s="90">
        <v>44661</v>
      </c>
      <c r="D33" s="90">
        <v>47437</v>
      </c>
      <c r="E33" s="90">
        <v>48365</v>
      </c>
      <c r="F33" s="90">
        <v>49553</v>
      </c>
      <c r="G33" s="90">
        <v>49685</v>
      </c>
      <c r="H33" s="90">
        <v>49958</v>
      </c>
      <c r="I33" s="90">
        <v>41573</v>
      </c>
      <c r="J33" s="90">
        <v>46102</v>
      </c>
      <c r="K33" s="90">
        <v>46799</v>
      </c>
      <c r="L33" s="90">
        <v>47062</v>
      </c>
      <c r="M33" s="90">
        <v>47210</v>
      </c>
      <c r="N33" s="90">
        <f>AVERAGE(B33:M33)</f>
        <v>47271.583333333336</v>
      </c>
    </row>
    <row r="34" spans="1:14" ht="17.100000000000001" customHeight="1" x14ac:dyDescent="0.2">
      <c r="A34" s="89" t="s">
        <v>34</v>
      </c>
      <c r="B34" s="90">
        <v>50085</v>
      </c>
      <c r="C34" s="90">
        <v>50388</v>
      </c>
      <c r="D34" s="90">
        <v>50305</v>
      </c>
      <c r="E34" s="90">
        <v>50267</v>
      </c>
      <c r="F34" s="90">
        <v>50393</v>
      </c>
      <c r="G34" s="90">
        <v>50402</v>
      </c>
      <c r="H34" s="90">
        <v>50445</v>
      </c>
      <c r="I34" s="90">
        <v>50547</v>
      </c>
      <c r="J34" s="90">
        <v>50536</v>
      </c>
      <c r="K34" s="90">
        <v>52547</v>
      </c>
      <c r="L34" s="90">
        <v>50619</v>
      </c>
      <c r="M34" s="90">
        <v>50693</v>
      </c>
      <c r="N34" s="90">
        <f>AVERAGE(B34:M34)</f>
        <v>50602.25</v>
      </c>
    </row>
    <row r="35" spans="1:14" ht="17.100000000000001" customHeight="1" x14ac:dyDescent="0.2">
      <c r="A35" s="89" t="s">
        <v>42</v>
      </c>
      <c r="B35" s="90">
        <v>4949</v>
      </c>
      <c r="C35" s="90">
        <v>6409</v>
      </c>
      <c r="D35" s="90">
        <v>6690</v>
      </c>
      <c r="E35" s="90">
        <v>6994</v>
      </c>
      <c r="F35" s="90">
        <v>7089</v>
      </c>
      <c r="G35" s="90">
        <v>7438</v>
      </c>
      <c r="H35" s="90">
        <v>7653</v>
      </c>
      <c r="I35" s="90">
        <v>8972</v>
      </c>
      <c r="J35" s="90">
        <v>8152</v>
      </c>
      <c r="K35" s="90">
        <v>8206</v>
      </c>
      <c r="L35" s="90">
        <v>8424</v>
      </c>
      <c r="M35" s="90">
        <v>8279</v>
      </c>
      <c r="N35" s="90">
        <f>AVERAGE(B35:M35)</f>
        <v>7437.916666666667</v>
      </c>
    </row>
    <row r="36" spans="1:14" ht="17.100000000000001" customHeight="1" x14ac:dyDescent="0.2">
      <c r="A36" s="92" t="s">
        <v>35</v>
      </c>
      <c r="B36" s="90">
        <v>103888</v>
      </c>
      <c r="C36" s="90">
        <v>101458</v>
      </c>
      <c r="D36" s="90">
        <v>104432</v>
      </c>
      <c r="E36" s="90">
        <v>105626</v>
      </c>
      <c r="F36" s="90">
        <v>107035</v>
      </c>
      <c r="G36" s="90">
        <v>107525</v>
      </c>
      <c r="H36" s="90">
        <v>108056</v>
      </c>
      <c r="I36" s="90">
        <v>101092</v>
      </c>
      <c r="J36" s="90">
        <v>104790</v>
      </c>
      <c r="K36" s="90">
        <v>107552</v>
      </c>
      <c r="L36" s="90">
        <v>106105</v>
      </c>
      <c r="M36" s="90">
        <v>106182</v>
      </c>
      <c r="N36" s="90">
        <f>SUM(N33:N35)</f>
        <v>105311.75000000001</v>
      </c>
    </row>
    <row r="37" spans="1:14" ht="17.100000000000001" customHeight="1" x14ac:dyDescent="0.2">
      <c r="A37" s="92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1:14" ht="17.100000000000001" customHeight="1" x14ac:dyDescent="0.2">
      <c r="A38" s="85" t="s">
        <v>36</v>
      </c>
      <c r="B38" s="93">
        <v>683202</v>
      </c>
      <c r="C38" s="93">
        <v>689408</v>
      </c>
      <c r="D38" s="93">
        <v>693862</v>
      </c>
      <c r="E38" s="93">
        <v>702390</v>
      </c>
      <c r="F38" s="93">
        <v>710342</v>
      </c>
      <c r="G38" s="93">
        <v>713201</v>
      </c>
      <c r="H38" s="93">
        <v>710535</v>
      </c>
      <c r="I38" s="93">
        <v>703076</v>
      </c>
      <c r="J38" s="93">
        <v>711041</v>
      </c>
      <c r="K38" s="93">
        <v>716297</v>
      </c>
      <c r="L38" s="93">
        <v>713460</v>
      </c>
      <c r="M38" s="93">
        <v>712359</v>
      </c>
      <c r="N38" s="93">
        <f>N23+N31+N36</f>
        <v>704931.08333333337</v>
      </c>
    </row>
    <row r="39" spans="1:14" ht="17.100000000000001" hidden="1" customHeight="1" x14ac:dyDescent="0.2">
      <c r="A39" s="85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ht="17.100000000000001" customHeight="1" x14ac:dyDescent="0.2">
      <c r="A40" s="85" t="s">
        <v>37</v>
      </c>
      <c r="B40" s="93">
        <v>579314</v>
      </c>
      <c r="C40" s="93">
        <v>587950</v>
      </c>
      <c r="D40" s="93">
        <v>589430</v>
      </c>
      <c r="E40" s="93">
        <v>596764</v>
      </c>
      <c r="F40" s="93">
        <v>603307</v>
      </c>
      <c r="G40" s="93">
        <v>605676</v>
      </c>
      <c r="H40" s="93">
        <v>602479</v>
      </c>
      <c r="I40" s="93">
        <v>601984</v>
      </c>
      <c r="J40" s="93">
        <v>606251</v>
      </c>
      <c r="K40" s="93">
        <v>608745</v>
      </c>
      <c r="L40" s="93">
        <v>607355</v>
      </c>
      <c r="M40" s="93">
        <v>606177</v>
      </c>
      <c r="N40" s="93">
        <f>N23+N31</f>
        <v>599619.33333333337</v>
      </c>
    </row>
  </sheetData>
  <mergeCells count="1">
    <mergeCell ref="A9:N9"/>
  </mergeCells>
  <printOptions horizontalCentered="1" verticalCentered="1"/>
  <pageMargins left="0.19685039370078741" right="0.19685039370078741" top="1.1811023622047245" bottom="1.1811023622047245" header="0.78740157480314965" footer="0.59055118110236227"/>
  <pageSetup scale="74" orientation="landscape" horizontalDpi="360" verticalDpi="180" r:id="rId1"/>
  <headerFooter alignWithMargins="0">
    <oddHeader>&amp;CTRABAJADORES COTIZANTES RÉGIMEN DE SALUD DEL ISSS AÑO 2004</oddHeader>
    <oddFooter>&amp;L&amp;8fuente: Departamento de Estadística del ISSS.
&amp;Z&amp;F
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N40"/>
  <sheetViews>
    <sheetView workbookViewId="0">
      <selection activeCell="A9" sqref="A9:N40"/>
    </sheetView>
  </sheetViews>
  <sheetFormatPr baseColWidth="10" defaultRowHeight="11.25" x14ac:dyDescent="0.2"/>
  <cols>
    <col min="1" max="1" width="29.125" style="1" customWidth="1"/>
    <col min="2" max="14" width="10.625" style="1" customWidth="1"/>
    <col min="15" max="16384" width="11" style="1"/>
  </cols>
  <sheetData>
    <row r="9" spans="1:14" ht="18.75" x14ac:dyDescent="0.3">
      <c r="A9" s="128" t="s">
        <v>69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2">
      <c r="A11" s="85" t="s">
        <v>1</v>
      </c>
      <c r="B11" s="86" t="s">
        <v>2</v>
      </c>
      <c r="C11" s="86" t="s">
        <v>3</v>
      </c>
      <c r="D11" s="86" t="s">
        <v>4</v>
      </c>
      <c r="E11" s="86" t="s">
        <v>5</v>
      </c>
      <c r="F11" s="86" t="s">
        <v>6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11</v>
      </c>
      <c r="L11" s="86" t="s">
        <v>12</v>
      </c>
      <c r="M11" s="86" t="s">
        <v>13</v>
      </c>
      <c r="N11" s="86" t="s">
        <v>14</v>
      </c>
    </row>
    <row r="12" spans="1:14" ht="12" customHeight="1" x14ac:dyDescent="0.2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ht="17.100000000000001" customHeight="1" x14ac:dyDescent="0.2">
      <c r="A13" s="89" t="s">
        <v>15</v>
      </c>
      <c r="B13" s="90">
        <v>11694</v>
      </c>
      <c r="C13" s="90">
        <v>11862</v>
      </c>
      <c r="D13" s="90">
        <v>11822</v>
      </c>
      <c r="E13" s="90">
        <v>11746</v>
      </c>
      <c r="F13" s="90">
        <v>11703</v>
      </c>
      <c r="G13" s="90">
        <v>11658</v>
      </c>
      <c r="H13" s="90">
        <v>11703</v>
      </c>
      <c r="I13" s="90">
        <v>11562</v>
      </c>
      <c r="J13" s="90">
        <v>11461</v>
      </c>
      <c r="K13" s="90">
        <v>11545</v>
      </c>
      <c r="L13" s="90">
        <v>12322</v>
      </c>
      <c r="M13" s="90">
        <v>12128</v>
      </c>
      <c r="N13" s="90">
        <f>AVERAGE(B13:M13)</f>
        <v>11767.166666666666</v>
      </c>
    </row>
    <row r="14" spans="1:14" ht="17.100000000000001" customHeight="1" x14ac:dyDescent="0.2">
      <c r="A14" s="89" t="s">
        <v>16</v>
      </c>
      <c r="B14" s="91">
        <v>536</v>
      </c>
      <c r="C14" s="91">
        <v>491</v>
      </c>
      <c r="D14" s="91">
        <v>507</v>
      </c>
      <c r="E14" s="91">
        <v>514</v>
      </c>
      <c r="F14" s="91">
        <v>509</v>
      </c>
      <c r="G14" s="91">
        <v>496</v>
      </c>
      <c r="H14" s="91">
        <v>496</v>
      </c>
      <c r="I14" s="91">
        <v>498</v>
      </c>
      <c r="J14" s="91">
        <v>525</v>
      </c>
      <c r="K14" s="91">
        <v>508</v>
      </c>
      <c r="L14" s="91">
        <v>510</v>
      </c>
      <c r="M14" s="91">
        <v>510</v>
      </c>
      <c r="N14" s="90">
        <f t="shared" ref="N14:N22" si="0">AVERAGE(B14:M14)</f>
        <v>508.33333333333331</v>
      </c>
    </row>
    <row r="15" spans="1:14" ht="17.100000000000001" customHeight="1" x14ac:dyDescent="0.2">
      <c r="A15" s="89" t="s">
        <v>17</v>
      </c>
      <c r="B15" s="90">
        <v>165991</v>
      </c>
      <c r="C15" s="90">
        <v>163458</v>
      </c>
      <c r="D15" s="90">
        <v>162757</v>
      </c>
      <c r="E15" s="90">
        <v>163123</v>
      </c>
      <c r="F15" s="90">
        <v>160962</v>
      </c>
      <c r="G15" s="90">
        <v>160648</v>
      </c>
      <c r="H15" s="90">
        <v>161360</v>
      </c>
      <c r="I15" s="90">
        <v>159758</v>
      </c>
      <c r="J15" s="90">
        <v>158199</v>
      </c>
      <c r="K15" s="90">
        <v>157952</v>
      </c>
      <c r="L15" s="90">
        <v>159266</v>
      </c>
      <c r="M15" s="90">
        <v>159976</v>
      </c>
      <c r="N15" s="90">
        <f t="shared" si="0"/>
        <v>161120.83333333334</v>
      </c>
    </row>
    <row r="16" spans="1:14" ht="17.100000000000001" customHeight="1" x14ac:dyDescent="0.2">
      <c r="A16" s="89" t="s">
        <v>18</v>
      </c>
      <c r="B16" s="90">
        <v>2829</v>
      </c>
      <c r="C16" s="90">
        <v>2817</v>
      </c>
      <c r="D16" s="90">
        <v>2833</v>
      </c>
      <c r="E16" s="90">
        <v>2824</v>
      </c>
      <c r="F16" s="90">
        <v>2812</v>
      </c>
      <c r="G16" s="90">
        <v>2830</v>
      </c>
      <c r="H16" s="90">
        <v>2840</v>
      </c>
      <c r="I16" s="90">
        <v>2907</v>
      </c>
      <c r="J16" s="90">
        <v>3345</v>
      </c>
      <c r="K16" s="90">
        <v>3325</v>
      </c>
      <c r="L16" s="90">
        <v>2865</v>
      </c>
      <c r="M16" s="90">
        <v>2920</v>
      </c>
      <c r="N16" s="90">
        <f t="shared" si="0"/>
        <v>2928.9166666666665</v>
      </c>
    </row>
    <row r="17" spans="1:14" ht="17.100000000000001" customHeight="1" x14ac:dyDescent="0.2">
      <c r="A17" s="89" t="s">
        <v>19</v>
      </c>
      <c r="B17" s="90">
        <v>22638</v>
      </c>
      <c r="C17" s="90">
        <v>23438</v>
      </c>
      <c r="D17" s="90">
        <v>23781</v>
      </c>
      <c r="E17" s="90">
        <v>23833</v>
      </c>
      <c r="F17" s="90">
        <v>25598</v>
      </c>
      <c r="G17" s="90">
        <v>27195</v>
      </c>
      <c r="H17" s="90">
        <v>28164</v>
      </c>
      <c r="I17" s="90">
        <v>27937</v>
      </c>
      <c r="J17" s="90">
        <v>27895</v>
      </c>
      <c r="K17" s="90">
        <v>28936</v>
      </c>
      <c r="L17" s="90">
        <v>29034</v>
      </c>
      <c r="M17" s="90">
        <v>27286</v>
      </c>
      <c r="N17" s="90">
        <f t="shared" si="0"/>
        <v>26311.25</v>
      </c>
    </row>
    <row r="18" spans="1:14" ht="17.100000000000001" customHeight="1" x14ac:dyDescent="0.2">
      <c r="A18" s="89" t="s">
        <v>20</v>
      </c>
      <c r="B18" s="90">
        <v>111917</v>
      </c>
      <c r="C18" s="90">
        <v>112233</v>
      </c>
      <c r="D18" s="90">
        <v>112402</v>
      </c>
      <c r="E18" s="90">
        <v>113392</v>
      </c>
      <c r="F18" s="90">
        <v>113738</v>
      </c>
      <c r="G18" s="90">
        <v>114169</v>
      </c>
      <c r="H18" s="90">
        <v>114926</v>
      </c>
      <c r="I18" s="90">
        <v>115631</v>
      </c>
      <c r="J18" s="90">
        <v>116187</v>
      </c>
      <c r="K18" s="90">
        <v>116906</v>
      </c>
      <c r="L18" s="90">
        <v>118676</v>
      </c>
      <c r="M18" s="90">
        <v>122255</v>
      </c>
      <c r="N18" s="90">
        <f t="shared" si="0"/>
        <v>115202.66666666667</v>
      </c>
    </row>
    <row r="19" spans="1:14" ht="17.100000000000001" customHeight="1" x14ac:dyDescent="0.2">
      <c r="A19" s="89" t="s">
        <v>21</v>
      </c>
      <c r="B19" s="90">
        <v>18639</v>
      </c>
      <c r="C19" s="90">
        <v>18986</v>
      </c>
      <c r="D19" s="90">
        <v>19310</v>
      </c>
      <c r="E19" s="90">
        <v>19651</v>
      </c>
      <c r="F19" s="90">
        <v>19608</v>
      </c>
      <c r="G19" s="90">
        <v>19728</v>
      </c>
      <c r="H19" s="90">
        <v>19857</v>
      </c>
      <c r="I19" s="90">
        <v>19979</v>
      </c>
      <c r="J19" s="90">
        <v>20008</v>
      </c>
      <c r="K19" s="90">
        <v>20004</v>
      </c>
      <c r="L19" s="90">
        <v>20102</v>
      </c>
      <c r="M19" s="90">
        <v>19950</v>
      </c>
      <c r="N19" s="90">
        <f t="shared" si="0"/>
        <v>19651.833333333332</v>
      </c>
    </row>
    <row r="20" spans="1:14" ht="17.100000000000001" customHeight="1" x14ac:dyDescent="0.2">
      <c r="A20" s="89" t="s">
        <v>22</v>
      </c>
      <c r="B20" s="90">
        <v>89237</v>
      </c>
      <c r="C20" s="90">
        <v>90550</v>
      </c>
      <c r="D20" s="90">
        <v>91063</v>
      </c>
      <c r="E20" s="90">
        <v>91530</v>
      </c>
      <c r="F20" s="90">
        <v>91277</v>
      </c>
      <c r="G20" s="90">
        <v>93275</v>
      </c>
      <c r="H20" s="90">
        <v>93448</v>
      </c>
      <c r="I20" s="90">
        <v>94044</v>
      </c>
      <c r="J20" s="90">
        <v>94286</v>
      </c>
      <c r="K20" s="90">
        <v>95171</v>
      </c>
      <c r="L20" s="90">
        <v>97938</v>
      </c>
      <c r="M20" s="90">
        <v>99021</v>
      </c>
      <c r="N20" s="90">
        <f t="shared" si="0"/>
        <v>93403.333333333328</v>
      </c>
    </row>
    <row r="21" spans="1:14" ht="17.100000000000001" customHeight="1" x14ac:dyDescent="0.2">
      <c r="A21" s="89" t="s">
        <v>23</v>
      </c>
      <c r="B21" s="90">
        <v>67565</v>
      </c>
      <c r="C21" s="90">
        <v>69390</v>
      </c>
      <c r="D21" s="90">
        <v>69824</v>
      </c>
      <c r="E21" s="90">
        <v>70408</v>
      </c>
      <c r="F21" s="90">
        <v>70744</v>
      </c>
      <c r="G21" s="90">
        <v>71266</v>
      </c>
      <c r="H21" s="90">
        <v>71167</v>
      </c>
      <c r="I21" s="90">
        <v>71306</v>
      </c>
      <c r="J21" s="90">
        <v>73052</v>
      </c>
      <c r="K21" s="90">
        <v>73046</v>
      </c>
      <c r="L21" s="90">
        <v>71496</v>
      </c>
      <c r="M21" s="90">
        <v>73553</v>
      </c>
      <c r="N21" s="90">
        <f t="shared" si="0"/>
        <v>71068.083333333328</v>
      </c>
    </row>
    <row r="22" spans="1:14" ht="17.100000000000001" customHeight="1" x14ac:dyDescent="0.2">
      <c r="A22" s="89" t="s">
        <v>24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0</v>
      </c>
      <c r="L22" s="91">
        <v>0</v>
      </c>
      <c r="M22" s="91">
        <v>0</v>
      </c>
      <c r="N22" s="90">
        <f t="shared" si="0"/>
        <v>0</v>
      </c>
    </row>
    <row r="23" spans="1:14" ht="17.100000000000001" customHeight="1" x14ac:dyDescent="0.2">
      <c r="A23" s="92" t="s">
        <v>25</v>
      </c>
      <c r="B23" s="90">
        <v>491046</v>
      </c>
      <c r="C23" s="90">
        <v>493225</v>
      </c>
      <c r="D23" s="90">
        <v>494299</v>
      </c>
      <c r="E23" s="90">
        <v>497021</v>
      </c>
      <c r="F23" s="90">
        <v>496951</v>
      </c>
      <c r="G23" s="90">
        <v>501265</v>
      </c>
      <c r="H23" s="90">
        <v>503961</v>
      </c>
      <c r="I23" s="90">
        <v>503622</v>
      </c>
      <c r="J23" s="90">
        <v>504958</v>
      </c>
      <c r="K23" s="90">
        <v>507393</v>
      </c>
      <c r="L23" s="90">
        <v>512209</v>
      </c>
      <c r="M23" s="90">
        <v>517599</v>
      </c>
      <c r="N23" s="90">
        <f>SUM(N13:N22)</f>
        <v>501962.41666666663</v>
      </c>
    </row>
    <row r="24" spans="1:14" ht="17.100000000000001" customHeight="1" x14ac:dyDescent="0.2">
      <c r="A24" s="89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spans="1:14" ht="17.100000000000001" customHeight="1" x14ac:dyDescent="0.2">
      <c r="A25" s="89" t="s">
        <v>26</v>
      </c>
      <c r="B25" s="90">
        <v>78467</v>
      </c>
      <c r="C25" s="90">
        <v>73999</v>
      </c>
      <c r="D25" s="90">
        <v>73831</v>
      </c>
      <c r="E25" s="90">
        <v>74123</v>
      </c>
      <c r="F25" s="90">
        <v>74178</v>
      </c>
      <c r="G25" s="90">
        <v>75271</v>
      </c>
      <c r="H25" s="90">
        <v>74387</v>
      </c>
      <c r="I25" s="90">
        <v>75684</v>
      </c>
      <c r="J25" s="90">
        <v>75121</v>
      </c>
      <c r="K25" s="90">
        <v>74498</v>
      </c>
      <c r="L25" s="90">
        <v>72596</v>
      </c>
      <c r="M25" s="90">
        <v>74948</v>
      </c>
      <c r="N25" s="90">
        <f t="shared" ref="N25:N30" si="1">AVERAGE(B25:M25)</f>
        <v>74758.583333333328</v>
      </c>
    </row>
    <row r="26" spans="1:14" ht="17.100000000000001" customHeight="1" x14ac:dyDescent="0.2">
      <c r="A26" s="89" t="s">
        <v>27</v>
      </c>
      <c r="B26" s="90">
        <v>6845</v>
      </c>
      <c r="C26" s="90">
        <v>6887</v>
      </c>
      <c r="D26" s="90">
        <v>6928</v>
      </c>
      <c r="E26" s="90">
        <v>7001</v>
      </c>
      <c r="F26" s="90">
        <v>6997</v>
      </c>
      <c r="G26" s="90">
        <v>6997</v>
      </c>
      <c r="H26" s="90">
        <v>6974</v>
      </c>
      <c r="I26" s="90">
        <v>7024</v>
      </c>
      <c r="J26" s="90">
        <v>7063</v>
      </c>
      <c r="K26" s="90">
        <v>7123</v>
      </c>
      <c r="L26" s="90">
        <v>7079</v>
      </c>
      <c r="M26" s="90">
        <v>7668</v>
      </c>
      <c r="N26" s="90">
        <f t="shared" si="1"/>
        <v>7048.833333333333</v>
      </c>
    </row>
    <row r="27" spans="1:14" ht="17.100000000000001" customHeight="1" x14ac:dyDescent="0.2">
      <c r="A27" s="89" t="s">
        <v>28</v>
      </c>
      <c r="B27" s="90">
        <v>19466</v>
      </c>
      <c r="C27" s="90">
        <v>14467</v>
      </c>
      <c r="D27" s="90">
        <v>20665</v>
      </c>
      <c r="E27" s="90">
        <v>14467</v>
      </c>
      <c r="F27" s="90">
        <v>14568</v>
      </c>
      <c r="G27" s="90">
        <v>14546</v>
      </c>
      <c r="H27" s="90">
        <v>14558</v>
      </c>
      <c r="I27" s="90">
        <v>14501</v>
      </c>
      <c r="J27" s="90">
        <v>14600</v>
      </c>
      <c r="K27" s="90">
        <v>14714</v>
      </c>
      <c r="L27" s="90">
        <v>14982</v>
      </c>
      <c r="M27" s="90">
        <v>15183</v>
      </c>
      <c r="N27" s="90">
        <f t="shared" si="1"/>
        <v>15559.75</v>
      </c>
    </row>
    <row r="28" spans="1:14" ht="17.100000000000001" customHeight="1" x14ac:dyDescent="0.2">
      <c r="A28" s="89" t="s">
        <v>29</v>
      </c>
      <c r="B28" s="90">
        <v>3009</v>
      </c>
      <c r="C28" s="90">
        <v>3023</v>
      </c>
      <c r="D28" s="90">
        <v>3013</v>
      </c>
      <c r="E28" s="90">
        <v>3372</v>
      </c>
      <c r="F28" s="90">
        <v>3027</v>
      </c>
      <c r="G28" s="90">
        <v>3061</v>
      </c>
      <c r="H28" s="90">
        <v>3062</v>
      </c>
      <c r="I28" s="90">
        <v>3048</v>
      </c>
      <c r="J28" s="90">
        <v>3046</v>
      </c>
      <c r="K28" s="90">
        <v>3024</v>
      </c>
      <c r="L28" s="90">
        <v>3007</v>
      </c>
      <c r="M28" s="90">
        <v>2999</v>
      </c>
      <c r="N28" s="90">
        <f t="shared" si="1"/>
        <v>3057.5833333333335</v>
      </c>
    </row>
    <row r="29" spans="1:14" ht="17.100000000000001" customHeight="1" x14ac:dyDescent="0.2">
      <c r="A29" s="89" t="s">
        <v>30</v>
      </c>
      <c r="B29" s="90">
        <v>1979</v>
      </c>
      <c r="C29" s="90">
        <v>1979</v>
      </c>
      <c r="D29" s="90">
        <v>1950</v>
      </c>
      <c r="E29" s="90">
        <v>2025</v>
      </c>
      <c r="F29" s="90">
        <v>1993</v>
      </c>
      <c r="G29" s="90">
        <v>2002</v>
      </c>
      <c r="H29" s="90">
        <v>2012</v>
      </c>
      <c r="I29" s="90">
        <v>2024</v>
      </c>
      <c r="J29" s="90">
        <v>2026</v>
      </c>
      <c r="K29" s="90">
        <v>2000</v>
      </c>
      <c r="L29" s="90">
        <v>1996</v>
      </c>
      <c r="M29" s="90">
        <v>1950</v>
      </c>
      <c r="N29" s="90">
        <f t="shared" si="1"/>
        <v>1994.6666666666667</v>
      </c>
    </row>
    <row r="30" spans="1:14" ht="17.100000000000001" customHeight="1" x14ac:dyDescent="0.2">
      <c r="A30" s="89" t="s">
        <v>31</v>
      </c>
      <c r="B30" s="90">
        <v>15353</v>
      </c>
      <c r="C30" s="90">
        <v>15570</v>
      </c>
      <c r="D30" s="90">
        <v>15854</v>
      </c>
      <c r="E30" s="90">
        <v>16231</v>
      </c>
      <c r="F30" s="90">
        <v>16354</v>
      </c>
      <c r="G30" s="90">
        <v>16473</v>
      </c>
      <c r="H30" s="90">
        <v>16517</v>
      </c>
      <c r="I30" s="90">
        <v>16442</v>
      </c>
      <c r="J30" s="90">
        <v>16534</v>
      </c>
      <c r="K30" s="90">
        <v>16531</v>
      </c>
      <c r="L30" s="90">
        <v>16529</v>
      </c>
      <c r="M30" s="90">
        <v>17115</v>
      </c>
      <c r="N30" s="90">
        <f t="shared" si="1"/>
        <v>16291.916666666666</v>
      </c>
    </row>
    <row r="31" spans="1:14" ht="17.100000000000001" customHeight="1" x14ac:dyDescent="0.2">
      <c r="A31" s="92" t="s">
        <v>32</v>
      </c>
      <c r="B31" s="90">
        <v>125119</v>
      </c>
      <c r="C31" s="90">
        <v>115925</v>
      </c>
      <c r="D31" s="90">
        <v>122241</v>
      </c>
      <c r="E31" s="90">
        <v>117219</v>
      </c>
      <c r="F31" s="90">
        <v>117117</v>
      </c>
      <c r="G31" s="90">
        <v>118350</v>
      </c>
      <c r="H31" s="90">
        <v>117510</v>
      </c>
      <c r="I31" s="90">
        <v>118723</v>
      </c>
      <c r="J31" s="90">
        <v>118390</v>
      </c>
      <c r="K31" s="90">
        <v>117890</v>
      </c>
      <c r="L31" s="90">
        <v>116189</v>
      </c>
      <c r="M31" s="90">
        <v>119863</v>
      </c>
      <c r="N31" s="90">
        <f>SUM(N25:N30)</f>
        <v>118711.33333333333</v>
      </c>
    </row>
    <row r="32" spans="1:14" ht="17.100000000000001" customHeight="1" x14ac:dyDescent="0.2">
      <c r="A32" s="89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1:14" ht="17.100000000000001" customHeight="1" x14ac:dyDescent="0.2">
      <c r="A33" s="89" t="s">
        <v>33</v>
      </c>
      <c r="B33" s="90">
        <v>47004</v>
      </c>
      <c r="C33" s="90">
        <v>44873</v>
      </c>
      <c r="D33" s="90">
        <v>47118</v>
      </c>
      <c r="E33" s="90">
        <v>47570</v>
      </c>
      <c r="F33" s="90">
        <v>47899</v>
      </c>
      <c r="G33" s="90">
        <v>48062</v>
      </c>
      <c r="H33" s="90">
        <v>47083</v>
      </c>
      <c r="I33" s="90">
        <v>46433</v>
      </c>
      <c r="J33" s="90">
        <v>47669</v>
      </c>
      <c r="K33" s="90">
        <v>48139</v>
      </c>
      <c r="L33" s="90">
        <v>48414</v>
      </c>
      <c r="M33" s="90">
        <v>48313</v>
      </c>
      <c r="N33" s="90">
        <f>AVERAGE(B33:M33)</f>
        <v>47381.416666666664</v>
      </c>
    </row>
    <row r="34" spans="1:14" ht="17.100000000000001" customHeight="1" x14ac:dyDescent="0.2">
      <c r="A34" s="89" t="s">
        <v>34</v>
      </c>
      <c r="B34" s="90">
        <v>51163</v>
      </c>
      <c r="C34" s="90">
        <v>51464</v>
      </c>
      <c r="D34" s="90">
        <v>51555</v>
      </c>
      <c r="E34" s="90">
        <v>51706</v>
      </c>
      <c r="F34" s="90">
        <v>51726</v>
      </c>
      <c r="G34" s="90">
        <v>51841</v>
      </c>
      <c r="H34" s="90">
        <v>51780</v>
      </c>
      <c r="I34" s="90">
        <v>51625</v>
      </c>
      <c r="J34" s="90">
        <v>51721</v>
      </c>
      <c r="K34" s="90">
        <v>51723</v>
      </c>
      <c r="L34" s="90">
        <v>51744</v>
      </c>
      <c r="M34" s="90">
        <v>51725</v>
      </c>
      <c r="N34" s="90">
        <f>AVERAGE(B34:M34)</f>
        <v>51647.75</v>
      </c>
    </row>
    <row r="35" spans="1:14" ht="17.100000000000001" customHeight="1" x14ac:dyDescent="0.2">
      <c r="A35" s="89" t="s">
        <v>42</v>
      </c>
      <c r="B35" s="90">
        <v>10930</v>
      </c>
      <c r="C35" s="90">
        <v>11402</v>
      </c>
      <c r="D35" s="90">
        <v>11845</v>
      </c>
      <c r="E35" s="90">
        <v>12187</v>
      </c>
      <c r="F35" s="90">
        <v>12676</v>
      </c>
      <c r="G35" s="90">
        <v>12987</v>
      </c>
      <c r="H35" s="90">
        <v>13430</v>
      </c>
      <c r="I35" s="90">
        <v>13627</v>
      </c>
      <c r="J35" s="90">
        <v>13550</v>
      </c>
      <c r="K35" s="90">
        <v>13599</v>
      </c>
      <c r="L35" s="90">
        <v>10461</v>
      </c>
      <c r="M35" s="90">
        <v>13430</v>
      </c>
      <c r="N35" s="90">
        <f>AVERAGE(B35:M35)</f>
        <v>12510.333333333334</v>
      </c>
    </row>
    <row r="36" spans="1:14" ht="17.100000000000001" customHeight="1" x14ac:dyDescent="0.2">
      <c r="A36" s="92" t="s">
        <v>35</v>
      </c>
      <c r="B36" s="90">
        <v>109097</v>
      </c>
      <c r="C36" s="90">
        <v>107739</v>
      </c>
      <c r="D36" s="90">
        <v>110518</v>
      </c>
      <c r="E36" s="90">
        <v>111463</v>
      </c>
      <c r="F36" s="90">
        <v>112301</v>
      </c>
      <c r="G36" s="90">
        <v>112890</v>
      </c>
      <c r="H36" s="90">
        <v>112293</v>
      </c>
      <c r="I36" s="90">
        <v>111685</v>
      </c>
      <c r="J36" s="90">
        <v>112940</v>
      </c>
      <c r="K36" s="90">
        <v>113461</v>
      </c>
      <c r="L36" s="90">
        <v>110619</v>
      </c>
      <c r="M36" s="90">
        <v>113468</v>
      </c>
      <c r="N36" s="90">
        <f>SUM(N33:N35)</f>
        <v>111539.49999999999</v>
      </c>
    </row>
    <row r="37" spans="1:14" ht="17.100000000000001" customHeight="1" x14ac:dyDescent="0.2">
      <c r="A37" s="92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1:14" ht="17.100000000000001" customHeight="1" x14ac:dyDescent="0.2">
      <c r="A38" s="85" t="s">
        <v>43</v>
      </c>
      <c r="B38" s="93">
        <v>725262</v>
      </c>
      <c r="C38" s="93">
        <v>716889</v>
      </c>
      <c r="D38" s="93">
        <v>727058</v>
      </c>
      <c r="E38" s="93">
        <v>725703</v>
      </c>
      <c r="F38" s="93">
        <v>726369</v>
      </c>
      <c r="G38" s="93">
        <v>732505</v>
      </c>
      <c r="H38" s="93">
        <v>733764</v>
      </c>
      <c r="I38" s="93">
        <v>734030</v>
      </c>
      <c r="J38" s="93">
        <v>736288</v>
      </c>
      <c r="K38" s="93">
        <v>738744</v>
      </c>
      <c r="L38" s="93">
        <v>739017</v>
      </c>
      <c r="M38" s="93">
        <v>750930</v>
      </c>
      <c r="N38" s="93">
        <f>N23+N31+N36</f>
        <v>732213.25</v>
      </c>
    </row>
    <row r="39" spans="1:14" ht="17.100000000000001" hidden="1" customHeight="1" x14ac:dyDescent="0.2">
      <c r="A39" s="85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ht="17.100000000000001" customHeight="1" x14ac:dyDescent="0.2">
      <c r="A40" s="85" t="s">
        <v>37</v>
      </c>
      <c r="B40" s="93">
        <v>616165</v>
      </c>
      <c r="C40" s="93">
        <v>609150</v>
      </c>
      <c r="D40" s="93">
        <v>616540</v>
      </c>
      <c r="E40" s="93">
        <v>614240</v>
      </c>
      <c r="F40" s="93">
        <v>614068</v>
      </c>
      <c r="G40" s="93">
        <v>619615</v>
      </c>
      <c r="H40" s="93">
        <v>621471</v>
      </c>
      <c r="I40" s="93">
        <v>622345</v>
      </c>
      <c r="J40" s="93">
        <v>623348</v>
      </c>
      <c r="K40" s="93">
        <v>625283</v>
      </c>
      <c r="L40" s="93">
        <v>628398</v>
      </c>
      <c r="M40" s="93">
        <v>637462</v>
      </c>
      <c r="N40" s="93">
        <f>N23+N31</f>
        <v>620673.75</v>
      </c>
    </row>
  </sheetData>
  <mergeCells count="1">
    <mergeCell ref="A9:N9"/>
  </mergeCells>
  <printOptions horizontalCentered="1" verticalCentered="1"/>
  <pageMargins left="0.19685039370078741" right="0.19685039370078741" top="1.59" bottom="1.1811023622047245" header="1.22" footer="0.59055118110236227"/>
  <pageSetup scale="75" orientation="landscape" horizontalDpi="360" verticalDpi="180" r:id="rId1"/>
  <headerFooter alignWithMargins="0">
    <oddHeader>&amp;CTRABAJADORES COTIZANTES RÉGIMEN DE SALUD DEL ISSS AÑO 2005</oddHeader>
    <oddFooter>&amp;L&amp;8fuente: Departamento de Estadística del ISSS.
&amp;Z&amp;F
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N40"/>
  <sheetViews>
    <sheetView workbookViewId="0">
      <selection activeCell="A9" sqref="A9:N40"/>
    </sheetView>
  </sheetViews>
  <sheetFormatPr baseColWidth="10" defaultRowHeight="11.25" x14ac:dyDescent="0.2"/>
  <cols>
    <col min="1" max="1" width="29.125" style="1" customWidth="1"/>
    <col min="2" max="14" width="10.625" style="1" customWidth="1"/>
    <col min="15" max="16384" width="11" style="1"/>
  </cols>
  <sheetData>
    <row r="9" spans="1:14" ht="18.75" x14ac:dyDescent="0.3">
      <c r="A9" s="128" t="s">
        <v>70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0" spans="1:14" x14ac:dyDescent="0.2">
      <c r="A10" s="84"/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1" spans="1:14" x14ac:dyDescent="0.2">
      <c r="A11" s="85" t="s">
        <v>1</v>
      </c>
      <c r="B11" s="86" t="s">
        <v>2</v>
      </c>
      <c r="C11" s="86" t="s">
        <v>3</v>
      </c>
      <c r="D11" s="86" t="s">
        <v>4</v>
      </c>
      <c r="E11" s="86" t="s">
        <v>5</v>
      </c>
      <c r="F11" s="86" t="s">
        <v>6</v>
      </c>
      <c r="G11" s="86" t="s">
        <v>7</v>
      </c>
      <c r="H11" s="86" t="s">
        <v>8</v>
      </c>
      <c r="I11" s="86" t="s">
        <v>9</v>
      </c>
      <c r="J11" s="86" t="s">
        <v>10</v>
      </c>
      <c r="K11" s="86" t="s">
        <v>11</v>
      </c>
      <c r="L11" s="86" t="s">
        <v>12</v>
      </c>
      <c r="M11" s="86" t="s">
        <v>13</v>
      </c>
      <c r="N11" s="86" t="s">
        <v>14</v>
      </c>
    </row>
    <row r="12" spans="1:14" ht="12" customHeight="1" x14ac:dyDescent="0.2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</row>
    <row r="13" spans="1:14" ht="17.100000000000001" customHeight="1" x14ac:dyDescent="0.2">
      <c r="A13" s="89" t="s">
        <v>15</v>
      </c>
      <c r="B13" s="90">
        <v>11880</v>
      </c>
      <c r="C13" s="90">
        <v>11854</v>
      </c>
      <c r="D13" s="90">
        <v>12455</v>
      </c>
      <c r="E13" s="90">
        <v>12229</v>
      </c>
      <c r="F13" s="90">
        <v>12024</v>
      </c>
      <c r="G13" s="90">
        <v>12943</v>
      </c>
      <c r="H13" s="90">
        <v>11445</v>
      </c>
      <c r="I13" s="90">
        <v>11186</v>
      </c>
      <c r="J13" s="90">
        <v>11339</v>
      </c>
      <c r="K13" s="90">
        <v>11629</v>
      </c>
      <c r="L13" s="90">
        <v>12556</v>
      </c>
      <c r="M13" s="90">
        <v>12661</v>
      </c>
      <c r="N13" s="90">
        <f>AVERAGE(B13:M13)</f>
        <v>12016.75</v>
      </c>
    </row>
    <row r="14" spans="1:14" ht="17.100000000000001" customHeight="1" x14ac:dyDescent="0.2">
      <c r="A14" s="89" t="s">
        <v>16</v>
      </c>
      <c r="B14" s="91">
        <v>502</v>
      </c>
      <c r="C14" s="91">
        <v>518</v>
      </c>
      <c r="D14" s="91">
        <v>612</v>
      </c>
      <c r="E14" s="91">
        <v>610</v>
      </c>
      <c r="F14" s="91">
        <v>621</v>
      </c>
      <c r="G14" s="91">
        <v>612</v>
      </c>
      <c r="H14" s="91">
        <v>597</v>
      </c>
      <c r="I14" s="91">
        <v>600</v>
      </c>
      <c r="J14" s="91">
        <v>611</v>
      </c>
      <c r="K14" s="91">
        <v>629</v>
      </c>
      <c r="L14" s="91">
        <v>646</v>
      </c>
      <c r="M14" s="91">
        <v>647</v>
      </c>
      <c r="N14" s="90">
        <f t="shared" ref="N14:N22" si="0">AVERAGE(B14:M14)</f>
        <v>600.41666666666663</v>
      </c>
    </row>
    <row r="15" spans="1:14" ht="17.100000000000001" customHeight="1" x14ac:dyDescent="0.2">
      <c r="A15" s="89" t="s">
        <v>17</v>
      </c>
      <c r="B15" s="90">
        <v>159507</v>
      </c>
      <c r="C15" s="90">
        <v>157616</v>
      </c>
      <c r="D15" s="90">
        <v>158845</v>
      </c>
      <c r="E15" s="90">
        <v>156344</v>
      </c>
      <c r="F15" s="90">
        <v>158004</v>
      </c>
      <c r="G15" s="90">
        <v>159483</v>
      </c>
      <c r="H15" s="90">
        <v>161173</v>
      </c>
      <c r="I15" s="90">
        <v>161310</v>
      </c>
      <c r="J15" s="90">
        <v>161605</v>
      </c>
      <c r="K15" s="90">
        <v>161685</v>
      </c>
      <c r="L15" s="90">
        <v>161788</v>
      </c>
      <c r="M15" s="90">
        <v>161436</v>
      </c>
      <c r="N15" s="90">
        <f t="shared" si="0"/>
        <v>159899.66666666666</v>
      </c>
    </row>
    <row r="16" spans="1:14" ht="17.100000000000001" customHeight="1" x14ac:dyDescent="0.2">
      <c r="A16" s="89" t="s">
        <v>18</v>
      </c>
      <c r="B16" s="90">
        <v>2913</v>
      </c>
      <c r="C16" s="90">
        <v>2907</v>
      </c>
      <c r="D16" s="90">
        <v>2930</v>
      </c>
      <c r="E16" s="90">
        <v>3282</v>
      </c>
      <c r="F16" s="90">
        <v>3318</v>
      </c>
      <c r="G16" s="90">
        <v>3341</v>
      </c>
      <c r="H16" s="90">
        <v>3401</v>
      </c>
      <c r="I16" s="90">
        <v>3347</v>
      </c>
      <c r="J16" s="90">
        <v>3344</v>
      </c>
      <c r="K16" s="90">
        <v>3375</v>
      </c>
      <c r="L16" s="90">
        <v>3349</v>
      </c>
      <c r="M16" s="90">
        <v>3373</v>
      </c>
      <c r="N16" s="90">
        <f t="shared" si="0"/>
        <v>3240</v>
      </c>
    </row>
    <row r="17" spans="1:14" ht="17.100000000000001" customHeight="1" x14ac:dyDescent="0.2">
      <c r="A17" s="89" t="s">
        <v>19</v>
      </c>
      <c r="B17" s="90">
        <v>27225</v>
      </c>
      <c r="C17" s="90">
        <v>27842</v>
      </c>
      <c r="D17" s="90">
        <v>28450</v>
      </c>
      <c r="E17" s="90">
        <v>28561</v>
      </c>
      <c r="F17" s="90">
        <v>30295</v>
      </c>
      <c r="G17" s="90">
        <v>31461</v>
      </c>
      <c r="H17" s="90">
        <v>33841</v>
      </c>
      <c r="I17" s="90">
        <v>34185</v>
      </c>
      <c r="J17" s="90">
        <v>34190</v>
      </c>
      <c r="K17" s="90">
        <v>34957</v>
      </c>
      <c r="L17" s="90">
        <v>34912</v>
      </c>
      <c r="M17" s="90">
        <v>33709</v>
      </c>
      <c r="N17" s="90">
        <f t="shared" si="0"/>
        <v>31635.666666666668</v>
      </c>
    </row>
    <row r="18" spans="1:14" ht="17.100000000000001" customHeight="1" x14ac:dyDescent="0.2">
      <c r="A18" s="89" t="s">
        <v>20</v>
      </c>
      <c r="B18" s="90">
        <v>118408</v>
      </c>
      <c r="C18" s="90">
        <v>118051</v>
      </c>
      <c r="D18" s="90">
        <v>118673</v>
      </c>
      <c r="E18" s="90">
        <v>117971</v>
      </c>
      <c r="F18" s="90">
        <v>118731</v>
      </c>
      <c r="G18" s="90">
        <v>118537</v>
      </c>
      <c r="H18" s="90">
        <v>119423</v>
      </c>
      <c r="I18" s="90">
        <v>120597</v>
      </c>
      <c r="J18" s="90">
        <v>121627</v>
      </c>
      <c r="K18" s="90">
        <v>122679</v>
      </c>
      <c r="L18" s="90">
        <v>124895</v>
      </c>
      <c r="M18" s="90">
        <v>126010</v>
      </c>
      <c r="N18" s="90">
        <f t="shared" si="0"/>
        <v>120466.83333333333</v>
      </c>
    </row>
    <row r="19" spans="1:14" ht="17.100000000000001" customHeight="1" x14ac:dyDescent="0.2">
      <c r="A19" s="89" t="s">
        <v>21</v>
      </c>
      <c r="B19" s="90">
        <v>19971</v>
      </c>
      <c r="C19" s="90">
        <v>20205</v>
      </c>
      <c r="D19" s="90">
        <v>20591</v>
      </c>
      <c r="E19" s="90">
        <v>20674</v>
      </c>
      <c r="F19" s="90">
        <v>20889</v>
      </c>
      <c r="G19" s="90">
        <v>21117</v>
      </c>
      <c r="H19" s="90">
        <v>21726</v>
      </c>
      <c r="I19" s="90">
        <v>21323</v>
      </c>
      <c r="J19" s="90">
        <v>21496</v>
      </c>
      <c r="K19" s="90">
        <v>21502</v>
      </c>
      <c r="L19" s="90">
        <v>21871</v>
      </c>
      <c r="M19" s="90">
        <v>21946</v>
      </c>
      <c r="N19" s="90">
        <f t="shared" si="0"/>
        <v>21109.25</v>
      </c>
    </row>
    <row r="20" spans="1:14" ht="17.100000000000001" customHeight="1" x14ac:dyDescent="0.2">
      <c r="A20" s="89" t="s">
        <v>22</v>
      </c>
      <c r="B20" s="90">
        <v>101265</v>
      </c>
      <c r="C20" s="90">
        <v>101848</v>
      </c>
      <c r="D20" s="90">
        <v>102643</v>
      </c>
      <c r="E20" s="90">
        <v>101970</v>
      </c>
      <c r="F20" s="90">
        <v>103545</v>
      </c>
      <c r="G20" s="90">
        <v>104408</v>
      </c>
      <c r="H20" s="90">
        <v>105041</v>
      </c>
      <c r="I20" s="90">
        <v>105947</v>
      </c>
      <c r="J20" s="90">
        <v>105688</v>
      </c>
      <c r="K20" s="90">
        <v>106744</v>
      </c>
      <c r="L20" s="90">
        <v>107109</v>
      </c>
      <c r="M20" s="90">
        <v>105918</v>
      </c>
      <c r="N20" s="90">
        <f t="shared" si="0"/>
        <v>104343.83333333333</v>
      </c>
    </row>
    <row r="21" spans="1:14" ht="17.100000000000001" customHeight="1" x14ac:dyDescent="0.2">
      <c r="A21" s="89" t="s">
        <v>23</v>
      </c>
      <c r="B21" s="90">
        <v>71649</v>
      </c>
      <c r="C21" s="90">
        <v>72868</v>
      </c>
      <c r="D21" s="90">
        <v>75477</v>
      </c>
      <c r="E21" s="90">
        <v>76647</v>
      </c>
      <c r="F21" s="90">
        <v>76467</v>
      </c>
      <c r="G21" s="90">
        <v>76930</v>
      </c>
      <c r="H21" s="90">
        <v>77147</v>
      </c>
      <c r="I21" s="90">
        <v>77664</v>
      </c>
      <c r="J21" s="90">
        <v>78436</v>
      </c>
      <c r="K21" s="90">
        <v>78680</v>
      </c>
      <c r="L21" s="90">
        <v>78858</v>
      </c>
      <c r="M21" s="90">
        <v>77809</v>
      </c>
      <c r="N21" s="90">
        <f t="shared" si="0"/>
        <v>76552.666666666672</v>
      </c>
    </row>
    <row r="22" spans="1:14" ht="17.100000000000001" customHeight="1" x14ac:dyDescent="0.2">
      <c r="A22" s="89" t="s">
        <v>24</v>
      </c>
      <c r="B22" s="91">
        <v>0</v>
      </c>
      <c r="C22" s="91">
        <v>0</v>
      </c>
      <c r="D22" s="91">
        <v>0</v>
      </c>
      <c r="E22" s="91">
        <v>0</v>
      </c>
      <c r="F22" s="91">
        <v>0</v>
      </c>
      <c r="G22" s="91">
        <v>0</v>
      </c>
      <c r="H22" s="91">
        <v>0</v>
      </c>
      <c r="I22" s="91">
        <v>0</v>
      </c>
      <c r="J22" s="91">
        <v>0</v>
      </c>
      <c r="K22" s="91">
        <v>3</v>
      </c>
      <c r="L22" s="91">
        <v>0</v>
      </c>
      <c r="M22" s="91">
        <v>0</v>
      </c>
      <c r="N22" s="90">
        <f t="shared" si="0"/>
        <v>0.25</v>
      </c>
    </row>
    <row r="23" spans="1:14" ht="17.100000000000001" customHeight="1" x14ac:dyDescent="0.2">
      <c r="A23" s="92" t="s">
        <v>25</v>
      </c>
      <c r="B23" s="90">
        <v>513320</v>
      </c>
      <c r="C23" s="90">
        <v>513709</v>
      </c>
      <c r="D23" s="90">
        <v>520676</v>
      </c>
      <c r="E23" s="90">
        <v>518288</v>
      </c>
      <c r="F23" s="90">
        <v>523894</v>
      </c>
      <c r="G23" s="90">
        <v>528832</v>
      </c>
      <c r="H23" s="90">
        <v>533794</v>
      </c>
      <c r="I23" s="90">
        <v>536159</v>
      </c>
      <c r="J23" s="90">
        <v>538336</v>
      </c>
      <c r="K23" s="90">
        <v>541883</v>
      </c>
      <c r="L23" s="90">
        <v>545984</v>
      </c>
      <c r="M23" s="90">
        <v>543509</v>
      </c>
      <c r="N23" s="90">
        <f>SUM(N13:N22)</f>
        <v>529865.33333333326</v>
      </c>
    </row>
    <row r="24" spans="1:14" ht="17.100000000000001" customHeight="1" x14ac:dyDescent="0.2">
      <c r="A24" s="89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</row>
    <row r="25" spans="1:14" ht="17.100000000000001" customHeight="1" x14ac:dyDescent="0.2">
      <c r="A25" s="89" t="s">
        <v>26</v>
      </c>
      <c r="B25" s="90">
        <v>76221</v>
      </c>
      <c r="C25" s="90">
        <v>75527</v>
      </c>
      <c r="D25" s="90">
        <v>75503</v>
      </c>
      <c r="E25" s="90">
        <v>76347</v>
      </c>
      <c r="F25" s="90">
        <v>76376</v>
      </c>
      <c r="G25" s="90">
        <v>75806</v>
      </c>
      <c r="H25" s="90">
        <v>76517</v>
      </c>
      <c r="I25" s="90">
        <v>75364</v>
      </c>
      <c r="J25" s="90">
        <v>77882</v>
      </c>
      <c r="K25" s="90">
        <v>78320</v>
      </c>
      <c r="L25" s="90">
        <v>77639</v>
      </c>
      <c r="M25" s="90">
        <v>76125</v>
      </c>
      <c r="N25" s="90">
        <f t="shared" ref="N25:N30" si="1">AVERAGE(B25:M25)</f>
        <v>76468.916666666672</v>
      </c>
    </row>
    <row r="26" spans="1:14" ht="17.100000000000001" customHeight="1" x14ac:dyDescent="0.2">
      <c r="A26" s="89" t="s">
        <v>27</v>
      </c>
      <c r="B26" s="90">
        <v>6947</v>
      </c>
      <c r="C26" s="90">
        <v>7025</v>
      </c>
      <c r="D26" s="90">
        <v>7174</v>
      </c>
      <c r="E26" s="90">
        <v>7188</v>
      </c>
      <c r="F26" s="90">
        <v>7216</v>
      </c>
      <c r="G26" s="90">
        <v>7215</v>
      </c>
      <c r="H26" s="90">
        <v>7129</v>
      </c>
      <c r="I26" s="90">
        <v>7144</v>
      </c>
      <c r="J26" s="90">
        <v>7175</v>
      </c>
      <c r="K26" s="90">
        <v>7259</v>
      </c>
      <c r="L26" s="90">
        <v>7190</v>
      </c>
      <c r="M26" s="90">
        <v>7104</v>
      </c>
      <c r="N26" s="90">
        <f t="shared" si="1"/>
        <v>7147.166666666667</v>
      </c>
    </row>
    <row r="27" spans="1:14" ht="17.100000000000001" customHeight="1" x14ac:dyDescent="0.2">
      <c r="A27" s="89" t="s">
        <v>28</v>
      </c>
      <c r="B27" s="90">
        <v>14794</v>
      </c>
      <c r="C27" s="90">
        <v>15071</v>
      </c>
      <c r="D27" s="90">
        <v>15251</v>
      </c>
      <c r="E27" s="90">
        <v>15009</v>
      </c>
      <c r="F27" s="90">
        <v>15079</v>
      </c>
      <c r="G27" s="90">
        <v>15336</v>
      </c>
      <c r="H27" s="90">
        <v>15154</v>
      </c>
      <c r="I27" s="90">
        <v>14705</v>
      </c>
      <c r="J27" s="90">
        <v>14970</v>
      </c>
      <c r="K27" s="90">
        <v>16793</v>
      </c>
      <c r="L27" s="90">
        <v>17205</v>
      </c>
      <c r="M27" s="90">
        <v>15681</v>
      </c>
      <c r="N27" s="90">
        <f t="shared" si="1"/>
        <v>15420.666666666666</v>
      </c>
    </row>
    <row r="28" spans="1:14" ht="17.100000000000001" customHeight="1" x14ac:dyDescent="0.2">
      <c r="A28" s="89" t="s">
        <v>29</v>
      </c>
      <c r="B28" s="90">
        <v>3016</v>
      </c>
      <c r="C28" s="90">
        <v>3015</v>
      </c>
      <c r="D28" s="90">
        <v>3024</v>
      </c>
      <c r="E28" s="90">
        <v>3054</v>
      </c>
      <c r="F28" s="90">
        <v>3057</v>
      </c>
      <c r="G28" s="90">
        <v>3063</v>
      </c>
      <c r="H28" s="90">
        <v>3066</v>
      </c>
      <c r="I28" s="90">
        <v>3088</v>
      </c>
      <c r="J28" s="90">
        <v>3043</v>
      </c>
      <c r="K28" s="90">
        <v>3035</v>
      </c>
      <c r="L28" s="90">
        <v>3014</v>
      </c>
      <c r="M28" s="90">
        <v>3013</v>
      </c>
      <c r="N28" s="90">
        <f t="shared" si="1"/>
        <v>3040.6666666666665</v>
      </c>
    </row>
    <row r="29" spans="1:14" ht="17.100000000000001" customHeight="1" x14ac:dyDescent="0.2">
      <c r="A29" s="89" t="s">
        <v>30</v>
      </c>
      <c r="B29" s="90">
        <v>1936</v>
      </c>
      <c r="C29" s="90">
        <v>1927</v>
      </c>
      <c r="D29" s="90">
        <v>1922</v>
      </c>
      <c r="E29" s="90">
        <v>1912</v>
      </c>
      <c r="F29" s="90">
        <v>1923</v>
      </c>
      <c r="G29" s="90">
        <v>1932</v>
      </c>
      <c r="H29" s="90">
        <v>1923</v>
      </c>
      <c r="I29" s="90">
        <v>1923</v>
      </c>
      <c r="J29" s="90">
        <v>1827</v>
      </c>
      <c r="K29" s="90">
        <v>1834</v>
      </c>
      <c r="L29" s="90">
        <v>1829</v>
      </c>
      <c r="M29" s="90">
        <v>1839</v>
      </c>
      <c r="N29" s="90">
        <f t="shared" si="1"/>
        <v>1893.9166666666667</v>
      </c>
    </row>
    <row r="30" spans="1:14" ht="17.100000000000001" customHeight="1" x14ac:dyDescent="0.2">
      <c r="A30" s="89" t="s">
        <v>31</v>
      </c>
      <c r="B30" s="90">
        <v>16675</v>
      </c>
      <c r="C30" s="90">
        <v>16919</v>
      </c>
      <c r="D30" s="90">
        <v>17083</v>
      </c>
      <c r="E30" s="90">
        <v>16847</v>
      </c>
      <c r="F30" s="90">
        <v>17071</v>
      </c>
      <c r="G30" s="90">
        <v>17059</v>
      </c>
      <c r="H30" s="90">
        <v>17267</v>
      </c>
      <c r="I30" s="90">
        <v>17251</v>
      </c>
      <c r="J30" s="90">
        <v>17332</v>
      </c>
      <c r="K30" s="90">
        <v>17424</v>
      </c>
      <c r="L30" s="90">
        <v>17352</v>
      </c>
      <c r="M30" s="90">
        <v>17299</v>
      </c>
      <c r="N30" s="90">
        <f t="shared" si="1"/>
        <v>17131.583333333332</v>
      </c>
    </row>
    <row r="31" spans="1:14" ht="17.100000000000001" customHeight="1" x14ac:dyDescent="0.2">
      <c r="A31" s="92" t="s">
        <v>32</v>
      </c>
      <c r="B31" s="90">
        <v>119589</v>
      </c>
      <c r="C31" s="90">
        <v>119484</v>
      </c>
      <c r="D31" s="90">
        <v>119957</v>
      </c>
      <c r="E31" s="90">
        <v>120357</v>
      </c>
      <c r="F31" s="90">
        <v>120722</v>
      </c>
      <c r="G31" s="90">
        <v>120411</v>
      </c>
      <c r="H31" s="90">
        <v>121056</v>
      </c>
      <c r="I31" s="90">
        <v>119475</v>
      </c>
      <c r="J31" s="90">
        <v>122229</v>
      </c>
      <c r="K31" s="90">
        <v>124665</v>
      </c>
      <c r="L31" s="90">
        <v>124229</v>
      </c>
      <c r="M31" s="90">
        <v>121061</v>
      </c>
      <c r="N31" s="90">
        <f>SUM(N25:N30)</f>
        <v>121102.91666666669</v>
      </c>
    </row>
    <row r="32" spans="1:14" ht="17.100000000000001" customHeight="1" x14ac:dyDescent="0.2">
      <c r="A32" s="89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</row>
    <row r="33" spans="1:14" ht="17.100000000000001" customHeight="1" x14ac:dyDescent="0.2">
      <c r="A33" s="89" t="s">
        <v>33</v>
      </c>
      <c r="B33" s="90">
        <v>48463</v>
      </c>
      <c r="C33" s="90">
        <v>46994</v>
      </c>
      <c r="D33" s="90">
        <v>47190</v>
      </c>
      <c r="E33" s="90">
        <v>48349</v>
      </c>
      <c r="F33" s="90">
        <v>48499</v>
      </c>
      <c r="G33" s="90">
        <v>48557</v>
      </c>
      <c r="H33" s="90">
        <v>48589</v>
      </c>
      <c r="I33" s="90">
        <v>46927</v>
      </c>
      <c r="J33" s="90">
        <v>49008</v>
      </c>
      <c r="K33" s="90">
        <v>49133</v>
      </c>
      <c r="L33" s="90">
        <v>49076</v>
      </c>
      <c r="M33" s="90">
        <v>49053</v>
      </c>
      <c r="N33" s="90">
        <f>AVERAGE(B33:M33)</f>
        <v>48319.833333333336</v>
      </c>
    </row>
    <row r="34" spans="1:14" ht="17.100000000000001" customHeight="1" x14ac:dyDescent="0.2">
      <c r="A34" s="89" t="s">
        <v>34</v>
      </c>
      <c r="B34" s="90">
        <v>51810</v>
      </c>
      <c r="C34" s="90">
        <v>52561</v>
      </c>
      <c r="D34" s="90">
        <v>52466</v>
      </c>
      <c r="E34" s="90">
        <v>52524</v>
      </c>
      <c r="F34" s="90">
        <v>52500</v>
      </c>
      <c r="G34" s="90">
        <v>49788</v>
      </c>
      <c r="H34" s="90">
        <v>51537</v>
      </c>
      <c r="I34" s="90">
        <v>51867</v>
      </c>
      <c r="J34" s="90">
        <v>51918</v>
      </c>
      <c r="K34" s="90">
        <v>52000</v>
      </c>
      <c r="L34" s="90">
        <v>52150</v>
      </c>
      <c r="M34" s="90">
        <v>51577</v>
      </c>
      <c r="N34" s="90">
        <f>AVERAGE(B34:M34)</f>
        <v>51891.5</v>
      </c>
    </row>
    <row r="35" spans="1:14" ht="17.100000000000001" customHeight="1" x14ac:dyDescent="0.2">
      <c r="A35" s="89" t="s">
        <v>42</v>
      </c>
      <c r="B35" s="90">
        <v>14766</v>
      </c>
      <c r="C35" s="90">
        <v>14933</v>
      </c>
      <c r="D35" s="90">
        <v>15145</v>
      </c>
      <c r="E35" s="90">
        <v>15209</v>
      </c>
      <c r="F35" s="90">
        <v>15393</v>
      </c>
      <c r="G35" s="90">
        <v>15564</v>
      </c>
      <c r="H35" s="90">
        <v>18189</v>
      </c>
      <c r="I35" s="90">
        <v>18222</v>
      </c>
      <c r="J35" s="90">
        <v>16023</v>
      </c>
      <c r="K35" s="90">
        <v>16191</v>
      </c>
      <c r="L35" s="90">
        <v>16256</v>
      </c>
      <c r="M35" s="90">
        <v>16321</v>
      </c>
      <c r="N35" s="90">
        <f>AVERAGE(B35:M35)</f>
        <v>16017.666666666666</v>
      </c>
    </row>
    <row r="36" spans="1:14" ht="17.100000000000001" customHeight="1" x14ac:dyDescent="0.2">
      <c r="A36" s="92" t="s">
        <v>35</v>
      </c>
      <c r="B36" s="90">
        <v>115039</v>
      </c>
      <c r="C36" s="90">
        <v>114488</v>
      </c>
      <c r="D36" s="90">
        <v>114801</v>
      </c>
      <c r="E36" s="90">
        <v>116082</v>
      </c>
      <c r="F36" s="90">
        <v>116392</v>
      </c>
      <c r="G36" s="90">
        <v>113909</v>
      </c>
      <c r="H36" s="90">
        <v>118315</v>
      </c>
      <c r="I36" s="90">
        <v>117016</v>
      </c>
      <c r="J36" s="90">
        <v>116949</v>
      </c>
      <c r="K36" s="90">
        <v>117324</v>
      </c>
      <c r="L36" s="90">
        <v>117482</v>
      </c>
      <c r="M36" s="90">
        <v>116951</v>
      </c>
      <c r="N36" s="90">
        <f>SUM(N33:N35)</f>
        <v>116229.00000000001</v>
      </c>
    </row>
    <row r="37" spans="1:14" ht="17.100000000000001" customHeight="1" x14ac:dyDescent="0.2">
      <c r="A37" s="92"/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</row>
    <row r="38" spans="1:14" ht="17.100000000000001" customHeight="1" x14ac:dyDescent="0.2">
      <c r="A38" s="85" t="s">
        <v>43</v>
      </c>
      <c r="B38" s="93">
        <v>747948</v>
      </c>
      <c r="C38" s="93">
        <v>747681</v>
      </c>
      <c r="D38" s="93">
        <v>755434</v>
      </c>
      <c r="E38" s="93">
        <v>754727</v>
      </c>
      <c r="F38" s="93">
        <v>761008</v>
      </c>
      <c r="G38" s="93">
        <v>763152</v>
      </c>
      <c r="H38" s="93">
        <v>773165</v>
      </c>
      <c r="I38" s="93">
        <v>772650</v>
      </c>
      <c r="J38" s="93">
        <v>777514</v>
      </c>
      <c r="K38" s="93">
        <v>783872</v>
      </c>
      <c r="L38" s="93">
        <v>787695</v>
      </c>
      <c r="M38" s="93">
        <v>781521</v>
      </c>
      <c r="N38" s="93">
        <f>N23+N31+N36</f>
        <v>767197.25</v>
      </c>
    </row>
    <row r="39" spans="1:14" ht="17.100000000000001" hidden="1" customHeight="1" x14ac:dyDescent="0.2">
      <c r="A39" s="85"/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</row>
    <row r="40" spans="1:14" ht="17.100000000000001" customHeight="1" x14ac:dyDescent="0.2">
      <c r="A40" s="85" t="s">
        <v>37</v>
      </c>
      <c r="B40" s="93">
        <v>632909</v>
      </c>
      <c r="C40" s="93">
        <v>633193</v>
      </c>
      <c r="D40" s="93">
        <v>640633</v>
      </c>
      <c r="E40" s="93">
        <v>638645</v>
      </c>
      <c r="F40" s="93">
        <v>644616</v>
      </c>
      <c r="G40" s="93">
        <v>649243</v>
      </c>
      <c r="H40" s="93">
        <v>654850</v>
      </c>
      <c r="I40" s="93">
        <v>655634</v>
      </c>
      <c r="J40" s="93">
        <v>660565</v>
      </c>
      <c r="K40" s="93">
        <v>666548</v>
      </c>
      <c r="L40" s="93">
        <v>670213</v>
      </c>
      <c r="M40" s="93">
        <v>664570</v>
      </c>
      <c r="N40" s="93">
        <f>N23+N31</f>
        <v>650968.25</v>
      </c>
    </row>
  </sheetData>
  <mergeCells count="1">
    <mergeCell ref="A9:N9"/>
  </mergeCells>
  <printOptions horizontalCentered="1" verticalCentered="1"/>
  <pageMargins left="0.19685039370078741" right="0.19685039370078741" top="1.59" bottom="1.1811023622047245" header="1.22" footer="0.59055118110236227"/>
  <pageSetup scale="74" orientation="landscape" horizontalDpi="360" verticalDpi="180" r:id="rId1"/>
  <headerFooter alignWithMargins="0">
    <oddHeader>&amp;CTRABAJADORES COTIZANTES RÉGIMEN DE SALUD DEL ISSS AÑO 2006</oddHeader>
    <oddFooter>&amp;L&amp;8fuente: Departamento de Estadística del ISSS.
&amp;Z&amp;F
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N40"/>
  <sheetViews>
    <sheetView topLeftCell="A17" workbookViewId="0">
      <selection activeCell="E32" sqref="E32"/>
    </sheetView>
  </sheetViews>
  <sheetFormatPr baseColWidth="10" defaultRowHeight="11.25" x14ac:dyDescent="0.2"/>
  <cols>
    <col min="1" max="1" width="29.125" style="98" customWidth="1"/>
    <col min="2" max="14" width="10.625" style="98" customWidth="1"/>
    <col min="15" max="256" width="11" style="98"/>
    <col min="257" max="257" width="29.125" style="98" customWidth="1"/>
    <col min="258" max="270" width="10.625" style="98" customWidth="1"/>
    <col min="271" max="512" width="11" style="98"/>
    <col min="513" max="513" width="29.125" style="98" customWidth="1"/>
    <col min="514" max="526" width="10.625" style="98" customWidth="1"/>
    <col min="527" max="768" width="11" style="98"/>
    <col min="769" max="769" width="29.125" style="98" customWidth="1"/>
    <col min="770" max="782" width="10.625" style="98" customWidth="1"/>
    <col min="783" max="1024" width="11" style="98"/>
    <col min="1025" max="1025" width="29.125" style="98" customWidth="1"/>
    <col min="1026" max="1038" width="10.625" style="98" customWidth="1"/>
    <col min="1039" max="1280" width="11" style="98"/>
    <col min="1281" max="1281" width="29.125" style="98" customWidth="1"/>
    <col min="1282" max="1294" width="10.625" style="98" customWidth="1"/>
    <col min="1295" max="1536" width="11" style="98"/>
    <col min="1537" max="1537" width="29.125" style="98" customWidth="1"/>
    <col min="1538" max="1550" width="10.625" style="98" customWidth="1"/>
    <col min="1551" max="1792" width="11" style="98"/>
    <col min="1793" max="1793" width="29.125" style="98" customWidth="1"/>
    <col min="1794" max="1806" width="10.625" style="98" customWidth="1"/>
    <col min="1807" max="2048" width="11" style="98"/>
    <col min="2049" max="2049" width="29.125" style="98" customWidth="1"/>
    <col min="2050" max="2062" width="10.625" style="98" customWidth="1"/>
    <col min="2063" max="2304" width="11" style="98"/>
    <col min="2305" max="2305" width="29.125" style="98" customWidth="1"/>
    <col min="2306" max="2318" width="10.625" style="98" customWidth="1"/>
    <col min="2319" max="2560" width="11" style="98"/>
    <col min="2561" max="2561" width="29.125" style="98" customWidth="1"/>
    <col min="2562" max="2574" width="10.625" style="98" customWidth="1"/>
    <col min="2575" max="2816" width="11" style="98"/>
    <col min="2817" max="2817" width="29.125" style="98" customWidth="1"/>
    <col min="2818" max="2830" width="10.625" style="98" customWidth="1"/>
    <col min="2831" max="3072" width="11" style="98"/>
    <col min="3073" max="3073" width="29.125" style="98" customWidth="1"/>
    <col min="3074" max="3086" width="10.625" style="98" customWidth="1"/>
    <col min="3087" max="3328" width="11" style="98"/>
    <col min="3329" max="3329" width="29.125" style="98" customWidth="1"/>
    <col min="3330" max="3342" width="10.625" style="98" customWidth="1"/>
    <col min="3343" max="3584" width="11" style="98"/>
    <col min="3585" max="3585" width="29.125" style="98" customWidth="1"/>
    <col min="3586" max="3598" width="10.625" style="98" customWidth="1"/>
    <col min="3599" max="3840" width="11" style="98"/>
    <col min="3841" max="3841" width="29.125" style="98" customWidth="1"/>
    <col min="3842" max="3854" width="10.625" style="98" customWidth="1"/>
    <col min="3855" max="4096" width="11" style="98"/>
    <col min="4097" max="4097" width="29.125" style="98" customWidth="1"/>
    <col min="4098" max="4110" width="10.625" style="98" customWidth="1"/>
    <col min="4111" max="4352" width="11" style="98"/>
    <col min="4353" max="4353" width="29.125" style="98" customWidth="1"/>
    <col min="4354" max="4366" width="10.625" style="98" customWidth="1"/>
    <col min="4367" max="4608" width="11" style="98"/>
    <col min="4609" max="4609" width="29.125" style="98" customWidth="1"/>
    <col min="4610" max="4622" width="10.625" style="98" customWidth="1"/>
    <col min="4623" max="4864" width="11" style="98"/>
    <col min="4865" max="4865" width="29.125" style="98" customWidth="1"/>
    <col min="4866" max="4878" width="10.625" style="98" customWidth="1"/>
    <col min="4879" max="5120" width="11" style="98"/>
    <col min="5121" max="5121" width="29.125" style="98" customWidth="1"/>
    <col min="5122" max="5134" width="10.625" style="98" customWidth="1"/>
    <col min="5135" max="5376" width="11" style="98"/>
    <col min="5377" max="5377" width="29.125" style="98" customWidth="1"/>
    <col min="5378" max="5390" width="10.625" style="98" customWidth="1"/>
    <col min="5391" max="5632" width="11" style="98"/>
    <col min="5633" max="5633" width="29.125" style="98" customWidth="1"/>
    <col min="5634" max="5646" width="10.625" style="98" customWidth="1"/>
    <col min="5647" max="5888" width="11" style="98"/>
    <col min="5889" max="5889" width="29.125" style="98" customWidth="1"/>
    <col min="5890" max="5902" width="10.625" style="98" customWidth="1"/>
    <col min="5903" max="6144" width="11" style="98"/>
    <col min="6145" max="6145" width="29.125" style="98" customWidth="1"/>
    <col min="6146" max="6158" width="10.625" style="98" customWidth="1"/>
    <col min="6159" max="6400" width="11" style="98"/>
    <col min="6401" max="6401" width="29.125" style="98" customWidth="1"/>
    <col min="6402" max="6414" width="10.625" style="98" customWidth="1"/>
    <col min="6415" max="6656" width="11" style="98"/>
    <col min="6657" max="6657" width="29.125" style="98" customWidth="1"/>
    <col min="6658" max="6670" width="10.625" style="98" customWidth="1"/>
    <col min="6671" max="6912" width="11" style="98"/>
    <col min="6913" max="6913" width="29.125" style="98" customWidth="1"/>
    <col min="6914" max="6926" width="10.625" style="98" customWidth="1"/>
    <col min="6927" max="7168" width="11" style="98"/>
    <col min="7169" max="7169" width="29.125" style="98" customWidth="1"/>
    <col min="7170" max="7182" width="10.625" style="98" customWidth="1"/>
    <col min="7183" max="7424" width="11" style="98"/>
    <col min="7425" max="7425" width="29.125" style="98" customWidth="1"/>
    <col min="7426" max="7438" width="10.625" style="98" customWidth="1"/>
    <col min="7439" max="7680" width="11" style="98"/>
    <col min="7681" max="7681" width="29.125" style="98" customWidth="1"/>
    <col min="7682" max="7694" width="10.625" style="98" customWidth="1"/>
    <col min="7695" max="7936" width="11" style="98"/>
    <col min="7937" max="7937" width="29.125" style="98" customWidth="1"/>
    <col min="7938" max="7950" width="10.625" style="98" customWidth="1"/>
    <col min="7951" max="8192" width="11" style="98"/>
    <col min="8193" max="8193" width="29.125" style="98" customWidth="1"/>
    <col min="8194" max="8206" width="10.625" style="98" customWidth="1"/>
    <col min="8207" max="8448" width="11" style="98"/>
    <col min="8449" max="8449" width="29.125" style="98" customWidth="1"/>
    <col min="8450" max="8462" width="10.625" style="98" customWidth="1"/>
    <col min="8463" max="8704" width="11" style="98"/>
    <col min="8705" max="8705" width="29.125" style="98" customWidth="1"/>
    <col min="8706" max="8718" width="10.625" style="98" customWidth="1"/>
    <col min="8719" max="8960" width="11" style="98"/>
    <col min="8961" max="8961" width="29.125" style="98" customWidth="1"/>
    <col min="8962" max="8974" width="10.625" style="98" customWidth="1"/>
    <col min="8975" max="9216" width="11" style="98"/>
    <col min="9217" max="9217" width="29.125" style="98" customWidth="1"/>
    <col min="9218" max="9230" width="10.625" style="98" customWidth="1"/>
    <col min="9231" max="9472" width="11" style="98"/>
    <col min="9473" max="9473" width="29.125" style="98" customWidth="1"/>
    <col min="9474" max="9486" width="10.625" style="98" customWidth="1"/>
    <col min="9487" max="9728" width="11" style="98"/>
    <col min="9729" max="9729" width="29.125" style="98" customWidth="1"/>
    <col min="9730" max="9742" width="10.625" style="98" customWidth="1"/>
    <col min="9743" max="9984" width="11" style="98"/>
    <col min="9985" max="9985" width="29.125" style="98" customWidth="1"/>
    <col min="9986" max="9998" width="10.625" style="98" customWidth="1"/>
    <col min="9999" max="10240" width="11" style="98"/>
    <col min="10241" max="10241" width="29.125" style="98" customWidth="1"/>
    <col min="10242" max="10254" width="10.625" style="98" customWidth="1"/>
    <col min="10255" max="10496" width="11" style="98"/>
    <col min="10497" max="10497" width="29.125" style="98" customWidth="1"/>
    <col min="10498" max="10510" width="10.625" style="98" customWidth="1"/>
    <col min="10511" max="10752" width="11" style="98"/>
    <col min="10753" max="10753" width="29.125" style="98" customWidth="1"/>
    <col min="10754" max="10766" width="10.625" style="98" customWidth="1"/>
    <col min="10767" max="11008" width="11" style="98"/>
    <col min="11009" max="11009" width="29.125" style="98" customWidth="1"/>
    <col min="11010" max="11022" width="10.625" style="98" customWidth="1"/>
    <col min="11023" max="11264" width="11" style="98"/>
    <col min="11265" max="11265" width="29.125" style="98" customWidth="1"/>
    <col min="11266" max="11278" width="10.625" style="98" customWidth="1"/>
    <col min="11279" max="11520" width="11" style="98"/>
    <col min="11521" max="11521" width="29.125" style="98" customWidth="1"/>
    <col min="11522" max="11534" width="10.625" style="98" customWidth="1"/>
    <col min="11535" max="11776" width="11" style="98"/>
    <col min="11777" max="11777" width="29.125" style="98" customWidth="1"/>
    <col min="11778" max="11790" width="10.625" style="98" customWidth="1"/>
    <col min="11791" max="12032" width="11" style="98"/>
    <col min="12033" max="12033" width="29.125" style="98" customWidth="1"/>
    <col min="12034" max="12046" width="10.625" style="98" customWidth="1"/>
    <col min="12047" max="12288" width="11" style="98"/>
    <col min="12289" max="12289" width="29.125" style="98" customWidth="1"/>
    <col min="12290" max="12302" width="10.625" style="98" customWidth="1"/>
    <col min="12303" max="12544" width="11" style="98"/>
    <col min="12545" max="12545" width="29.125" style="98" customWidth="1"/>
    <col min="12546" max="12558" width="10.625" style="98" customWidth="1"/>
    <col min="12559" max="12800" width="11" style="98"/>
    <col min="12801" max="12801" width="29.125" style="98" customWidth="1"/>
    <col min="12802" max="12814" width="10.625" style="98" customWidth="1"/>
    <col min="12815" max="13056" width="11" style="98"/>
    <col min="13057" max="13057" width="29.125" style="98" customWidth="1"/>
    <col min="13058" max="13070" width="10.625" style="98" customWidth="1"/>
    <col min="13071" max="13312" width="11" style="98"/>
    <col min="13313" max="13313" width="29.125" style="98" customWidth="1"/>
    <col min="13314" max="13326" width="10.625" style="98" customWidth="1"/>
    <col min="13327" max="13568" width="11" style="98"/>
    <col min="13569" max="13569" width="29.125" style="98" customWidth="1"/>
    <col min="13570" max="13582" width="10.625" style="98" customWidth="1"/>
    <col min="13583" max="13824" width="11" style="98"/>
    <col min="13825" max="13825" width="29.125" style="98" customWidth="1"/>
    <col min="13826" max="13838" width="10.625" style="98" customWidth="1"/>
    <col min="13839" max="14080" width="11" style="98"/>
    <col min="14081" max="14081" width="29.125" style="98" customWidth="1"/>
    <col min="14082" max="14094" width="10.625" style="98" customWidth="1"/>
    <col min="14095" max="14336" width="11" style="98"/>
    <col min="14337" max="14337" width="29.125" style="98" customWidth="1"/>
    <col min="14338" max="14350" width="10.625" style="98" customWidth="1"/>
    <col min="14351" max="14592" width="11" style="98"/>
    <col min="14593" max="14593" width="29.125" style="98" customWidth="1"/>
    <col min="14594" max="14606" width="10.625" style="98" customWidth="1"/>
    <col min="14607" max="14848" width="11" style="98"/>
    <col min="14849" max="14849" width="29.125" style="98" customWidth="1"/>
    <col min="14850" max="14862" width="10.625" style="98" customWidth="1"/>
    <col min="14863" max="15104" width="11" style="98"/>
    <col min="15105" max="15105" width="29.125" style="98" customWidth="1"/>
    <col min="15106" max="15118" width="10.625" style="98" customWidth="1"/>
    <col min="15119" max="15360" width="11" style="98"/>
    <col min="15361" max="15361" width="29.125" style="98" customWidth="1"/>
    <col min="15362" max="15374" width="10.625" style="98" customWidth="1"/>
    <col min="15375" max="15616" width="11" style="98"/>
    <col min="15617" max="15617" width="29.125" style="98" customWidth="1"/>
    <col min="15618" max="15630" width="10.625" style="98" customWidth="1"/>
    <col min="15631" max="15872" width="11" style="98"/>
    <col min="15873" max="15873" width="29.125" style="98" customWidth="1"/>
    <col min="15874" max="15886" width="10.625" style="98" customWidth="1"/>
    <col min="15887" max="16128" width="11" style="98"/>
    <col min="16129" max="16129" width="29.125" style="98" customWidth="1"/>
    <col min="16130" max="16142" width="10.625" style="98" customWidth="1"/>
    <col min="16143" max="16384" width="11" style="98"/>
  </cols>
  <sheetData>
    <row r="9" spans="1:14" ht="18.75" x14ac:dyDescent="0.3">
      <c r="A9" s="128" t="s">
        <v>71</v>
      </c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</row>
    <row r="11" spans="1:14" x14ac:dyDescent="0.2">
      <c r="A11" s="99" t="s">
        <v>1</v>
      </c>
      <c r="B11" s="100" t="s">
        <v>2</v>
      </c>
      <c r="C11" s="100" t="s">
        <v>3</v>
      </c>
      <c r="D11" s="100" t="s">
        <v>4</v>
      </c>
      <c r="E11" s="100" t="s">
        <v>5</v>
      </c>
      <c r="F11" s="100" t="s">
        <v>6</v>
      </c>
      <c r="G11" s="100" t="s">
        <v>7</v>
      </c>
      <c r="H11" s="100" t="s">
        <v>8</v>
      </c>
      <c r="I11" s="100" t="s">
        <v>9</v>
      </c>
      <c r="J11" s="100" t="s">
        <v>10</v>
      </c>
      <c r="K11" s="100" t="s">
        <v>11</v>
      </c>
      <c r="L11" s="100" t="s">
        <v>12</v>
      </c>
      <c r="M11" s="100" t="s">
        <v>13</v>
      </c>
      <c r="N11" s="100" t="s">
        <v>14</v>
      </c>
    </row>
    <row r="12" spans="1:14" ht="12" customHeight="1" x14ac:dyDescent="0.2">
      <c r="A12" s="101"/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</row>
    <row r="13" spans="1:14" ht="17.100000000000001" customHeight="1" x14ac:dyDescent="0.2">
      <c r="A13" s="103" t="s">
        <v>15</v>
      </c>
      <c r="B13" s="104">
        <v>12970</v>
      </c>
      <c r="C13" s="104">
        <v>12799</v>
      </c>
      <c r="D13" s="104">
        <v>12713</v>
      </c>
      <c r="E13" s="104">
        <v>12944</v>
      </c>
      <c r="F13" s="104">
        <v>12666</v>
      </c>
      <c r="G13" s="104">
        <v>12876</v>
      </c>
      <c r="H13" s="104">
        <v>13054</v>
      </c>
      <c r="I13" s="104">
        <v>12685</v>
      </c>
      <c r="J13" s="104">
        <v>12565</v>
      </c>
      <c r="K13" s="104">
        <v>12973</v>
      </c>
      <c r="L13" s="104">
        <v>13255</v>
      </c>
      <c r="M13" s="104">
        <v>13371</v>
      </c>
      <c r="N13" s="104">
        <f>AVERAGE(B13:M13)</f>
        <v>12905.916666666666</v>
      </c>
    </row>
    <row r="14" spans="1:14" ht="17.100000000000001" customHeight="1" x14ac:dyDescent="0.2">
      <c r="A14" s="103" t="s">
        <v>16</v>
      </c>
      <c r="B14" s="105">
        <v>650</v>
      </c>
      <c r="C14" s="105">
        <v>664</v>
      </c>
      <c r="D14" s="105">
        <v>676</v>
      </c>
      <c r="E14" s="105">
        <v>672</v>
      </c>
      <c r="F14" s="105">
        <v>697</v>
      </c>
      <c r="G14" s="105">
        <v>712</v>
      </c>
      <c r="H14" s="105">
        <v>713</v>
      </c>
      <c r="I14" s="105">
        <v>711</v>
      </c>
      <c r="J14" s="105">
        <v>720</v>
      </c>
      <c r="K14" s="105">
        <v>720</v>
      </c>
      <c r="L14" s="105">
        <v>720</v>
      </c>
      <c r="M14" s="105">
        <v>709</v>
      </c>
      <c r="N14" s="104">
        <f t="shared" ref="N14:N22" si="0">AVERAGE(B14:M14)</f>
        <v>697</v>
      </c>
    </row>
    <row r="15" spans="1:14" ht="17.100000000000001" customHeight="1" x14ac:dyDescent="0.2">
      <c r="A15" s="103" t="s">
        <v>17</v>
      </c>
      <c r="B15" s="104">
        <v>162841</v>
      </c>
      <c r="C15" s="104">
        <v>162390</v>
      </c>
      <c r="D15" s="104">
        <v>165991</v>
      </c>
      <c r="E15" s="104">
        <v>162452</v>
      </c>
      <c r="F15" s="104">
        <v>162967</v>
      </c>
      <c r="G15" s="104">
        <v>163425</v>
      </c>
      <c r="H15" s="104">
        <v>164703</v>
      </c>
      <c r="I15" s="104">
        <v>164877</v>
      </c>
      <c r="J15" s="104">
        <v>168132</v>
      </c>
      <c r="K15" s="104">
        <v>165684</v>
      </c>
      <c r="L15" s="104">
        <v>167653</v>
      </c>
      <c r="M15" s="104">
        <v>166023</v>
      </c>
      <c r="N15" s="104">
        <f t="shared" si="0"/>
        <v>164761.5</v>
      </c>
    </row>
    <row r="16" spans="1:14" ht="17.100000000000001" customHeight="1" x14ac:dyDescent="0.2">
      <c r="A16" s="103" t="s">
        <v>18</v>
      </c>
      <c r="B16" s="104">
        <v>3439</v>
      </c>
      <c r="C16" s="104">
        <v>3500</v>
      </c>
      <c r="D16" s="104">
        <v>3904</v>
      </c>
      <c r="E16" s="104">
        <v>3592</v>
      </c>
      <c r="F16" s="104">
        <v>3644</v>
      </c>
      <c r="G16" s="104">
        <v>3635</v>
      </c>
      <c r="H16" s="104">
        <v>3702</v>
      </c>
      <c r="I16" s="104">
        <v>3721</v>
      </c>
      <c r="J16" s="104">
        <v>3657</v>
      </c>
      <c r="K16" s="104">
        <v>3684</v>
      </c>
      <c r="L16" s="104">
        <v>3632</v>
      </c>
      <c r="M16" s="104">
        <v>3596</v>
      </c>
      <c r="N16" s="104">
        <f t="shared" si="0"/>
        <v>3642.1666666666665</v>
      </c>
    </row>
    <row r="17" spans="1:14" ht="17.100000000000001" customHeight="1" x14ac:dyDescent="0.2">
      <c r="A17" s="103" t="s">
        <v>19</v>
      </c>
      <c r="B17" s="104">
        <v>31862</v>
      </c>
      <c r="C17" s="104">
        <v>30894</v>
      </c>
      <c r="D17" s="104">
        <v>31821</v>
      </c>
      <c r="E17" s="104">
        <v>32232</v>
      </c>
      <c r="F17" s="104">
        <v>32879</v>
      </c>
      <c r="G17" s="104">
        <v>32345</v>
      </c>
      <c r="H17" s="104">
        <v>32559</v>
      </c>
      <c r="I17" s="104">
        <v>32447</v>
      </c>
      <c r="J17" s="104">
        <v>32675</v>
      </c>
      <c r="K17" s="104">
        <v>32679</v>
      </c>
      <c r="L17" s="104">
        <v>32083</v>
      </c>
      <c r="M17" s="104">
        <v>30261</v>
      </c>
      <c r="N17" s="104">
        <f t="shared" si="0"/>
        <v>32061.416666666668</v>
      </c>
    </row>
    <row r="18" spans="1:14" ht="17.100000000000001" customHeight="1" x14ac:dyDescent="0.2">
      <c r="A18" s="103" t="s">
        <v>20</v>
      </c>
      <c r="B18" s="104">
        <v>125063</v>
      </c>
      <c r="C18" s="104">
        <v>124278</v>
      </c>
      <c r="D18" s="104">
        <v>125210</v>
      </c>
      <c r="E18" s="104">
        <v>126049</v>
      </c>
      <c r="F18" s="104">
        <v>126869</v>
      </c>
      <c r="G18" s="104">
        <v>127782</v>
      </c>
      <c r="H18" s="104">
        <v>127692</v>
      </c>
      <c r="I18" s="104">
        <v>128979</v>
      </c>
      <c r="J18" s="104">
        <v>130318</v>
      </c>
      <c r="K18" s="104">
        <v>132911</v>
      </c>
      <c r="L18" s="104">
        <v>135416</v>
      </c>
      <c r="M18" s="104">
        <v>135007</v>
      </c>
      <c r="N18" s="104">
        <f t="shared" si="0"/>
        <v>128797.83333333333</v>
      </c>
    </row>
    <row r="19" spans="1:14" ht="17.100000000000001" customHeight="1" x14ac:dyDescent="0.2">
      <c r="A19" s="103" t="s">
        <v>21</v>
      </c>
      <c r="B19" s="104">
        <v>22491</v>
      </c>
      <c r="C19" s="104">
        <v>22832</v>
      </c>
      <c r="D19" s="104">
        <v>22775</v>
      </c>
      <c r="E19" s="104">
        <v>23123</v>
      </c>
      <c r="F19" s="104">
        <v>23572</v>
      </c>
      <c r="G19" s="104">
        <v>23778</v>
      </c>
      <c r="H19" s="104">
        <v>23940</v>
      </c>
      <c r="I19" s="104">
        <v>23769</v>
      </c>
      <c r="J19" s="104">
        <v>24199</v>
      </c>
      <c r="K19" s="104">
        <v>24891</v>
      </c>
      <c r="L19" s="104">
        <v>24910</v>
      </c>
      <c r="M19" s="104">
        <v>24741</v>
      </c>
      <c r="N19" s="104">
        <f t="shared" si="0"/>
        <v>23751.75</v>
      </c>
    </row>
    <row r="20" spans="1:14" ht="17.100000000000001" customHeight="1" x14ac:dyDescent="0.2">
      <c r="A20" s="103" t="s">
        <v>22</v>
      </c>
      <c r="B20" s="104">
        <v>108132</v>
      </c>
      <c r="C20" s="104">
        <v>108659</v>
      </c>
      <c r="D20" s="104">
        <v>110356</v>
      </c>
      <c r="E20" s="104">
        <v>110493</v>
      </c>
      <c r="F20" s="104">
        <v>111611</v>
      </c>
      <c r="G20" s="104">
        <v>112000</v>
      </c>
      <c r="H20" s="104">
        <v>112443</v>
      </c>
      <c r="I20" s="104">
        <v>112679</v>
      </c>
      <c r="J20" s="104">
        <v>112066</v>
      </c>
      <c r="K20" s="104">
        <v>113051</v>
      </c>
      <c r="L20" s="104">
        <v>113447</v>
      </c>
      <c r="M20" s="104">
        <v>112288</v>
      </c>
      <c r="N20" s="104">
        <f t="shared" si="0"/>
        <v>111435.41666666667</v>
      </c>
    </row>
    <row r="21" spans="1:14" ht="17.100000000000001" customHeight="1" x14ac:dyDescent="0.2">
      <c r="A21" s="103" t="s">
        <v>23</v>
      </c>
      <c r="B21" s="104">
        <v>85791</v>
      </c>
      <c r="C21" s="104">
        <v>87988</v>
      </c>
      <c r="D21" s="104">
        <v>90060</v>
      </c>
      <c r="E21" s="104">
        <v>89781</v>
      </c>
      <c r="F21" s="104">
        <v>89533</v>
      </c>
      <c r="G21" s="104">
        <v>89871</v>
      </c>
      <c r="H21" s="104">
        <v>90840</v>
      </c>
      <c r="I21" s="104">
        <v>93617</v>
      </c>
      <c r="J21" s="104">
        <v>91644</v>
      </c>
      <c r="K21" s="104">
        <v>91640</v>
      </c>
      <c r="L21" s="104">
        <v>92996</v>
      </c>
      <c r="M21" s="104">
        <v>89218</v>
      </c>
      <c r="N21" s="104">
        <f t="shared" si="0"/>
        <v>90248.25</v>
      </c>
    </row>
    <row r="22" spans="1:14" ht="17.100000000000001" customHeight="1" x14ac:dyDescent="0.2">
      <c r="A22" s="103" t="s">
        <v>24</v>
      </c>
      <c r="B22" s="105">
        <v>0</v>
      </c>
      <c r="C22" s="105">
        <v>0</v>
      </c>
      <c r="D22" s="105">
        <v>0</v>
      </c>
      <c r="E22" s="105">
        <v>0</v>
      </c>
      <c r="F22" s="105">
        <v>0</v>
      </c>
      <c r="G22" s="105">
        <v>0</v>
      </c>
      <c r="H22" s="105">
        <v>0</v>
      </c>
      <c r="I22" s="105">
        <v>0</v>
      </c>
      <c r="J22" s="105">
        <v>0</v>
      </c>
      <c r="K22" s="105">
        <v>0</v>
      </c>
      <c r="L22" s="105">
        <v>0</v>
      </c>
      <c r="M22" s="105">
        <v>0</v>
      </c>
      <c r="N22" s="104">
        <f t="shared" si="0"/>
        <v>0</v>
      </c>
    </row>
    <row r="23" spans="1:14" ht="17.100000000000001" customHeight="1" x14ac:dyDescent="0.2">
      <c r="A23" s="92" t="s">
        <v>25</v>
      </c>
      <c r="B23" s="104">
        <v>553239</v>
      </c>
      <c r="C23" s="104">
        <v>554004</v>
      </c>
      <c r="D23" s="104">
        <v>563506</v>
      </c>
      <c r="E23" s="104">
        <v>561338</v>
      </c>
      <c r="F23" s="104">
        <v>564438</v>
      </c>
      <c r="G23" s="104">
        <v>566424</v>
      </c>
      <c r="H23" s="104">
        <v>569646</v>
      </c>
      <c r="I23" s="104">
        <v>573485</v>
      </c>
      <c r="J23" s="104">
        <v>575976</v>
      </c>
      <c r="K23" s="104">
        <v>578233</v>
      </c>
      <c r="L23" s="104">
        <v>584112</v>
      </c>
      <c r="M23" s="104">
        <v>575214</v>
      </c>
      <c r="N23" s="104">
        <f>SUM(N13:N22)</f>
        <v>568301.25</v>
      </c>
    </row>
    <row r="24" spans="1:14" ht="17.100000000000001" customHeight="1" x14ac:dyDescent="0.2">
      <c r="A24" s="103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</row>
    <row r="25" spans="1:14" ht="17.100000000000001" customHeight="1" x14ac:dyDescent="0.2">
      <c r="A25" s="103" t="s">
        <v>26</v>
      </c>
      <c r="B25" s="104">
        <v>68854</v>
      </c>
      <c r="C25" s="104">
        <v>69640</v>
      </c>
      <c r="D25" s="104">
        <v>69868</v>
      </c>
      <c r="E25" s="104">
        <v>68605</v>
      </c>
      <c r="F25" s="104">
        <v>70100</v>
      </c>
      <c r="G25" s="104">
        <v>70439</v>
      </c>
      <c r="H25" s="104">
        <v>70295</v>
      </c>
      <c r="I25" s="104">
        <v>70123</v>
      </c>
      <c r="J25" s="104">
        <v>70212</v>
      </c>
      <c r="K25" s="104">
        <v>69545</v>
      </c>
      <c r="L25" s="104">
        <v>70851</v>
      </c>
      <c r="M25" s="104">
        <v>71701</v>
      </c>
      <c r="N25" s="104">
        <f t="shared" ref="N25:N30" si="1">AVERAGE(B25:M25)</f>
        <v>70019.416666666672</v>
      </c>
    </row>
    <row r="26" spans="1:14" ht="17.100000000000001" customHeight="1" x14ac:dyDescent="0.2">
      <c r="A26" s="103" t="s">
        <v>27</v>
      </c>
      <c r="B26" s="104">
        <v>9723</v>
      </c>
      <c r="C26" s="104">
        <v>9707</v>
      </c>
      <c r="D26" s="104">
        <v>9907</v>
      </c>
      <c r="E26" s="104">
        <v>9867</v>
      </c>
      <c r="F26" s="104">
        <v>9929</v>
      </c>
      <c r="G26" s="104">
        <v>9859</v>
      </c>
      <c r="H26" s="104">
        <v>9696</v>
      </c>
      <c r="I26" s="104">
        <v>9754</v>
      </c>
      <c r="J26" s="104">
        <v>9750</v>
      </c>
      <c r="K26" s="104">
        <v>9775</v>
      </c>
      <c r="L26" s="104">
        <v>9767</v>
      </c>
      <c r="M26" s="104">
        <v>9657</v>
      </c>
      <c r="N26" s="104">
        <f t="shared" si="1"/>
        <v>9782.5833333333339</v>
      </c>
    </row>
    <row r="27" spans="1:14" ht="17.100000000000001" customHeight="1" x14ac:dyDescent="0.2">
      <c r="A27" s="103" t="s">
        <v>28</v>
      </c>
      <c r="B27" s="104">
        <v>18185</v>
      </c>
      <c r="C27" s="104">
        <v>15828</v>
      </c>
      <c r="D27" s="104">
        <v>15786</v>
      </c>
      <c r="E27" s="104">
        <v>15237</v>
      </c>
      <c r="F27" s="104">
        <v>15161</v>
      </c>
      <c r="G27" s="104">
        <v>15194</v>
      </c>
      <c r="H27" s="104">
        <v>15386</v>
      </c>
      <c r="I27" s="104">
        <v>15258</v>
      </c>
      <c r="J27" s="104">
        <v>15269</v>
      </c>
      <c r="K27" s="104">
        <v>15299</v>
      </c>
      <c r="L27" s="104">
        <v>15559</v>
      </c>
      <c r="M27" s="104">
        <v>15273</v>
      </c>
      <c r="N27" s="104">
        <f t="shared" si="1"/>
        <v>15619.583333333334</v>
      </c>
    </row>
    <row r="28" spans="1:14" ht="17.100000000000001" customHeight="1" x14ac:dyDescent="0.2">
      <c r="A28" s="103" t="s">
        <v>29</v>
      </c>
      <c r="B28" s="104">
        <v>475</v>
      </c>
      <c r="C28" s="104">
        <v>472</v>
      </c>
      <c r="D28" s="104">
        <v>476</v>
      </c>
      <c r="E28" s="104">
        <v>476</v>
      </c>
      <c r="F28" s="104">
        <v>479</v>
      </c>
      <c r="G28" s="104">
        <v>484</v>
      </c>
      <c r="H28" s="104">
        <v>484</v>
      </c>
      <c r="I28" s="104">
        <v>508</v>
      </c>
      <c r="J28" s="104">
        <v>514</v>
      </c>
      <c r="K28" s="104">
        <v>515</v>
      </c>
      <c r="L28" s="104">
        <v>511</v>
      </c>
      <c r="M28" s="104">
        <v>503</v>
      </c>
      <c r="N28" s="104">
        <f t="shared" si="1"/>
        <v>491.41666666666669</v>
      </c>
    </row>
    <row r="29" spans="1:14" ht="17.100000000000001" customHeight="1" x14ac:dyDescent="0.2">
      <c r="A29" s="103" t="s">
        <v>30</v>
      </c>
      <c r="B29" s="104">
        <v>1831</v>
      </c>
      <c r="C29" s="104">
        <v>1825</v>
      </c>
      <c r="D29" s="104">
        <v>1830</v>
      </c>
      <c r="E29" s="104">
        <v>1829</v>
      </c>
      <c r="F29" s="104">
        <v>1841</v>
      </c>
      <c r="G29" s="104">
        <v>1840</v>
      </c>
      <c r="H29" s="104">
        <v>1838</v>
      </c>
      <c r="I29" s="104">
        <v>1854</v>
      </c>
      <c r="J29" s="104">
        <v>1919</v>
      </c>
      <c r="K29" s="104">
        <v>1885</v>
      </c>
      <c r="L29" s="104">
        <v>1892</v>
      </c>
      <c r="M29" s="104">
        <v>1790</v>
      </c>
      <c r="N29" s="104">
        <f t="shared" si="1"/>
        <v>1847.8333333333333</v>
      </c>
    </row>
    <row r="30" spans="1:14" ht="17.100000000000001" customHeight="1" x14ac:dyDescent="0.2">
      <c r="A30" s="103" t="s">
        <v>31</v>
      </c>
      <c r="B30" s="104">
        <v>17537</v>
      </c>
      <c r="C30" s="104">
        <v>17939</v>
      </c>
      <c r="D30" s="104">
        <v>18106</v>
      </c>
      <c r="E30" s="104">
        <v>18727</v>
      </c>
      <c r="F30" s="104">
        <v>18787</v>
      </c>
      <c r="G30" s="104">
        <v>18783</v>
      </c>
      <c r="H30" s="104">
        <v>18903</v>
      </c>
      <c r="I30" s="104">
        <v>18805</v>
      </c>
      <c r="J30" s="104">
        <v>18724</v>
      </c>
      <c r="K30" s="104">
        <v>18391</v>
      </c>
      <c r="L30" s="104">
        <v>19048</v>
      </c>
      <c r="M30" s="104">
        <v>18796</v>
      </c>
      <c r="N30" s="104">
        <f t="shared" si="1"/>
        <v>18545.5</v>
      </c>
    </row>
    <row r="31" spans="1:14" ht="17.100000000000001" customHeight="1" x14ac:dyDescent="0.2">
      <c r="A31" s="92" t="s">
        <v>32</v>
      </c>
      <c r="B31" s="104">
        <v>116605</v>
      </c>
      <c r="C31" s="104">
        <v>115411</v>
      </c>
      <c r="D31" s="104">
        <v>115973</v>
      </c>
      <c r="E31" s="104">
        <v>114741</v>
      </c>
      <c r="F31" s="104">
        <v>116297</v>
      </c>
      <c r="G31" s="104">
        <v>116599</v>
      </c>
      <c r="H31" s="104">
        <v>116602</v>
      </c>
      <c r="I31" s="104">
        <v>116302</v>
      </c>
      <c r="J31" s="104">
        <v>116388</v>
      </c>
      <c r="K31" s="104">
        <v>115410</v>
      </c>
      <c r="L31" s="104">
        <v>117628</v>
      </c>
      <c r="M31" s="104">
        <v>117720</v>
      </c>
      <c r="N31" s="104">
        <f>SUM(N25:N30)</f>
        <v>116306.33333333333</v>
      </c>
    </row>
    <row r="32" spans="1:14" ht="17.100000000000001" customHeight="1" x14ac:dyDescent="0.2">
      <c r="A32" s="103"/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</row>
    <row r="33" spans="1:14" ht="17.100000000000001" customHeight="1" x14ac:dyDescent="0.2">
      <c r="A33" s="103" t="s">
        <v>33</v>
      </c>
      <c r="B33" s="104">
        <v>48899</v>
      </c>
      <c r="C33" s="104">
        <v>48423</v>
      </c>
      <c r="D33" s="104">
        <v>49099</v>
      </c>
      <c r="E33" s="104">
        <v>49345</v>
      </c>
      <c r="F33" s="104">
        <v>49140</v>
      </c>
      <c r="G33" s="104">
        <v>49210</v>
      </c>
      <c r="H33" s="104">
        <v>49292</v>
      </c>
      <c r="I33" s="104">
        <v>48752</v>
      </c>
      <c r="J33" s="104">
        <v>49253</v>
      </c>
      <c r="K33" s="104">
        <v>49217</v>
      </c>
      <c r="L33" s="104">
        <v>49403</v>
      </c>
      <c r="M33" s="104">
        <v>49302</v>
      </c>
      <c r="N33" s="104">
        <f>AVERAGE(B33:M33)</f>
        <v>49111.25</v>
      </c>
    </row>
    <row r="34" spans="1:14" ht="17.100000000000001" customHeight="1" x14ac:dyDescent="0.2">
      <c r="A34" s="103" t="s">
        <v>34</v>
      </c>
      <c r="B34" s="104">
        <v>52984</v>
      </c>
      <c r="C34" s="104">
        <v>52403</v>
      </c>
      <c r="D34" s="104">
        <v>52774</v>
      </c>
      <c r="E34" s="104">
        <v>52457</v>
      </c>
      <c r="F34" s="104">
        <v>51899</v>
      </c>
      <c r="G34" s="104">
        <v>52657</v>
      </c>
      <c r="H34" s="104">
        <v>52383</v>
      </c>
      <c r="I34" s="104">
        <v>53703</v>
      </c>
      <c r="J34" s="104">
        <v>52689</v>
      </c>
      <c r="K34" s="104">
        <v>48238</v>
      </c>
      <c r="L34" s="104">
        <v>52540</v>
      </c>
      <c r="M34" s="104">
        <v>52771</v>
      </c>
      <c r="N34" s="104">
        <f>AVERAGE(B34:M34)</f>
        <v>52291.5</v>
      </c>
    </row>
    <row r="35" spans="1:14" ht="17.100000000000001" customHeight="1" x14ac:dyDescent="0.2">
      <c r="A35" s="103" t="s">
        <v>42</v>
      </c>
      <c r="B35" s="104">
        <v>17123</v>
      </c>
      <c r="C35" s="104">
        <v>17242</v>
      </c>
      <c r="D35" s="104">
        <v>17501</v>
      </c>
      <c r="E35" s="104">
        <v>17627</v>
      </c>
      <c r="F35" s="104">
        <v>17797</v>
      </c>
      <c r="G35" s="104">
        <v>18046</v>
      </c>
      <c r="H35" s="104">
        <v>18588</v>
      </c>
      <c r="I35" s="104">
        <v>18311</v>
      </c>
      <c r="J35" s="104">
        <v>18475</v>
      </c>
      <c r="K35" s="104">
        <v>18702</v>
      </c>
      <c r="L35" s="104">
        <v>18637</v>
      </c>
      <c r="M35" s="104">
        <v>18726</v>
      </c>
      <c r="N35" s="104">
        <f>AVERAGE(B35:M35)</f>
        <v>18064.583333333332</v>
      </c>
    </row>
    <row r="36" spans="1:14" ht="17.100000000000001" customHeight="1" x14ac:dyDescent="0.2">
      <c r="A36" s="92" t="s">
        <v>35</v>
      </c>
      <c r="B36" s="104">
        <v>119006</v>
      </c>
      <c r="C36" s="104">
        <v>118068</v>
      </c>
      <c r="D36" s="104">
        <v>119374</v>
      </c>
      <c r="E36" s="104">
        <v>119429</v>
      </c>
      <c r="F36" s="104">
        <v>118836</v>
      </c>
      <c r="G36" s="104">
        <v>119913</v>
      </c>
      <c r="H36" s="104">
        <v>120263</v>
      </c>
      <c r="I36" s="104">
        <v>120766</v>
      </c>
      <c r="J36" s="104">
        <v>120417</v>
      </c>
      <c r="K36" s="104">
        <v>116157</v>
      </c>
      <c r="L36" s="104">
        <v>120580</v>
      </c>
      <c r="M36" s="104">
        <v>120799</v>
      </c>
      <c r="N36" s="104">
        <f>SUM(N33:N35)</f>
        <v>119467.33333333333</v>
      </c>
    </row>
    <row r="37" spans="1:14" ht="17.100000000000001" customHeight="1" x14ac:dyDescent="0.2">
      <c r="A37" s="92"/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</row>
    <row r="38" spans="1:14" ht="17.100000000000001" customHeight="1" x14ac:dyDescent="0.2">
      <c r="A38" s="99" t="s">
        <v>43</v>
      </c>
      <c r="B38" s="106">
        <v>788850</v>
      </c>
      <c r="C38" s="106">
        <v>787483</v>
      </c>
      <c r="D38" s="106">
        <v>798853</v>
      </c>
      <c r="E38" s="106">
        <v>795508</v>
      </c>
      <c r="F38" s="106">
        <v>799571</v>
      </c>
      <c r="G38" s="106">
        <v>802936</v>
      </c>
      <c r="H38" s="106">
        <v>806511</v>
      </c>
      <c r="I38" s="106">
        <v>810553</v>
      </c>
      <c r="J38" s="106">
        <v>812781</v>
      </c>
      <c r="K38" s="106">
        <v>809800</v>
      </c>
      <c r="L38" s="106">
        <v>822320</v>
      </c>
      <c r="M38" s="106">
        <v>813733</v>
      </c>
      <c r="N38" s="106">
        <f>N23+N31+N36</f>
        <v>804074.91666666674</v>
      </c>
    </row>
    <row r="39" spans="1:14" ht="17.100000000000001" hidden="1" customHeight="1" x14ac:dyDescent="0.2">
      <c r="A39" s="99"/>
      <c r="B39" s="106"/>
      <c r="C39" s="106"/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</row>
    <row r="40" spans="1:14" ht="17.100000000000001" customHeight="1" x14ac:dyDescent="0.2">
      <c r="A40" s="99" t="s">
        <v>37</v>
      </c>
      <c r="B40" s="106">
        <v>669844</v>
      </c>
      <c r="C40" s="106">
        <v>669415</v>
      </c>
      <c r="D40" s="106">
        <v>679479</v>
      </c>
      <c r="E40" s="106">
        <v>676079</v>
      </c>
      <c r="F40" s="106">
        <v>680735</v>
      </c>
      <c r="G40" s="106">
        <v>683023</v>
      </c>
      <c r="H40" s="106">
        <v>686248</v>
      </c>
      <c r="I40" s="106">
        <v>689787</v>
      </c>
      <c r="J40" s="106">
        <v>692364</v>
      </c>
      <c r="K40" s="106">
        <v>693643</v>
      </c>
      <c r="L40" s="106">
        <v>701740</v>
      </c>
      <c r="M40" s="106">
        <v>692934</v>
      </c>
      <c r="N40" s="106">
        <f>N23+N31</f>
        <v>684607.58333333337</v>
      </c>
    </row>
  </sheetData>
  <mergeCells count="1">
    <mergeCell ref="A9:N9"/>
  </mergeCells>
  <printOptions horizontalCentered="1" verticalCentered="1"/>
  <pageMargins left="0.19685039370078741" right="0.19685039370078741" top="1.05" bottom="1.1811023622047245" header="0.55000000000000004" footer="0.59055118110236227"/>
  <pageSetup scale="74" orientation="landscape" horizontalDpi="360" verticalDpi="180" r:id="rId1"/>
  <headerFooter alignWithMargins="0">
    <oddHeader>&amp;CTRABAJADORES COTIZANTES RÉGIMEN DE SALUD DEL ISSS AÑO 2007</oddHeader>
    <oddFooter>&amp;L&amp;8fuente: Departamento de Estadística del ISSS.
&amp;Z&amp;F
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Q36"/>
  <sheetViews>
    <sheetView topLeftCell="E11" workbookViewId="0">
      <selection activeCell="D5" sqref="D5:Q5"/>
    </sheetView>
  </sheetViews>
  <sheetFormatPr baseColWidth="10" defaultRowHeight="14.25" x14ac:dyDescent="0.2"/>
  <cols>
    <col min="4" max="4" width="35.25" customWidth="1"/>
  </cols>
  <sheetData>
    <row r="5" spans="4:17" ht="18.75" x14ac:dyDescent="0.3">
      <c r="D5" s="128" t="s">
        <v>71</v>
      </c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7" spans="4:17" x14ac:dyDescent="0.2">
      <c r="D7" s="2" t="s">
        <v>1</v>
      </c>
      <c r="E7" s="2" t="s">
        <v>2</v>
      </c>
      <c r="F7" s="2" t="s">
        <v>3</v>
      </c>
      <c r="G7" s="2" t="s">
        <v>4</v>
      </c>
      <c r="H7" s="2" t="s">
        <v>5</v>
      </c>
      <c r="I7" s="2" t="s">
        <v>6</v>
      </c>
      <c r="J7" s="2" t="s">
        <v>7</v>
      </c>
      <c r="K7" s="2" t="s">
        <v>8</v>
      </c>
      <c r="L7" s="2" t="s">
        <v>9</v>
      </c>
      <c r="M7" s="2" t="s">
        <v>10</v>
      </c>
      <c r="N7" s="2" t="s">
        <v>11</v>
      </c>
      <c r="O7" s="2" t="s">
        <v>12</v>
      </c>
      <c r="P7" s="2" t="s">
        <v>13</v>
      </c>
      <c r="Q7" s="3" t="s">
        <v>14</v>
      </c>
    </row>
    <row r="8" spans="4:17" x14ac:dyDescent="0.2"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4:17" x14ac:dyDescent="0.2">
      <c r="D9" s="5" t="s">
        <v>15</v>
      </c>
      <c r="E9" s="6">
        <v>13835</v>
      </c>
      <c r="F9" s="6">
        <v>13550</v>
      </c>
      <c r="G9" s="6">
        <v>13657</v>
      </c>
      <c r="H9" s="6">
        <v>14004</v>
      </c>
      <c r="I9" s="6">
        <v>13444</v>
      </c>
      <c r="J9" s="6">
        <v>13340</v>
      </c>
      <c r="K9" s="6">
        <v>13168</v>
      </c>
      <c r="L9" s="6">
        <v>12766</v>
      </c>
      <c r="M9" s="6">
        <v>12745</v>
      </c>
      <c r="N9" s="6">
        <v>13035</v>
      </c>
      <c r="O9" s="6">
        <v>13271</v>
      </c>
      <c r="P9" s="6">
        <v>12222</v>
      </c>
      <c r="Q9" s="7">
        <v>13253</v>
      </c>
    </row>
    <row r="10" spans="4:17" x14ac:dyDescent="0.2">
      <c r="D10" s="5" t="s">
        <v>16</v>
      </c>
      <c r="E10" s="8">
        <v>715</v>
      </c>
      <c r="F10" s="8">
        <v>731</v>
      </c>
      <c r="G10" s="8">
        <v>743</v>
      </c>
      <c r="H10" s="8">
        <v>739</v>
      </c>
      <c r="I10" s="8">
        <v>722</v>
      </c>
      <c r="J10" s="8">
        <v>721</v>
      </c>
      <c r="K10" s="8">
        <v>715</v>
      </c>
      <c r="L10" s="8">
        <v>716</v>
      </c>
      <c r="M10" s="8">
        <v>689</v>
      </c>
      <c r="N10" s="8">
        <v>643</v>
      </c>
      <c r="O10" s="8">
        <v>639</v>
      </c>
      <c r="P10" s="8">
        <v>617</v>
      </c>
      <c r="Q10" s="7">
        <v>699</v>
      </c>
    </row>
    <row r="11" spans="4:17" x14ac:dyDescent="0.2">
      <c r="D11" s="5" t="s">
        <v>17</v>
      </c>
      <c r="E11" s="6">
        <v>168384</v>
      </c>
      <c r="F11" s="6">
        <v>167910</v>
      </c>
      <c r="G11" s="6">
        <v>167564</v>
      </c>
      <c r="H11" s="6">
        <v>167063</v>
      </c>
      <c r="I11" s="6">
        <v>165805</v>
      </c>
      <c r="J11" s="6">
        <v>165286</v>
      </c>
      <c r="K11" s="6">
        <v>166706</v>
      </c>
      <c r="L11" s="6">
        <v>165981</v>
      </c>
      <c r="M11" s="6">
        <v>166265</v>
      </c>
      <c r="N11" s="6">
        <v>164063</v>
      </c>
      <c r="O11" s="6">
        <v>160358</v>
      </c>
      <c r="P11" s="6">
        <v>156138</v>
      </c>
      <c r="Q11" s="7">
        <v>165127</v>
      </c>
    </row>
    <row r="12" spans="4:17" x14ac:dyDescent="0.2">
      <c r="D12" s="5" t="s">
        <v>18</v>
      </c>
      <c r="E12" s="6">
        <v>3551</v>
      </c>
      <c r="F12" s="6">
        <v>3545</v>
      </c>
      <c r="G12" s="6">
        <v>3567</v>
      </c>
      <c r="H12" s="6">
        <v>3589</v>
      </c>
      <c r="I12" s="6">
        <v>3980</v>
      </c>
      <c r="J12" s="6">
        <v>4067</v>
      </c>
      <c r="K12" s="6">
        <v>4166</v>
      </c>
      <c r="L12" s="6">
        <v>4254</v>
      </c>
      <c r="M12" s="6">
        <v>4320</v>
      </c>
      <c r="N12" s="6">
        <v>3809</v>
      </c>
      <c r="O12" s="6">
        <v>3811</v>
      </c>
      <c r="P12" s="6">
        <v>3745</v>
      </c>
      <c r="Q12" s="7">
        <v>3867</v>
      </c>
    </row>
    <row r="13" spans="4:17" x14ac:dyDescent="0.2">
      <c r="D13" s="5" t="s">
        <v>19</v>
      </c>
      <c r="E13" s="6">
        <v>30022</v>
      </c>
      <c r="F13" s="6">
        <v>30296</v>
      </c>
      <c r="G13" s="6">
        <v>30910</v>
      </c>
      <c r="H13" s="6">
        <v>32370</v>
      </c>
      <c r="I13" s="6">
        <v>33128</v>
      </c>
      <c r="J13" s="6">
        <v>32992</v>
      </c>
      <c r="K13" s="6">
        <v>32754</v>
      </c>
      <c r="L13" s="6">
        <v>31980</v>
      </c>
      <c r="M13" s="6">
        <v>32374</v>
      </c>
      <c r="N13" s="6">
        <v>31477</v>
      </c>
      <c r="O13" s="6">
        <v>29898</v>
      </c>
      <c r="P13" s="6">
        <v>26780</v>
      </c>
      <c r="Q13" s="7">
        <v>31248</v>
      </c>
    </row>
    <row r="14" spans="4:17" x14ac:dyDescent="0.2">
      <c r="D14" s="5" t="s">
        <v>20</v>
      </c>
      <c r="E14" s="6">
        <v>142266</v>
      </c>
      <c r="F14" s="6">
        <v>141039</v>
      </c>
      <c r="G14" s="6">
        <v>141320</v>
      </c>
      <c r="H14" s="6">
        <v>138325</v>
      </c>
      <c r="I14" s="6">
        <v>142225</v>
      </c>
      <c r="J14" s="6">
        <v>142566</v>
      </c>
      <c r="K14" s="6">
        <v>142260</v>
      </c>
      <c r="L14" s="6">
        <v>141997</v>
      </c>
      <c r="M14" s="6">
        <v>140141</v>
      </c>
      <c r="N14" s="6">
        <v>140558</v>
      </c>
      <c r="O14" s="6">
        <v>141105</v>
      </c>
      <c r="P14" s="6">
        <v>141444</v>
      </c>
      <c r="Q14" s="7">
        <v>141271</v>
      </c>
    </row>
    <row r="15" spans="4:17" x14ac:dyDescent="0.2">
      <c r="D15" s="5" t="s">
        <v>21</v>
      </c>
      <c r="E15" s="6">
        <v>27477</v>
      </c>
      <c r="F15" s="6">
        <v>27552</v>
      </c>
      <c r="G15" s="6">
        <v>27555</v>
      </c>
      <c r="H15" s="6">
        <v>27831</v>
      </c>
      <c r="I15" s="6">
        <v>28028</v>
      </c>
      <c r="J15" s="6">
        <v>27935</v>
      </c>
      <c r="K15" s="6">
        <v>28037</v>
      </c>
      <c r="L15" s="6">
        <v>28206</v>
      </c>
      <c r="M15" s="6">
        <v>28132</v>
      </c>
      <c r="N15" s="6">
        <v>28307</v>
      </c>
      <c r="O15" s="6">
        <v>28385</v>
      </c>
      <c r="P15" s="6">
        <v>29775</v>
      </c>
      <c r="Q15" s="7">
        <v>28102</v>
      </c>
    </row>
    <row r="16" spans="4:17" x14ac:dyDescent="0.2">
      <c r="D16" s="5" t="s">
        <v>22</v>
      </c>
      <c r="E16" s="6">
        <v>115583</v>
      </c>
      <c r="F16" s="6">
        <v>116584</v>
      </c>
      <c r="G16" s="6">
        <v>116579</v>
      </c>
      <c r="H16" s="6">
        <v>117386</v>
      </c>
      <c r="I16" s="6">
        <v>118706</v>
      </c>
      <c r="J16" s="6">
        <v>118990</v>
      </c>
      <c r="K16" s="6">
        <v>119445</v>
      </c>
      <c r="L16" s="6">
        <v>119692</v>
      </c>
      <c r="M16" s="6">
        <v>121564</v>
      </c>
      <c r="N16" s="6">
        <v>122906</v>
      </c>
      <c r="O16" s="6">
        <v>122596</v>
      </c>
      <c r="P16" s="6">
        <v>117845</v>
      </c>
      <c r="Q16" s="7">
        <v>118990</v>
      </c>
    </row>
    <row r="17" spans="4:17" x14ac:dyDescent="0.2">
      <c r="D17" s="5" t="s">
        <v>23</v>
      </c>
      <c r="E17" s="6">
        <v>72058</v>
      </c>
      <c r="F17" s="6">
        <v>73881</v>
      </c>
      <c r="G17" s="6">
        <v>74520</v>
      </c>
      <c r="H17" s="6">
        <v>76054</v>
      </c>
      <c r="I17" s="6">
        <v>76573</v>
      </c>
      <c r="J17" s="6">
        <v>77036</v>
      </c>
      <c r="K17" s="6">
        <v>76466</v>
      </c>
      <c r="L17" s="6">
        <v>76803</v>
      </c>
      <c r="M17" s="6">
        <v>77218</v>
      </c>
      <c r="N17" s="6">
        <v>76846</v>
      </c>
      <c r="O17" s="6">
        <v>76102</v>
      </c>
      <c r="P17" s="6">
        <v>74680</v>
      </c>
      <c r="Q17" s="7">
        <v>75686</v>
      </c>
    </row>
    <row r="18" spans="4:17" x14ac:dyDescent="0.2">
      <c r="D18" s="5" t="s">
        <v>24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0</v>
      </c>
      <c r="Q18" s="7">
        <v>0</v>
      </c>
    </row>
    <row r="19" spans="4:17" ht="15.75" x14ac:dyDescent="0.25">
      <c r="D19" s="9" t="s">
        <v>25</v>
      </c>
      <c r="E19" s="6">
        <v>573891</v>
      </c>
      <c r="F19" s="6">
        <v>575088</v>
      </c>
      <c r="G19" s="6">
        <v>576415</v>
      </c>
      <c r="H19" s="6">
        <v>577361</v>
      </c>
      <c r="I19" s="6">
        <v>582611</v>
      </c>
      <c r="J19" s="6">
        <v>582933</v>
      </c>
      <c r="K19" s="6">
        <v>583717</v>
      </c>
      <c r="L19" s="6">
        <v>582395</v>
      </c>
      <c r="M19" s="6">
        <v>583448</v>
      </c>
      <c r="N19" s="6">
        <v>581644</v>
      </c>
      <c r="O19" s="6">
        <v>576165</v>
      </c>
      <c r="P19" s="6">
        <v>563246</v>
      </c>
      <c r="Q19" s="7">
        <v>578243</v>
      </c>
    </row>
    <row r="20" spans="4:17" x14ac:dyDescent="0.2">
      <c r="D20" s="5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10"/>
    </row>
    <row r="21" spans="4:17" x14ac:dyDescent="0.2">
      <c r="D21" s="5" t="s">
        <v>26</v>
      </c>
      <c r="E21" s="6">
        <v>77973</v>
      </c>
      <c r="F21" s="6">
        <v>79402</v>
      </c>
      <c r="G21" s="6">
        <v>77010</v>
      </c>
      <c r="H21" s="6">
        <v>77070</v>
      </c>
      <c r="I21" s="6">
        <v>79155</v>
      </c>
      <c r="J21" s="6">
        <v>79962</v>
      </c>
      <c r="K21" s="6">
        <v>80674</v>
      </c>
      <c r="L21" s="6">
        <v>80332</v>
      </c>
      <c r="M21" s="6">
        <v>80237</v>
      </c>
      <c r="N21" s="6">
        <v>81331</v>
      </c>
      <c r="O21" s="6">
        <v>81957</v>
      </c>
      <c r="P21" s="6">
        <v>80162</v>
      </c>
      <c r="Q21" s="7">
        <v>79605</v>
      </c>
    </row>
    <row r="22" spans="4:17" x14ac:dyDescent="0.2">
      <c r="D22" s="5" t="s">
        <v>27</v>
      </c>
      <c r="E22" s="6">
        <v>9798</v>
      </c>
      <c r="F22" s="6">
        <v>9817</v>
      </c>
      <c r="G22" s="6">
        <v>9899</v>
      </c>
      <c r="H22" s="6">
        <v>9946</v>
      </c>
      <c r="I22" s="6">
        <v>9903</v>
      </c>
      <c r="J22" s="6">
        <v>9909</v>
      </c>
      <c r="K22" s="6">
        <v>9667</v>
      </c>
      <c r="L22" s="6">
        <v>9742</v>
      </c>
      <c r="M22" s="6">
        <v>9829</v>
      </c>
      <c r="N22" s="6">
        <v>9857</v>
      </c>
      <c r="O22" s="6">
        <v>9841</v>
      </c>
      <c r="P22" s="6">
        <v>9791</v>
      </c>
      <c r="Q22" s="7">
        <v>9833</v>
      </c>
    </row>
    <row r="23" spans="4:17" x14ac:dyDescent="0.2">
      <c r="D23" s="5" t="s">
        <v>28</v>
      </c>
      <c r="E23" s="6">
        <v>15352</v>
      </c>
      <c r="F23" s="6">
        <v>15582</v>
      </c>
      <c r="G23" s="6">
        <v>15664</v>
      </c>
      <c r="H23" s="6">
        <v>15472</v>
      </c>
      <c r="I23" s="6">
        <v>15237</v>
      </c>
      <c r="J23" s="6">
        <v>15522</v>
      </c>
      <c r="K23" s="6">
        <v>15472</v>
      </c>
      <c r="L23" s="6">
        <v>15262</v>
      </c>
      <c r="M23" s="6">
        <v>15073</v>
      </c>
      <c r="N23" s="6">
        <v>15521</v>
      </c>
      <c r="O23" s="6">
        <v>15375</v>
      </c>
      <c r="P23" s="6">
        <v>15059</v>
      </c>
      <c r="Q23" s="7">
        <v>15383</v>
      </c>
    </row>
    <row r="24" spans="4:17" x14ac:dyDescent="0.2">
      <c r="D24" s="5" t="s">
        <v>29</v>
      </c>
      <c r="E24" s="6">
        <v>507</v>
      </c>
      <c r="F24" s="6">
        <v>525</v>
      </c>
      <c r="G24" s="6">
        <v>529</v>
      </c>
      <c r="H24" s="6">
        <v>525</v>
      </c>
      <c r="I24" s="6">
        <v>529</v>
      </c>
      <c r="J24" s="6">
        <v>530</v>
      </c>
      <c r="K24" s="6">
        <v>531</v>
      </c>
      <c r="L24" s="6">
        <v>528</v>
      </c>
      <c r="M24" s="6">
        <v>520</v>
      </c>
      <c r="N24" s="6">
        <v>513</v>
      </c>
      <c r="O24" s="6">
        <v>465</v>
      </c>
      <c r="P24" s="6">
        <v>459</v>
      </c>
      <c r="Q24" s="7">
        <v>513</v>
      </c>
    </row>
    <row r="25" spans="4:17" x14ac:dyDescent="0.2">
      <c r="D25" s="5" t="s">
        <v>30</v>
      </c>
      <c r="E25" s="6">
        <v>1872</v>
      </c>
      <c r="F25" s="6">
        <v>1948</v>
      </c>
      <c r="G25" s="6">
        <v>1856</v>
      </c>
      <c r="H25" s="6">
        <v>1863</v>
      </c>
      <c r="I25" s="6">
        <v>1873</v>
      </c>
      <c r="J25" s="6">
        <v>1874</v>
      </c>
      <c r="K25" s="6">
        <v>1872</v>
      </c>
      <c r="L25" s="6">
        <v>1886</v>
      </c>
      <c r="M25" s="6">
        <v>1881</v>
      </c>
      <c r="N25" s="6">
        <v>1879</v>
      </c>
      <c r="O25" s="6">
        <v>1890</v>
      </c>
      <c r="P25" s="6">
        <v>1893</v>
      </c>
      <c r="Q25" s="7">
        <v>1882</v>
      </c>
    </row>
    <row r="26" spans="4:17" x14ac:dyDescent="0.2">
      <c r="D26" s="5" t="s">
        <v>31</v>
      </c>
      <c r="E26" s="6">
        <v>19033</v>
      </c>
      <c r="F26" s="6">
        <v>19242</v>
      </c>
      <c r="G26" s="6">
        <v>19340</v>
      </c>
      <c r="H26" s="6">
        <v>19390</v>
      </c>
      <c r="I26" s="6">
        <v>19808</v>
      </c>
      <c r="J26" s="6">
        <v>19796</v>
      </c>
      <c r="K26" s="6">
        <v>18805</v>
      </c>
      <c r="L26" s="6">
        <v>18821</v>
      </c>
      <c r="M26" s="6">
        <v>18976</v>
      </c>
      <c r="N26" s="6">
        <v>19234</v>
      </c>
      <c r="O26" s="6">
        <v>19348</v>
      </c>
      <c r="P26" s="6">
        <v>19272</v>
      </c>
      <c r="Q26" s="7">
        <v>19255</v>
      </c>
    </row>
    <row r="27" spans="4:17" ht="15.75" x14ac:dyDescent="0.25">
      <c r="D27" s="9" t="s">
        <v>32</v>
      </c>
      <c r="E27" s="6">
        <v>124535</v>
      </c>
      <c r="F27" s="6">
        <v>126516</v>
      </c>
      <c r="G27" s="6">
        <v>124298</v>
      </c>
      <c r="H27" s="6">
        <v>124266</v>
      </c>
      <c r="I27" s="6">
        <v>126505</v>
      </c>
      <c r="J27" s="6">
        <v>127593</v>
      </c>
      <c r="K27" s="6">
        <v>127021</v>
      </c>
      <c r="L27" s="6">
        <v>126571</v>
      </c>
      <c r="M27" s="6">
        <v>126516</v>
      </c>
      <c r="N27" s="6">
        <v>128335</v>
      </c>
      <c r="O27" s="6">
        <v>128876</v>
      </c>
      <c r="P27" s="6">
        <v>126636</v>
      </c>
      <c r="Q27" s="7">
        <v>126471</v>
      </c>
    </row>
    <row r="28" spans="4:17" x14ac:dyDescent="0.2">
      <c r="D28" s="5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10"/>
    </row>
    <row r="29" spans="4:17" x14ac:dyDescent="0.2">
      <c r="D29" s="5" t="s">
        <v>33</v>
      </c>
      <c r="E29" s="6">
        <v>49093</v>
      </c>
      <c r="F29" s="6">
        <v>48441</v>
      </c>
      <c r="G29" s="6">
        <v>49134</v>
      </c>
      <c r="H29" s="6">
        <v>49291</v>
      </c>
      <c r="I29" s="6">
        <v>49395</v>
      </c>
      <c r="J29" s="6">
        <v>49468</v>
      </c>
      <c r="K29" s="6">
        <v>49476</v>
      </c>
      <c r="L29" s="6">
        <v>48429</v>
      </c>
      <c r="M29" s="6">
        <v>49308</v>
      </c>
      <c r="N29" s="6">
        <v>49453</v>
      </c>
      <c r="O29" s="6">
        <v>49481</v>
      </c>
      <c r="P29" s="6">
        <v>49544</v>
      </c>
      <c r="Q29" s="7">
        <v>49209</v>
      </c>
    </row>
    <row r="30" spans="4:17" x14ac:dyDescent="0.2">
      <c r="D30" s="5" t="s">
        <v>34</v>
      </c>
      <c r="E30" s="6">
        <v>52377</v>
      </c>
      <c r="F30" s="6">
        <v>52605</v>
      </c>
      <c r="G30" s="6">
        <v>52356</v>
      </c>
      <c r="H30" s="6">
        <v>52968</v>
      </c>
      <c r="I30" s="6">
        <v>52581</v>
      </c>
      <c r="J30" s="6">
        <v>52785</v>
      </c>
      <c r="K30" s="6">
        <v>52690</v>
      </c>
      <c r="L30" s="6">
        <v>52484</v>
      </c>
      <c r="M30" s="6">
        <v>52398</v>
      </c>
      <c r="N30" s="6">
        <v>52312</v>
      </c>
      <c r="O30" s="6">
        <v>52259</v>
      </c>
      <c r="P30" s="6">
        <v>52123</v>
      </c>
      <c r="Q30" s="7">
        <v>52495</v>
      </c>
    </row>
    <row r="31" spans="4:17" x14ac:dyDescent="0.2">
      <c r="D31" s="5" t="s">
        <v>42</v>
      </c>
      <c r="E31" s="6">
        <v>20507</v>
      </c>
      <c r="F31" s="6">
        <v>20187</v>
      </c>
      <c r="G31" s="6">
        <v>19937</v>
      </c>
      <c r="H31" s="6">
        <v>20180</v>
      </c>
      <c r="I31" s="6">
        <v>20340</v>
      </c>
      <c r="J31" s="6">
        <v>20358</v>
      </c>
      <c r="K31" s="6">
        <v>20435</v>
      </c>
      <c r="L31" s="6">
        <v>20351</v>
      </c>
      <c r="M31" s="6">
        <v>20883</v>
      </c>
      <c r="N31" s="6">
        <v>21027</v>
      </c>
      <c r="O31" s="6">
        <v>21225</v>
      </c>
      <c r="P31" s="6">
        <v>21225</v>
      </c>
      <c r="Q31" s="7">
        <v>20555</v>
      </c>
    </row>
    <row r="32" spans="4:17" ht="15.75" x14ac:dyDescent="0.25">
      <c r="D32" s="9" t="s">
        <v>35</v>
      </c>
      <c r="E32" s="6">
        <v>121977</v>
      </c>
      <c r="F32" s="6">
        <v>121233</v>
      </c>
      <c r="G32" s="6">
        <v>121427</v>
      </c>
      <c r="H32" s="6">
        <v>122439</v>
      </c>
      <c r="I32" s="6">
        <v>122316</v>
      </c>
      <c r="J32" s="6">
        <v>122611</v>
      </c>
      <c r="K32" s="6">
        <v>122601</v>
      </c>
      <c r="L32" s="6">
        <v>121264</v>
      </c>
      <c r="M32" s="6">
        <v>122589</v>
      </c>
      <c r="N32" s="6">
        <v>122792</v>
      </c>
      <c r="O32" s="6">
        <v>122965</v>
      </c>
      <c r="P32" s="6">
        <v>122892</v>
      </c>
      <c r="Q32" s="7">
        <v>122259</v>
      </c>
    </row>
    <row r="33" spans="4:17" x14ac:dyDescent="0.2">
      <c r="D33" s="11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</row>
    <row r="34" spans="4:17" ht="15" x14ac:dyDescent="0.25">
      <c r="D34" s="12" t="s">
        <v>43</v>
      </c>
      <c r="E34" s="13">
        <v>820403</v>
      </c>
      <c r="F34" s="13">
        <v>822837</v>
      </c>
      <c r="G34" s="13">
        <v>822140</v>
      </c>
      <c r="H34" s="13">
        <v>824066</v>
      </c>
      <c r="I34" s="13">
        <v>831432</v>
      </c>
      <c r="J34" s="13">
        <v>833137</v>
      </c>
      <c r="K34" s="13">
        <v>833339</v>
      </c>
      <c r="L34" s="13">
        <v>830230</v>
      </c>
      <c r="M34" s="13">
        <v>832553</v>
      </c>
      <c r="N34" s="13">
        <v>832771</v>
      </c>
      <c r="O34" s="13">
        <v>828006</v>
      </c>
      <c r="P34" s="13">
        <v>812774</v>
      </c>
      <c r="Q34" s="14">
        <v>826973</v>
      </c>
    </row>
    <row r="35" spans="4:17" ht="15" x14ac:dyDescent="0.25">
      <c r="D35" s="12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4"/>
    </row>
    <row r="36" spans="4:17" ht="15" x14ac:dyDescent="0.25">
      <c r="D36" s="12" t="s">
        <v>37</v>
      </c>
      <c r="E36" s="13">
        <v>698426</v>
      </c>
      <c r="F36" s="13">
        <v>701604</v>
      </c>
      <c r="G36" s="13">
        <v>700713</v>
      </c>
      <c r="H36" s="13">
        <v>701627</v>
      </c>
      <c r="I36" s="13">
        <v>709116</v>
      </c>
      <c r="J36" s="13">
        <v>710526</v>
      </c>
      <c r="K36" s="13">
        <v>710738</v>
      </c>
      <c r="L36" s="13">
        <v>708966</v>
      </c>
      <c r="M36" s="13">
        <v>709964</v>
      </c>
      <c r="N36" s="13">
        <v>709979</v>
      </c>
      <c r="O36" s="13">
        <v>705041</v>
      </c>
      <c r="P36" s="13">
        <v>689882</v>
      </c>
      <c r="Q36" s="14">
        <v>704714</v>
      </c>
    </row>
  </sheetData>
  <mergeCells count="1">
    <mergeCell ref="D5:Q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11</vt:i4>
      </vt:variant>
    </vt:vector>
  </HeadingPairs>
  <TitlesOfParts>
    <vt:vector size="27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'2000'!Área_de_impresión</vt:lpstr>
      <vt:lpstr>'2001'!Área_de_impresión</vt:lpstr>
      <vt:lpstr>'2002'!Área_de_impresión</vt:lpstr>
      <vt:lpstr>'2003'!Área_de_impresión</vt:lpstr>
      <vt:lpstr>'2004'!Área_de_impresión</vt:lpstr>
      <vt:lpstr>'2005'!Área_de_impresión</vt:lpstr>
      <vt:lpstr>'2006'!Área_de_impresión</vt:lpstr>
      <vt:lpstr>'2007'!Área_de_impresión</vt:lpstr>
      <vt:lpstr>'2009'!Área_de_impresión</vt:lpstr>
      <vt:lpstr>'2011'!Área_de_impresión</vt:lpstr>
      <vt:lpstr>'2012'!Área_de_impresión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edgar.soto</cp:lastModifiedBy>
  <dcterms:created xsi:type="dcterms:W3CDTF">2014-10-08T13:50:07Z</dcterms:created>
  <dcterms:modified xsi:type="dcterms:W3CDTF">2018-01-09T22:05:40Z</dcterms:modified>
</cp:coreProperties>
</file>