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s documentos\cristina\solicitudes de informacion\1SOL. 2000_2017\2017\"/>
    </mc:Choice>
  </mc:AlternateContent>
  <bookViews>
    <workbookView xWindow="0" yWindow="0" windowWidth="24000" windowHeight="9450"/>
  </bookViews>
  <sheets>
    <sheet name="trab.2014" sheetId="1" r:id="rId1"/>
    <sheet name="trab.2015" sheetId="2" r:id="rId2"/>
    <sheet name="trab.2016" sheetId="3" r:id="rId3"/>
    <sheet name="trab.2017" sheetId="8" r:id="rId4"/>
    <sheet name="pat.2014" sheetId="5" r:id="rId5"/>
    <sheet name="pat.2015" sheetId="4" r:id="rId6"/>
    <sheet name="pat.2016" sheetId="6" r:id="rId7"/>
    <sheet name="pat.2017" sheetId="7" r:id="rId8"/>
  </sheets>
  <definedNames>
    <definedName name="_xlnm.Print_Area" localSheetId="0">trab.2014!$B$1:$O$58</definedName>
    <definedName name="_xlnm.Print_Area" localSheetId="1">trab.2015!$B$1:$O$58</definedName>
    <definedName name="_xlnm.Print_Area" localSheetId="2">trab.2016!$B$1:$O$58</definedName>
    <definedName name="_xlnm.Print_Area" localSheetId="3">trab.2017!$B$1:$O$58</definedName>
    <definedName name="Z_10136D25_879D_46FB_8654_D31CA2C5476F_.wvu.PrintArea" localSheetId="0" hidden="1">trab.2014!$B$1:$O$58</definedName>
    <definedName name="Z_10136D25_879D_46FB_8654_D31CA2C5476F_.wvu.PrintArea" localSheetId="1" hidden="1">trab.2015!$B$1:$O$58</definedName>
    <definedName name="Z_10136D25_879D_46FB_8654_D31CA2C5476F_.wvu.PrintArea" localSheetId="2" hidden="1">trab.2016!$B$1:$O$58</definedName>
    <definedName name="Z_10136D25_879D_46FB_8654_D31CA2C5476F_.wvu.PrintArea" localSheetId="3" hidden="1">trab.2017!$B$1:$O$58</definedName>
    <definedName name="Z_19B33F7E_68C6_4ED1_8425_6D68F97FA863_.wvu.PrintArea" localSheetId="0" hidden="1">trab.2014!$B$1:$O$58</definedName>
    <definedName name="Z_19B33F7E_68C6_4ED1_8425_6D68F97FA863_.wvu.PrintArea" localSheetId="1" hidden="1">trab.2015!$B$1:$O$58</definedName>
    <definedName name="Z_19B33F7E_68C6_4ED1_8425_6D68F97FA863_.wvu.PrintArea" localSheetId="2" hidden="1">trab.2016!$B$1:$O$58</definedName>
    <definedName name="Z_19B33F7E_68C6_4ED1_8425_6D68F97FA863_.wvu.PrintArea" localSheetId="3" hidden="1">trab.2017!$B$1:$O$58</definedName>
    <definedName name="Z_318ED067_CAF0_412C_BCD1_044374AA0739_.wvu.Rows" localSheetId="4" hidden="1">pat.2014!$3:$3</definedName>
    <definedName name="Z_318ED067_CAF0_412C_BCD1_044374AA0739_.wvu.Rows" localSheetId="5" hidden="1">pat.2015!$3:$3</definedName>
    <definedName name="Z_318ED067_CAF0_412C_BCD1_044374AA0739_.wvu.Rows" localSheetId="6" hidden="1">pat.2016!$3:$3</definedName>
    <definedName name="Z_318ED067_CAF0_412C_BCD1_044374AA0739_.wvu.Rows" localSheetId="7" hidden="1">pat.2017!$3:$3</definedName>
    <definedName name="Z_54510D0C_7243_43C0_A8AC_31E2CA2AA49E_.wvu.PrintArea" localSheetId="0" hidden="1">trab.2014!$B$1:$O$58</definedName>
    <definedName name="Z_54510D0C_7243_43C0_A8AC_31E2CA2AA49E_.wvu.PrintArea" localSheetId="1" hidden="1">trab.2015!$B$1:$O$58</definedName>
    <definedName name="Z_54510D0C_7243_43C0_A8AC_31E2CA2AA49E_.wvu.PrintArea" localSheetId="2" hidden="1">trab.2016!$B$1:$O$58</definedName>
    <definedName name="Z_54510D0C_7243_43C0_A8AC_31E2CA2AA49E_.wvu.PrintArea" localSheetId="3" hidden="1">trab.2017!$B$1:$O$58</definedName>
    <definedName name="Z_57D0F291_4DF0_45CA_AA72_BC4B8913B866_.wvu.Rows" localSheetId="4" hidden="1">pat.2014!$3:$3</definedName>
    <definedName name="Z_57D0F291_4DF0_45CA_AA72_BC4B8913B866_.wvu.Rows" localSheetId="5" hidden="1">pat.2015!$3:$3</definedName>
    <definedName name="Z_57D0F291_4DF0_45CA_AA72_BC4B8913B866_.wvu.Rows" localSheetId="6" hidden="1">pat.2016!$3:$3</definedName>
    <definedName name="Z_57D0F291_4DF0_45CA_AA72_BC4B8913B866_.wvu.Rows" localSheetId="7" hidden="1">pat.2017!$3:$3</definedName>
    <definedName name="Z_835A7105_7046_4463_AC47_EF358ECC19FC_.wvu.PrintArea" localSheetId="0" hidden="1">trab.2014!$B$1:$O$58</definedName>
    <definedName name="Z_835A7105_7046_4463_AC47_EF358ECC19FC_.wvu.PrintArea" localSheetId="1" hidden="1">trab.2015!$B$1:$O$58</definedName>
    <definedName name="Z_835A7105_7046_4463_AC47_EF358ECC19FC_.wvu.PrintArea" localSheetId="2" hidden="1">trab.2016!$B$1:$O$58</definedName>
    <definedName name="Z_835A7105_7046_4463_AC47_EF358ECC19FC_.wvu.PrintArea" localSheetId="3" hidden="1">trab.2017!$B$1:$O$58</definedName>
    <definedName name="Z_A32CF9AE_2423_4021_BD2B_FE0D8299B29F_.wvu.PrintArea" localSheetId="0" hidden="1">trab.2014!$B$1:$O$58</definedName>
    <definedName name="Z_A32CF9AE_2423_4021_BD2B_FE0D8299B29F_.wvu.PrintArea" localSheetId="1" hidden="1">trab.2015!$B$1:$O$58</definedName>
    <definedName name="Z_A32CF9AE_2423_4021_BD2B_FE0D8299B29F_.wvu.PrintArea" localSheetId="2" hidden="1">trab.2016!$B$1:$O$58</definedName>
    <definedName name="Z_A32CF9AE_2423_4021_BD2B_FE0D8299B29F_.wvu.PrintArea" localSheetId="3" hidden="1">trab.2017!$B$1:$O$58</definedName>
    <definedName name="Z_AAB6AE2C_327A_4BDF_8D6A_FB94938C480E_.wvu.Rows" localSheetId="4" hidden="1">pat.2014!$3:$3</definedName>
    <definedName name="Z_AAB6AE2C_327A_4BDF_8D6A_FB94938C480E_.wvu.Rows" localSheetId="5" hidden="1">pat.2015!$3:$3</definedName>
    <definedName name="Z_AAB6AE2C_327A_4BDF_8D6A_FB94938C480E_.wvu.Rows" localSheetId="6" hidden="1">pat.2016!$3:$3</definedName>
    <definedName name="Z_AAB6AE2C_327A_4BDF_8D6A_FB94938C480E_.wvu.Rows" localSheetId="7" hidden="1">pat.2017!$3:$3</definedName>
    <definedName name="Z_B07A2577_2473_46EC_A652_A980D77A0F7D_.wvu.PrintArea" localSheetId="0" hidden="1">trab.2014!$B$1:$O$58</definedName>
    <definedName name="Z_B07A2577_2473_46EC_A652_A980D77A0F7D_.wvu.PrintArea" localSheetId="1" hidden="1">trab.2015!$B$1:$O$58</definedName>
    <definedName name="Z_B07A2577_2473_46EC_A652_A980D77A0F7D_.wvu.PrintArea" localSheetId="2" hidden="1">trab.2016!$B$1:$O$58</definedName>
    <definedName name="Z_B07A2577_2473_46EC_A652_A980D77A0F7D_.wvu.PrintArea" localSheetId="3" hidden="1">trab.2017!$B$1:$O$58</definedName>
    <definedName name="Z_B1363646_A3D7_4F37_AE70_BE50250828C3_.wvu.Rows" localSheetId="4" hidden="1">pat.2014!$3:$3</definedName>
    <definedName name="Z_B1363646_A3D7_4F37_AE70_BE50250828C3_.wvu.Rows" localSheetId="5" hidden="1">pat.2015!$3:$3</definedName>
    <definedName name="Z_B1363646_A3D7_4F37_AE70_BE50250828C3_.wvu.Rows" localSheetId="6" hidden="1">pat.2016!$3:$3</definedName>
    <definedName name="Z_B1363646_A3D7_4F37_AE70_BE50250828C3_.wvu.Rows" localSheetId="7" hidden="1">pat.2017!$3:$3</definedName>
    <definedName name="Z_D8E303AA_A885_40F2_ABB4_9D62E315C97E_.wvu.Rows" localSheetId="4" hidden="1">pat.2014!$3:$3</definedName>
    <definedName name="Z_D8E303AA_A885_40F2_ABB4_9D62E315C97E_.wvu.Rows" localSheetId="5" hidden="1">pat.2015!$3:$3</definedName>
    <definedName name="Z_D8E303AA_A885_40F2_ABB4_9D62E315C97E_.wvu.Rows" localSheetId="6" hidden="1">pat.2016!$3:$3</definedName>
    <definedName name="Z_D8E303AA_A885_40F2_ABB4_9D62E315C97E_.wvu.Rows" localSheetId="7" hidden="1">pat.2017!$3:$3</definedName>
    <definedName name="Z_DA22ACBD_73E5_49EC_8805_D8A1B222F39D_.wvu.Rows" localSheetId="4" hidden="1">pat.2014!$3:$3</definedName>
    <definedName name="Z_DA22ACBD_73E5_49EC_8805_D8A1B222F39D_.wvu.Rows" localSheetId="5" hidden="1">pat.2015!$3:$3</definedName>
    <definedName name="Z_DA22ACBD_73E5_49EC_8805_D8A1B222F39D_.wvu.Rows" localSheetId="6" hidden="1">pat.2016!$3:$3</definedName>
    <definedName name="Z_DA22ACBD_73E5_49EC_8805_D8A1B222F39D_.wvu.Rows" localSheetId="7" hidden="1">pat.2017!$3:$3</definedName>
    <definedName name="Z_F1391FB4_F2F1_4892_9613_34A7616DF247_.wvu.Rows" localSheetId="4" hidden="1">pat.2014!$3:$3</definedName>
    <definedName name="Z_F1391FB4_F2F1_4892_9613_34A7616DF247_.wvu.Rows" localSheetId="5" hidden="1">pat.2015!$3:$3</definedName>
    <definedName name="Z_F1391FB4_F2F1_4892_9613_34A7616DF247_.wvu.Rows" localSheetId="6" hidden="1">pat.2016!$3:$3</definedName>
    <definedName name="Z_F1391FB4_F2F1_4892_9613_34A7616DF247_.wvu.Rows" localSheetId="7" hidden="1">pat.2017!$3:$3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8" l="1"/>
  <c r="G42" i="8"/>
  <c r="G56" i="8" s="1"/>
  <c r="G37" i="8"/>
  <c r="G25" i="8"/>
  <c r="O57" i="8"/>
  <c r="N54" i="8"/>
  <c r="M54" i="8"/>
  <c r="J54" i="8"/>
  <c r="I54" i="8"/>
  <c r="F54" i="8"/>
  <c r="E54" i="8"/>
  <c r="O55" i="8"/>
  <c r="L54" i="8"/>
  <c r="K54" i="8"/>
  <c r="H54" i="8"/>
  <c r="D54" i="8"/>
  <c r="C54" i="8"/>
  <c r="L19" i="8"/>
  <c r="H19" i="8"/>
  <c r="D19" i="8"/>
  <c r="O53" i="8"/>
  <c r="M18" i="8"/>
  <c r="I18" i="8"/>
  <c r="O52" i="8"/>
  <c r="N17" i="8"/>
  <c r="J17" i="8"/>
  <c r="F17" i="8"/>
  <c r="O51" i="8"/>
  <c r="K16" i="8"/>
  <c r="G16" i="8"/>
  <c r="C16" i="8"/>
  <c r="L15" i="8"/>
  <c r="H15" i="8"/>
  <c r="D15" i="8"/>
  <c r="O49" i="8"/>
  <c r="M14" i="8"/>
  <c r="I14" i="8"/>
  <c r="E14" i="8"/>
  <c r="O48" i="8"/>
  <c r="N13" i="8"/>
  <c r="J13" i="8"/>
  <c r="F13" i="8"/>
  <c r="O47" i="8"/>
  <c r="K12" i="8"/>
  <c r="G12" i="8"/>
  <c r="C12" i="8"/>
  <c r="L11" i="8"/>
  <c r="H11" i="8"/>
  <c r="D11" i="8"/>
  <c r="O45" i="8"/>
  <c r="M10" i="8"/>
  <c r="L42" i="8"/>
  <c r="L56" i="8" s="1"/>
  <c r="I10" i="8"/>
  <c r="H42" i="8"/>
  <c r="H56" i="8" s="1"/>
  <c r="E10" i="8"/>
  <c r="D42" i="8"/>
  <c r="O44" i="8"/>
  <c r="N42" i="8"/>
  <c r="N56" i="8" s="1"/>
  <c r="M42" i="8"/>
  <c r="M56" i="8" s="1"/>
  <c r="J42" i="8"/>
  <c r="I42" i="8"/>
  <c r="I56" i="8" s="1"/>
  <c r="F42" i="8"/>
  <c r="F56" i="8" s="1"/>
  <c r="E42" i="8"/>
  <c r="E56" i="8" s="1"/>
  <c r="O43" i="8"/>
  <c r="K42" i="8"/>
  <c r="K56" i="8" s="1"/>
  <c r="C42" i="8"/>
  <c r="C56" i="8" s="1"/>
  <c r="M37" i="8"/>
  <c r="M39" i="8" s="1"/>
  <c r="L37" i="8"/>
  <c r="I37" i="8"/>
  <c r="H37" i="8"/>
  <c r="E37" i="8"/>
  <c r="E39" i="8" s="1"/>
  <c r="D37" i="8"/>
  <c r="O38" i="8"/>
  <c r="N37" i="8"/>
  <c r="K37" i="8"/>
  <c r="J37" i="8"/>
  <c r="F37" i="8"/>
  <c r="F39" i="8" s="1"/>
  <c r="C37" i="8"/>
  <c r="K19" i="8"/>
  <c r="G19" i="8"/>
  <c r="O36" i="8"/>
  <c r="L18" i="8"/>
  <c r="H18" i="8"/>
  <c r="O35" i="8"/>
  <c r="M17" i="8"/>
  <c r="I17" i="8"/>
  <c r="E17" i="8"/>
  <c r="O34" i="8"/>
  <c r="N16" i="8"/>
  <c r="J16" i="8"/>
  <c r="F16" i="8"/>
  <c r="O33" i="8"/>
  <c r="K15" i="8"/>
  <c r="G15" i="8"/>
  <c r="C15" i="8"/>
  <c r="L14" i="8"/>
  <c r="H14" i="8"/>
  <c r="D14" i="8"/>
  <c r="O31" i="8"/>
  <c r="M13" i="8"/>
  <c r="I13" i="8"/>
  <c r="E13" i="8"/>
  <c r="O30" i="8"/>
  <c r="N12" i="8"/>
  <c r="J12" i="8"/>
  <c r="F12" i="8"/>
  <c r="O29" i="8"/>
  <c r="K11" i="8"/>
  <c r="G11" i="8"/>
  <c r="C11" i="8"/>
  <c r="L10" i="8"/>
  <c r="K25" i="8"/>
  <c r="H10" i="8"/>
  <c r="D10" i="8"/>
  <c r="O27" i="8"/>
  <c r="M25" i="8"/>
  <c r="L25" i="8"/>
  <c r="I25" i="8"/>
  <c r="H25" i="8"/>
  <c r="E25" i="8"/>
  <c r="D25" i="8"/>
  <c r="O26" i="8"/>
  <c r="N25" i="8"/>
  <c r="J25" i="8"/>
  <c r="F25" i="8"/>
  <c r="L21" i="8"/>
  <c r="L20" i="8" s="1"/>
  <c r="K21" i="8"/>
  <c r="K20" i="8" s="1"/>
  <c r="H21" i="8"/>
  <c r="H20" i="8" s="1"/>
  <c r="G21" i="8"/>
  <c r="G20" i="8" s="1"/>
  <c r="D21" i="8"/>
  <c r="D20" i="8" s="1"/>
  <c r="C21" i="8"/>
  <c r="N19" i="8"/>
  <c r="M19" i="8"/>
  <c r="J19" i="8"/>
  <c r="I19" i="8"/>
  <c r="F19" i="8"/>
  <c r="E19" i="8"/>
  <c r="N18" i="8"/>
  <c r="K18" i="8"/>
  <c r="J18" i="8"/>
  <c r="G18" i="8"/>
  <c r="L17" i="8"/>
  <c r="K17" i="8"/>
  <c r="H17" i="8"/>
  <c r="G17" i="8"/>
  <c r="D17" i="8"/>
  <c r="C17" i="8"/>
  <c r="M16" i="8"/>
  <c r="L16" i="8"/>
  <c r="I16" i="8"/>
  <c r="H16" i="8"/>
  <c r="E16" i="8"/>
  <c r="D16" i="8"/>
  <c r="N15" i="8"/>
  <c r="M15" i="8"/>
  <c r="J15" i="8"/>
  <c r="I15" i="8"/>
  <c r="F15" i="8"/>
  <c r="E15" i="8"/>
  <c r="N14" i="8"/>
  <c r="K14" i="8"/>
  <c r="J14" i="8"/>
  <c r="G14" i="8"/>
  <c r="F14" i="8"/>
  <c r="C14" i="8"/>
  <c r="L13" i="8"/>
  <c r="K13" i="8"/>
  <c r="H13" i="8"/>
  <c r="G13" i="8"/>
  <c r="D13" i="8"/>
  <c r="C13" i="8"/>
  <c r="M12" i="8"/>
  <c r="L12" i="8"/>
  <c r="I12" i="8"/>
  <c r="H12" i="8"/>
  <c r="E12" i="8"/>
  <c r="D12" i="8"/>
  <c r="N11" i="8"/>
  <c r="M11" i="8"/>
  <c r="J11" i="8"/>
  <c r="I11" i="8"/>
  <c r="F11" i="8"/>
  <c r="E11" i="8"/>
  <c r="N10" i="8"/>
  <c r="K10" i="8"/>
  <c r="J10" i="8"/>
  <c r="G10" i="8"/>
  <c r="F10" i="8"/>
  <c r="C10" i="8"/>
  <c r="L9" i="8"/>
  <c r="K9" i="8"/>
  <c r="H9" i="8"/>
  <c r="H8" i="8" s="1"/>
  <c r="G9" i="8"/>
  <c r="D9" i="8"/>
  <c r="C9" i="8"/>
  <c r="F26" i="7"/>
  <c r="F29" i="7" s="1"/>
  <c r="F23" i="7"/>
  <c r="F11" i="7"/>
  <c r="N28" i="7"/>
  <c r="M26" i="7"/>
  <c r="J26" i="7"/>
  <c r="I26" i="7"/>
  <c r="E26" i="7"/>
  <c r="B26" i="7"/>
  <c r="L26" i="7"/>
  <c r="K26" i="7"/>
  <c r="H26" i="7"/>
  <c r="G26" i="7"/>
  <c r="G29" i="7" s="1"/>
  <c r="D26" i="7"/>
  <c r="C26" i="7"/>
  <c r="M23" i="7"/>
  <c r="L23" i="7"/>
  <c r="I23" i="7"/>
  <c r="H23" i="7"/>
  <c r="E23" i="7"/>
  <c r="D23" i="7"/>
  <c r="K23" i="7"/>
  <c r="J23" i="7"/>
  <c r="G23" i="7"/>
  <c r="C23" i="7"/>
  <c r="B23" i="7"/>
  <c r="N21" i="7"/>
  <c r="L11" i="7"/>
  <c r="N17" i="7"/>
  <c r="N16" i="7"/>
  <c r="N13" i="7"/>
  <c r="M11" i="7"/>
  <c r="J11" i="7"/>
  <c r="I11" i="7"/>
  <c r="E11" i="7"/>
  <c r="B11" i="7"/>
  <c r="K11" i="7"/>
  <c r="H11" i="7"/>
  <c r="G11" i="7"/>
  <c r="D11" i="7"/>
  <c r="C11" i="7"/>
  <c r="N28" i="6"/>
  <c r="M26" i="6"/>
  <c r="L26" i="6"/>
  <c r="I26" i="6"/>
  <c r="H26" i="6"/>
  <c r="E26" i="6"/>
  <c r="D26" i="6"/>
  <c r="N27" i="6"/>
  <c r="K26" i="6"/>
  <c r="J26" i="6"/>
  <c r="G26" i="6"/>
  <c r="F26" i="6"/>
  <c r="C26" i="6"/>
  <c r="B26" i="6"/>
  <c r="L23" i="6"/>
  <c r="K23" i="6"/>
  <c r="H23" i="6"/>
  <c r="G23" i="6"/>
  <c r="D23" i="6"/>
  <c r="C23" i="6"/>
  <c r="N24" i="6"/>
  <c r="M23" i="6"/>
  <c r="J23" i="6"/>
  <c r="I23" i="6"/>
  <c r="F23" i="6"/>
  <c r="E23" i="6"/>
  <c r="B23" i="6"/>
  <c r="N21" i="6"/>
  <c r="N20" i="6"/>
  <c r="N19" i="6"/>
  <c r="N18" i="6"/>
  <c r="N17" i="6"/>
  <c r="N16" i="6"/>
  <c r="N15" i="6"/>
  <c r="N14" i="6"/>
  <c r="N13" i="6"/>
  <c r="M11" i="6"/>
  <c r="L11" i="6"/>
  <c r="I11" i="6"/>
  <c r="H11" i="6"/>
  <c r="E11" i="6"/>
  <c r="D11" i="6"/>
  <c r="N12" i="6"/>
  <c r="K11" i="6"/>
  <c r="J11" i="6"/>
  <c r="G11" i="6"/>
  <c r="F11" i="6"/>
  <c r="C11" i="6"/>
  <c r="B11" i="6"/>
  <c r="N28" i="5"/>
  <c r="M26" i="5"/>
  <c r="I26" i="5"/>
  <c r="E26" i="5"/>
  <c r="N27" i="5"/>
  <c r="L26" i="5"/>
  <c r="K26" i="5"/>
  <c r="K29" i="5" s="1"/>
  <c r="J26" i="5"/>
  <c r="H26" i="5"/>
  <c r="G26" i="5"/>
  <c r="F26" i="5"/>
  <c r="F29" i="5" s="1"/>
  <c r="D26" i="5"/>
  <c r="C26" i="5"/>
  <c r="C29" i="5" s="1"/>
  <c r="B26" i="5"/>
  <c r="L23" i="5"/>
  <c r="H23" i="5"/>
  <c r="D23" i="5"/>
  <c r="N24" i="5"/>
  <c r="M23" i="5"/>
  <c r="K23" i="5"/>
  <c r="J23" i="5"/>
  <c r="I23" i="5"/>
  <c r="G23" i="5"/>
  <c r="F23" i="5"/>
  <c r="E23" i="5"/>
  <c r="C23" i="5"/>
  <c r="B23" i="5"/>
  <c r="N23" i="5" s="1"/>
  <c r="N21" i="5"/>
  <c r="N20" i="5"/>
  <c r="N19" i="5"/>
  <c r="N18" i="5"/>
  <c r="N17" i="5"/>
  <c r="N16" i="5"/>
  <c r="N15" i="5"/>
  <c r="N14" i="5"/>
  <c r="N13" i="5"/>
  <c r="M11" i="5"/>
  <c r="J11" i="5"/>
  <c r="I11" i="5"/>
  <c r="F11" i="5"/>
  <c r="E11" i="5"/>
  <c r="B11" i="5"/>
  <c r="L11" i="5"/>
  <c r="K11" i="5"/>
  <c r="H11" i="5"/>
  <c r="G11" i="5"/>
  <c r="D11" i="5"/>
  <c r="C11" i="5"/>
  <c r="N28" i="4"/>
  <c r="K26" i="4"/>
  <c r="G26" i="4"/>
  <c r="C26" i="4"/>
  <c r="N27" i="4"/>
  <c r="M26" i="4"/>
  <c r="L26" i="4"/>
  <c r="J26" i="4"/>
  <c r="I26" i="4"/>
  <c r="H26" i="4"/>
  <c r="F26" i="4"/>
  <c r="E26" i="4"/>
  <c r="D26" i="4"/>
  <c r="B26" i="4"/>
  <c r="J23" i="4"/>
  <c r="F23" i="4"/>
  <c r="N24" i="4"/>
  <c r="M23" i="4"/>
  <c r="L23" i="4"/>
  <c r="K23" i="4"/>
  <c r="I23" i="4"/>
  <c r="H23" i="4"/>
  <c r="G23" i="4"/>
  <c r="E23" i="4"/>
  <c r="D23" i="4"/>
  <c r="C23" i="4"/>
  <c r="N21" i="4"/>
  <c r="N20" i="4"/>
  <c r="N19" i="4"/>
  <c r="N18" i="4"/>
  <c r="N17" i="4"/>
  <c r="N16" i="4"/>
  <c r="N15" i="4"/>
  <c r="N14" i="4"/>
  <c r="N13" i="4"/>
  <c r="K11" i="4"/>
  <c r="J11" i="4"/>
  <c r="G11" i="4"/>
  <c r="F11" i="4"/>
  <c r="C11" i="4"/>
  <c r="B11" i="4"/>
  <c r="M11" i="4"/>
  <c r="L11" i="4"/>
  <c r="I11" i="4"/>
  <c r="H11" i="4"/>
  <c r="E11" i="4"/>
  <c r="D11" i="4"/>
  <c r="O57" i="3"/>
  <c r="N54" i="3"/>
  <c r="L54" i="3"/>
  <c r="J54" i="3"/>
  <c r="H54" i="3"/>
  <c r="F54" i="3"/>
  <c r="D54" i="3"/>
  <c r="O55" i="3"/>
  <c r="M54" i="3"/>
  <c r="K54" i="3"/>
  <c r="I54" i="3"/>
  <c r="G54" i="3"/>
  <c r="E54" i="3"/>
  <c r="C54" i="3"/>
  <c r="L19" i="3"/>
  <c r="H19" i="3"/>
  <c r="D19" i="3"/>
  <c r="O53" i="3"/>
  <c r="O52" i="3"/>
  <c r="N17" i="3"/>
  <c r="J17" i="3"/>
  <c r="F17" i="3"/>
  <c r="O51" i="3"/>
  <c r="K16" i="3"/>
  <c r="G16" i="3"/>
  <c r="C16" i="3"/>
  <c r="L15" i="3"/>
  <c r="H15" i="3"/>
  <c r="D15" i="3"/>
  <c r="O49" i="3"/>
  <c r="M14" i="3"/>
  <c r="I14" i="3"/>
  <c r="E14" i="3"/>
  <c r="O48" i="3"/>
  <c r="N13" i="3"/>
  <c r="J13" i="3"/>
  <c r="F13" i="3"/>
  <c r="O47" i="3"/>
  <c r="K12" i="3"/>
  <c r="G12" i="3"/>
  <c r="C12" i="3"/>
  <c r="L11" i="3"/>
  <c r="H11" i="3"/>
  <c r="D11" i="3"/>
  <c r="O45" i="3"/>
  <c r="M42" i="3"/>
  <c r="M56" i="3" s="1"/>
  <c r="I42" i="3"/>
  <c r="I56" i="3" s="1"/>
  <c r="E42" i="3"/>
  <c r="E56" i="3" s="1"/>
  <c r="O44" i="3"/>
  <c r="N42" i="3"/>
  <c r="L42" i="3"/>
  <c r="J42" i="3"/>
  <c r="H42" i="3"/>
  <c r="F42" i="3"/>
  <c r="D42" i="3"/>
  <c r="O43" i="3"/>
  <c r="K42" i="3"/>
  <c r="K56" i="3" s="1"/>
  <c r="G42" i="3"/>
  <c r="C42" i="3"/>
  <c r="M37" i="3"/>
  <c r="K21" i="3"/>
  <c r="K20" i="3" s="1"/>
  <c r="I37" i="3"/>
  <c r="G21" i="3"/>
  <c r="G20" i="3" s="1"/>
  <c r="E37" i="3"/>
  <c r="C21" i="3"/>
  <c r="N37" i="3"/>
  <c r="L37" i="3"/>
  <c r="J37" i="3"/>
  <c r="H37" i="3"/>
  <c r="F37" i="3"/>
  <c r="D37" i="3"/>
  <c r="M19" i="3"/>
  <c r="K19" i="3"/>
  <c r="I19" i="3"/>
  <c r="G19" i="3"/>
  <c r="E19" i="3"/>
  <c r="C19" i="3"/>
  <c r="O35" i="3"/>
  <c r="M17" i="3"/>
  <c r="K17" i="3"/>
  <c r="I17" i="3"/>
  <c r="G17" i="3"/>
  <c r="E17" i="3"/>
  <c r="C17" i="3"/>
  <c r="N16" i="3"/>
  <c r="L16" i="3"/>
  <c r="J16" i="3"/>
  <c r="H16" i="3"/>
  <c r="F16" i="3"/>
  <c r="D16" i="3"/>
  <c r="O33" i="3"/>
  <c r="M15" i="3"/>
  <c r="K15" i="3"/>
  <c r="I15" i="3"/>
  <c r="G15" i="3"/>
  <c r="E15" i="3"/>
  <c r="C15" i="3"/>
  <c r="N14" i="3"/>
  <c r="L14" i="3"/>
  <c r="J14" i="3"/>
  <c r="H14" i="3"/>
  <c r="F14" i="3"/>
  <c r="D14" i="3"/>
  <c r="O31" i="3"/>
  <c r="M13" i="3"/>
  <c r="K13" i="3"/>
  <c r="I13" i="3"/>
  <c r="G13" i="3"/>
  <c r="E13" i="3"/>
  <c r="C13" i="3"/>
  <c r="N12" i="3"/>
  <c r="L12" i="3"/>
  <c r="J12" i="3"/>
  <c r="H12" i="3"/>
  <c r="F12" i="3"/>
  <c r="D12" i="3"/>
  <c r="O29" i="3"/>
  <c r="M11" i="3"/>
  <c r="K11" i="3"/>
  <c r="I11" i="3"/>
  <c r="G11" i="3"/>
  <c r="E11" i="3"/>
  <c r="O28" i="3"/>
  <c r="N10" i="3"/>
  <c r="L25" i="3"/>
  <c r="L39" i="3" s="1"/>
  <c r="J10" i="3"/>
  <c r="H25" i="3"/>
  <c r="H39" i="3" s="1"/>
  <c r="F10" i="3"/>
  <c r="D25" i="3"/>
  <c r="D39" i="3" s="1"/>
  <c r="O27" i="3"/>
  <c r="M25" i="3"/>
  <c r="K9" i="3"/>
  <c r="I25" i="3"/>
  <c r="G9" i="3"/>
  <c r="E25" i="3"/>
  <c r="C9" i="3"/>
  <c r="N25" i="3"/>
  <c r="J25" i="3"/>
  <c r="F25" i="3"/>
  <c r="L21" i="3"/>
  <c r="L20" i="3" s="1"/>
  <c r="H21" i="3"/>
  <c r="H20" i="3" s="1"/>
  <c r="D21" i="3"/>
  <c r="D20" i="3" s="1"/>
  <c r="N19" i="3"/>
  <c r="J19" i="3"/>
  <c r="F19" i="3"/>
  <c r="O18" i="3"/>
  <c r="L17" i="3"/>
  <c r="H17" i="3"/>
  <c r="D17" i="3"/>
  <c r="M16" i="3"/>
  <c r="I16" i="3"/>
  <c r="E16" i="3"/>
  <c r="N15" i="3"/>
  <c r="J15" i="3"/>
  <c r="F15" i="3"/>
  <c r="K14" i="3"/>
  <c r="G14" i="3"/>
  <c r="C14" i="3"/>
  <c r="L13" i="3"/>
  <c r="H13" i="3"/>
  <c r="D13" i="3"/>
  <c r="M12" i="3"/>
  <c r="I12" i="3"/>
  <c r="E12" i="3"/>
  <c r="N11" i="3"/>
  <c r="J11" i="3"/>
  <c r="F11" i="3"/>
  <c r="K10" i="3"/>
  <c r="G10" i="3"/>
  <c r="C10" i="3"/>
  <c r="L9" i="3"/>
  <c r="H9" i="3"/>
  <c r="D9" i="3"/>
  <c r="O57" i="2"/>
  <c r="N54" i="2"/>
  <c r="L54" i="2"/>
  <c r="J54" i="2"/>
  <c r="F54" i="2"/>
  <c r="D54" i="2"/>
  <c r="O55" i="2"/>
  <c r="M54" i="2"/>
  <c r="K54" i="2"/>
  <c r="I54" i="2"/>
  <c r="H54" i="2"/>
  <c r="G54" i="2"/>
  <c r="E54" i="2"/>
  <c r="C54" i="2"/>
  <c r="L19" i="2"/>
  <c r="H19" i="2"/>
  <c r="D19" i="2"/>
  <c r="O53" i="2"/>
  <c r="O52" i="2"/>
  <c r="N17" i="2"/>
  <c r="J17" i="2"/>
  <c r="F17" i="2"/>
  <c r="O51" i="2"/>
  <c r="K16" i="2"/>
  <c r="G16" i="2"/>
  <c r="C16" i="2"/>
  <c r="L15" i="2"/>
  <c r="H15" i="2"/>
  <c r="D15" i="2"/>
  <c r="O49" i="2"/>
  <c r="M14" i="2"/>
  <c r="I14" i="2"/>
  <c r="E14" i="2"/>
  <c r="O48" i="2"/>
  <c r="N13" i="2"/>
  <c r="J13" i="2"/>
  <c r="F13" i="2"/>
  <c r="O47" i="2"/>
  <c r="K12" i="2"/>
  <c r="G12" i="2"/>
  <c r="C12" i="2"/>
  <c r="L11" i="2"/>
  <c r="H11" i="2"/>
  <c r="D11" i="2"/>
  <c r="O45" i="2"/>
  <c r="M42" i="2"/>
  <c r="I42" i="2"/>
  <c r="I56" i="2" s="1"/>
  <c r="E42" i="2"/>
  <c r="E56" i="2" s="1"/>
  <c r="O44" i="2"/>
  <c r="N42" i="2"/>
  <c r="L42" i="2"/>
  <c r="J42" i="2"/>
  <c r="H42" i="2"/>
  <c r="H56" i="2" s="1"/>
  <c r="F42" i="2"/>
  <c r="D42" i="2"/>
  <c r="O43" i="2"/>
  <c r="K42" i="2"/>
  <c r="K56" i="2" s="1"/>
  <c r="G42" i="2"/>
  <c r="C42" i="2"/>
  <c r="C56" i="2" s="1"/>
  <c r="M37" i="2"/>
  <c r="K21" i="2"/>
  <c r="K20" i="2" s="1"/>
  <c r="I37" i="2"/>
  <c r="G21" i="2"/>
  <c r="G20" i="2" s="1"/>
  <c r="E37" i="2"/>
  <c r="C21" i="2"/>
  <c r="N37" i="2"/>
  <c r="L37" i="2"/>
  <c r="J37" i="2"/>
  <c r="H37" i="2"/>
  <c r="F37" i="2"/>
  <c r="D37" i="2"/>
  <c r="M19" i="2"/>
  <c r="K19" i="2"/>
  <c r="I19" i="2"/>
  <c r="G19" i="2"/>
  <c r="E19" i="2"/>
  <c r="O36" i="2"/>
  <c r="O35" i="2"/>
  <c r="M17" i="2"/>
  <c r="K17" i="2"/>
  <c r="I17" i="2"/>
  <c r="G17" i="2"/>
  <c r="E17" i="2"/>
  <c r="C17" i="2"/>
  <c r="N16" i="2"/>
  <c r="L16" i="2"/>
  <c r="J16" i="2"/>
  <c r="H16" i="2"/>
  <c r="F16" i="2"/>
  <c r="D16" i="2"/>
  <c r="O33" i="2"/>
  <c r="M15" i="2"/>
  <c r="K15" i="2"/>
  <c r="I15" i="2"/>
  <c r="G15" i="2"/>
  <c r="E15" i="2"/>
  <c r="O32" i="2"/>
  <c r="N14" i="2"/>
  <c r="L14" i="2"/>
  <c r="J14" i="2"/>
  <c r="H14" i="2"/>
  <c r="F14" i="2"/>
  <c r="D14" i="2"/>
  <c r="O31" i="2"/>
  <c r="M13" i="2"/>
  <c r="K13" i="2"/>
  <c r="I13" i="2"/>
  <c r="G13" i="2"/>
  <c r="E13" i="2"/>
  <c r="C13" i="2"/>
  <c r="N12" i="2"/>
  <c r="L12" i="2"/>
  <c r="J12" i="2"/>
  <c r="H12" i="2"/>
  <c r="F12" i="2"/>
  <c r="D12" i="2"/>
  <c r="O29" i="2"/>
  <c r="M11" i="2"/>
  <c r="K11" i="2"/>
  <c r="I11" i="2"/>
  <c r="G11" i="2"/>
  <c r="E11" i="2"/>
  <c r="C11" i="2"/>
  <c r="N10" i="2"/>
  <c r="L25" i="2"/>
  <c r="L39" i="2" s="1"/>
  <c r="J10" i="2"/>
  <c r="H25" i="2"/>
  <c r="H39" i="2" s="1"/>
  <c r="F10" i="2"/>
  <c r="D25" i="2"/>
  <c r="D39" i="2" s="1"/>
  <c r="O27" i="2"/>
  <c r="M25" i="2"/>
  <c r="K9" i="2"/>
  <c r="I25" i="2"/>
  <c r="G9" i="2"/>
  <c r="E25" i="2"/>
  <c r="C9" i="2"/>
  <c r="N25" i="2"/>
  <c r="J25" i="2"/>
  <c r="F25" i="2"/>
  <c r="L21" i="2"/>
  <c r="L20" i="2" s="1"/>
  <c r="H21" i="2"/>
  <c r="H20" i="2" s="1"/>
  <c r="D21" i="2"/>
  <c r="D20" i="2" s="1"/>
  <c r="N19" i="2"/>
  <c r="J19" i="2"/>
  <c r="F19" i="2"/>
  <c r="L17" i="2"/>
  <c r="H17" i="2"/>
  <c r="D17" i="2"/>
  <c r="M16" i="2"/>
  <c r="I16" i="2"/>
  <c r="E16" i="2"/>
  <c r="N15" i="2"/>
  <c r="J15" i="2"/>
  <c r="F15" i="2"/>
  <c r="K14" i="2"/>
  <c r="G14" i="2"/>
  <c r="C14" i="2"/>
  <c r="L13" i="2"/>
  <c r="H13" i="2"/>
  <c r="D13" i="2"/>
  <c r="M12" i="2"/>
  <c r="I12" i="2"/>
  <c r="E12" i="2"/>
  <c r="N11" i="2"/>
  <c r="J11" i="2"/>
  <c r="F11" i="2"/>
  <c r="K10" i="2"/>
  <c r="G10" i="2"/>
  <c r="C10" i="2"/>
  <c r="L9" i="2"/>
  <c r="H9" i="2"/>
  <c r="D9" i="2"/>
  <c r="O57" i="1"/>
  <c r="N54" i="1"/>
  <c r="K21" i="1"/>
  <c r="K20" i="1" s="1"/>
  <c r="J54" i="1"/>
  <c r="G21" i="1"/>
  <c r="G20" i="1" s="1"/>
  <c r="F54" i="1"/>
  <c r="C21" i="1"/>
  <c r="M54" i="1"/>
  <c r="L54" i="1"/>
  <c r="K54" i="1"/>
  <c r="I54" i="1"/>
  <c r="H54" i="1"/>
  <c r="G54" i="1"/>
  <c r="E54" i="1"/>
  <c r="D54" i="1"/>
  <c r="C54" i="1"/>
  <c r="O54" i="1" s="1"/>
  <c r="M19" i="1"/>
  <c r="I19" i="1"/>
  <c r="E19" i="1"/>
  <c r="O53" i="1"/>
  <c r="N18" i="1"/>
  <c r="J18" i="1"/>
  <c r="F18" i="1"/>
  <c r="K17" i="1"/>
  <c r="G17" i="1"/>
  <c r="C17" i="1"/>
  <c r="L16" i="1"/>
  <c r="H16" i="1"/>
  <c r="D16" i="1"/>
  <c r="O50" i="1"/>
  <c r="M15" i="1"/>
  <c r="I15" i="1"/>
  <c r="E15" i="1"/>
  <c r="O49" i="1"/>
  <c r="N14" i="1"/>
  <c r="J14" i="1"/>
  <c r="F14" i="1"/>
  <c r="O48" i="1"/>
  <c r="K13" i="1"/>
  <c r="G13" i="1"/>
  <c r="C13" i="1"/>
  <c r="L12" i="1"/>
  <c r="K42" i="1"/>
  <c r="H12" i="1"/>
  <c r="G42" i="1"/>
  <c r="G56" i="1" s="1"/>
  <c r="D12" i="1"/>
  <c r="O46" i="1"/>
  <c r="M11" i="1"/>
  <c r="L42" i="1"/>
  <c r="L56" i="1" s="1"/>
  <c r="I11" i="1"/>
  <c r="H42" i="1"/>
  <c r="E11" i="1"/>
  <c r="D42" i="1"/>
  <c r="D56" i="1" s="1"/>
  <c r="O45" i="1"/>
  <c r="N10" i="1"/>
  <c r="J10" i="1"/>
  <c r="F10" i="1"/>
  <c r="O44" i="1"/>
  <c r="K9" i="1"/>
  <c r="G9" i="1"/>
  <c r="C9" i="1"/>
  <c r="C42" i="1"/>
  <c r="N21" i="1"/>
  <c r="J21" i="1"/>
  <c r="J20" i="1" s="1"/>
  <c r="I37" i="1"/>
  <c r="F21" i="1"/>
  <c r="E37" i="1"/>
  <c r="O38" i="1"/>
  <c r="N37" i="1"/>
  <c r="L37" i="1"/>
  <c r="K37" i="1"/>
  <c r="J37" i="1"/>
  <c r="H37" i="1"/>
  <c r="G37" i="1"/>
  <c r="F37" i="1"/>
  <c r="D37" i="1"/>
  <c r="C37" i="1"/>
  <c r="L19" i="1"/>
  <c r="H19" i="1"/>
  <c r="D19" i="1"/>
  <c r="O36" i="1"/>
  <c r="L18" i="1"/>
  <c r="D18" i="1"/>
  <c r="I17" i="1"/>
  <c r="L15" i="1"/>
  <c r="H15" i="1"/>
  <c r="D15" i="1"/>
  <c r="O32" i="1"/>
  <c r="M14" i="1"/>
  <c r="I14" i="1"/>
  <c r="E14" i="1"/>
  <c r="M13" i="1"/>
  <c r="E13" i="1"/>
  <c r="J25" i="1"/>
  <c r="F25" i="1"/>
  <c r="K25" i="1"/>
  <c r="G25" i="1"/>
  <c r="C25" i="1"/>
  <c r="M10" i="1"/>
  <c r="I10" i="1"/>
  <c r="E10" i="1"/>
  <c r="O27" i="1"/>
  <c r="N9" i="1"/>
  <c r="J9" i="1"/>
  <c r="F9" i="1"/>
  <c r="O26" i="1"/>
  <c r="N25" i="1"/>
  <c r="L21" i="1"/>
  <c r="L20" i="1" s="1"/>
  <c r="I21" i="1"/>
  <c r="I20" i="1" s="1"/>
  <c r="H21" i="1"/>
  <c r="H20" i="1" s="1"/>
  <c r="E21" i="1"/>
  <c r="D21" i="1"/>
  <c r="D20" i="1" s="1"/>
  <c r="N20" i="1"/>
  <c r="F20" i="1"/>
  <c r="E20" i="1"/>
  <c r="N19" i="1"/>
  <c r="K19" i="1"/>
  <c r="J19" i="1"/>
  <c r="G19" i="1"/>
  <c r="F19" i="1"/>
  <c r="C19" i="1"/>
  <c r="K18" i="1"/>
  <c r="H18" i="1"/>
  <c r="G18" i="1"/>
  <c r="C18" i="1"/>
  <c r="M17" i="1"/>
  <c r="L17" i="1"/>
  <c r="H17" i="1"/>
  <c r="E17" i="1"/>
  <c r="D17" i="1"/>
  <c r="N16" i="1"/>
  <c r="M16" i="1"/>
  <c r="J16" i="1"/>
  <c r="I16" i="1"/>
  <c r="F16" i="1"/>
  <c r="E16" i="1"/>
  <c r="N15" i="1"/>
  <c r="K15" i="1"/>
  <c r="J15" i="1"/>
  <c r="G15" i="1"/>
  <c r="O15" i="1" s="1"/>
  <c r="F15" i="1"/>
  <c r="C15" i="1"/>
  <c r="L14" i="1"/>
  <c r="K14" i="1"/>
  <c r="H14" i="1"/>
  <c r="G14" i="1"/>
  <c r="D14" i="1"/>
  <c r="C14" i="1"/>
  <c r="L13" i="1"/>
  <c r="I13" i="1"/>
  <c r="H13" i="1"/>
  <c r="D13" i="1"/>
  <c r="N12" i="1"/>
  <c r="M12" i="1"/>
  <c r="I12" i="1"/>
  <c r="F12" i="1"/>
  <c r="E12" i="1"/>
  <c r="N11" i="1"/>
  <c r="K11" i="1"/>
  <c r="J11" i="1"/>
  <c r="F11" i="1"/>
  <c r="C11" i="1"/>
  <c r="L10" i="1"/>
  <c r="K10" i="1"/>
  <c r="H10" i="1"/>
  <c r="G10" i="1"/>
  <c r="D10" i="1"/>
  <c r="C10" i="1"/>
  <c r="O10" i="1" s="1"/>
  <c r="M9" i="1"/>
  <c r="L9" i="1"/>
  <c r="I9" i="1"/>
  <c r="H9" i="1"/>
  <c r="E9" i="1"/>
  <c r="D9" i="1"/>
  <c r="E29" i="4" l="1"/>
  <c r="F29" i="6"/>
  <c r="J29" i="6"/>
  <c r="F29" i="4"/>
  <c r="O14" i="1"/>
  <c r="H56" i="1"/>
  <c r="K56" i="1"/>
  <c r="J39" i="2"/>
  <c r="J39" i="3"/>
  <c r="E39" i="3"/>
  <c r="M39" i="3"/>
  <c r="J56" i="3"/>
  <c r="H29" i="4"/>
  <c r="M29" i="4"/>
  <c r="K29" i="4"/>
  <c r="N11" i="5"/>
  <c r="G29" i="5"/>
  <c r="L29" i="5"/>
  <c r="N23" i="6"/>
  <c r="O37" i="8"/>
  <c r="N39" i="8"/>
  <c r="H39" i="8"/>
  <c r="G39" i="8"/>
  <c r="G29" i="4"/>
  <c r="N11" i="4"/>
  <c r="D29" i="4"/>
  <c r="I29" i="4"/>
  <c r="H29" i="5"/>
  <c r="C29" i="7"/>
  <c r="K29" i="7"/>
  <c r="D8" i="8"/>
  <c r="D22" i="8" s="1"/>
  <c r="L8" i="8"/>
  <c r="L22" i="8" s="1"/>
  <c r="K39" i="8"/>
  <c r="I39" i="8"/>
  <c r="L29" i="4"/>
  <c r="C56" i="1"/>
  <c r="O54" i="2"/>
  <c r="O19" i="1"/>
  <c r="C39" i="1"/>
  <c r="F39" i="2"/>
  <c r="N39" i="2"/>
  <c r="G56" i="2"/>
  <c r="M56" i="2"/>
  <c r="O14" i="3"/>
  <c r="N39" i="3"/>
  <c r="I39" i="3"/>
  <c r="G56" i="3"/>
  <c r="F56" i="3"/>
  <c r="N56" i="3"/>
  <c r="C29" i="4"/>
  <c r="D29" i="7"/>
  <c r="L29" i="7"/>
  <c r="O15" i="8"/>
  <c r="J39" i="8"/>
  <c r="D39" i="8"/>
  <c r="L39" i="8"/>
  <c r="J56" i="8"/>
  <c r="D56" i="8"/>
  <c r="O54" i="8"/>
  <c r="O10" i="8"/>
  <c r="O14" i="8"/>
  <c r="O18" i="8"/>
  <c r="O11" i="8"/>
  <c r="K8" i="8"/>
  <c r="O13" i="8"/>
  <c r="O17" i="8"/>
  <c r="O12" i="8"/>
  <c r="O16" i="8"/>
  <c r="H22" i="8"/>
  <c r="G8" i="8"/>
  <c r="G22" i="8" s="1"/>
  <c r="K22" i="8"/>
  <c r="O28" i="8"/>
  <c r="O32" i="8"/>
  <c r="O42" i="8"/>
  <c r="O46" i="8"/>
  <c r="O50" i="8"/>
  <c r="E9" i="8"/>
  <c r="E8" i="8" s="1"/>
  <c r="I9" i="8"/>
  <c r="I8" i="8" s="1"/>
  <c r="M9" i="8"/>
  <c r="M8" i="8" s="1"/>
  <c r="C19" i="8"/>
  <c r="O19" i="8" s="1"/>
  <c r="E21" i="8"/>
  <c r="E20" i="8" s="1"/>
  <c r="I21" i="8"/>
  <c r="I20" i="8" s="1"/>
  <c r="I22" i="8" s="1"/>
  <c r="M21" i="8"/>
  <c r="M20" i="8" s="1"/>
  <c r="M22" i="8" s="1"/>
  <c r="C25" i="8"/>
  <c r="F9" i="8"/>
  <c r="F8" i="8" s="1"/>
  <c r="J9" i="8"/>
  <c r="J8" i="8" s="1"/>
  <c r="N9" i="8"/>
  <c r="N8" i="8" s="1"/>
  <c r="C20" i="8"/>
  <c r="F21" i="8"/>
  <c r="F20" i="8" s="1"/>
  <c r="F22" i="8" s="1"/>
  <c r="J21" i="8"/>
  <c r="J20" i="8" s="1"/>
  <c r="J22" i="8" s="1"/>
  <c r="N21" i="8"/>
  <c r="N20" i="8" s="1"/>
  <c r="N22" i="8" s="1"/>
  <c r="N14" i="7"/>
  <c r="N18" i="7"/>
  <c r="N20" i="7"/>
  <c r="N23" i="7"/>
  <c r="N11" i="7"/>
  <c r="N15" i="7"/>
  <c r="N19" i="7"/>
  <c r="N24" i="7"/>
  <c r="E29" i="7"/>
  <c r="I29" i="7"/>
  <c r="M29" i="7"/>
  <c r="H29" i="7"/>
  <c r="B29" i="7"/>
  <c r="N26" i="7"/>
  <c r="J29" i="7"/>
  <c r="N12" i="7"/>
  <c r="N27" i="7"/>
  <c r="B29" i="6"/>
  <c r="N11" i="6"/>
  <c r="C29" i="6"/>
  <c r="K29" i="6"/>
  <c r="D29" i="6"/>
  <c r="H29" i="6"/>
  <c r="L29" i="6"/>
  <c r="E29" i="6"/>
  <c r="I29" i="6"/>
  <c r="M29" i="6"/>
  <c r="G29" i="6"/>
  <c r="N26" i="6"/>
  <c r="B29" i="5"/>
  <c r="E29" i="5"/>
  <c r="I29" i="5"/>
  <c r="M29" i="5"/>
  <c r="D29" i="5"/>
  <c r="J29" i="5"/>
  <c r="N12" i="5"/>
  <c r="N26" i="5"/>
  <c r="J29" i="4"/>
  <c r="B23" i="4"/>
  <c r="N23" i="4" s="1"/>
  <c r="N12" i="4"/>
  <c r="N26" i="4"/>
  <c r="C8" i="3"/>
  <c r="O13" i="3"/>
  <c r="O15" i="3"/>
  <c r="O17" i="3"/>
  <c r="O19" i="3"/>
  <c r="F39" i="3"/>
  <c r="O12" i="3"/>
  <c r="O16" i="3"/>
  <c r="O54" i="3"/>
  <c r="G8" i="3"/>
  <c r="G22" i="3" s="1"/>
  <c r="D8" i="3"/>
  <c r="D22" i="3" s="1"/>
  <c r="C20" i="3"/>
  <c r="O42" i="3"/>
  <c r="D56" i="3"/>
  <c r="H56" i="3"/>
  <c r="L56" i="3"/>
  <c r="K8" i="3"/>
  <c r="K22" i="3" s="1"/>
  <c r="O32" i="3"/>
  <c r="O36" i="3"/>
  <c r="O46" i="3"/>
  <c r="O50" i="3"/>
  <c r="E9" i="3"/>
  <c r="E8" i="3" s="1"/>
  <c r="I9" i="3"/>
  <c r="M9" i="3"/>
  <c r="D10" i="3"/>
  <c r="H10" i="3"/>
  <c r="H8" i="3" s="1"/>
  <c r="H22" i="3" s="1"/>
  <c r="L10" i="3"/>
  <c r="L8" i="3" s="1"/>
  <c r="L22" i="3" s="1"/>
  <c r="C11" i="3"/>
  <c r="O11" i="3" s="1"/>
  <c r="E21" i="3"/>
  <c r="E20" i="3" s="1"/>
  <c r="I21" i="3"/>
  <c r="I20" i="3" s="1"/>
  <c r="M21" i="3"/>
  <c r="M20" i="3" s="1"/>
  <c r="C25" i="3"/>
  <c r="G25" i="3"/>
  <c r="K25" i="3"/>
  <c r="C37" i="3"/>
  <c r="G37" i="3"/>
  <c r="K37" i="3"/>
  <c r="F9" i="3"/>
  <c r="F8" i="3" s="1"/>
  <c r="N9" i="3"/>
  <c r="N8" i="3" s="1"/>
  <c r="E10" i="3"/>
  <c r="I10" i="3"/>
  <c r="M10" i="3"/>
  <c r="F21" i="3"/>
  <c r="F20" i="3" s="1"/>
  <c r="J21" i="3"/>
  <c r="J20" i="3" s="1"/>
  <c r="N21" i="3"/>
  <c r="N20" i="3" s="1"/>
  <c r="O26" i="3"/>
  <c r="O30" i="3"/>
  <c r="O34" i="3"/>
  <c r="O38" i="3"/>
  <c r="C56" i="3"/>
  <c r="J9" i="3"/>
  <c r="J8" i="3" s="1"/>
  <c r="O12" i="2"/>
  <c r="O16" i="2"/>
  <c r="C20" i="2"/>
  <c r="D56" i="2"/>
  <c r="L56" i="2"/>
  <c r="O14" i="2"/>
  <c r="O18" i="2"/>
  <c r="G8" i="2"/>
  <c r="G22" i="2" s="1"/>
  <c r="K8" i="2"/>
  <c r="K22" i="2" s="1"/>
  <c r="O11" i="2"/>
  <c r="O13" i="2"/>
  <c r="O17" i="2"/>
  <c r="E39" i="2"/>
  <c r="I39" i="2"/>
  <c r="M39" i="2"/>
  <c r="F56" i="2"/>
  <c r="J56" i="2"/>
  <c r="N56" i="2"/>
  <c r="O28" i="2"/>
  <c r="O42" i="2"/>
  <c r="O46" i="2"/>
  <c r="O50" i="2"/>
  <c r="E9" i="2"/>
  <c r="I9" i="2"/>
  <c r="I8" i="2" s="1"/>
  <c r="M9" i="2"/>
  <c r="D10" i="2"/>
  <c r="H10" i="2"/>
  <c r="H8" i="2" s="1"/>
  <c r="H22" i="2" s="1"/>
  <c r="L10" i="2"/>
  <c r="L8" i="2" s="1"/>
  <c r="L22" i="2" s="1"/>
  <c r="C15" i="2"/>
  <c r="O15" i="2" s="1"/>
  <c r="C19" i="2"/>
  <c r="O19" i="2" s="1"/>
  <c r="E21" i="2"/>
  <c r="E20" i="2" s="1"/>
  <c r="I21" i="2"/>
  <c r="I20" i="2" s="1"/>
  <c r="I22" i="2" s="1"/>
  <c r="M21" i="2"/>
  <c r="M20" i="2" s="1"/>
  <c r="C25" i="2"/>
  <c r="G25" i="2"/>
  <c r="K25" i="2"/>
  <c r="C37" i="2"/>
  <c r="G37" i="2"/>
  <c r="G39" i="2" s="1"/>
  <c r="K37" i="2"/>
  <c r="F9" i="2"/>
  <c r="F8" i="2" s="1"/>
  <c r="N9" i="2"/>
  <c r="N8" i="2" s="1"/>
  <c r="E10" i="2"/>
  <c r="I10" i="2"/>
  <c r="M10" i="2"/>
  <c r="F21" i="2"/>
  <c r="F20" i="2" s="1"/>
  <c r="J21" i="2"/>
  <c r="J20" i="2" s="1"/>
  <c r="N21" i="2"/>
  <c r="N20" i="2" s="1"/>
  <c r="O26" i="2"/>
  <c r="O30" i="2"/>
  <c r="O34" i="2"/>
  <c r="O38" i="2"/>
  <c r="J9" i="2"/>
  <c r="J8" i="2" s="1"/>
  <c r="F8" i="1"/>
  <c r="F22" i="1" s="1"/>
  <c r="C20" i="1"/>
  <c r="O28" i="1"/>
  <c r="F13" i="1"/>
  <c r="N13" i="1"/>
  <c r="M18" i="1"/>
  <c r="M8" i="1" s="1"/>
  <c r="G11" i="1"/>
  <c r="J12" i="1"/>
  <c r="D25" i="1"/>
  <c r="D39" i="1" s="1"/>
  <c r="H25" i="1"/>
  <c r="H39" i="1" s="1"/>
  <c r="L25" i="1"/>
  <c r="L39" i="1" s="1"/>
  <c r="D11" i="1"/>
  <c r="O11" i="1" s="1"/>
  <c r="H11" i="1"/>
  <c r="H8" i="1" s="1"/>
  <c r="H22" i="1" s="1"/>
  <c r="L11" i="1"/>
  <c r="L8" i="1" s="1"/>
  <c r="L22" i="1" s="1"/>
  <c r="O29" i="1"/>
  <c r="G12" i="1"/>
  <c r="K12" i="1"/>
  <c r="O30" i="1"/>
  <c r="O31" i="1"/>
  <c r="F17" i="1"/>
  <c r="J17" i="1"/>
  <c r="N17" i="1"/>
  <c r="F39" i="1"/>
  <c r="K39" i="1"/>
  <c r="E42" i="1"/>
  <c r="E56" i="1" s="1"/>
  <c r="I42" i="1"/>
  <c r="I56" i="1" s="1"/>
  <c r="M42" i="1"/>
  <c r="M56" i="1" s="1"/>
  <c r="O52" i="1"/>
  <c r="N39" i="1"/>
  <c r="O9" i="1"/>
  <c r="J13" i="1"/>
  <c r="O13" i="1" s="1"/>
  <c r="E18" i="1"/>
  <c r="E8" i="1" s="1"/>
  <c r="E22" i="1" s="1"/>
  <c r="I18" i="1"/>
  <c r="I8" i="1" s="1"/>
  <c r="I22" i="1" s="1"/>
  <c r="J39" i="1"/>
  <c r="D8" i="1"/>
  <c r="D22" i="1" s="1"/>
  <c r="E25" i="1"/>
  <c r="E39" i="1" s="1"/>
  <c r="I25" i="1"/>
  <c r="I39" i="1" s="1"/>
  <c r="M25" i="1"/>
  <c r="C16" i="1"/>
  <c r="G16" i="1"/>
  <c r="K16" i="1"/>
  <c r="O34" i="1"/>
  <c r="O35" i="1"/>
  <c r="G39" i="1"/>
  <c r="M37" i="1"/>
  <c r="M21" i="1"/>
  <c r="M20" i="1" s="1"/>
  <c r="F42" i="1"/>
  <c r="F56" i="1" s="1"/>
  <c r="J42" i="1"/>
  <c r="J56" i="1" s="1"/>
  <c r="N42" i="1"/>
  <c r="N56" i="1" s="1"/>
  <c r="O33" i="1"/>
  <c r="O43" i="1"/>
  <c r="O51" i="1"/>
  <c r="O55" i="1"/>
  <c r="C12" i="1"/>
  <c r="C8" i="1" s="1"/>
  <c r="O47" i="1"/>
  <c r="E22" i="8" l="1"/>
  <c r="M39" i="1"/>
  <c r="K39" i="3"/>
  <c r="E22" i="3"/>
  <c r="N29" i="6"/>
  <c r="O10" i="2"/>
  <c r="G8" i="1"/>
  <c r="G22" i="1" s="1"/>
  <c r="O56" i="2"/>
  <c r="O17" i="1"/>
  <c r="K8" i="1"/>
  <c r="K22" i="1" s="1"/>
  <c r="N8" i="1"/>
  <c r="N22" i="1" s="1"/>
  <c r="N22" i="2"/>
  <c r="F22" i="3"/>
  <c r="I8" i="3"/>
  <c r="I22" i="3" s="1"/>
  <c r="O56" i="8"/>
  <c r="O21" i="8"/>
  <c r="O20" i="8"/>
  <c r="C8" i="8"/>
  <c r="O8" i="8" s="1"/>
  <c r="C39" i="8"/>
  <c r="O25" i="8"/>
  <c r="O39" i="8" s="1"/>
  <c r="O9" i="8"/>
  <c r="N29" i="7"/>
  <c r="N29" i="5"/>
  <c r="B29" i="4"/>
  <c r="N29" i="4" s="1"/>
  <c r="N22" i="3"/>
  <c r="O10" i="3"/>
  <c r="O20" i="3"/>
  <c r="C22" i="3"/>
  <c r="C39" i="3"/>
  <c r="O37" i="3"/>
  <c r="J22" i="3"/>
  <c r="G39" i="3"/>
  <c r="O25" i="3"/>
  <c r="M8" i="3"/>
  <c r="M22" i="3" s="1"/>
  <c r="O56" i="3"/>
  <c r="O21" i="3"/>
  <c r="O9" i="3"/>
  <c r="K39" i="2"/>
  <c r="E8" i="2"/>
  <c r="E22" i="2" s="1"/>
  <c r="C8" i="2"/>
  <c r="D8" i="2"/>
  <c r="D22" i="2" s="1"/>
  <c r="O25" i="2"/>
  <c r="O9" i="2"/>
  <c r="O20" i="2"/>
  <c r="J22" i="2"/>
  <c r="F22" i="2"/>
  <c r="C39" i="2"/>
  <c r="O37" i="2"/>
  <c r="M8" i="2"/>
  <c r="M22" i="2" s="1"/>
  <c r="O21" i="2"/>
  <c r="M22" i="1"/>
  <c r="J8" i="1"/>
  <c r="J22" i="1" s="1"/>
  <c r="O18" i="1"/>
  <c r="O37" i="1"/>
  <c r="O20" i="1"/>
  <c r="C22" i="1"/>
  <c r="O8" i="1"/>
  <c r="O16" i="1"/>
  <c r="O25" i="1"/>
  <c r="O12" i="1"/>
  <c r="O42" i="1"/>
  <c r="O56" i="1" s="1"/>
  <c r="O21" i="1"/>
  <c r="O39" i="1" l="1"/>
  <c r="O22" i="1"/>
  <c r="O8" i="2"/>
  <c r="O22" i="2" s="1"/>
  <c r="O8" i="3"/>
  <c r="O22" i="3" s="1"/>
  <c r="O22" i="8"/>
  <c r="C22" i="8"/>
  <c r="O39" i="3"/>
  <c r="O39" i="2"/>
  <c r="C22" i="2"/>
</calcChain>
</file>

<file path=xl/sharedStrings.xml><?xml version="1.0" encoding="utf-8"?>
<sst xmlns="http://schemas.openxmlformats.org/spreadsheetml/2006/main" count="432" uniqueCount="59">
  <si>
    <t>INSTITUTO SALVADOREÑO DEL SEGURO SOCIAL</t>
  </si>
  <si>
    <t>DEPARTAMENTO DE ACTUARIADO Y ESTADÍSTICA</t>
  </si>
  <si>
    <t>NÚMERO DE TRABAJADORES INSCRITOS AL ISSS, POR ACTIVIDAD ECONÓMICA Y SEXO</t>
  </si>
  <si>
    <t>ACTIVIDAD ECONÓMICA</t>
  </si>
  <si>
    <t>TOTAL / MESES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</si>
  <si>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</si>
  <si>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</si>
  <si>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</si>
  <si>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</si>
  <si>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</si>
  <si>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</si>
  <si>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</si>
  <si>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</si>
  <si>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</si>
  <si>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</si>
  <si>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</si>
  <si>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</si>
  <si>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</si>
  <si>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SECTOR PRIVADO</t>
  </si>
  <si>
    <t>Agricultura, caza, silvicultura y pesca</t>
  </si>
  <si>
    <t>Explotación de minas y canteras</t>
  </si>
  <si>
    <t>Industrias manufactureras</t>
  </si>
  <si>
    <t>Electricidad, luz y agua</t>
  </si>
  <si>
    <t>Construcción</t>
  </si>
  <si>
    <t>Comercio, restaurantes y hoteles</t>
  </si>
  <si>
    <t>Transporte, almacenamientos y comunicac.</t>
  </si>
  <si>
    <t>Establec., financi., seguros, bienes inmueble</t>
  </si>
  <si>
    <t>Servicios comunales, sociales y personales</t>
  </si>
  <si>
    <t>Servicio Doméstico</t>
  </si>
  <si>
    <t>Actividades no bien especificadas</t>
  </si>
  <si>
    <t xml:space="preserve">  SECTOR PÚBLICO</t>
  </si>
  <si>
    <t>Estatales y Municipales</t>
  </si>
  <si>
    <t>H O M B R E S</t>
  </si>
  <si>
    <t>SUB - TOTAL</t>
  </si>
  <si>
    <t>M U J E R E S</t>
  </si>
  <si>
    <t>Fuente: Sistema de Inscritos.</t>
  </si>
  <si>
    <t>AÑO  :   2014</t>
  </si>
  <si>
    <t>AÑO  :   2015</t>
  </si>
  <si>
    <t>AÑO  :   2016</t>
  </si>
  <si>
    <t>DEPARTAMENTO DE ACTUARIADO Y ESTADISTICA</t>
  </si>
  <si>
    <t>NÚMERO DE PATRONOS INSCRITOS AL ISSS, POR ACTIVIDAD ECONÓMICA</t>
  </si>
  <si>
    <t>PERIODO:</t>
  </si>
  <si>
    <t>SEPTIEM-</t>
  </si>
  <si>
    <t>BRE</t>
  </si>
  <si>
    <t>SECTOR PRIVADO</t>
  </si>
  <si>
    <t>SECTOR PUBLICO</t>
  </si>
  <si>
    <t>SECTOR DOMESTICO</t>
  </si>
  <si>
    <t>FUENTE: Sistema de Inscritos.</t>
  </si>
  <si>
    <t>2015</t>
  </si>
  <si>
    <t>Agricultura,caza,silvicultura y pesca</t>
  </si>
  <si>
    <t>Electricidad,luz y agua</t>
  </si>
  <si>
    <t>Comercio,restaurantes y hoteles</t>
  </si>
  <si>
    <t>Transporte,almacenamientos y  comunicac.</t>
  </si>
  <si>
    <t>Establec.,financi.,seguros,bienes inmueble</t>
  </si>
  <si>
    <t>Servicios comunales,sociales y personales</t>
  </si>
  <si>
    <t>2014</t>
  </si>
  <si>
    <t>2016</t>
  </si>
  <si>
    <t>2017</t>
  </si>
  <si>
    <t>AÑO  : 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</si>
</sst>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1"/>
      <color indexed="63"/>
      <name val="Arial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4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3"/>
      </bottom>
      <diagonal/>
    </border>
    <border>
      <left style="thin">
        <color indexed="64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medium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3"/>
      </left>
      <right/>
      <top style="thin">
        <color indexed="63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4" fillId="3" borderId="14" xfId="0" applyNumberFormat="1" applyFont="1" applyFill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3" fontId="4" fillId="0" borderId="15" xfId="0" applyNumberFormat="1" applyFont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5" fillId="3" borderId="19" xfId="0" applyFont="1" applyFill="1" applyBorder="1" applyAlignment="1">
      <alignment horizontal="center" vertical="center"/>
    </xf>
    <xf numFmtId="3" fontId="5" fillId="3" borderId="20" xfId="0" applyNumberFormat="1" applyFont="1" applyFill="1" applyBorder="1" applyAlignment="1">
      <alignment vertical="center"/>
    </xf>
    <xf numFmtId="3" fontId="5" fillId="3" borderId="21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>
      <alignment vertical="center"/>
    </xf>
    <xf numFmtId="3" fontId="4" fillId="3" borderId="26" xfId="0" applyNumberFormat="1" applyFont="1" applyFill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4" borderId="0" xfId="0" applyFill="1"/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left" indent="11"/>
    </xf>
    <xf numFmtId="0" fontId="6" fillId="4" borderId="0" xfId="0" applyFont="1" applyFill="1" applyAlignment="1">
      <alignment horizontal="left"/>
    </xf>
    <xf numFmtId="0" fontId="0" fillId="4" borderId="0" xfId="0" applyFill="1" applyAlignment="1"/>
    <xf numFmtId="0" fontId="4" fillId="0" borderId="0" xfId="0" applyFont="1" applyAlignment="1">
      <alignment horizontal="center"/>
    </xf>
    <xf numFmtId="0" fontId="0" fillId="5" borderId="28" xfId="0" applyFill="1" applyBorder="1"/>
    <xf numFmtId="0" fontId="0" fillId="5" borderId="29" xfId="0" applyFill="1" applyBorder="1"/>
    <xf numFmtId="0" fontId="4" fillId="5" borderId="29" xfId="0" applyFont="1" applyFill="1" applyBorder="1" applyAlignment="1">
      <alignment horizontal="center"/>
    </xf>
    <xf numFmtId="0" fontId="0" fillId="5" borderId="30" xfId="0" applyFill="1" applyBorder="1"/>
    <xf numFmtId="0" fontId="4" fillId="5" borderId="31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0" fillId="5" borderId="33" xfId="0" applyFill="1" applyBorder="1"/>
    <xf numFmtId="0" fontId="0" fillId="5" borderId="34" xfId="0" applyFill="1" applyBorder="1"/>
    <xf numFmtId="0" fontId="4" fillId="5" borderId="34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0" fillId="0" borderId="36" xfId="0" applyBorder="1"/>
    <xf numFmtId="0" fontId="0" fillId="0" borderId="29" xfId="0" applyBorder="1"/>
    <xf numFmtId="0" fontId="0" fillId="0" borderId="30" xfId="0" applyBorder="1"/>
    <xf numFmtId="0" fontId="4" fillId="0" borderId="37" xfId="0" applyFont="1" applyBorder="1" applyAlignment="1">
      <alignment horizontal="center"/>
    </xf>
    <xf numFmtId="164" fontId="4" fillId="0" borderId="0" xfId="1" applyNumberFormat="1" applyFont="1" applyBorder="1"/>
    <xf numFmtId="164" fontId="4" fillId="0" borderId="32" xfId="1" applyNumberFormat="1" applyFont="1" applyBorder="1"/>
    <xf numFmtId="0" fontId="1" fillId="0" borderId="37" xfId="0" applyFont="1" applyBorder="1"/>
    <xf numFmtId="164" fontId="1" fillId="0" borderId="0" xfId="1" applyNumberFormat="1" applyFont="1" applyBorder="1"/>
    <xf numFmtId="164" fontId="0" fillId="0" borderId="32" xfId="1" applyNumberFormat="1" applyFont="1" applyBorder="1"/>
    <xf numFmtId="164" fontId="0" fillId="0" borderId="0" xfId="0" applyNumberFormat="1"/>
    <xf numFmtId="164" fontId="0" fillId="0" borderId="0" xfId="1" applyNumberFormat="1" applyFont="1" applyBorder="1"/>
    <xf numFmtId="0" fontId="1" fillId="0" borderId="0" xfId="0" applyFont="1"/>
    <xf numFmtId="0" fontId="0" fillId="0" borderId="37" xfId="0" applyBorder="1"/>
    <xf numFmtId="164" fontId="1" fillId="0" borderId="32" xfId="1" applyNumberFormat="1" applyFont="1" applyBorder="1"/>
    <xf numFmtId="0" fontId="4" fillId="0" borderId="38" xfId="0" applyFont="1" applyBorder="1" applyAlignment="1">
      <alignment horizontal="center"/>
    </xf>
    <xf numFmtId="164" fontId="0" fillId="0" borderId="34" xfId="0" applyNumberFormat="1" applyBorder="1"/>
    <xf numFmtId="164" fontId="0" fillId="0" borderId="35" xfId="0" applyNumberFormat="1" applyBorder="1"/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O65"/>
  <sheetViews>
    <sheetView showGridLines="0" tabSelected="1" showRuler="0" zoomScale="85" zoomScaleNormal="85" workbookViewId="0"/>
  </sheetViews>
  <sheetFormatPr baseColWidth="10" defaultRowHeight="12.75" x14ac:dyDescent="0.2"/>
  <cols>
    <col min="1" max="1" width="1.5703125" customWidth="1"/>
    <col min="2" max="2" width="37.7109375" customWidth="1"/>
    <col min="3" max="10" width="10.140625" customWidth="1"/>
    <col min="11" max="11" width="13" customWidth="1"/>
    <col min="15" max="15" width="11.7109375" customWidth="1"/>
  </cols>
  <sheetData>
    <row r="1" spans="2:15" ht="15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15" x14ac:dyDescent="0.25"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2:15" ht="8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" x14ac:dyDescent="0.25">
      <c r="B4" s="66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2:15" ht="15.75" thickBot="1" x14ac:dyDescent="0.3">
      <c r="B5" s="66" t="s">
        <v>36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s="2" customFormat="1" ht="12.75" customHeight="1" x14ac:dyDescent="0.2">
      <c r="B6" s="67" t="s">
        <v>3</v>
      </c>
      <c r="C6" s="69" t="s">
        <v>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  <c r="O6" s="72" t="s">
        <v>5</v>
      </c>
    </row>
    <row r="7" spans="2:15" s="2" customFormat="1" ht="12.75" customHeight="1" thickBot="1" x14ac:dyDescent="0.25">
      <c r="B7" s="68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73"/>
    </row>
    <row r="8" spans="2:15" s="2" customFormat="1" ht="12.75" customHeight="1" x14ac:dyDescent="0.2">
      <c r="B8" s="4" t="s">
        <v>18</v>
      </c>
      <c r="C8" s="5">
        <f t="shared" ref="C8:N8" si="0">SUM(C9:C19)</f>
        <v>7012</v>
      </c>
      <c r="D8" s="5">
        <f t="shared" si="0"/>
        <v>6660</v>
      </c>
      <c r="E8" s="5">
        <f t="shared" si="0"/>
        <v>6373</v>
      </c>
      <c r="F8" s="5">
        <f t="shared" si="0"/>
        <v>4689</v>
      </c>
      <c r="G8" s="5">
        <f t="shared" si="0"/>
        <v>5593</v>
      </c>
      <c r="H8" s="5">
        <f t="shared" si="0"/>
        <v>5543</v>
      </c>
      <c r="I8" s="5">
        <f t="shared" si="0"/>
        <v>5824</v>
      </c>
      <c r="J8" s="5">
        <f t="shared" si="0"/>
        <v>4609</v>
      </c>
      <c r="K8" s="5">
        <f t="shared" si="0"/>
        <v>5601</v>
      </c>
      <c r="L8" s="5">
        <f t="shared" si="0"/>
        <v>5678</v>
      </c>
      <c r="M8" s="5">
        <f t="shared" si="0"/>
        <v>6144</v>
      </c>
      <c r="N8" s="5">
        <f t="shared" si="0"/>
        <v>3645</v>
      </c>
      <c r="O8" s="6">
        <f>SUM(C8:N8)</f>
        <v>67371</v>
      </c>
    </row>
    <row r="9" spans="2:15" s="2" customFormat="1" ht="12.75" customHeight="1" x14ac:dyDescent="0.2">
      <c r="B9" s="7" t="s">
        <v>19</v>
      </c>
      <c r="C9" s="8">
        <f t="shared" ref="C9:N19" si="1">C26+C43</f>
        <v>523</v>
      </c>
      <c r="D9" s="8">
        <f t="shared" si="1"/>
        <v>124</v>
      </c>
      <c r="E9" s="8">
        <f t="shared" si="1"/>
        <v>37</v>
      </c>
      <c r="F9" s="8">
        <f t="shared" si="1"/>
        <v>53</v>
      </c>
      <c r="G9" s="8">
        <f t="shared" si="1"/>
        <v>117</v>
      </c>
      <c r="H9" s="8">
        <f t="shared" si="1"/>
        <v>231</v>
      </c>
      <c r="I9" s="8">
        <f t="shared" si="1"/>
        <v>58</v>
      </c>
      <c r="J9" s="8">
        <f t="shared" si="1"/>
        <v>236</v>
      </c>
      <c r="K9" s="8">
        <f t="shared" si="1"/>
        <v>77</v>
      </c>
      <c r="L9" s="8">
        <f t="shared" si="1"/>
        <v>79</v>
      </c>
      <c r="M9" s="8">
        <f t="shared" si="1"/>
        <v>299</v>
      </c>
      <c r="N9" s="8">
        <f t="shared" si="1"/>
        <v>81</v>
      </c>
      <c r="O9" s="9">
        <f t="shared" ref="O9:O21" si="2">SUM(C9:N9)</f>
        <v>1915</v>
      </c>
    </row>
    <row r="10" spans="2:15" s="2" customFormat="1" ht="12.75" customHeight="1" x14ac:dyDescent="0.2">
      <c r="B10" s="7" t="s">
        <v>20</v>
      </c>
      <c r="C10" s="10">
        <f t="shared" si="1"/>
        <v>11</v>
      </c>
      <c r="D10" s="10">
        <f t="shared" si="1"/>
        <v>2</v>
      </c>
      <c r="E10" s="10">
        <f t="shared" si="1"/>
        <v>9</v>
      </c>
      <c r="F10" s="10">
        <f t="shared" si="1"/>
        <v>1</v>
      </c>
      <c r="G10" s="10">
        <f t="shared" si="1"/>
        <v>5</v>
      </c>
      <c r="H10" s="10">
        <f t="shared" si="1"/>
        <v>4</v>
      </c>
      <c r="I10" s="10">
        <f t="shared" si="1"/>
        <v>5</v>
      </c>
      <c r="J10" s="10">
        <f t="shared" si="1"/>
        <v>0</v>
      </c>
      <c r="K10" s="10">
        <f t="shared" si="1"/>
        <v>6</v>
      </c>
      <c r="L10" s="10">
        <f t="shared" si="1"/>
        <v>5</v>
      </c>
      <c r="M10" s="10">
        <f t="shared" si="1"/>
        <v>5</v>
      </c>
      <c r="N10" s="10">
        <f t="shared" si="1"/>
        <v>2</v>
      </c>
      <c r="O10" s="11">
        <f t="shared" si="2"/>
        <v>55</v>
      </c>
    </row>
    <row r="11" spans="2:15" s="2" customFormat="1" ht="12.75" customHeight="1" x14ac:dyDescent="0.2">
      <c r="B11" s="7" t="s">
        <v>21</v>
      </c>
      <c r="C11" s="10">
        <f t="shared" si="1"/>
        <v>1966</v>
      </c>
      <c r="D11" s="10">
        <f t="shared" si="1"/>
        <v>2023</v>
      </c>
      <c r="E11" s="10">
        <f t="shared" si="1"/>
        <v>2003</v>
      </c>
      <c r="F11" s="10">
        <f t="shared" si="1"/>
        <v>1225</v>
      </c>
      <c r="G11" s="10">
        <f t="shared" si="1"/>
        <v>1727</v>
      </c>
      <c r="H11" s="10">
        <f t="shared" si="1"/>
        <v>1613</v>
      </c>
      <c r="I11" s="10">
        <f t="shared" si="1"/>
        <v>1560</v>
      </c>
      <c r="J11" s="10">
        <f t="shared" si="1"/>
        <v>1088</v>
      </c>
      <c r="K11" s="10">
        <f t="shared" si="1"/>
        <v>1497</v>
      </c>
      <c r="L11" s="10">
        <f t="shared" si="1"/>
        <v>1631</v>
      </c>
      <c r="M11" s="10">
        <f t="shared" si="1"/>
        <v>1458</v>
      </c>
      <c r="N11" s="10">
        <f t="shared" si="1"/>
        <v>803</v>
      </c>
      <c r="O11" s="11">
        <f t="shared" si="2"/>
        <v>18594</v>
      </c>
    </row>
    <row r="12" spans="2:15" s="2" customFormat="1" ht="12.75" customHeight="1" x14ac:dyDescent="0.2">
      <c r="B12" s="7" t="s">
        <v>22</v>
      </c>
      <c r="C12" s="10">
        <f t="shared" si="1"/>
        <v>22</v>
      </c>
      <c r="D12" s="10">
        <f t="shared" si="1"/>
        <v>47</v>
      </c>
      <c r="E12" s="10">
        <f t="shared" si="1"/>
        <v>26</v>
      </c>
      <c r="F12" s="10">
        <f t="shared" si="1"/>
        <v>31</v>
      </c>
      <c r="G12" s="10">
        <f t="shared" si="1"/>
        <v>28</v>
      </c>
      <c r="H12" s="10">
        <f t="shared" si="1"/>
        <v>37</v>
      </c>
      <c r="I12" s="10">
        <f t="shared" si="1"/>
        <v>27</v>
      </c>
      <c r="J12" s="10">
        <f t="shared" si="1"/>
        <v>18</v>
      </c>
      <c r="K12" s="10">
        <f t="shared" si="1"/>
        <v>20</v>
      </c>
      <c r="L12" s="10">
        <f t="shared" si="1"/>
        <v>13</v>
      </c>
      <c r="M12" s="10">
        <f t="shared" si="1"/>
        <v>14</v>
      </c>
      <c r="N12" s="10">
        <f t="shared" si="1"/>
        <v>7</v>
      </c>
      <c r="O12" s="11">
        <f t="shared" si="2"/>
        <v>290</v>
      </c>
    </row>
    <row r="13" spans="2:15" s="2" customFormat="1" ht="12.75" customHeight="1" x14ac:dyDescent="0.2">
      <c r="B13" s="7" t="s">
        <v>23</v>
      </c>
      <c r="C13" s="10">
        <f t="shared" si="1"/>
        <v>336</v>
      </c>
      <c r="D13" s="10">
        <f t="shared" si="1"/>
        <v>326</v>
      </c>
      <c r="E13" s="10">
        <f t="shared" si="1"/>
        <v>277</v>
      </c>
      <c r="F13" s="10">
        <f t="shared" si="1"/>
        <v>236</v>
      </c>
      <c r="G13" s="10">
        <f t="shared" si="1"/>
        <v>296</v>
      </c>
      <c r="H13" s="10">
        <f t="shared" si="1"/>
        <v>256</v>
      </c>
      <c r="I13" s="10">
        <f t="shared" si="1"/>
        <v>211</v>
      </c>
      <c r="J13" s="10">
        <f t="shared" si="1"/>
        <v>241</v>
      </c>
      <c r="K13" s="10">
        <f t="shared" si="1"/>
        <v>313</v>
      </c>
      <c r="L13" s="10">
        <f t="shared" si="1"/>
        <v>294</v>
      </c>
      <c r="M13" s="10">
        <f t="shared" si="1"/>
        <v>213</v>
      </c>
      <c r="N13" s="10">
        <f t="shared" si="1"/>
        <v>160</v>
      </c>
      <c r="O13" s="11">
        <f t="shared" si="2"/>
        <v>3159</v>
      </c>
    </row>
    <row r="14" spans="2:15" s="2" customFormat="1" ht="12.75" customHeight="1" x14ac:dyDescent="0.2">
      <c r="B14" s="7" t="s">
        <v>24</v>
      </c>
      <c r="C14" s="10">
        <f t="shared" si="1"/>
        <v>1843</v>
      </c>
      <c r="D14" s="10">
        <f t="shared" si="1"/>
        <v>1581</v>
      </c>
      <c r="E14" s="10">
        <f t="shared" si="1"/>
        <v>1572</v>
      </c>
      <c r="F14" s="10">
        <f t="shared" si="1"/>
        <v>1324</v>
      </c>
      <c r="G14" s="10">
        <f t="shared" si="1"/>
        <v>1441</v>
      </c>
      <c r="H14" s="10">
        <f t="shared" si="1"/>
        <v>1483</v>
      </c>
      <c r="I14" s="10">
        <f t="shared" si="1"/>
        <v>1773</v>
      </c>
      <c r="J14" s="10">
        <f t="shared" si="1"/>
        <v>1289</v>
      </c>
      <c r="K14" s="10">
        <f t="shared" si="1"/>
        <v>1636</v>
      </c>
      <c r="L14" s="10">
        <f t="shared" si="1"/>
        <v>1633</v>
      </c>
      <c r="M14" s="10">
        <f t="shared" si="1"/>
        <v>2286</v>
      </c>
      <c r="N14" s="10">
        <f t="shared" si="1"/>
        <v>1085</v>
      </c>
      <c r="O14" s="11">
        <f t="shared" si="2"/>
        <v>18946</v>
      </c>
    </row>
    <row r="15" spans="2:15" s="2" customFormat="1" ht="12.75" customHeight="1" x14ac:dyDescent="0.2">
      <c r="B15" s="7" t="s">
        <v>25</v>
      </c>
      <c r="C15" s="10">
        <f t="shared" si="1"/>
        <v>375</v>
      </c>
      <c r="D15" s="10">
        <f t="shared" si="1"/>
        <v>271</v>
      </c>
      <c r="E15" s="10">
        <f t="shared" si="1"/>
        <v>318</v>
      </c>
      <c r="F15" s="10">
        <f t="shared" si="1"/>
        <v>230</v>
      </c>
      <c r="G15" s="10">
        <f t="shared" si="1"/>
        <v>270</v>
      </c>
      <c r="H15" s="10">
        <f t="shared" si="1"/>
        <v>281</v>
      </c>
      <c r="I15" s="10">
        <f t="shared" si="1"/>
        <v>367</v>
      </c>
      <c r="J15" s="10">
        <f t="shared" si="1"/>
        <v>250</v>
      </c>
      <c r="K15" s="10">
        <f t="shared" si="1"/>
        <v>276</v>
      </c>
      <c r="L15" s="10">
        <f t="shared" si="1"/>
        <v>255</v>
      </c>
      <c r="M15" s="10">
        <f t="shared" si="1"/>
        <v>348</v>
      </c>
      <c r="N15" s="10">
        <f t="shared" si="1"/>
        <v>265</v>
      </c>
      <c r="O15" s="11">
        <f t="shared" si="2"/>
        <v>3506</v>
      </c>
    </row>
    <row r="16" spans="2:15" s="2" customFormat="1" ht="12.75" customHeight="1" x14ac:dyDescent="0.2">
      <c r="B16" s="7" t="s">
        <v>26</v>
      </c>
      <c r="C16" s="10">
        <f t="shared" si="1"/>
        <v>1325</v>
      </c>
      <c r="D16" s="10">
        <f t="shared" si="1"/>
        <v>1432</v>
      </c>
      <c r="E16" s="10">
        <f t="shared" si="1"/>
        <v>1425</v>
      </c>
      <c r="F16" s="10">
        <f t="shared" si="1"/>
        <v>1134</v>
      </c>
      <c r="G16" s="10">
        <f t="shared" si="1"/>
        <v>1269</v>
      </c>
      <c r="H16" s="10">
        <f t="shared" si="1"/>
        <v>1214</v>
      </c>
      <c r="I16" s="10">
        <f t="shared" si="1"/>
        <v>1354</v>
      </c>
      <c r="J16" s="10">
        <f t="shared" si="1"/>
        <v>1135</v>
      </c>
      <c r="K16" s="10">
        <f t="shared" si="1"/>
        <v>1379</v>
      </c>
      <c r="L16" s="10">
        <f t="shared" si="1"/>
        <v>1401</v>
      </c>
      <c r="M16" s="10">
        <f t="shared" si="1"/>
        <v>1248</v>
      </c>
      <c r="N16" s="10">
        <f t="shared" si="1"/>
        <v>1054</v>
      </c>
      <c r="O16" s="11">
        <f t="shared" si="2"/>
        <v>15370</v>
      </c>
    </row>
    <row r="17" spans="2:15" s="2" customFormat="1" ht="12.75" customHeight="1" x14ac:dyDescent="0.2">
      <c r="B17" s="7" t="s">
        <v>27</v>
      </c>
      <c r="C17" s="10">
        <f t="shared" si="1"/>
        <v>570</v>
      </c>
      <c r="D17" s="10">
        <f t="shared" si="1"/>
        <v>799</v>
      </c>
      <c r="E17" s="10">
        <f t="shared" si="1"/>
        <v>666</v>
      </c>
      <c r="F17" s="10">
        <f t="shared" si="1"/>
        <v>427</v>
      </c>
      <c r="G17" s="10">
        <f t="shared" si="1"/>
        <v>408</v>
      </c>
      <c r="H17" s="10">
        <f t="shared" si="1"/>
        <v>390</v>
      </c>
      <c r="I17" s="10">
        <f t="shared" si="1"/>
        <v>431</v>
      </c>
      <c r="J17" s="10">
        <f t="shared" si="1"/>
        <v>319</v>
      </c>
      <c r="K17" s="10">
        <f t="shared" si="1"/>
        <v>359</v>
      </c>
      <c r="L17" s="10">
        <f t="shared" si="1"/>
        <v>331</v>
      </c>
      <c r="M17" s="10">
        <f t="shared" si="1"/>
        <v>242</v>
      </c>
      <c r="N17" s="10">
        <f t="shared" si="1"/>
        <v>162</v>
      </c>
      <c r="O17" s="11">
        <f t="shared" si="2"/>
        <v>5104</v>
      </c>
    </row>
    <row r="18" spans="2:15" s="2" customFormat="1" ht="12.75" customHeight="1" x14ac:dyDescent="0.2">
      <c r="B18" s="12" t="s">
        <v>28</v>
      </c>
      <c r="C18" s="10">
        <f t="shared" si="1"/>
        <v>41</v>
      </c>
      <c r="D18" s="10">
        <f t="shared" si="1"/>
        <v>55</v>
      </c>
      <c r="E18" s="10">
        <f t="shared" si="1"/>
        <v>40</v>
      </c>
      <c r="F18" s="10">
        <f t="shared" si="1"/>
        <v>28</v>
      </c>
      <c r="G18" s="10">
        <f t="shared" si="1"/>
        <v>32</v>
      </c>
      <c r="H18" s="10">
        <f t="shared" si="1"/>
        <v>34</v>
      </c>
      <c r="I18" s="10">
        <f t="shared" si="1"/>
        <v>38</v>
      </c>
      <c r="J18" s="10">
        <f t="shared" si="1"/>
        <v>33</v>
      </c>
      <c r="K18" s="10">
        <f t="shared" si="1"/>
        <v>38</v>
      </c>
      <c r="L18" s="10">
        <f t="shared" si="1"/>
        <v>36</v>
      </c>
      <c r="M18" s="10">
        <f t="shared" si="1"/>
        <v>31</v>
      </c>
      <c r="N18" s="10">
        <f t="shared" si="1"/>
        <v>26</v>
      </c>
      <c r="O18" s="11">
        <f>SUM(C18:N18)</f>
        <v>432</v>
      </c>
    </row>
    <row r="19" spans="2:15" s="2" customFormat="1" ht="12.75" customHeight="1" x14ac:dyDescent="0.2">
      <c r="B19" s="7" t="s">
        <v>29</v>
      </c>
      <c r="C19" s="10">
        <f t="shared" si="1"/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si="1"/>
        <v>0</v>
      </c>
      <c r="O19" s="11">
        <f t="shared" si="2"/>
        <v>0</v>
      </c>
    </row>
    <row r="20" spans="2:15" s="2" customFormat="1" ht="12.75" customHeight="1" x14ac:dyDescent="0.2">
      <c r="B20" s="13" t="s">
        <v>30</v>
      </c>
      <c r="C20" s="14">
        <f t="shared" ref="C20:N20" si="3">SUM(C21:C21)</f>
        <v>841</v>
      </c>
      <c r="D20" s="14">
        <f t="shared" si="3"/>
        <v>340</v>
      </c>
      <c r="E20" s="14">
        <f t="shared" si="3"/>
        <v>230</v>
      </c>
      <c r="F20" s="14">
        <f t="shared" si="3"/>
        <v>224</v>
      </c>
      <c r="G20" s="14">
        <f t="shared" si="3"/>
        <v>281</v>
      </c>
      <c r="H20" s="14">
        <f t="shared" si="3"/>
        <v>141</v>
      </c>
      <c r="I20" s="14">
        <f t="shared" si="3"/>
        <v>204</v>
      </c>
      <c r="J20" s="14">
        <f t="shared" si="3"/>
        <v>202</v>
      </c>
      <c r="K20" s="14">
        <f t="shared" si="3"/>
        <v>185</v>
      </c>
      <c r="L20" s="14">
        <f t="shared" si="3"/>
        <v>260</v>
      </c>
      <c r="M20" s="14">
        <f t="shared" si="3"/>
        <v>272</v>
      </c>
      <c r="N20" s="14">
        <f t="shared" si="3"/>
        <v>208</v>
      </c>
      <c r="O20" s="11">
        <f t="shared" si="2"/>
        <v>3388</v>
      </c>
    </row>
    <row r="21" spans="2:15" s="2" customFormat="1" ht="12.75" customHeight="1" thickBot="1" x14ac:dyDescent="0.25">
      <c r="B21" s="15" t="s">
        <v>31</v>
      </c>
      <c r="C21" s="10">
        <f t="shared" ref="C21:N21" si="4">C38+C55</f>
        <v>841</v>
      </c>
      <c r="D21" s="10">
        <f t="shared" si="4"/>
        <v>340</v>
      </c>
      <c r="E21" s="10">
        <f t="shared" si="4"/>
        <v>230</v>
      </c>
      <c r="F21" s="10">
        <f t="shared" si="4"/>
        <v>224</v>
      </c>
      <c r="G21" s="10">
        <f t="shared" si="4"/>
        <v>281</v>
      </c>
      <c r="H21" s="10">
        <f t="shared" si="4"/>
        <v>141</v>
      </c>
      <c r="I21" s="10">
        <f t="shared" si="4"/>
        <v>204</v>
      </c>
      <c r="J21" s="10">
        <f t="shared" si="4"/>
        <v>202</v>
      </c>
      <c r="K21" s="10">
        <f t="shared" si="4"/>
        <v>185</v>
      </c>
      <c r="L21" s="10">
        <f t="shared" si="4"/>
        <v>260</v>
      </c>
      <c r="M21" s="10">
        <f t="shared" si="4"/>
        <v>272</v>
      </c>
      <c r="N21" s="10">
        <f t="shared" si="4"/>
        <v>208</v>
      </c>
      <c r="O21" s="11">
        <f t="shared" si="2"/>
        <v>3388</v>
      </c>
    </row>
    <row r="22" spans="2:15" s="2" customFormat="1" ht="12.75" customHeight="1" thickBot="1" x14ac:dyDescent="0.25">
      <c r="B22" s="16" t="s">
        <v>5</v>
      </c>
      <c r="C22" s="17">
        <f t="shared" ref="C22:N22" si="5">C20+C8</f>
        <v>7853</v>
      </c>
      <c r="D22" s="17">
        <f t="shared" si="5"/>
        <v>7000</v>
      </c>
      <c r="E22" s="17">
        <f t="shared" si="5"/>
        <v>6603</v>
      </c>
      <c r="F22" s="17">
        <f t="shared" si="5"/>
        <v>4913</v>
      </c>
      <c r="G22" s="17">
        <f t="shared" si="5"/>
        <v>5874</v>
      </c>
      <c r="H22" s="17">
        <f t="shared" si="5"/>
        <v>5684</v>
      </c>
      <c r="I22" s="17">
        <f t="shared" si="5"/>
        <v>6028</v>
      </c>
      <c r="J22" s="17">
        <f t="shared" si="5"/>
        <v>4811</v>
      </c>
      <c r="K22" s="17">
        <f t="shared" si="5"/>
        <v>5786</v>
      </c>
      <c r="L22" s="17">
        <f t="shared" si="5"/>
        <v>5938</v>
      </c>
      <c r="M22" s="17">
        <f t="shared" si="5"/>
        <v>6416</v>
      </c>
      <c r="N22" s="17">
        <f t="shared" si="5"/>
        <v>3853</v>
      </c>
      <c r="O22" s="18">
        <f>O8+O20</f>
        <v>70759</v>
      </c>
    </row>
    <row r="23" spans="2:15" s="19" customFormat="1" ht="12.75" customHeight="1" thickBot="1" x14ac:dyDescent="0.2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</row>
    <row r="24" spans="2:15" s="19" customFormat="1" ht="12.75" customHeight="1" thickBot="1" x14ac:dyDescent="0.25">
      <c r="B24" s="22" t="s">
        <v>3</v>
      </c>
      <c r="C24" s="63" t="s">
        <v>32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  <c r="O24" s="23" t="s">
        <v>5</v>
      </c>
    </row>
    <row r="25" spans="2:15" s="2" customFormat="1" ht="12.75" customHeight="1" x14ac:dyDescent="0.2">
      <c r="B25" s="4" t="s">
        <v>18</v>
      </c>
      <c r="C25" s="5">
        <f t="shared" ref="C25:N25" si="6">SUM(C26:C36)</f>
        <v>3844</v>
      </c>
      <c r="D25" s="5">
        <f t="shared" si="6"/>
        <v>3642</v>
      </c>
      <c r="E25" s="5">
        <f t="shared" si="6"/>
        <v>3441</v>
      </c>
      <c r="F25" s="5">
        <f t="shared" si="6"/>
        <v>2529</v>
      </c>
      <c r="G25" s="5">
        <f t="shared" si="6"/>
        <v>3034</v>
      </c>
      <c r="H25" s="5">
        <f t="shared" si="6"/>
        <v>2934</v>
      </c>
      <c r="I25" s="5">
        <f t="shared" si="6"/>
        <v>3138</v>
      </c>
      <c r="J25" s="5">
        <f t="shared" si="6"/>
        <v>2618</v>
      </c>
      <c r="K25" s="5">
        <f t="shared" si="6"/>
        <v>3063</v>
      </c>
      <c r="L25" s="5">
        <f t="shared" si="6"/>
        <v>3136</v>
      </c>
      <c r="M25" s="5">
        <f t="shared" si="6"/>
        <v>3388</v>
      </c>
      <c r="N25" s="5">
        <f t="shared" si="6"/>
        <v>2039</v>
      </c>
      <c r="O25" s="6">
        <f>SUM(C25:N25)</f>
        <v>36806</v>
      </c>
    </row>
    <row r="26" spans="2:15" s="2" customFormat="1" ht="12.75" customHeight="1" x14ac:dyDescent="0.2">
      <c r="B26" s="7" t="s">
        <v>19</v>
      </c>
      <c r="C26" s="10">
        <v>271</v>
      </c>
      <c r="D26" s="10">
        <v>80</v>
      </c>
      <c r="E26" s="10">
        <v>30</v>
      </c>
      <c r="F26" s="10">
        <v>30</v>
      </c>
      <c r="G26" s="10">
        <v>74</v>
      </c>
      <c r="H26" s="10">
        <v>116</v>
      </c>
      <c r="I26" s="10">
        <v>50</v>
      </c>
      <c r="J26" s="10">
        <v>229</v>
      </c>
      <c r="K26" s="10">
        <v>59</v>
      </c>
      <c r="L26" s="10">
        <v>67</v>
      </c>
      <c r="M26" s="10">
        <v>182</v>
      </c>
      <c r="N26" s="10">
        <v>56</v>
      </c>
      <c r="O26" s="11">
        <f t="shared" ref="O26:O38" si="7">SUM(C26:N26)</f>
        <v>1244</v>
      </c>
    </row>
    <row r="27" spans="2:15" s="2" customFormat="1" ht="12.75" customHeight="1" x14ac:dyDescent="0.2">
      <c r="B27" s="7" t="s">
        <v>20</v>
      </c>
      <c r="C27" s="10">
        <v>10</v>
      </c>
      <c r="D27" s="10">
        <v>2</v>
      </c>
      <c r="E27" s="10">
        <v>7</v>
      </c>
      <c r="F27" s="10">
        <v>0</v>
      </c>
      <c r="G27" s="10">
        <v>5</v>
      </c>
      <c r="H27" s="10">
        <v>3</v>
      </c>
      <c r="I27" s="10">
        <v>5</v>
      </c>
      <c r="J27" s="10">
        <v>0</v>
      </c>
      <c r="K27" s="10">
        <v>3</v>
      </c>
      <c r="L27" s="10">
        <v>5</v>
      </c>
      <c r="M27" s="10">
        <v>3</v>
      </c>
      <c r="N27" s="10">
        <v>2</v>
      </c>
      <c r="O27" s="11">
        <f t="shared" si="7"/>
        <v>45</v>
      </c>
    </row>
    <row r="28" spans="2:15" s="2" customFormat="1" ht="12.75" customHeight="1" x14ac:dyDescent="0.2">
      <c r="B28" s="7" t="s">
        <v>21</v>
      </c>
      <c r="C28" s="10">
        <v>1001</v>
      </c>
      <c r="D28" s="10">
        <v>1106</v>
      </c>
      <c r="E28" s="10">
        <v>946</v>
      </c>
      <c r="F28" s="10">
        <v>616</v>
      </c>
      <c r="G28" s="10">
        <v>837</v>
      </c>
      <c r="H28" s="10">
        <v>706</v>
      </c>
      <c r="I28" s="10">
        <v>746</v>
      </c>
      <c r="J28" s="10">
        <v>551</v>
      </c>
      <c r="K28" s="10">
        <v>729</v>
      </c>
      <c r="L28" s="10">
        <v>869</v>
      </c>
      <c r="M28" s="10">
        <v>809</v>
      </c>
      <c r="N28" s="10">
        <v>445</v>
      </c>
      <c r="O28" s="11">
        <f t="shared" si="7"/>
        <v>9361</v>
      </c>
    </row>
    <row r="29" spans="2:15" s="2" customFormat="1" ht="12.75" customHeight="1" x14ac:dyDescent="0.2">
      <c r="B29" s="7" t="s">
        <v>22</v>
      </c>
      <c r="C29" s="10">
        <v>17</v>
      </c>
      <c r="D29" s="10">
        <v>43</v>
      </c>
      <c r="E29" s="10">
        <v>24</v>
      </c>
      <c r="F29" s="10">
        <v>24</v>
      </c>
      <c r="G29" s="10">
        <v>24</v>
      </c>
      <c r="H29" s="10">
        <v>32</v>
      </c>
      <c r="I29" s="10">
        <v>23</v>
      </c>
      <c r="J29" s="10">
        <v>15</v>
      </c>
      <c r="K29" s="10">
        <v>15</v>
      </c>
      <c r="L29" s="10">
        <v>11</v>
      </c>
      <c r="M29" s="10">
        <v>11</v>
      </c>
      <c r="N29" s="10">
        <v>7</v>
      </c>
      <c r="O29" s="11">
        <f t="shared" si="7"/>
        <v>246</v>
      </c>
    </row>
    <row r="30" spans="2:15" s="2" customFormat="1" ht="12.75" customHeight="1" x14ac:dyDescent="0.2">
      <c r="B30" s="7" t="s">
        <v>23</v>
      </c>
      <c r="C30" s="10">
        <v>299</v>
      </c>
      <c r="D30" s="10">
        <v>277</v>
      </c>
      <c r="E30" s="10">
        <v>263</v>
      </c>
      <c r="F30" s="10">
        <v>208</v>
      </c>
      <c r="G30" s="10">
        <v>268</v>
      </c>
      <c r="H30" s="10">
        <v>215</v>
      </c>
      <c r="I30" s="10">
        <v>188</v>
      </c>
      <c r="J30" s="10">
        <v>198</v>
      </c>
      <c r="K30" s="10">
        <v>273</v>
      </c>
      <c r="L30" s="10">
        <v>246</v>
      </c>
      <c r="M30" s="10">
        <v>169</v>
      </c>
      <c r="N30" s="10">
        <v>134</v>
      </c>
      <c r="O30" s="11">
        <f t="shared" si="7"/>
        <v>2738</v>
      </c>
    </row>
    <row r="31" spans="2:15" s="2" customFormat="1" ht="12.75" customHeight="1" x14ac:dyDescent="0.2">
      <c r="B31" s="7" t="s">
        <v>24</v>
      </c>
      <c r="C31" s="10">
        <v>956</v>
      </c>
      <c r="D31" s="10">
        <v>796</v>
      </c>
      <c r="E31" s="10">
        <v>829</v>
      </c>
      <c r="F31" s="10">
        <v>713</v>
      </c>
      <c r="G31" s="10">
        <v>757</v>
      </c>
      <c r="H31" s="10">
        <v>798</v>
      </c>
      <c r="I31" s="10">
        <v>959</v>
      </c>
      <c r="J31" s="10">
        <v>709</v>
      </c>
      <c r="K31" s="10">
        <v>826</v>
      </c>
      <c r="L31" s="10">
        <v>821</v>
      </c>
      <c r="M31" s="10">
        <v>1131</v>
      </c>
      <c r="N31" s="10">
        <v>548</v>
      </c>
      <c r="O31" s="11">
        <f t="shared" si="7"/>
        <v>9843</v>
      </c>
    </row>
    <row r="32" spans="2:15" s="2" customFormat="1" ht="12.75" customHeight="1" x14ac:dyDescent="0.2">
      <c r="B32" s="7" t="s">
        <v>25</v>
      </c>
      <c r="C32" s="10">
        <v>255</v>
      </c>
      <c r="D32" s="10">
        <v>177</v>
      </c>
      <c r="E32" s="10">
        <v>216</v>
      </c>
      <c r="F32" s="10">
        <v>151</v>
      </c>
      <c r="G32" s="10">
        <v>197</v>
      </c>
      <c r="H32" s="10">
        <v>196</v>
      </c>
      <c r="I32" s="10">
        <v>263</v>
      </c>
      <c r="J32" s="10">
        <v>167</v>
      </c>
      <c r="K32" s="10">
        <v>184</v>
      </c>
      <c r="L32" s="10">
        <v>161</v>
      </c>
      <c r="M32" s="10">
        <v>243</v>
      </c>
      <c r="N32" s="10">
        <v>200</v>
      </c>
      <c r="O32" s="11">
        <f t="shared" si="7"/>
        <v>2410</v>
      </c>
    </row>
    <row r="33" spans="2:15" s="2" customFormat="1" ht="12.75" customHeight="1" x14ac:dyDescent="0.2">
      <c r="B33" s="7" t="s">
        <v>26</v>
      </c>
      <c r="C33" s="10">
        <v>821</v>
      </c>
      <c r="D33" s="10">
        <v>849</v>
      </c>
      <c r="E33" s="10">
        <v>866</v>
      </c>
      <c r="F33" s="10">
        <v>644</v>
      </c>
      <c r="G33" s="10">
        <v>720</v>
      </c>
      <c r="H33" s="10">
        <v>715</v>
      </c>
      <c r="I33" s="10">
        <v>741</v>
      </c>
      <c r="J33" s="10">
        <v>607</v>
      </c>
      <c r="K33" s="10">
        <v>816</v>
      </c>
      <c r="L33" s="10">
        <v>826</v>
      </c>
      <c r="M33" s="10">
        <v>729</v>
      </c>
      <c r="N33" s="10">
        <v>568</v>
      </c>
      <c r="O33" s="11">
        <f t="shared" si="7"/>
        <v>8902</v>
      </c>
    </row>
    <row r="34" spans="2:15" s="2" customFormat="1" ht="12.75" customHeight="1" x14ac:dyDescent="0.2">
      <c r="B34" s="7" t="s">
        <v>27</v>
      </c>
      <c r="C34" s="10">
        <v>213</v>
      </c>
      <c r="D34" s="10">
        <v>307</v>
      </c>
      <c r="E34" s="10">
        <v>255</v>
      </c>
      <c r="F34" s="10">
        <v>141</v>
      </c>
      <c r="G34" s="10">
        <v>146</v>
      </c>
      <c r="H34" s="10">
        <v>153</v>
      </c>
      <c r="I34" s="10">
        <v>160</v>
      </c>
      <c r="J34" s="10">
        <v>140</v>
      </c>
      <c r="K34" s="10">
        <v>155</v>
      </c>
      <c r="L34" s="10">
        <v>125</v>
      </c>
      <c r="M34" s="10">
        <v>108</v>
      </c>
      <c r="N34" s="10">
        <v>75</v>
      </c>
      <c r="O34" s="11">
        <f t="shared" si="7"/>
        <v>1978</v>
      </c>
    </row>
    <row r="35" spans="2:15" s="2" customFormat="1" ht="12.75" customHeight="1" x14ac:dyDescent="0.2">
      <c r="B35" s="12" t="s">
        <v>28</v>
      </c>
      <c r="C35" s="10">
        <v>1</v>
      </c>
      <c r="D35" s="10">
        <v>5</v>
      </c>
      <c r="E35" s="10">
        <v>5</v>
      </c>
      <c r="F35" s="10">
        <v>2</v>
      </c>
      <c r="G35" s="10">
        <v>6</v>
      </c>
      <c r="H35" s="10">
        <v>0</v>
      </c>
      <c r="I35" s="10">
        <v>3</v>
      </c>
      <c r="J35" s="10">
        <v>2</v>
      </c>
      <c r="K35" s="10">
        <v>3</v>
      </c>
      <c r="L35" s="10">
        <v>5</v>
      </c>
      <c r="M35" s="10">
        <v>3</v>
      </c>
      <c r="N35" s="10">
        <v>4</v>
      </c>
      <c r="O35" s="11">
        <f>SUM(C35:N35)</f>
        <v>39</v>
      </c>
    </row>
    <row r="36" spans="2:15" s="2" customFormat="1" ht="12.75" customHeight="1" x14ac:dyDescent="0.2">
      <c r="B36" s="7" t="s">
        <v>29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1">
        <f t="shared" si="7"/>
        <v>0</v>
      </c>
    </row>
    <row r="37" spans="2:15" s="2" customFormat="1" ht="12.75" customHeight="1" x14ac:dyDescent="0.2">
      <c r="B37" s="13" t="s">
        <v>30</v>
      </c>
      <c r="C37" s="14">
        <f t="shared" ref="C37:N37" si="8">SUM(C38:C38)</f>
        <v>412</v>
      </c>
      <c r="D37" s="14">
        <f t="shared" si="8"/>
        <v>196</v>
      </c>
      <c r="E37" s="14">
        <f t="shared" si="8"/>
        <v>111</v>
      </c>
      <c r="F37" s="14">
        <f t="shared" si="8"/>
        <v>116</v>
      </c>
      <c r="G37" s="14">
        <f t="shared" si="8"/>
        <v>137</v>
      </c>
      <c r="H37" s="14">
        <f t="shared" si="8"/>
        <v>81</v>
      </c>
      <c r="I37" s="14">
        <f t="shared" si="8"/>
        <v>98</v>
      </c>
      <c r="J37" s="14">
        <f t="shared" si="8"/>
        <v>104</v>
      </c>
      <c r="K37" s="14">
        <f t="shared" si="8"/>
        <v>104</v>
      </c>
      <c r="L37" s="14">
        <f t="shared" si="8"/>
        <v>144</v>
      </c>
      <c r="M37" s="14">
        <f t="shared" si="8"/>
        <v>157</v>
      </c>
      <c r="N37" s="14">
        <f t="shared" si="8"/>
        <v>116</v>
      </c>
      <c r="O37" s="11">
        <f t="shared" si="7"/>
        <v>1776</v>
      </c>
    </row>
    <row r="38" spans="2:15" s="2" customFormat="1" ht="12.75" customHeight="1" thickBot="1" x14ac:dyDescent="0.25">
      <c r="B38" s="15" t="s">
        <v>31</v>
      </c>
      <c r="C38" s="10">
        <v>412</v>
      </c>
      <c r="D38" s="10">
        <v>196</v>
      </c>
      <c r="E38" s="10">
        <v>111</v>
      </c>
      <c r="F38" s="10">
        <v>116</v>
      </c>
      <c r="G38" s="10">
        <v>137</v>
      </c>
      <c r="H38" s="10">
        <v>81</v>
      </c>
      <c r="I38" s="10">
        <v>98</v>
      </c>
      <c r="J38" s="10">
        <v>104</v>
      </c>
      <c r="K38" s="10">
        <v>104</v>
      </c>
      <c r="L38" s="10">
        <v>144</v>
      </c>
      <c r="M38" s="10">
        <v>157</v>
      </c>
      <c r="N38" s="10">
        <v>116</v>
      </c>
      <c r="O38" s="24">
        <f t="shared" si="7"/>
        <v>1776</v>
      </c>
    </row>
    <row r="39" spans="2:15" s="2" customFormat="1" ht="12.75" customHeight="1" thickBot="1" x14ac:dyDescent="0.25">
      <c r="B39" s="16" t="s">
        <v>33</v>
      </c>
      <c r="C39" s="17">
        <f>C37+C25</f>
        <v>4256</v>
      </c>
      <c r="D39" s="17">
        <f t="shared" ref="D39:N39" si="9">D37+D25</f>
        <v>3838</v>
      </c>
      <c r="E39" s="17">
        <f t="shared" si="9"/>
        <v>3552</v>
      </c>
      <c r="F39" s="17">
        <f t="shared" si="9"/>
        <v>2645</v>
      </c>
      <c r="G39" s="17">
        <f t="shared" si="9"/>
        <v>3171</v>
      </c>
      <c r="H39" s="17">
        <f t="shared" si="9"/>
        <v>3015</v>
      </c>
      <c r="I39" s="17">
        <f t="shared" si="9"/>
        <v>3236</v>
      </c>
      <c r="J39" s="17">
        <f t="shared" si="9"/>
        <v>2722</v>
      </c>
      <c r="K39" s="17">
        <f t="shared" si="9"/>
        <v>3167</v>
      </c>
      <c r="L39" s="17">
        <f t="shared" si="9"/>
        <v>3280</v>
      </c>
      <c r="M39" s="17">
        <f t="shared" si="9"/>
        <v>3545</v>
      </c>
      <c r="N39" s="17">
        <f t="shared" si="9"/>
        <v>2155</v>
      </c>
      <c r="O39" s="18">
        <f>O37+O25</f>
        <v>38582</v>
      </c>
    </row>
    <row r="40" spans="2:15" s="19" customFormat="1" ht="12.75" customHeight="1" thickBot="1" x14ac:dyDescent="0.25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</row>
    <row r="41" spans="2:15" s="19" customFormat="1" ht="12.75" customHeight="1" thickBot="1" x14ac:dyDescent="0.25">
      <c r="B41" s="22" t="s">
        <v>3</v>
      </c>
      <c r="C41" s="63" t="s">
        <v>34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5"/>
      <c r="O41" s="23" t="s">
        <v>5</v>
      </c>
    </row>
    <row r="42" spans="2:15" s="2" customFormat="1" ht="12.75" customHeight="1" x14ac:dyDescent="0.2">
      <c r="B42" s="4" t="s">
        <v>18</v>
      </c>
      <c r="C42" s="5">
        <f t="shared" ref="C42:N42" si="10">SUM(C43:C53)</f>
        <v>3168</v>
      </c>
      <c r="D42" s="5">
        <f t="shared" si="10"/>
        <v>3018</v>
      </c>
      <c r="E42" s="5">
        <f t="shared" si="10"/>
        <v>2932</v>
      </c>
      <c r="F42" s="5">
        <f t="shared" si="10"/>
        <v>2160</v>
      </c>
      <c r="G42" s="5">
        <f t="shared" si="10"/>
        <v>2559</v>
      </c>
      <c r="H42" s="5">
        <f t="shared" si="10"/>
        <v>2609</v>
      </c>
      <c r="I42" s="5">
        <f t="shared" si="10"/>
        <v>2686</v>
      </c>
      <c r="J42" s="5">
        <f t="shared" si="10"/>
        <v>1991</v>
      </c>
      <c r="K42" s="5">
        <f t="shared" si="10"/>
        <v>2538</v>
      </c>
      <c r="L42" s="5">
        <f t="shared" si="10"/>
        <v>2542</v>
      </c>
      <c r="M42" s="5">
        <f t="shared" si="10"/>
        <v>2756</v>
      </c>
      <c r="N42" s="5">
        <f t="shared" si="10"/>
        <v>1606</v>
      </c>
      <c r="O42" s="6">
        <f>SUM(C42:N42)</f>
        <v>30565</v>
      </c>
    </row>
    <row r="43" spans="2:15" s="2" customFormat="1" ht="12.75" customHeight="1" x14ac:dyDescent="0.2">
      <c r="B43" s="7" t="s">
        <v>19</v>
      </c>
      <c r="C43" s="10">
        <v>252</v>
      </c>
      <c r="D43" s="10">
        <v>44</v>
      </c>
      <c r="E43" s="10">
        <v>7</v>
      </c>
      <c r="F43" s="10">
        <v>23</v>
      </c>
      <c r="G43" s="10">
        <v>43</v>
      </c>
      <c r="H43" s="10">
        <v>115</v>
      </c>
      <c r="I43" s="10">
        <v>8</v>
      </c>
      <c r="J43" s="10">
        <v>7</v>
      </c>
      <c r="K43" s="10">
        <v>18</v>
      </c>
      <c r="L43" s="10">
        <v>12</v>
      </c>
      <c r="M43" s="10">
        <v>117</v>
      </c>
      <c r="N43" s="10">
        <v>25</v>
      </c>
      <c r="O43" s="25">
        <f t="shared" ref="O43:O55" si="11">SUM(C43:N43)</f>
        <v>671</v>
      </c>
    </row>
    <row r="44" spans="2:15" s="2" customFormat="1" ht="12.75" customHeight="1" x14ac:dyDescent="0.2">
      <c r="B44" s="7" t="s">
        <v>20</v>
      </c>
      <c r="C44" s="10">
        <v>1</v>
      </c>
      <c r="D44" s="10">
        <v>0</v>
      </c>
      <c r="E44" s="10">
        <v>2</v>
      </c>
      <c r="F44" s="10">
        <v>1</v>
      </c>
      <c r="G44" s="10">
        <v>0</v>
      </c>
      <c r="H44" s="10">
        <v>1</v>
      </c>
      <c r="I44" s="10">
        <v>0</v>
      </c>
      <c r="J44" s="10">
        <v>0</v>
      </c>
      <c r="K44" s="10">
        <v>3</v>
      </c>
      <c r="L44" s="10">
        <v>0</v>
      </c>
      <c r="M44" s="10">
        <v>2</v>
      </c>
      <c r="N44" s="10">
        <v>0</v>
      </c>
      <c r="O44" s="25">
        <f t="shared" si="11"/>
        <v>10</v>
      </c>
    </row>
    <row r="45" spans="2:15" s="2" customFormat="1" ht="12.75" customHeight="1" x14ac:dyDescent="0.2">
      <c r="B45" s="7" t="s">
        <v>21</v>
      </c>
      <c r="C45" s="10">
        <v>965</v>
      </c>
      <c r="D45" s="10">
        <v>917</v>
      </c>
      <c r="E45" s="10">
        <v>1057</v>
      </c>
      <c r="F45" s="10">
        <v>609</v>
      </c>
      <c r="G45" s="10">
        <v>890</v>
      </c>
      <c r="H45" s="10">
        <v>907</v>
      </c>
      <c r="I45" s="10">
        <v>814</v>
      </c>
      <c r="J45" s="10">
        <v>537</v>
      </c>
      <c r="K45" s="10">
        <v>768</v>
      </c>
      <c r="L45" s="10">
        <v>762</v>
      </c>
      <c r="M45" s="10">
        <v>649</v>
      </c>
      <c r="N45" s="10">
        <v>358</v>
      </c>
      <c r="O45" s="25">
        <f t="shared" si="11"/>
        <v>9233</v>
      </c>
    </row>
    <row r="46" spans="2:15" s="2" customFormat="1" ht="12.75" customHeight="1" x14ac:dyDescent="0.2">
      <c r="B46" s="7" t="s">
        <v>22</v>
      </c>
      <c r="C46" s="10">
        <v>5</v>
      </c>
      <c r="D46" s="10">
        <v>4</v>
      </c>
      <c r="E46" s="10">
        <v>2</v>
      </c>
      <c r="F46" s="10">
        <v>7</v>
      </c>
      <c r="G46" s="10">
        <v>4</v>
      </c>
      <c r="H46" s="10">
        <v>5</v>
      </c>
      <c r="I46" s="10">
        <v>4</v>
      </c>
      <c r="J46" s="10">
        <v>3</v>
      </c>
      <c r="K46" s="10">
        <v>5</v>
      </c>
      <c r="L46" s="10">
        <v>2</v>
      </c>
      <c r="M46" s="10">
        <v>3</v>
      </c>
      <c r="N46" s="10">
        <v>0</v>
      </c>
      <c r="O46" s="25">
        <f t="shared" si="11"/>
        <v>44</v>
      </c>
    </row>
    <row r="47" spans="2:15" s="2" customFormat="1" ht="12.75" customHeight="1" x14ac:dyDescent="0.2">
      <c r="B47" s="7" t="s">
        <v>23</v>
      </c>
      <c r="C47" s="10">
        <v>37</v>
      </c>
      <c r="D47" s="10">
        <v>49</v>
      </c>
      <c r="E47" s="10">
        <v>14</v>
      </c>
      <c r="F47" s="10">
        <v>28</v>
      </c>
      <c r="G47" s="10">
        <v>28</v>
      </c>
      <c r="H47" s="10">
        <v>41</v>
      </c>
      <c r="I47" s="10">
        <v>23</v>
      </c>
      <c r="J47" s="10">
        <v>43</v>
      </c>
      <c r="K47" s="10">
        <v>40</v>
      </c>
      <c r="L47" s="10">
        <v>48</v>
      </c>
      <c r="M47" s="10">
        <v>44</v>
      </c>
      <c r="N47" s="10">
        <v>26</v>
      </c>
      <c r="O47" s="25">
        <f t="shared" si="11"/>
        <v>421</v>
      </c>
    </row>
    <row r="48" spans="2:15" s="2" customFormat="1" ht="12.75" customHeight="1" x14ac:dyDescent="0.2">
      <c r="B48" s="7" t="s">
        <v>24</v>
      </c>
      <c r="C48" s="10">
        <v>887</v>
      </c>
      <c r="D48" s="10">
        <v>785</v>
      </c>
      <c r="E48" s="10">
        <v>743</v>
      </c>
      <c r="F48" s="10">
        <v>611</v>
      </c>
      <c r="G48" s="10">
        <v>684</v>
      </c>
      <c r="H48" s="10">
        <v>685</v>
      </c>
      <c r="I48" s="10">
        <v>814</v>
      </c>
      <c r="J48" s="10">
        <v>580</v>
      </c>
      <c r="K48" s="10">
        <v>810</v>
      </c>
      <c r="L48" s="10">
        <v>812</v>
      </c>
      <c r="M48" s="10">
        <v>1155</v>
      </c>
      <c r="N48" s="10">
        <v>537</v>
      </c>
      <c r="O48" s="25">
        <f t="shared" si="11"/>
        <v>9103</v>
      </c>
    </row>
    <row r="49" spans="2:15" s="2" customFormat="1" ht="12.75" customHeight="1" x14ac:dyDescent="0.2">
      <c r="B49" s="7" t="s">
        <v>25</v>
      </c>
      <c r="C49" s="10">
        <v>120</v>
      </c>
      <c r="D49" s="10">
        <v>94</v>
      </c>
      <c r="E49" s="10">
        <v>102</v>
      </c>
      <c r="F49" s="10">
        <v>79</v>
      </c>
      <c r="G49" s="10">
        <v>73</v>
      </c>
      <c r="H49" s="10">
        <v>85</v>
      </c>
      <c r="I49" s="10">
        <v>104</v>
      </c>
      <c r="J49" s="10">
        <v>83</v>
      </c>
      <c r="K49" s="10">
        <v>92</v>
      </c>
      <c r="L49" s="10">
        <v>94</v>
      </c>
      <c r="M49" s="10">
        <v>105</v>
      </c>
      <c r="N49" s="10">
        <v>65</v>
      </c>
      <c r="O49" s="25">
        <f t="shared" si="11"/>
        <v>1096</v>
      </c>
    </row>
    <row r="50" spans="2:15" s="2" customFormat="1" ht="12.75" customHeight="1" x14ac:dyDescent="0.2">
      <c r="B50" s="7" t="s">
        <v>26</v>
      </c>
      <c r="C50" s="10">
        <v>504</v>
      </c>
      <c r="D50" s="10">
        <v>583</v>
      </c>
      <c r="E50" s="10">
        <v>559</v>
      </c>
      <c r="F50" s="10">
        <v>490</v>
      </c>
      <c r="G50" s="10">
        <v>549</v>
      </c>
      <c r="H50" s="10">
        <v>499</v>
      </c>
      <c r="I50" s="10">
        <v>613</v>
      </c>
      <c r="J50" s="10">
        <v>528</v>
      </c>
      <c r="K50" s="10">
        <v>563</v>
      </c>
      <c r="L50" s="10">
        <v>575</v>
      </c>
      <c r="M50" s="10">
        <v>519</v>
      </c>
      <c r="N50" s="10">
        <v>486</v>
      </c>
      <c r="O50" s="25">
        <f t="shared" si="11"/>
        <v>6468</v>
      </c>
    </row>
    <row r="51" spans="2:15" s="2" customFormat="1" ht="12.75" customHeight="1" x14ac:dyDescent="0.2">
      <c r="B51" s="7" t="s">
        <v>27</v>
      </c>
      <c r="C51" s="10">
        <v>357</v>
      </c>
      <c r="D51" s="10">
        <v>492</v>
      </c>
      <c r="E51" s="10">
        <v>411</v>
      </c>
      <c r="F51" s="10">
        <v>286</v>
      </c>
      <c r="G51" s="10">
        <v>262</v>
      </c>
      <c r="H51" s="10">
        <v>237</v>
      </c>
      <c r="I51" s="10">
        <v>271</v>
      </c>
      <c r="J51" s="10">
        <v>179</v>
      </c>
      <c r="K51" s="10">
        <v>204</v>
      </c>
      <c r="L51" s="10">
        <v>206</v>
      </c>
      <c r="M51" s="10">
        <v>134</v>
      </c>
      <c r="N51" s="10">
        <v>87</v>
      </c>
      <c r="O51" s="25">
        <f t="shared" si="11"/>
        <v>3126</v>
      </c>
    </row>
    <row r="52" spans="2:15" s="2" customFormat="1" ht="12.75" customHeight="1" x14ac:dyDescent="0.2">
      <c r="B52" s="12" t="s">
        <v>28</v>
      </c>
      <c r="C52" s="10">
        <v>40</v>
      </c>
      <c r="D52" s="10">
        <v>50</v>
      </c>
      <c r="E52" s="10">
        <v>35</v>
      </c>
      <c r="F52" s="10">
        <v>26</v>
      </c>
      <c r="G52" s="10">
        <v>26</v>
      </c>
      <c r="H52" s="10">
        <v>34</v>
      </c>
      <c r="I52" s="10">
        <v>35</v>
      </c>
      <c r="J52" s="10">
        <v>31</v>
      </c>
      <c r="K52" s="10">
        <v>35</v>
      </c>
      <c r="L52" s="10">
        <v>31</v>
      </c>
      <c r="M52" s="10">
        <v>28</v>
      </c>
      <c r="N52" s="10">
        <v>22</v>
      </c>
      <c r="O52" s="25">
        <f>SUM(C52:N52)</f>
        <v>393</v>
      </c>
    </row>
    <row r="53" spans="2:15" s="2" customFormat="1" ht="12.75" customHeight="1" x14ac:dyDescent="0.2">
      <c r="B53" s="7" t="s">
        <v>29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25">
        <f t="shared" si="11"/>
        <v>0</v>
      </c>
    </row>
    <row r="54" spans="2:15" s="2" customFormat="1" ht="12.75" customHeight="1" x14ac:dyDescent="0.2">
      <c r="B54" s="13" t="s">
        <v>30</v>
      </c>
      <c r="C54" s="26">
        <f t="shared" ref="C54:N54" si="12">SUM(C55:C55)</f>
        <v>429</v>
      </c>
      <c r="D54" s="26">
        <f t="shared" si="12"/>
        <v>144</v>
      </c>
      <c r="E54" s="26">
        <f t="shared" si="12"/>
        <v>119</v>
      </c>
      <c r="F54" s="26">
        <f t="shared" si="12"/>
        <v>108</v>
      </c>
      <c r="G54" s="26">
        <f t="shared" si="12"/>
        <v>144</v>
      </c>
      <c r="H54" s="26">
        <f t="shared" si="12"/>
        <v>60</v>
      </c>
      <c r="I54" s="26">
        <f t="shared" si="12"/>
        <v>106</v>
      </c>
      <c r="J54" s="26">
        <f t="shared" si="12"/>
        <v>98</v>
      </c>
      <c r="K54" s="26">
        <f t="shared" si="12"/>
        <v>81</v>
      </c>
      <c r="L54" s="26">
        <f t="shared" si="12"/>
        <v>116</v>
      </c>
      <c r="M54" s="26">
        <f t="shared" si="12"/>
        <v>115</v>
      </c>
      <c r="N54" s="26">
        <f t="shared" si="12"/>
        <v>92</v>
      </c>
      <c r="O54" s="25">
        <f t="shared" si="11"/>
        <v>1612</v>
      </c>
    </row>
    <row r="55" spans="2:15" s="2" customFormat="1" ht="12.75" customHeight="1" thickBot="1" x14ac:dyDescent="0.25">
      <c r="B55" s="15" t="s">
        <v>31</v>
      </c>
      <c r="C55" s="10">
        <v>429</v>
      </c>
      <c r="D55" s="10">
        <v>144</v>
      </c>
      <c r="E55" s="10">
        <v>119</v>
      </c>
      <c r="F55" s="10">
        <v>108</v>
      </c>
      <c r="G55" s="10">
        <v>144</v>
      </c>
      <c r="H55" s="10">
        <v>60</v>
      </c>
      <c r="I55" s="10">
        <v>106</v>
      </c>
      <c r="J55" s="10">
        <v>98</v>
      </c>
      <c r="K55" s="10">
        <v>81</v>
      </c>
      <c r="L55" s="10">
        <v>116</v>
      </c>
      <c r="M55" s="10">
        <v>115</v>
      </c>
      <c r="N55" s="10">
        <v>92</v>
      </c>
      <c r="O55" s="25">
        <f t="shared" si="11"/>
        <v>1612</v>
      </c>
    </row>
    <row r="56" spans="2:15" s="2" customFormat="1" ht="12.75" customHeight="1" thickBot="1" x14ac:dyDescent="0.25">
      <c r="B56" s="16" t="s">
        <v>33</v>
      </c>
      <c r="C56" s="17">
        <f>C42+C54</f>
        <v>3597</v>
      </c>
      <c r="D56" s="17">
        <f t="shared" ref="D56:N56" si="13">D42+D54</f>
        <v>3162</v>
      </c>
      <c r="E56" s="17">
        <f t="shared" si="13"/>
        <v>3051</v>
      </c>
      <c r="F56" s="17">
        <f t="shared" si="13"/>
        <v>2268</v>
      </c>
      <c r="G56" s="17">
        <f t="shared" si="13"/>
        <v>2703</v>
      </c>
      <c r="H56" s="17">
        <f t="shared" si="13"/>
        <v>2669</v>
      </c>
      <c r="I56" s="17">
        <f t="shared" si="13"/>
        <v>2792</v>
      </c>
      <c r="J56" s="17">
        <f t="shared" si="13"/>
        <v>2089</v>
      </c>
      <c r="K56" s="17">
        <f t="shared" si="13"/>
        <v>2619</v>
      </c>
      <c r="L56" s="17">
        <f t="shared" si="13"/>
        <v>2658</v>
      </c>
      <c r="M56" s="17">
        <f t="shared" si="13"/>
        <v>2871</v>
      </c>
      <c r="N56" s="17">
        <f t="shared" si="13"/>
        <v>1698</v>
      </c>
      <c r="O56" s="18">
        <f>O42+O54</f>
        <v>32177</v>
      </c>
    </row>
    <row r="57" spans="2:15" s="2" customFormat="1" ht="12.75" customHeight="1" x14ac:dyDescent="0.2">
      <c r="B57" s="27" t="s">
        <v>35</v>
      </c>
      <c r="O57" s="28">
        <f ca="1">TODAY()</f>
        <v>42888</v>
      </c>
    </row>
    <row r="58" spans="2:15" s="2" customFormat="1" x14ac:dyDescent="0.2"/>
    <row r="59" spans="2:15" s="2" customFormat="1" x14ac:dyDescent="0.2"/>
    <row r="60" spans="2:15" s="2" customFormat="1" x14ac:dyDescent="0.2"/>
    <row r="61" spans="2:15" s="2" customFormat="1" x14ac:dyDescent="0.2"/>
    <row r="62" spans="2:15" s="2" customFormat="1" x14ac:dyDescent="0.2"/>
    <row r="63" spans="2:15" s="2" customFormat="1" x14ac:dyDescent="0.2"/>
    <row r="64" spans="2:15" s="2" customFormat="1" x14ac:dyDescent="0.2"/>
    <row r="65" s="2" customFormat="1" x14ac:dyDescent="0.2"/>
  </sheetData>
  <mergeCells count="9">
    <mergeCell ref="C24:N24"/>
    <mergeCell ref="C41:N41"/>
    <mergeCell ref="B1:O1"/>
    <mergeCell ref="B2:O2"/>
    <mergeCell ref="B4:O4"/>
    <mergeCell ref="B5:O5"/>
    <mergeCell ref="B6:B7"/>
    <mergeCell ref="C6:N6"/>
    <mergeCell ref="O6:O7"/>
  </mergeCells>
  <conditionalFormatting sqref="C55:N55 C42:N53 C25:N38 C8:N21">
    <cfRule type="cellIs" dxfId="3" priority="1" stopIfTrue="1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O65"/>
  <sheetViews>
    <sheetView showGridLines="0" showRuler="0" zoomScale="85" zoomScaleNormal="85" workbookViewId="0"/>
  </sheetViews>
  <sheetFormatPr baseColWidth="10" defaultRowHeight="12.75" x14ac:dyDescent="0.2"/>
  <cols>
    <col min="1" max="1" width="1.5703125" customWidth="1"/>
    <col min="2" max="2" width="37.7109375" customWidth="1"/>
    <col min="3" max="10" width="10.140625" customWidth="1"/>
    <col min="11" max="11" width="13" customWidth="1"/>
    <col min="15" max="15" width="11.7109375" customWidth="1"/>
  </cols>
  <sheetData>
    <row r="1" spans="2:15" ht="15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15" x14ac:dyDescent="0.25"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2:15" ht="8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" x14ac:dyDescent="0.25">
      <c r="B4" s="66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2:15" ht="15.75" thickBot="1" x14ac:dyDescent="0.3">
      <c r="B5" s="66" t="s">
        <v>37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s="2" customFormat="1" ht="12.75" customHeight="1" x14ac:dyDescent="0.2">
      <c r="B6" s="67" t="s">
        <v>3</v>
      </c>
      <c r="C6" s="69" t="s">
        <v>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  <c r="O6" s="72" t="s">
        <v>5</v>
      </c>
    </row>
    <row r="7" spans="2:15" s="2" customFormat="1" ht="12.75" customHeight="1" thickBot="1" x14ac:dyDescent="0.25">
      <c r="B7" s="68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73"/>
    </row>
    <row r="8" spans="2:15" s="2" customFormat="1" ht="12.75" customHeight="1" x14ac:dyDescent="0.2">
      <c r="B8" s="4" t="s">
        <v>18</v>
      </c>
      <c r="C8" s="5">
        <f t="shared" ref="C8:N8" si="0">SUM(C9:C19)</f>
        <v>6786</v>
      </c>
      <c r="D8" s="5">
        <f t="shared" si="0"/>
        <v>6094</v>
      </c>
      <c r="E8" s="5">
        <f t="shared" si="0"/>
        <v>5787</v>
      </c>
      <c r="F8" s="5">
        <f t="shared" si="0"/>
        <v>5193</v>
      </c>
      <c r="G8" s="5">
        <f t="shared" si="0"/>
        <v>4907</v>
      </c>
      <c r="H8" s="5">
        <f t="shared" si="0"/>
        <v>6261</v>
      </c>
      <c r="I8" s="5">
        <f t="shared" si="0"/>
        <v>6543</v>
      </c>
      <c r="J8" s="5">
        <f t="shared" si="0"/>
        <v>4894</v>
      </c>
      <c r="K8" s="5">
        <f t="shared" si="0"/>
        <v>5212</v>
      </c>
      <c r="L8" s="5">
        <f t="shared" si="0"/>
        <v>5397</v>
      </c>
      <c r="M8" s="5">
        <f t="shared" si="0"/>
        <v>5799</v>
      </c>
      <c r="N8" s="5">
        <f t="shared" si="0"/>
        <v>3911</v>
      </c>
      <c r="O8" s="6">
        <f>SUM(C8:N8)</f>
        <v>66784</v>
      </c>
    </row>
    <row r="9" spans="2:15" s="2" customFormat="1" ht="12.75" customHeight="1" x14ac:dyDescent="0.2">
      <c r="B9" s="7" t="s">
        <v>19</v>
      </c>
      <c r="C9" s="8">
        <f t="shared" ref="C9:N19" si="1">C26+C43</f>
        <v>524</v>
      </c>
      <c r="D9" s="8">
        <f t="shared" si="1"/>
        <v>100</v>
      </c>
      <c r="E9" s="8">
        <f t="shared" si="1"/>
        <v>75</v>
      </c>
      <c r="F9" s="8">
        <f t="shared" si="1"/>
        <v>66</v>
      </c>
      <c r="G9" s="8">
        <f t="shared" si="1"/>
        <v>67</v>
      </c>
      <c r="H9" s="8">
        <f t="shared" si="1"/>
        <v>275</v>
      </c>
      <c r="I9" s="8">
        <f t="shared" si="1"/>
        <v>92</v>
      </c>
      <c r="J9" s="8">
        <f t="shared" si="1"/>
        <v>66</v>
      </c>
      <c r="K9" s="8">
        <f t="shared" si="1"/>
        <v>64</v>
      </c>
      <c r="L9" s="8">
        <f t="shared" si="1"/>
        <v>93</v>
      </c>
      <c r="M9" s="8">
        <f t="shared" si="1"/>
        <v>126</v>
      </c>
      <c r="N9" s="8">
        <f t="shared" si="1"/>
        <v>236</v>
      </c>
      <c r="O9" s="9">
        <f t="shared" ref="O9:O21" si="2">SUM(C9:N9)</f>
        <v>1784</v>
      </c>
    </row>
    <row r="10" spans="2:15" s="2" customFormat="1" ht="12.75" customHeight="1" x14ac:dyDescent="0.2">
      <c r="B10" s="7" t="s">
        <v>20</v>
      </c>
      <c r="C10" s="10">
        <f t="shared" si="1"/>
        <v>3</v>
      </c>
      <c r="D10" s="10">
        <f t="shared" si="1"/>
        <v>1</v>
      </c>
      <c r="E10" s="10">
        <f t="shared" si="1"/>
        <v>1</v>
      </c>
      <c r="F10" s="10">
        <f t="shared" si="1"/>
        <v>0</v>
      </c>
      <c r="G10" s="10">
        <f t="shared" si="1"/>
        <v>4</v>
      </c>
      <c r="H10" s="10">
        <f t="shared" si="1"/>
        <v>1</v>
      </c>
      <c r="I10" s="10">
        <f t="shared" si="1"/>
        <v>8</v>
      </c>
      <c r="J10" s="10">
        <f t="shared" si="1"/>
        <v>2</v>
      </c>
      <c r="K10" s="10">
        <f t="shared" si="1"/>
        <v>4</v>
      </c>
      <c r="L10" s="10">
        <f t="shared" si="1"/>
        <v>5</v>
      </c>
      <c r="M10" s="10">
        <f t="shared" si="1"/>
        <v>10</v>
      </c>
      <c r="N10" s="10">
        <f t="shared" si="1"/>
        <v>2</v>
      </c>
      <c r="O10" s="11">
        <f t="shared" si="2"/>
        <v>41</v>
      </c>
    </row>
    <row r="11" spans="2:15" s="2" customFormat="1" ht="12.75" customHeight="1" x14ac:dyDescent="0.2">
      <c r="B11" s="7" t="s">
        <v>21</v>
      </c>
      <c r="C11" s="10">
        <f t="shared" si="1"/>
        <v>2124</v>
      </c>
      <c r="D11" s="10">
        <f t="shared" si="1"/>
        <v>1845</v>
      </c>
      <c r="E11" s="10">
        <f t="shared" si="1"/>
        <v>1732</v>
      </c>
      <c r="F11" s="10">
        <f t="shared" si="1"/>
        <v>1528</v>
      </c>
      <c r="G11" s="10">
        <f t="shared" si="1"/>
        <v>1521</v>
      </c>
      <c r="H11" s="10">
        <f t="shared" si="1"/>
        <v>1869</v>
      </c>
      <c r="I11" s="10">
        <f t="shared" si="1"/>
        <v>2034</v>
      </c>
      <c r="J11" s="10">
        <f t="shared" si="1"/>
        <v>1408</v>
      </c>
      <c r="K11" s="10">
        <f t="shared" si="1"/>
        <v>1370</v>
      </c>
      <c r="L11" s="10">
        <f t="shared" si="1"/>
        <v>1291</v>
      </c>
      <c r="M11" s="10">
        <f t="shared" si="1"/>
        <v>1360</v>
      </c>
      <c r="N11" s="10">
        <f t="shared" si="1"/>
        <v>887</v>
      </c>
      <c r="O11" s="11">
        <f t="shared" si="2"/>
        <v>18969</v>
      </c>
    </row>
    <row r="12" spans="2:15" s="2" customFormat="1" ht="12.75" customHeight="1" x14ac:dyDescent="0.2">
      <c r="B12" s="7" t="s">
        <v>22</v>
      </c>
      <c r="C12" s="10">
        <f t="shared" si="1"/>
        <v>47</v>
      </c>
      <c r="D12" s="10">
        <f t="shared" si="1"/>
        <v>27</v>
      </c>
      <c r="E12" s="10">
        <f t="shared" si="1"/>
        <v>39</v>
      </c>
      <c r="F12" s="10">
        <f t="shared" si="1"/>
        <v>14</v>
      </c>
      <c r="G12" s="10">
        <f t="shared" si="1"/>
        <v>24</v>
      </c>
      <c r="H12" s="10">
        <f t="shared" si="1"/>
        <v>34</v>
      </c>
      <c r="I12" s="10">
        <f t="shared" si="1"/>
        <v>49</v>
      </c>
      <c r="J12" s="10">
        <f t="shared" si="1"/>
        <v>28</v>
      </c>
      <c r="K12" s="10">
        <f t="shared" si="1"/>
        <v>25</v>
      </c>
      <c r="L12" s="10">
        <f t="shared" si="1"/>
        <v>27</v>
      </c>
      <c r="M12" s="10">
        <f t="shared" si="1"/>
        <v>23</v>
      </c>
      <c r="N12" s="10">
        <f t="shared" si="1"/>
        <v>8</v>
      </c>
      <c r="O12" s="11">
        <f t="shared" si="2"/>
        <v>345</v>
      </c>
    </row>
    <row r="13" spans="2:15" s="2" customFormat="1" ht="12.75" customHeight="1" x14ac:dyDescent="0.2">
      <c r="B13" s="7" t="s">
        <v>23</v>
      </c>
      <c r="C13" s="10">
        <f t="shared" si="1"/>
        <v>216</v>
      </c>
      <c r="D13" s="10">
        <f t="shared" si="1"/>
        <v>376</v>
      </c>
      <c r="E13" s="10">
        <f t="shared" si="1"/>
        <v>400</v>
      </c>
      <c r="F13" s="10">
        <f t="shared" si="1"/>
        <v>318</v>
      </c>
      <c r="G13" s="10">
        <f t="shared" si="1"/>
        <v>312</v>
      </c>
      <c r="H13" s="10">
        <f t="shared" si="1"/>
        <v>519</v>
      </c>
      <c r="I13" s="10">
        <f t="shared" si="1"/>
        <v>395</v>
      </c>
      <c r="J13" s="10">
        <f t="shared" si="1"/>
        <v>337</v>
      </c>
      <c r="K13" s="10">
        <f t="shared" si="1"/>
        <v>291</v>
      </c>
      <c r="L13" s="10">
        <f t="shared" si="1"/>
        <v>301</v>
      </c>
      <c r="M13" s="10">
        <f t="shared" si="1"/>
        <v>234</v>
      </c>
      <c r="N13" s="10">
        <f t="shared" si="1"/>
        <v>186</v>
      </c>
      <c r="O13" s="11">
        <f t="shared" si="2"/>
        <v>3885</v>
      </c>
    </row>
    <row r="14" spans="2:15" s="2" customFormat="1" ht="12.75" customHeight="1" x14ac:dyDescent="0.2">
      <c r="B14" s="7" t="s">
        <v>24</v>
      </c>
      <c r="C14" s="10">
        <f t="shared" si="1"/>
        <v>1616</v>
      </c>
      <c r="D14" s="10">
        <f t="shared" si="1"/>
        <v>1491</v>
      </c>
      <c r="E14" s="10">
        <f t="shared" si="1"/>
        <v>1476</v>
      </c>
      <c r="F14" s="10">
        <f t="shared" si="1"/>
        <v>1433</v>
      </c>
      <c r="G14" s="10">
        <f t="shared" si="1"/>
        <v>1293</v>
      </c>
      <c r="H14" s="10">
        <f t="shared" si="1"/>
        <v>1502</v>
      </c>
      <c r="I14" s="10">
        <f t="shared" si="1"/>
        <v>1735</v>
      </c>
      <c r="J14" s="10">
        <f t="shared" si="1"/>
        <v>1174</v>
      </c>
      <c r="K14" s="10">
        <f t="shared" si="1"/>
        <v>1561</v>
      </c>
      <c r="L14" s="10">
        <f t="shared" si="1"/>
        <v>1773</v>
      </c>
      <c r="M14" s="10">
        <f t="shared" si="1"/>
        <v>2261</v>
      </c>
      <c r="N14" s="10">
        <f t="shared" si="1"/>
        <v>1296</v>
      </c>
      <c r="O14" s="11">
        <f t="shared" si="2"/>
        <v>18611</v>
      </c>
    </row>
    <row r="15" spans="2:15" s="2" customFormat="1" ht="12.75" customHeight="1" x14ac:dyDescent="0.2">
      <c r="B15" s="7" t="s">
        <v>25</v>
      </c>
      <c r="C15" s="10">
        <f t="shared" si="1"/>
        <v>331</v>
      </c>
      <c r="D15" s="10">
        <f t="shared" si="1"/>
        <v>297</v>
      </c>
      <c r="E15" s="10">
        <f t="shared" si="1"/>
        <v>285</v>
      </c>
      <c r="F15" s="10">
        <f t="shared" si="1"/>
        <v>159</v>
      </c>
      <c r="G15" s="10">
        <f t="shared" si="1"/>
        <v>289</v>
      </c>
      <c r="H15" s="10">
        <f t="shared" si="1"/>
        <v>354</v>
      </c>
      <c r="I15" s="10">
        <f t="shared" si="1"/>
        <v>329</v>
      </c>
      <c r="J15" s="10">
        <f t="shared" si="1"/>
        <v>218</v>
      </c>
      <c r="K15" s="10">
        <f t="shared" si="1"/>
        <v>272</v>
      </c>
      <c r="L15" s="10">
        <f t="shared" si="1"/>
        <v>287</v>
      </c>
      <c r="M15" s="10">
        <f t="shared" si="1"/>
        <v>317</v>
      </c>
      <c r="N15" s="10">
        <f t="shared" si="1"/>
        <v>224</v>
      </c>
      <c r="O15" s="11">
        <f t="shared" si="2"/>
        <v>3362</v>
      </c>
    </row>
    <row r="16" spans="2:15" s="2" customFormat="1" ht="12.75" customHeight="1" x14ac:dyDescent="0.2">
      <c r="B16" s="7" t="s">
        <v>26</v>
      </c>
      <c r="C16" s="10">
        <f t="shared" si="1"/>
        <v>1331</v>
      </c>
      <c r="D16" s="10">
        <f t="shared" si="1"/>
        <v>1309</v>
      </c>
      <c r="E16" s="10">
        <f t="shared" si="1"/>
        <v>1224</v>
      </c>
      <c r="F16" s="10">
        <f t="shared" si="1"/>
        <v>1158</v>
      </c>
      <c r="G16" s="10">
        <f t="shared" si="1"/>
        <v>990</v>
      </c>
      <c r="H16" s="10">
        <f t="shared" si="1"/>
        <v>1284</v>
      </c>
      <c r="I16" s="10">
        <f t="shared" si="1"/>
        <v>1411</v>
      </c>
      <c r="J16" s="10">
        <f t="shared" si="1"/>
        <v>1215</v>
      </c>
      <c r="K16" s="10">
        <f t="shared" si="1"/>
        <v>1218</v>
      </c>
      <c r="L16" s="10">
        <f t="shared" si="1"/>
        <v>1256</v>
      </c>
      <c r="M16" s="10">
        <f t="shared" si="1"/>
        <v>1109</v>
      </c>
      <c r="N16" s="10">
        <f t="shared" si="1"/>
        <v>910</v>
      </c>
      <c r="O16" s="11">
        <f t="shared" si="2"/>
        <v>14415</v>
      </c>
    </row>
    <row r="17" spans="2:15" s="2" customFormat="1" ht="12.75" customHeight="1" x14ac:dyDescent="0.2">
      <c r="B17" s="7" t="s">
        <v>27</v>
      </c>
      <c r="C17" s="10">
        <f t="shared" si="1"/>
        <v>562</v>
      </c>
      <c r="D17" s="10">
        <f t="shared" si="1"/>
        <v>618</v>
      </c>
      <c r="E17" s="10">
        <f t="shared" si="1"/>
        <v>536</v>
      </c>
      <c r="F17" s="10">
        <f t="shared" si="1"/>
        <v>486</v>
      </c>
      <c r="G17" s="10">
        <f t="shared" si="1"/>
        <v>392</v>
      </c>
      <c r="H17" s="10">
        <f t="shared" si="1"/>
        <v>394</v>
      </c>
      <c r="I17" s="10">
        <f t="shared" si="1"/>
        <v>445</v>
      </c>
      <c r="J17" s="10">
        <f t="shared" si="1"/>
        <v>430</v>
      </c>
      <c r="K17" s="10">
        <f t="shared" si="1"/>
        <v>368</v>
      </c>
      <c r="L17" s="10">
        <f t="shared" si="1"/>
        <v>321</v>
      </c>
      <c r="M17" s="10">
        <f t="shared" si="1"/>
        <v>324</v>
      </c>
      <c r="N17" s="10">
        <f t="shared" si="1"/>
        <v>148</v>
      </c>
      <c r="O17" s="11">
        <f t="shared" si="2"/>
        <v>5024</v>
      </c>
    </row>
    <row r="18" spans="2:15" s="2" customFormat="1" ht="12.75" customHeight="1" x14ac:dyDescent="0.2">
      <c r="B18" s="12" t="s">
        <v>28</v>
      </c>
      <c r="C18" s="10">
        <v>32</v>
      </c>
      <c r="D18" s="10">
        <v>30</v>
      </c>
      <c r="E18" s="10">
        <v>19</v>
      </c>
      <c r="F18" s="10">
        <v>31</v>
      </c>
      <c r="G18" s="10">
        <v>15</v>
      </c>
      <c r="H18" s="10">
        <v>29</v>
      </c>
      <c r="I18" s="10">
        <v>45</v>
      </c>
      <c r="J18" s="10">
        <v>16</v>
      </c>
      <c r="K18" s="10">
        <v>39</v>
      </c>
      <c r="L18" s="10">
        <v>43</v>
      </c>
      <c r="M18" s="10">
        <v>35</v>
      </c>
      <c r="N18" s="10">
        <v>14</v>
      </c>
      <c r="O18" s="11">
        <f>SUM(C18:N18)</f>
        <v>348</v>
      </c>
    </row>
    <row r="19" spans="2:15" s="2" customFormat="1" ht="12.75" customHeight="1" x14ac:dyDescent="0.2">
      <c r="B19" s="7" t="s">
        <v>29</v>
      </c>
      <c r="C19" s="10">
        <f t="shared" si="1"/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si="1"/>
        <v>0</v>
      </c>
      <c r="O19" s="11">
        <f t="shared" si="2"/>
        <v>0</v>
      </c>
    </row>
    <row r="20" spans="2:15" s="2" customFormat="1" ht="12.75" customHeight="1" x14ac:dyDescent="0.2">
      <c r="B20" s="13" t="s">
        <v>30</v>
      </c>
      <c r="C20" s="14">
        <f t="shared" ref="C20:N20" si="3">SUM(C21:C21)</f>
        <v>598</v>
      </c>
      <c r="D20" s="14">
        <f t="shared" si="3"/>
        <v>291</v>
      </c>
      <c r="E20" s="14">
        <f t="shared" si="3"/>
        <v>175</v>
      </c>
      <c r="F20" s="14">
        <f t="shared" si="3"/>
        <v>136</v>
      </c>
      <c r="G20" s="14">
        <f t="shared" si="3"/>
        <v>323</v>
      </c>
      <c r="H20" s="14">
        <f t="shared" si="3"/>
        <v>679</v>
      </c>
      <c r="I20" s="14">
        <f t="shared" si="3"/>
        <v>482</v>
      </c>
      <c r="J20" s="14">
        <f t="shared" si="3"/>
        <v>271</v>
      </c>
      <c r="K20" s="14">
        <f t="shared" si="3"/>
        <v>291</v>
      </c>
      <c r="L20" s="14">
        <f t="shared" si="3"/>
        <v>240</v>
      </c>
      <c r="M20" s="14">
        <f t="shared" si="3"/>
        <v>309</v>
      </c>
      <c r="N20" s="14">
        <f t="shared" si="3"/>
        <v>114</v>
      </c>
      <c r="O20" s="11">
        <f t="shared" si="2"/>
        <v>3909</v>
      </c>
    </row>
    <row r="21" spans="2:15" s="2" customFormat="1" ht="12.75" customHeight="1" thickBot="1" x14ac:dyDescent="0.25">
      <c r="B21" s="15" t="s">
        <v>31</v>
      </c>
      <c r="C21" s="10">
        <f t="shared" ref="C21:N21" si="4">C38+C55</f>
        <v>598</v>
      </c>
      <c r="D21" s="10">
        <f t="shared" si="4"/>
        <v>291</v>
      </c>
      <c r="E21" s="10">
        <f t="shared" si="4"/>
        <v>175</v>
      </c>
      <c r="F21" s="10">
        <f t="shared" si="4"/>
        <v>136</v>
      </c>
      <c r="G21" s="10">
        <f t="shared" si="4"/>
        <v>323</v>
      </c>
      <c r="H21" s="10">
        <f t="shared" si="4"/>
        <v>679</v>
      </c>
      <c r="I21" s="10">
        <f t="shared" si="4"/>
        <v>482</v>
      </c>
      <c r="J21" s="10">
        <f t="shared" si="4"/>
        <v>271</v>
      </c>
      <c r="K21" s="10">
        <f t="shared" si="4"/>
        <v>291</v>
      </c>
      <c r="L21" s="10">
        <f t="shared" si="4"/>
        <v>240</v>
      </c>
      <c r="M21" s="10">
        <f t="shared" si="4"/>
        <v>309</v>
      </c>
      <c r="N21" s="10">
        <f t="shared" si="4"/>
        <v>114</v>
      </c>
      <c r="O21" s="11">
        <f t="shared" si="2"/>
        <v>3909</v>
      </c>
    </row>
    <row r="22" spans="2:15" s="2" customFormat="1" ht="12.75" customHeight="1" thickBot="1" x14ac:dyDescent="0.25">
      <c r="B22" s="16" t="s">
        <v>5</v>
      </c>
      <c r="C22" s="17">
        <f t="shared" ref="C22:N22" si="5">C20+C8</f>
        <v>7384</v>
      </c>
      <c r="D22" s="17">
        <f t="shared" si="5"/>
        <v>6385</v>
      </c>
      <c r="E22" s="17">
        <f t="shared" si="5"/>
        <v>5962</v>
      </c>
      <c r="F22" s="17">
        <f t="shared" si="5"/>
        <v>5329</v>
      </c>
      <c r="G22" s="17">
        <f t="shared" si="5"/>
        <v>5230</v>
      </c>
      <c r="H22" s="17">
        <f t="shared" si="5"/>
        <v>6940</v>
      </c>
      <c r="I22" s="17">
        <f t="shared" si="5"/>
        <v>7025</v>
      </c>
      <c r="J22" s="17">
        <f t="shared" si="5"/>
        <v>5165</v>
      </c>
      <c r="K22" s="17">
        <f t="shared" si="5"/>
        <v>5503</v>
      </c>
      <c r="L22" s="17">
        <f t="shared" si="5"/>
        <v>5637</v>
      </c>
      <c r="M22" s="17">
        <f t="shared" si="5"/>
        <v>6108</v>
      </c>
      <c r="N22" s="17">
        <f t="shared" si="5"/>
        <v>4025</v>
      </c>
      <c r="O22" s="18">
        <f>O8+O20</f>
        <v>70693</v>
      </c>
    </row>
    <row r="23" spans="2:15" s="19" customFormat="1" ht="12.75" customHeight="1" thickBot="1" x14ac:dyDescent="0.2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</row>
    <row r="24" spans="2:15" s="19" customFormat="1" ht="12.75" customHeight="1" thickBot="1" x14ac:dyDescent="0.25">
      <c r="B24" s="22" t="s">
        <v>3</v>
      </c>
      <c r="C24" s="63" t="s">
        <v>32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  <c r="O24" s="23" t="s">
        <v>5</v>
      </c>
    </row>
    <row r="25" spans="2:15" s="2" customFormat="1" ht="12.75" customHeight="1" x14ac:dyDescent="0.2">
      <c r="B25" s="4" t="s">
        <v>18</v>
      </c>
      <c r="C25" s="5">
        <f t="shared" ref="C25:N25" si="6">SUM(C26:C36)</f>
        <v>3565</v>
      </c>
      <c r="D25" s="5">
        <f t="shared" si="6"/>
        <v>3304</v>
      </c>
      <c r="E25" s="5">
        <f t="shared" si="6"/>
        <v>3173</v>
      </c>
      <c r="F25" s="5">
        <f t="shared" si="6"/>
        <v>2840</v>
      </c>
      <c r="G25" s="5">
        <f t="shared" si="6"/>
        <v>2688</v>
      </c>
      <c r="H25" s="5">
        <f t="shared" si="6"/>
        <v>3465</v>
      </c>
      <c r="I25" s="5">
        <f t="shared" si="6"/>
        <v>3577</v>
      </c>
      <c r="J25" s="5">
        <f t="shared" si="6"/>
        <v>2746</v>
      </c>
      <c r="K25" s="5">
        <f t="shared" si="6"/>
        <v>2887</v>
      </c>
      <c r="L25" s="5">
        <f t="shared" si="6"/>
        <v>2915</v>
      </c>
      <c r="M25" s="5">
        <f t="shared" si="6"/>
        <v>3219</v>
      </c>
      <c r="N25" s="5">
        <f t="shared" si="6"/>
        <v>2127</v>
      </c>
      <c r="O25" s="6">
        <f>SUM(C25:N25)</f>
        <v>36506</v>
      </c>
    </row>
    <row r="26" spans="2:15" s="2" customFormat="1" ht="12.75" customHeight="1" x14ac:dyDescent="0.2">
      <c r="B26" s="7" t="s">
        <v>19</v>
      </c>
      <c r="C26" s="10">
        <v>270</v>
      </c>
      <c r="D26" s="10">
        <v>71</v>
      </c>
      <c r="E26" s="10">
        <v>52</v>
      </c>
      <c r="F26" s="10">
        <v>48</v>
      </c>
      <c r="G26" s="10">
        <v>49</v>
      </c>
      <c r="H26" s="10">
        <v>172</v>
      </c>
      <c r="I26" s="10">
        <v>56</v>
      </c>
      <c r="J26" s="10">
        <v>51</v>
      </c>
      <c r="K26" s="10">
        <v>47</v>
      </c>
      <c r="L26" s="10">
        <v>56</v>
      </c>
      <c r="M26" s="10">
        <v>96</v>
      </c>
      <c r="N26" s="10">
        <v>115</v>
      </c>
      <c r="O26" s="11">
        <f t="shared" ref="O26:O38" si="7">SUM(C26:N26)</f>
        <v>1083</v>
      </c>
    </row>
    <row r="27" spans="2:15" s="2" customFormat="1" ht="12.75" customHeight="1" x14ac:dyDescent="0.2">
      <c r="B27" s="7" t="s">
        <v>20</v>
      </c>
      <c r="C27" s="10">
        <v>3</v>
      </c>
      <c r="D27" s="10">
        <v>1</v>
      </c>
      <c r="E27" s="10">
        <v>0</v>
      </c>
      <c r="F27" s="10">
        <v>0</v>
      </c>
      <c r="G27" s="10">
        <v>2</v>
      </c>
      <c r="H27" s="10">
        <v>1</v>
      </c>
      <c r="I27" s="10">
        <v>8</v>
      </c>
      <c r="J27" s="10">
        <v>0</v>
      </c>
      <c r="K27" s="10">
        <v>1</v>
      </c>
      <c r="L27" s="10">
        <v>4</v>
      </c>
      <c r="M27" s="10">
        <v>7</v>
      </c>
      <c r="N27" s="10">
        <v>2</v>
      </c>
      <c r="O27" s="11">
        <f t="shared" si="7"/>
        <v>29</v>
      </c>
    </row>
    <row r="28" spans="2:15" s="2" customFormat="1" ht="12.75" customHeight="1" x14ac:dyDescent="0.2">
      <c r="B28" s="7" t="s">
        <v>21</v>
      </c>
      <c r="C28" s="10">
        <v>1049</v>
      </c>
      <c r="D28" s="10">
        <v>917</v>
      </c>
      <c r="E28" s="10">
        <v>821</v>
      </c>
      <c r="F28" s="10">
        <v>745</v>
      </c>
      <c r="G28" s="10">
        <v>738</v>
      </c>
      <c r="H28" s="10">
        <v>860</v>
      </c>
      <c r="I28" s="10">
        <v>961</v>
      </c>
      <c r="J28" s="10">
        <v>696</v>
      </c>
      <c r="K28" s="10">
        <v>664</v>
      </c>
      <c r="L28" s="10">
        <v>670</v>
      </c>
      <c r="M28" s="10">
        <v>730</v>
      </c>
      <c r="N28" s="10">
        <v>432</v>
      </c>
      <c r="O28" s="11">
        <f t="shared" si="7"/>
        <v>9283</v>
      </c>
    </row>
    <row r="29" spans="2:15" s="2" customFormat="1" ht="12.75" customHeight="1" x14ac:dyDescent="0.2">
      <c r="B29" s="7" t="s">
        <v>22</v>
      </c>
      <c r="C29" s="10">
        <v>43</v>
      </c>
      <c r="D29" s="10">
        <v>21</v>
      </c>
      <c r="E29" s="10">
        <v>34</v>
      </c>
      <c r="F29" s="10">
        <v>11</v>
      </c>
      <c r="G29" s="10">
        <v>20</v>
      </c>
      <c r="H29" s="10">
        <v>33</v>
      </c>
      <c r="I29" s="10">
        <v>40</v>
      </c>
      <c r="J29" s="10">
        <v>22</v>
      </c>
      <c r="K29" s="10">
        <v>25</v>
      </c>
      <c r="L29" s="10">
        <v>26</v>
      </c>
      <c r="M29" s="10">
        <v>19</v>
      </c>
      <c r="N29" s="10">
        <v>6</v>
      </c>
      <c r="O29" s="11">
        <f t="shared" si="7"/>
        <v>300</v>
      </c>
    </row>
    <row r="30" spans="2:15" s="2" customFormat="1" ht="12.75" customHeight="1" x14ac:dyDescent="0.2">
      <c r="B30" s="7" t="s">
        <v>23</v>
      </c>
      <c r="C30" s="10">
        <v>176</v>
      </c>
      <c r="D30" s="10">
        <v>336</v>
      </c>
      <c r="E30" s="10">
        <v>362</v>
      </c>
      <c r="F30" s="10">
        <v>282</v>
      </c>
      <c r="G30" s="10">
        <v>282</v>
      </c>
      <c r="H30" s="10">
        <v>472</v>
      </c>
      <c r="I30" s="10">
        <v>358</v>
      </c>
      <c r="J30" s="10">
        <v>302</v>
      </c>
      <c r="K30" s="10">
        <v>264</v>
      </c>
      <c r="L30" s="10">
        <v>266</v>
      </c>
      <c r="M30" s="10">
        <v>201</v>
      </c>
      <c r="N30" s="10">
        <v>174</v>
      </c>
      <c r="O30" s="11">
        <f t="shared" si="7"/>
        <v>3475</v>
      </c>
    </row>
    <row r="31" spans="2:15" s="2" customFormat="1" ht="12.75" customHeight="1" x14ac:dyDescent="0.2">
      <c r="B31" s="7" t="s">
        <v>24</v>
      </c>
      <c r="C31" s="10">
        <v>869</v>
      </c>
      <c r="D31" s="10">
        <v>763</v>
      </c>
      <c r="E31" s="10">
        <v>736</v>
      </c>
      <c r="F31" s="10">
        <v>762</v>
      </c>
      <c r="G31" s="10">
        <v>659</v>
      </c>
      <c r="H31" s="10">
        <v>787</v>
      </c>
      <c r="I31" s="10">
        <v>908</v>
      </c>
      <c r="J31" s="10">
        <v>635</v>
      </c>
      <c r="K31" s="10">
        <v>853</v>
      </c>
      <c r="L31" s="10">
        <v>830</v>
      </c>
      <c r="M31" s="10">
        <v>1180</v>
      </c>
      <c r="N31" s="10">
        <v>633</v>
      </c>
      <c r="O31" s="11">
        <f t="shared" si="7"/>
        <v>9615</v>
      </c>
    </row>
    <row r="32" spans="2:15" s="2" customFormat="1" ht="12.75" customHeight="1" x14ac:dyDescent="0.2">
      <c r="B32" s="7" t="s">
        <v>25</v>
      </c>
      <c r="C32" s="10">
        <v>242</v>
      </c>
      <c r="D32" s="10">
        <v>202</v>
      </c>
      <c r="E32" s="10">
        <v>196</v>
      </c>
      <c r="F32" s="10">
        <v>112</v>
      </c>
      <c r="G32" s="10">
        <v>203</v>
      </c>
      <c r="H32" s="10">
        <v>226</v>
      </c>
      <c r="I32" s="10">
        <v>230</v>
      </c>
      <c r="J32" s="10">
        <v>148</v>
      </c>
      <c r="K32" s="10">
        <v>201</v>
      </c>
      <c r="L32" s="10">
        <v>196</v>
      </c>
      <c r="M32" s="10">
        <v>224</v>
      </c>
      <c r="N32" s="10">
        <v>156</v>
      </c>
      <c r="O32" s="11">
        <f t="shared" si="7"/>
        <v>2336</v>
      </c>
    </row>
    <row r="33" spans="2:15" s="2" customFormat="1" ht="12.75" customHeight="1" x14ac:dyDescent="0.2">
      <c r="B33" s="7" t="s">
        <v>26</v>
      </c>
      <c r="C33" s="10">
        <v>703</v>
      </c>
      <c r="D33" s="10">
        <v>759</v>
      </c>
      <c r="E33" s="10">
        <v>748</v>
      </c>
      <c r="F33" s="10">
        <v>673</v>
      </c>
      <c r="G33" s="10">
        <v>586</v>
      </c>
      <c r="H33" s="10">
        <v>757</v>
      </c>
      <c r="I33" s="10">
        <v>851</v>
      </c>
      <c r="J33" s="10">
        <v>700</v>
      </c>
      <c r="K33" s="10">
        <v>686</v>
      </c>
      <c r="L33" s="10">
        <v>722</v>
      </c>
      <c r="M33" s="10">
        <v>610</v>
      </c>
      <c r="N33" s="10">
        <v>537</v>
      </c>
      <c r="O33" s="11">
        <f t="shared" si="7"/>
        <v>8332</v>
      </c>
    </row>
    <row r="34" spans="2:15" s="2" customFormat="1" ht="12.75" customHeight="1" x14ac:dyDescent="0.2">
      <c r="B34" s="7" t="s">
        <v>27</v>
      </c>
      <c r="C34" s="10">
        <v>207</v>
      </c>
      <c r="D34" s="10">
        <v>229</v>
      </c>
      <c r="E34" s="10">
        <v>223</v>
      </c>
      <c r="F34" s="10">
        <v>203</v>
      </c>
      <c r="G34" s="10">
        <v>148</v>
      </c>
      <c r="H34" s="10">
        <v>150</v>
      </c>
      <c r="I34" s="10">
        <v>160</v>
      </c>
      <c r="J34" s="10">
        <v>190</v>
      </c>
      <c r="K34" s="10">
        <v>143</v>
      </c>
      <c r="L34" s="10">
        <v>141</v>
      </c>
      <c r="M34" s="10">
        <v>143</v>
      </c>
      <c r="N34" s="10">
        <v>72</v>
      </c>
      <c r="O34" s="11">
        <f t="shared" si="7"/>
        <v>2009</v>
      </c>
    </row>
    <row r="35" spans="2:15" s="2" customFormat="1" ht="12.75" customHeight="1" x14ac:dyDescent="0.2">
      <c r="B35" s="12" t="s">
        <v>28</v>
      </c>
      <c r="C35" s="10">
        <v>3</v>
      </c>
      <c r="D35" s="10">
        <v>5</v>
      </c>
      <c r="E35" s="10">
        <v>1</v>
      </c>
      <c r="F35" s="10">
        <v>4</v>
      </c>
      <c r="G35" s="10">
        <v>1</v>
      </c>
      <c r="H35" s="10">
        <v>7</v>
      </c>
      <c r="I35" s="10">
        <v>5</v>
      </c>
      <c r="J35" s="10">
        <v>2</v>
      </c>
      <c r="K35" s="10">
        <v>3</v>
      </c>
      <c r="L35" s="10">
        <v>4</v>
      </c>
      <c r="M35" s="10">
        <v>9</v>
      </c>
      <c r="N35" s="10">
        <v>0</v>
      </c>
      <c r="O35" s="11">
        <f>SUM(C35:N35)</f>
        <v>44</v>
      </c>
    </row>
    <row r="36" spans="2:15" s="2" customFormat="1" ht="12.75" customHeight="1" x14ac:dyDescent="0.2">
      <c r="B36" s="7" t="s">
        <v>29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1">
        <f t="shared" si="7"/>
        <v>0</v>
      </c>
    </row>
    <row r="37" spans="2:15" s="2" customFormat="1" ht="12.75" customHeight="1" x14ac:dyDescent="0.2">
      <c r="B37" s="13" t="s">
        <v>30</v>
      </c>
      <c r="C37" s="14">
        <f t="shared" ref="C37:N37" si="8">SUM(C38:C38)</f>
        <v>251</v>
      </c>
      <c r="D37" s="14">
        <f t="shared" si="8"/>
        <v>154</v>
      </c>
      <c r="E37" s="14">
        <f t="shared" si="8"/>
        <v>95</v>
      </c>
      <c r="F37" s="14">
        <f t="shared" si="8"/>
        <v>69</v>
      </c>
      <c r="G37" s="14">
        <f t="shared" si="8"/>
        <v>190</v>
      </c>
      <c r="H37" s="14">
        <f t="shared" si="8"/>
        <v>432</v>
      </c>
      <c r="I37" s="14">
        <f t="shared" si="8"/>
        <v>276</v>
      </c>
      <c r="J37" s="14">
        <f t="shared" si="8"/>
        <v>147</v>
      </c>
      <c r="K37" s="14">
        <f t="shared" si="8"/>
        <v>166</v>
      </c>
      <c r="L37" s="14">
        <f t="shared" si="8"/>
        <v>139</v>
      </c>
      <c r="M37" s="14">
        <f t="shared" si="8"/>
        <v>174</v>
      </c>
      <c r="N37" s="14">
        <f t="shared" si="8"/>
        <v>61</v>
      </c>
      <c r="O37" s="11">
        <f t="shared" si="7"/>
        <v>2154</v>
      </c>
    </row>
    <row r="38" spans="2:15" s="2" customFormat="1" ht="12.75" customHeight="1" thickBot="1" x14ac:dyDescent="0.25">
      <c r="B38" s="15" t="s">
        <v>31</v>
      </c>
      <c r="C38" s="10">
        <v>251</v>
      </c>
      <c r="D38" s="10">
        <v>154</v>
      </c>
      <c r="E38" s="10">
        <v>95</v>
      </c>
      <c r="F38" s="10">
        <v>69</v>
      </c>
      <c r="G38" s="10">
        <v>190</v>
      </c>
      <c r="H38" s="10">
        <v>432</v>
      </c>
      <c r="I38" s="10">
        <v>276</v>
      </c>
      <c r="J38" s="10">
        <v>147</v>
      </c>
      <c r="K38" s="10">
        <v>166</v>
      </c>
      <c r="L38" s="10">
        <v>139</v>
      </c>
      <c r="M38" s="10">
        <v>174</v>
      </c>
      <c r="N38" s="10">
        <v>61</v>
      </c>
      <c r="O38" s="24">
        <f t="shared" si="7"/>
        <v>2154</v>
      </c>
    </row>
    <row r="39" spans="2:15" s="2" customFormat="1" ht="12.75" customHeight="1" thickBot="1" x14ac:dyDescent="0.25">
      <c r="B39" s="16" t="s">
        <v>33</v>
      </c>
      <c r="C39" s="17">
        <f>C37+C25</f>
        <v>3816</v>
      </c>
      <c r="D39" s="17">
        <f t="shared" ref="D39:N39" si="9">D37+D25</f>
        <v>3458</v>
      </c>
      <c r="E39" s="17">
        <f t="shared" si="9"/>
        <v>3268</v>
      </c>
      <c r="F39" s="17">
        <f t="shared" si="9"/>
        <v>2909</v>
      </c>
      <c r="G39" s="17">
        <f t="shared" si="9"/>
        <v>2878</v>
      </c>
      <c r="H39" s="17">
        <f t="shared" si="9"/>
        <v>3897</v>
      </c>
      <c r="I39" s="17">
        <f t="shared" si="9"/>
        <v>3853</v>
      </c>
      <c r="J39" s="17">
        <f t="shared" si="9"/>
        <v>2893</v>
      </c>
      <c r="K39" s="17">
        <f t="shared" si="9"/>
        <v>3053</v>
      </c>
      <c r="L39" s="17">
        <f t="shared" si="9"/>
        <v>3054</v>
      </c>
      <c r="M39" s="17">
        <f t="shared" si="9"/>
        <v>3393</v>
      </c>
      <c r="N39" s="17">
        <f t="shared" si="9"/>
        <v>2188</v>
      </c>
      <c r="O39" s="18">
        <f>O37+O25</f>
        <v>38660</v>
      </c>
    </row>
    <row r="40" spans="2:15" s="19" customFormat="1" ht="12.75" customHeight="1" thickBot="1" x14ac:dyDescent="0.25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</row>
    <row r="41" spans="2:15" s="19" customFormat="1" ht="12.75" customHeight="1" thickBot="1" x14ac:dyDescent="0.25">
      <c r="B41" s="22" t="s">
        <v>3</v>
      </c>
      <c r="C41" s="63" t="s">
        <v>34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5"/>
      <c r="O41" s="23" t="s">
        <v>5</v>
      </c>
    </row>
    <row r="42" spans="2:15" s="2" customFormat="1" ht="12.75" customHeight="1" x14ac:dyDescent="0.2">
      <c r="B42" s="4" t="s">
        <v>18</v>
      </c>
      <c r="C42" s="5">
        <f t="shared" ref="C42:N42" si="10">SUM(C43:C53)</f>
        <v>3221</v>
      </c>
      <c r="D42" s="5">
        <f t="shared" si="10"/>
        <v>2790</v>
      </c>
      <c r="E42" s="5">
        <f t="shared" si="10"/>
        <v>2614</v>
      </c>
      <c r="F42" s="5">
        <f t="shared" si="10"/>
        <v>2353</v>
      </c>
      <c r="G42" s="5">
        <f t="shared" si="10"/>
        <v>2219</v>
      </c>
      <c r="H42" s="5">
        <f t="shared" si="10"/>
        <v>2796</v>
      </c>
      <c r="I42" s="5">
        <f t="shared" si="10"/>
        <v>2966</v>
      </c>
      <c r="J42" s="5">
        <f t="shared" si="10"/>
        <v>2148</v>
      </c>
      <c r="K42" s="5">
        <f t="shared" si="10"/>
        <v>2325</v>
      </c>
      <c r="L42" s="5">
        <f t="shared" si="10"/>
        <v>2482</v>
      </c>
      <c r="M42" s="5">
        <f t="shared" si="10"/>
        <v>2581</v>
      </c>
      <c r="N42" s="5">
        <f t="shared" si="10"/>
        <v>1784</v>
      </c>
      <c r="O42" s="6">
        <f>SUM(C42:N42)</f>
        <v>30279</v>
      </c>
    </row>
    <row r="43" spans="2:15" s="2" customFormat="1" ht="12.75" customHeight="1" x14ac:dyDescent="0.2">
      <c r="B43" s="7" t="s">
        <v>19</v>
      </c>
      <c r="C43" s="10">
        <v>254</v>
      </c>
      <c r="D43" s="10">
        <v>29</v>
      </c>
      <c r="E43" s="10">
        <v>23</v>
      </c>
      <c r="F43" s="10">
        <v>18</v>
      </c>
      <c r="G43" s="10">
        <v>18</v>
      </c>
      <c r="H43" s="10">
        <v>103</v>
      </c>
      <c r="I43" s="10">
        <v>36</v>
      </c>
      <c r="J43" s="10">
        <v>15</v>
      </c>
      <c r="K43" s="10">
        <v>17</v>
      </c>
      <c r="L43" s="10">
        <v>37</v>
      </c>
      <c r="M43" s="10">
        <v>30</v>
      </c>
      <c r="N43" s="10">
        <v>121</v>
      </c>
      <c r="O43" s="25">
        <f t="shared" ref="O43:O55" si="11">SUM(C43:N43)</f>
        <v>701</v>
      </c>
    </row>
    <row r="44" spans="2:15" s="2" customFormat="1" ht="12.75" customHeight="1" x14ac:dyDescent="0.2">
      <c r="B44" s="7" t="s">
        <v>20</v>
      </c>
      <c r="C44" s="10">
        <v>0</v>
      </c>
      <c r="D44" s="10">
        <v>0</v>
      </c>
      <c r="E44" s="10">
        <v>1</v>
      </c>
      <c r="F44" s="10">
        <v>0</v>
      </c>
      <c r="G44" s="10">
        <v>2</v>
      </c>
      <c r="H44" s="10">
        <v>0</v>
      </c>
      <c r="I44" s="10">
        <v>0</v>
      </c>
      <c r="J44" s="10">
        <v>2</v>
      </c>
      <c r="K44" s="10">
        <v>3</v>
      </c>
      <c r="L44" s="10">
        <v>1</v>
      </c>
      <c r="M44" s="10">
        <v>3</v>
      </c>
      <c r="N44" s="10">
        <v>0</v>
      </c>
      <c r="O44" s="25">
        <f t="shared" si="11"/>
        <v>12</v>
      </c>
    </row>
    <row r="45" spans="2:15" s="2" customFormat="1" ht="12.75" customHeight="1" x14ac:dyDescent="0.2">
      <c r="B45" s="7" t="s">
        <v>21</v>
      </c>
      <c r="C45" s="10">
        <v>1075</v>
      </c>
      <c r="D45" s="10">
        <v>928</v>
      </c>
      <c r="E45" s="10">
        <v>911</v>
      </c>
      <c r="F45" s="10">
        <v>783</v>
      </c>
      <c r="G45" s="10">
        <v>783</v>
      </c>
      <c r="H45" s="10">
        <v>1009</v>
      </c>
      <c r="I45" s="10">
        <v>1073</v>
      </c>
      <c r="J45" s="10">
        <v>712</v>
      </c>
      <c r="K45" s="10">
        <v>706</v>
      </c>
      <c r="L45" s="10">
        <v>621</v>
      </c>
      <c r="M45" s="10">
        <v>630</v>
      </c>
      <c r="N45" s="10">
        <v>455</v>
      </c>
      <c r="O45" s="25">
        <f t="shared" si="11"/>
        <v>9686</v>
      </c>
    </row>
    <row r="46" spans="2:15" s="2" customFormat="1" ht="12.75" customHeight="1" x14ac:dyDescent="0.2">
      <c r="B46" s="7" t="s">
        <v>22</v>
      </c>
      <c r="C46" s="10">
        <v>4</v>
      </c>
      <c r="D46" s="10">
        <v>6</v>
      </c>
      <c r="E46" s="10">
        <v>5</v>
      </c>
      <c r="F46" s="10">
        <v>3</v>
      </c>
      <c r="G46" s="10">
        <v>4</v>
      </c>
      <c r="H46" s="10">
        <v>1</v>
      </c>
      <c r="I46" s="10">
        <v>9</v>
      </c>
      <c r="J46" s="10">
        <v>6</v>
      </c>
      <c r="K46" s="10">
        <v>0</v>
      </c>
      <c r="L46" s="10">
        <v>1</v>
      </c>
      <c r="M46" s="10">
        <v>4</v>
      </c>
      <c r="N46" s="10">
        <v>2</v>
      </c>
      <c r="O46" s="25">
        <f t="shared" si="11"/>
        <v>45</v>
      </c>
    </row>
    <row r="47" spans="2:15" s="2" customFormat="1" ht="12.75" customHeight="1" x14ac:dyDescent="0.2">
      <c r="B47" s="7" t="s">
        <v>23</v>
      </c>
      <c r="C47" s="10">
        <v>40</v>
      </c>
      <c r="D47" s="10">
        <v>40</v>
      </c>
      <c r="E47" s="10">
        <v>38</v>
      </c>
      <c r="F47" s="10">
        <v>36</v>
      </c>
      <c r="G47" s="10">
        <v>30</v>
      </c>
      <c r="H47" s="10">
        <v>47</v>
      </c>
      <c r="I47" s="10">
        <v>37</v>
      </c>
      <c r="J47" s="10">
        <v>35</v>
      </c>
      <c r="K47" s="10">
        <v>27</v>
      </c>
      <c r="L47" s="10">
        <v>35</v>
      </c>
      <c r="M47" s="10">
        <v>33</v>
      </c>
      <c r="N47" s="10">
        <v>12</v>
      </c>
      <c r="O47" s="25">
        <f t="shared" si="11"/>
        <v>410</v>
      </c>
    </row>
    <row r="48" spans="2:15" s="2" customFormat="1" ht="12.75" customHeight="1" x14ac:dyDescent="0.2">
      <c r="B48" s="7" t="s">
        <v>24</v>
      </c>
      <c r="C48" s="10">
        <v>747</v>
      </c>
      <c r="D48" s="10">
        <v>728</v>
      </c>
      <c r="E48" s="10">
        <v>740</v>
      </c>
      <c r="F48" s="10">
        <v>671</v>
      </c>
      <c r="G48" s="10">
        <v>634</v>
      </c>
      <c r="H48" s="10">
        <v>715</v>
      </c>
      <c r="I48" s="10">
        <v>827</v>
      </c>
      <c r="J48" s="10">
        <v>539</v>
      </c>
      <c r="K48" s="10">
        <v>708</v>
      </c>
      <c r="L48" s="10">
        <v>943</v>
      </c>
      <c r="M48" s="10">
        <v>1081</v>
      </c>
      <c r="N48" s="10">
        <v>663</v>
      </c>
      <c r="O48" s="25">
        <f t="shared" si="11"/>
        <v>8996</v>
      </c>
    </row>
    <row r="49" spans="2:15" s="2" customFormat="1" ht="12.75" customHeight="1" x14ac:dyDescent="0.2">
      <c r="B49" s="7" t="s">
        <v>25</v>
      </c>
      <c r="C49" s="10">
        <v>89</v>
      </c>
      <c r="D49" s="10">
        <v>95</v>
      </c>
      <c r="E49" s="10">
        <v>89</v>
      </c>
      <c r="F49" s="10">
        <v>47</v>
      </c>
      <c r="G49" s="10">
        <v>86</v>
      </c>
      <c r="H49" s="10">
        <v>128</v>
      </c>
      <c r="I49" s="10">
        <v>99</v>
      </c>
      <c r="J49" s="10">
        <v>70</v>
      </c>
      <c r="K49" s="10">
        <v>71</v>
      </c>
      <c r="L49" s="10">
        <v>91</v>
      </c>
      <c r="M49" s="10">
        <v>93</v>
      </c>
      <c r="N49" s="10">
        <v>68</v>
      </c>
      <c r="O49" s="25">
        <f t="shared" si="11"/>
        <v>1026</v>
      </c>
    </row>
    <row r="50" spans="2:15" s="2" customFormat="1" ht="12.75" customHeight="1" x14ac:dyDescent="0.2">
      <c r="B50" s="7" t="s">
        <v>26</v>
      </c>
      <c r="C50" s="10">
        <v>628</v>
      </c>
      <c r="D50" s="10">
        <v>550</v>
      </c>
      <c r="E50" s="10">
        <v>476</v>
      </c>
      <c r="F50" s="10">
        <v>485</v>
      </c>
      <c r="G50" s="10">
        <v>404</v>
      </c>
      <c r="H50" s="10">
        <v>527</v>
      </c>
      <c r="I50" s="10">
        <v>560</v>
      </c>
      <c r="J50" s="10">
        <v>515</v>
      </c>
      <c r="K50" s="10">
        <v>532</v>
      </c>
      <c r="L50" s="10">
        <v>534</v>
      </c>
      <c r="M50" s="10">
        <v>499</v>
      </c>
      <c r="N50" s="10">
        <v>373</v>
      </c>
      <c r="O50" s="25">
        <f t="shared" si="11"/>
        <v>6083</v>
      </c>
    </row>
    <row r="51" spans="2:15" s="2" customFormat="1" ht="12.75" customHeight="1" x14ac:dyDescent="0.2">
      <c r="B51" s="7" t="s">
        <v>27</v>
      </c>
      <c r="C51" s="10">
        <v>355</v>
      </c>
      <c r="D51" s="10">
        <v>389</v>
      </c>
      <c r="E51" s="10">
        <v>313</v>
      </c>
      <c r="F51" s="10">
        <v>283</v>
      </c>
      <c r="G51" s="10">
        <v>244</v>
      </c>
      <c r="H51" s="10">
        <v>244</v>
      </c>
      <c r="I51" s="10">
        <v>285</v>
      </c>
      <c r="J51" s="10">
        <v>240</v>
      </c>
      <c r="K51" s="10">
        <v>225</v>
      </c>
      <c r="L51" s="10">
        <v>180</v>
      </c>
      <c r="M51" s="10">
        <v>181</v>
      </c>
      <c r="N51" s="10">
        <v>76</v>
      </c>
      <c r="O51" s="25">
        <f t="shared" si="11"/>
        <v>3015</v>
      </c>
    </row>
    <row r="52" spans="2:15" s="2" customFormat="1" ht="12.75" customHeight="1" x14ac:dyDescent="0.2">
      <c r="B52" s="12" t="s">
        <v>28</v>
      </c>
      <c r="C52" s="10">
        <v>29</v>
      </c>
      <c r="D52" s="10">
        <v>25</v>
      </c>
      <c r="E52" s="10">
        <v>18</v>
      </c>
      <c r="F52" s="10">
        <v>27</v>
      </c>
      <c r="G52" s="10">
        <v>14</v>
      </c>
      <c r="H52" s="10">
        <v>22</v>
      </c>
      <c r="I52" s="10">
        <v>40</v>
      </c>
      <c r="J52" s="10">
        <v>14</v>
      </c>
      <c r="K52" s="10">
        <v>36</v>
      </c>
      <c r="L52" s="10">
        <v>39</v>
      </c>
      <c r="M52" s="10">
        <v>27</v>
      </c>
      <c r="N52" s="10">
        <v>14</v>
      </c>
      <c r="O52" s="25">
        <f>SUM(C52:N52)</f>
        <v>305</v>
      </c>
    </row>
    <row r="53" spans="2:15" s="2" customFormat="1" ht="12.75" customHeight="1" x14ac:dyDescent="0.2">
      <c r="B53" s="7" t="s">
        <v>29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25">
        <f t="shared" si="11"/>
        <v>0</v>
      </c>
    </row>
    <row r="54" spans="2:15" s="2" customFormat="1" ht="12.75" customHeight="1" x14ac:dyDescent="0.2">
      <c r="B54" s="13" t="s">
        <v>30</v>
      </c>
      <c r="C54" s="26">
        <f t="shared" ref="C54:N54" si="12">SUM(C55:C55)</f>
        <v>347</v>
      </c>
      <c r="D54" s="26">
        <f t="shared" si="12"/>
        <v>137</v>
      </c>
      <c r="E54" s="26">
        <f t="shared" si="12"/>
        <v>80</v>
      </c>
      <c r="F54" s="26">
        <f t="shared" si="12"/>
        <v>67</v>
      </c>
      <c r="G54" s="26">
        <f t="shared" si="12"/>
        <v>133</v>
      </c>
      <c r="H54" s="26">
        <f t="shared" si="12"/>
        <v>247</v>
      </c>
      <c r="I54" s="26">
        <f t="shared" si="12"/>
        <v>206</v>
      </c>
      <c r="J54" s="26">
        <f t="shared" si="12"/>
        <v>124</v>
      </c>
      <c r="K54" s="26">
        <f t="shared" si="12"/>
        <v>125</v>
      </c>
      <c r="L54" s="26">
        <f t="shared" si="12"/>
        <v>101</v>
      </c>
      <c r="M54" s="26">
        <f t="shared" si="12"/>
        <v>135</v>
      </c>
      <c r="N54" s="26">
        <f t="shared" si="12"/>
        <v>53</v>
      </c>
      <c r="O54" s="25">
        <f t="shared" si="11"/>
        <v>1755</v>
      </c>
    </row>
    <row r="55" spans="2:15" s="2" customFormat="1" ht="12.75" customHeight="1" thickBot="1" x14ac:dyDescent="0.25">
      <c r="B55" s="15" t="s">
        <v>31</v>
      </c>
      <c r="C55" s="10">
        <v>347</v>
      </c>
      <c r="D55" s="10">
        <v>137</v>
      </c>
      <c r="E55" s="10">
        <v>80</v>
      </c>
      <c r="F55" s="10">
        <v>67</v>
      </c>
      <c r="G55" s="10">
        <v>133</v>
      </c>
      <c r="H55" s="10">
        <v>247</v>
      </c>
      <c r="I55" s="10">
        <v>206</v>
      </c>
      <c r="J55" s="10">
        <v>124</v>
      </c>
      <c r="K55" s="10">
        <v>125</v>
      </c>
      <c r="L55" s="10">
        <v>101</v>
      </c>
      <c r="M55" s="10">
        <v>135</v>
      </c>
      <c r="N55" s="10">
        <v>53</v>
      </c>
      <c r="O55" s="25">
        <f t="shared" si="11"/>
        <v>1755</v>
      </c>
    </row>
    <row r="56" spans="2:15" s="2" customFormat="1" ht="12.75" customHeight="1" thickBot="1" x14ac:dyDescent="0.25">
      <c r="B56" s="16" t="s">
        <v>33</v>
      </c>
      <c r="C56" s="17">
        <f>C42+C54</f>
        <v>3568</v>
      </c>
      <c r="D56" s="17">
        <f t="shared" ref="D56:N56" si="13">D42+D54</f>
        <v>2927</v>
      </c>
      <c r="E56" s="17">
        <f t="shared" si="13"/>
        <v>2694</v>
      </c>
      <c r="F56" s="17">
        <f t="shared" si="13"/>
        <v>2420</v>
      </c>
      <c r="G56" s="17">
        <f t="shared" si="13"/>
        <v>2352</v>
      </c>
      <c r="H56" s="17">
        <f t="shared" si="13"/>
        <v>3043</v>
      </c>
      <c r="I56" s="17">
        <f t="shared" si="13"/>
        <v>3172</v>
      </c>
      <c r="J56" s="17">
        <f t="shared" si="13"/>
        <v>2272</v>
      </c>
      <c r="K56" s="17">
        <f t="shared" si="13"/>
        <v>2450</v>
      </c>
      <c r="L56" s="17">
        <f t="shared" si="13"/>
        <v>2583</v>
      </c>
      <c r="M56" s="17">
        <f t="shared" si="13"/>
        <v>2716</v>
      </c>
      <c r="N56" s="17">
        <f t="shared" si="13"/>
        <v>1837</v>
      </c>
      <c r="O56" s="18">
        <f>O42+O54</f>
        <v>32034</v>
      </c>
    </row>
    <row r="57" spans="2:15" s="2" customFormat="1" ht="12.75" customHeight="1" x14ac:dyDescent="0.2">
      <c r="B57" s="27" t="s">
        <v>35</v>
      </c>
      <c r="O57" s="28">
        <f ca="1">TODAY()</f>
        <v>42888</v>
      </c>
    </row>
    <row r="58" spans="2:15" s="2" customFormat="1" x14ac:dyDescent="0.2"/>
    <row r="59" spans="2:15" s="2" customFormat="1" x14ac:dyDescent="0.2"/>
    <row r="60" spans="2:15" s="2" customFormat="1" x14ac:dyDescent="0.2"/>
    <row r="61" spans="2:15" s="2" customFormat="1" x14ac:dyDescent="0.2"/>
    <row r="62" spans="2:15" s="2" customFormat="1" x14ac:dyDescent="0.2"/>
    <row r="63" spans="2:15" s="2" customFormat="1" x14ac:dyDescent="0.2"/>
    <row r="64" spans="2:15" s="2" customFormat="1" x14ac:dyDescent="0.2"/>
    <row r="65" s="2" customFormat="1" x14ac:dyDescent="0.2"/>
  </sheetData>
  <mergeCells count="9">
    <mergeCell ref="C24:N24"/>
    <mergeCell ref="C41:N41"/>
    <mergeCell ref="B1:O1"/>
    <mergeCell ref="B2:O2"/>
    <mergeCell ref="B4:O4"/>
    <mergeCell ref="B5:O5"/>
    <mergeCell ref="B6:B7"/>
    <mergeCell ref="C6:N6"/>
    <mergeCell ref="O6:O7"/>
  </mergeCells>
  <conditionalFormatting sqref="C55:N55 C42:N53 C25:N38 C8:N21">
    <cfRule type="cellIs" dxfId="2" priority="1" stopIfTrue="1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O65"/>
  <sheetViews>
    <sheetView showGridLines="0" showRuler="0" zoomScale="85" zoomScaleNormal="85" workbookViewId="0"/>
  </sheetViews>
  <sheetFormatPr baseColWidth="10" defaultRowHeight="12.75" x14ac:dyDescent="0.2"/>
  <cols>
    <col min="1" max="1" width="1.5703125" customWidth="1"/>
    <col min="2" max="2" width="37.7109375" customWidth="1"/>
    <col min="3" max="10" width="10.140625" customWidth="1"/>
    <col min="11" max="11" width="13" customWidth="1"/>
    <col min="15" max="15" width="11.7109375" customWidth="1"/>
  </cols>
  <sheetData>
    <row r="1" spans="2:15" ht="15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15" x14ac:dyDescent="0.25"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2:15" ht="8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" x14ac:dyDescent="0.25">
      <c r="B4" s="66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2:15" ht="15.75" thickBot="1" x14ac:dyDescent="0.3">
      <c r="B5" s="66" t="s">
        <v>38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s="2" customFormat="1" ht="12.75" customHeight="1" x14ac:dyDescent="0.2">
      <c r="B6" s="67" t="s">
        <v>3</v>
      </c>
      <c r="C6" s="69" t="s">
        <v>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  <c r="O6" s="72" t="s">
        <v>5</v>
      </c>
    </row>
    <row r="7" spans="2:15" s="2" customFormat="1" ht="12.75" customHeight="1" thickBot="1" x14ac:dyDescent="0.25">
      <c r="B7" s="68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73"/>
    </row>
    <row r="8" spans="2:15" s="2" customFormat="1" ht="12.75" customHeight="1" x14ac:dyDescent="0.2">
      <c r="B8" s="4" t="s">
        <v>18</v>
      </c>
      <c r="C8" s="5">
        <f t="shared" ref="C8:N8" si="0">SUM(C9:C19)</f>
        <v>6863</v>
      </c>
      <c r="D8" s="5">
        <f t="shared" si="0"/>
        <v>6905</v>
      </c>
      <c r="E8" s="5">
        <f t="shared" si="0"/>
        <v>5047</v>
      </c>
      <c r="F8" s="5">
        <f t="shared" si="0"/>
        <v>6280</v>
      </c>
      <c r="G8" s="5">
        <f t="shared" si="0"/>
        <v>5939</v>
      </c>
      <c r="H8" s="5">
        <f t="shared" si="0"/>
        <v>5932</v>
      </c>
      <c r="I8" s="5">
        <f t="shared" si="0"/>
        <v>5811</v>
      </c>
      <c r="J8" s="5">
        <f t="shared" si="0"/>
        <v>5102</v>
      </c>
      <c r="K8" s="5">
        <f t="shared" si="0"/>
        <v>5374</v>
      </c>
      <c r="L8" s="5">
        <f t="shared" si="0"/>
        <v>5916</v>
      </c>
      <c r="M8" s="5">
        <f t="shared" si="0"/>
        <v>6159</v>
      </c>
      <c r="N8" s="5">
        <f t="shared" si="0"/>
        <v>3670</v>
      </c>
      <c r="O8" s="6">
        <f>SUM(C8:N8)</f>
        <v>68998</v>
      </c>
    </row>
    <row r="9" spans="2:15" s="2" customFormat="1" ht="12.75" customHeight="1" x14ac:dyDescent="0.2">
      <c r="B9" s="7" t="s">
        <v>19</v>
      </c>
      <c r="C9" s="8">
        <f t="shared" ref="C9:N19" si="1">C26+C43</f>
        <v>347</v>
      </c>
      <c r="D9" s="8">
        <f t="shared" si="1"/>
        <v>102</v>
      </c>
      <c r="E9" s="8">
        <f t="shared" si="1"/>
        <v>69</v>
      </c>
      <c r="F9" s="8">
        <f t="shared" si="1"/>
        <v>110</v>
      </c>
      <c r="G9" s="8">
        <f t="shared" si="1"/>
        <v>67</v>
      </c>
      <c r="H9" s="8">
        <f t="shared" si="1"/>
        <v>334</v>
      </c>
      <c r="I9" s="8">
        <f t="shared" si="1"/>
        <v>57</v>
      </c>
      <c r="J9" s="8">
        <f t="shared" si="1"/>
        <v>77</v>
      </c>
      <c r="K9" s="8">
        <f t="shared" si="1"/>
        <v>221</v>
      </c>
      <c r="L9" s="8">
        <f t="shared" si="1"/>
        <v>127</v>
      </c>
      <c r="M9" s="8">
        <f t="shared" si="1"/>
        <v>203</v>
      </c>
      <c r="N9" s="8">
        <f t="shared" si="1"/>
        <v>125</v>
      </c>
      <c r="O9" s="9">
        <f t="shared" ref="O9:O21" si="2">SUM(C9:N9)</f>
        <v>1839</v>
      </c>
    </row>
    <row r="10" spans="2:15" s="2" customFormat="1" ht="12.75" customHeight="1" x14ac:dyDescent="0.2">
      <c r="B10" s="7" t="s">
        <v>20</v>
      </c>
      <c r="C10" s="10">
        <f t="shared" si="1"/>
        <v>2</v>
      </c>
      <c r="D10" s="10">
        <f t="shared" si="1"/>
        <v>8</v>
      </c>
      <c r="E10" s="10">
        <f t="shared" si="1"/>
        <v>5</v>
      </c>
      <c r="F10" s="10">
        <f t="shared" si="1"/>
        <v>3</v>
      </c>
      <c r="G10" s="10">
        <f t="shared" si="1"/>
        <v>1</v>
      </c>
      <c r="H10" s="10">
        <f t="shared" si="1"/>
        <v>3</v>
      </c>
      <c r="I10" s="10">
        <f t="shared" si="1"/>
        <v>6</v>
      </c>
      <c r="J10" s="10">
        <f t="shared" si="1"/>
        <v>4</v>
      </c>
      <c r="K10" s="10">
        <f t="shared" si="1"/>
        <v>8</v>
      </c>
      <c r="L10" s="10">
        <f t="shared" si="1"/>
        <v>1</v>
      </c>
      <c r="M10" s="10">
        <f t="shared" si="1"/>
        <v>2</v>
      </c>
      <c r="N10" s="10">
        <f t="shared" si="1"/>
        <v>2</v>
      </c>
      <c r="O10" s="11">
        <f t="shared" si="2"/>
        <v>45</v>
      </c>
    </row>
    <row r="11" spans="2:15" s="2" customFormat="1" ht="12.75" customHeight="1" x14ac:dyDescent="0.2">
      <c r="B11" s="7" t="s">
        <v>21</v>
      </c>
      <c r="C11" s="10">
        <f t="shared" si="1"/>
        <v>2061</v>
      </c>
      <c r="D11" s="10">
        <f t="shared" si="1"/>
        <v>1930</v>
      </c>
      <c r="E11" s="10">
        <f t="shared" si="1"/>
        <v>1258</v>
      </c>
      <c r="F11" s="10">
        <f t="shared" si="1"/>
        <v>1890</v>
      </c>
      <c r="G11" s="10">
        <f t="shared" si="1"/>
        <v>2042</v>
      </c>
      <c r="H11" s="10">
        <f t="shared" si="1"/>
        <v>1522</v>
      </c>
      <c r="I11" s="10">
        <f t="shared" si="1"/>
        <v>1446</v>
      </c>
      <c r="J11" s="10">
        <f t="shared" si="1"/>
        <v>1192</v>
      </c>
      <c r="K11" s="10">
        <f t="shared" si="1"/>
        <v>1185</v>
      </c>
      <c r="L11" s="10">
        <f t="shared" si="1"/>
        <v>1228</v>
      </c>
      <c r="M11" s="10">
        <f t="shared" si="1"/>
        <v>1434</v>
      </c>
      <c r="N11" s="10">
        <f t="shared" si="1"/>
        <v>862</v>
      </c>
      <c r="O11" s="11">
        <f t="shared" si="2"/>
        <v>18050</v>
      </c>
    </row>
    <row r="12" spans="2:15" s="2" customFormat="1" ht="12.75" customHeight="1" x14ac:dyDescent="0.2">
      <c r="B12" s="7" t="s">
        <v>22</v>
      </c>
      <c r="C12" s="10">
        <f t="shared" si="1"/>
        <v>27</v>
      </c>
      <c r="D12" s="10">
        <f t="shared" si="1"/>
        <v>22</v>
      </c>
      <c r="E12" s="10">
        <f t="shared" si="1"/>
        <v>29</v>
      </c>
      <c r="F12" s="10">
        <f t="shared" si="1"/>
        <v>37</v>
      </c>
      <c r="G12" s="10">
        <f t="shared" si="1"/>
        <v>29</v>
      </c>
      <c r="H12" s="10">
        <f t="shared" si="1"/>
        <v>27</v>
      </c>
      <c r="I12" s="10">
        <f t="shared" si="1"/>
        <v>62</v>
      </c>
      <c r="J12" s="10">
        <f t="shared" si="1"/>
        <v>35</v>
      </c>
      <c r="K12" s="10">
        <f t="shared" si="1"/>
        <v>24</v>
      </c>
      <c r="L12" s="10">
        <f t="shared" si="1"/>
        <v>21</v>
      </c>
      <c r="M12" s="10">
        <f t="shared" si="1"/>
        <v>34</v>
      </c>
      <c r="N12" s="10">
        <f t="shared" si="1"/>
        <v>3</v>
      </c>
      <c r="O12" s="11">
        <f t="shared" si="2"/>
        <v>350</v>
      </c>
    </row>
    <row r="13" spans="2:15" s="2" customFormat="1" ht="12.75" customHeight="1" x14ac:dyDescent="0.2">
      <c r="B13" s="7" t="s">
        <v>23</v>
      </c>
      <c r="C13" s="10">
        <f t="shared" si="1"/>
        <v>279</v>
      </c>
      <c r="D13" s="10">
        <f t="shared" si="1"/>
        <v>270</v>
      </c>
      <c r="E13" s="10">
        <f t="shared" si="1"/>
        <v>191</v>
      </c>
      <c r="F13" s="10">
        <f t="shared" si="1"/>
        <v>295</v>
      </c>
      <c r="G13" s="10">
        <f t="shared" si="1"/>
        <v>246</v>
      </c>
      <c r="H13" s="10">
        <f t="shared" si="1"/>
        <v>317</v>
      </c>
      <c r="I13" s="10">
        <f t="shared" si="1"/>
        <v>343</v>
      </c>
      <c r="J13" s="10">
        <f t="shared" si="1"/>
        <v>260</v>
      </c>
      <c r="K13" s="10">
        <f t="shared" si="1"/>
        <v>288</v>
      </c>
      <c r="L13" s="10">
        <f t="shared" si="1"/>
        <v>322</v>
      </c>
      <c r="M13" s="10">
        <f t="shared" si="1"/>
        <v>253</v>
      </c>
      <c r="N13" s="10">
        <f t="shared" si="1"/>
        <v>196</v>
      </c>
      <c r="O13" s="11">
        <f t="shared" si="2"/>
        <v>3260</v>
      </c>
    </row>
    <row r="14" spans="2:15" s="2" customFormat="1" ht="12.75" customHeight="1" x14ac:dyDescent="0.2">
      <c r="B14" s="7" t="s">
        <v>24</v>
      </c>
      <c r="C14" s="10">
        <f t="shared" si="1"/>
        <v>1790</v>
      </c>
      <c r="D14" s="10">
        <f t="shared" si="1"/>
        <v>1816</v>
      </c>
      <c r="E14" s="10">
        <f t="shared" si="1"/>
        <v>1408</v>
      </c>
      <c r="F14" s="10">
        <f t="shared" si="1"/>
        <v>1731</v>
      </c>
      <c r="G14" s="10">
        <f t="shared" si="1"/>
        <v>1540</v>
      </c>
      <c r="H14" s="10">
        <f t="shared" si="1"/>
        <v>1584</v>
      </c>
      <c r="I14" s="10">
        <f t="shared" si="1"/>
        <v>1770</v>
      </c>
      <c r="J14" s="10">
        <f t="shared" si="1"/>
        <v>1439</v>
      </c>
      <c r="K14" s="10">
        <f t="shared" si="1"/>
        <v>1665</v>
      </c>
      <c r="L14" s="10">
        <f t="shared" si="1"/>
        <v>1948</v>
      </c>
      <c r="M14" s="10">
        <f t="shared" si="1"/>
        <v>2334</v>
      </c>
      <c r="N14" s="10">
        <f t="shared" si="1"/>
        <v>1165</v>
      </c>
      <c r="O14" s="11">
        <f t="shared" si="2"/>
        <v>20190</v>
      </c>
    </row>
    <row r="15" spans="2:15" s="2" customFormat="1" ht="12.75" customHeight="1" x14ac:dyDescent="0.2">
      <c r="B15" s="7" t="s">
        <v>25</v>
      </c>
      <c r="C15" s="10">
        <f t="shared" si="1"/>
        <v>339</v>
      </c>
      <c r="D15" s="10">
        <f t="shared" si="1"/>
        <v>392</v>
      </c>
      <c r="E15" s="10">
        <f t="shared" si="1"/>
        <v>288</v>
      </c>
      <c r="F15" s="10">
        <f t="shared" si="1"/>
        <v>388</v>
      </c>
      <c r="G15" s="10">
        <f t="shared" si="1"/>
        <v>255</v>
      </c>
      <c r="H15" s="10">
        <f t="shared" si="1"/>
        <v>290</v>
      </c>
      <c r="I15" s="10">
        <f t="shared" si="1"/>
        <v>324</v>
      </c>
      <c r="J15" s="10">
        <f t="shared" si="1"/>
        <v>303</v>
      </c>
      <c r="K15" s="10">
        <f t="shared" si="1"/>
        <v>282</v>
      </c>
      <c r="L15" s="10">
        <f t="shared" si="1"/>
        <v>450</v>
      </c>
      <c r="M15" s="10">
        <f t="shared" si="1"/>
        <v>366</v>
      </c>
      <c r="N15" s="10">
        <f t="shared" si="1"/>
        <v>271</v>
      </c>
      <c r="O15" s="11">
        <f t="shared" si="2"/>
        <v>3948</v>
      </c>
    </row>
    <row r="16" spans="2:15" s="2" customFormat="1" ht="12.75" customHeight="1" x14ac:dyDescent="0.2">
      <c r="B16" s="7" t="s">
        <v>26</v>
      </c>
      <c r="C16" s="10">
        <f t="shared" si="1"/>
        <v>1393</v>
      </c>
      <c r="D16" s="10">
        <f t="shared" si="1"/>
        <v>1542</v>
      </c>
      <c r="E16" s="10">
        <f t="shared" si="1"/>
        <v>1227</v>
      </c>
      <c r="F16" s="10">
        <f t="shared" si="1"/>
        <v>1313</v>
      </c>
      <c r="G16" s="10">
        <f t="shared" si="1"/>
        <v>1281</v>
      </c>
      <c r="H16" s="10">
        <f t="shared" si="1"/>
        <v>1454</v>
      </c>
      <c r="I16" s="10">
        <f t="shared" si="1"/>
        <v>1402</v>
      </c>
      <c r="J16" s="10">
        <f t="shared" si="1"/>
        <v>1379</v>
      </c>
      <c r="K16" s="10">
        <f t="shared" si="1"/>
        <v>1318</v>
      </c>
      <c r="L16" s="10">
        <f t="shared" si="1"/>
        <v>1431</v>
      </c>
      <c r="M16" s="10">
        <f t="shared" si="1"/>
        <v>1207</v>
      </c>
      <c r="N16" s="10">
        <f t="shared" si="1"/>
        <v>857</v>
      </c>
      <c r="O16" s="11">
        <f t="shared" si="2"/>
        <v>15804</v>
      </c>
    </row>
    <row r="17" spans="2:15" s="2" customFormat="1" ht="12.75" customHeight="1" x14ac:dyDescent="0.2">
      <c r="B17" s="7" t="s">
        <v>27</v>
      </c>
      <c r="C17" s="10">
        <f t="shared" si="1"/>
        <v>590</v>
      </c>
      <c r="D17" s="10">
        <f t="shared" si="1"/>
        <v>789</v>
      </c>
      <c r="E17" s="10">
        <f t="shared" si="1"/>
        <v>542</v>
      </c>
      <c r="F17" s="10">
        <f t="shared" si="1"/>
        <v>475</v>
      </c>
      <c r="G17" s="10">
        <f t="shared" si="1"/>
        <v>444</v>
      </c>
      <c r="H17" s="10">
        <f t="shared" si="1"/>
        <v>370</v>
      </c>
      <c r="I17" s="10">
        <f t="shared" si="1"/>
        <v>365</v>
      </c>
      <c r="J17" s="10">
        <f t="shared" si="1"/>
        <v>389</v>
      </c>
      <c r="K17" s="10">
        <f t="shared" si="1"/>
        <v>345</v>
      </c>
      <c r="L17" s="10">
        <f t="shared" si="1"/>
        <v>359</v>
      </c>
      <c r="M17" s="10">
        <f t="shared" si="1"/>
        <v>286</v>
      </c>
      <c r="N17" s="10">
        <f t="shared" si="1"/>
        <v>170</v>
      </c>
      <c r="O17" s="11">
        <f t="shared" si="2"/>
        <v>5124</v>
      </c>
    </row>
    <row r="18" spans="2:15" s="2" customFormat="1" ht="12.75" customHeight="1" x14ac:dyDescent="0.2">
      <c r="B18" s="12" t="s">
        <v>28</v>
      </c>
      <c r="C18" s="10">
        <v>35</v>
      </c>
      <c r="D18" s="10">
        <v>34</v>
      </c>
      <c r="E18" s="10">
        <v>30</v>
      </c>
      <c r="F18" s="10">
        <v>38</v>
      </c>
      <c r="G18" s="10">
        <v>34</v>
      </c>
      <c r="H18" s="10">
        <v>31</v>
      </c>
      <c r="I18" s="10">
        <v>36</v>
      </c>
      <c r="J18" s="10">
        <v>24</v>
      </c>
      <c r="K18" s="10">
        <v>38</v>
      </c>
      <c r="L18" s="10">
        <v>29</v>
      </c>
      <c r="M18" s="10">
        <v>40</v>
      </c>
      <c r="N18" s="10">
        <v>19</v>
      </c>
      <c r="O18" s="11">
        <f>SUM(C18:N18)</f>
        <v>388</v>
      </c>
    </row>
    <row r="19" spans="2:15" s="2" customFormat="1" ht="12.75" customHeight="1" x14ac:dyDescent="0.2">
      <c r="B19" s="7" t="s">
        <v>29</v>
      </c>
      <c r="C19" s="10">
        <f t="shared" si="1"/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si="1"/>
        <v>0</v>
      </c>
      <c r="O19" s="11">
        <f t="shared" si="2"/>
        <v>0</v>
      </c>
    </row>
    <row r="20" spans="2:15" s="2" customFormat="1" ht="12.75" customHeight="1" x14ac:dyDescent="0.2">
      <c r="B20" s="13" t="s">
        <v>30</v>
      </c>
      <c r="C20" s="14">
        <f t="shared" ref="C20:N20" si="3">SUM(C21:C21)</f>
        <v>701</v>
      </c>
      <c r="D20" s="14">
        <f t="shared" si="3"/>
        <v>396</v>
      </c>
      <c r="E20" s="14">
        <f t="shared" si="3"/>
        <v>280</v>
      </c>
      <c r="F20" s="14">
        <f t="shared" si="3"/>
        <v>260</v>
      </c>
      <c r="G20" s="14">
        <f t="shared" si="3"/>
        <v>244</v>
      </c>
      <c r="H20" s="14">
        <f t="shared" si="3"/>
        <v>393</v>
      </c>
      <c r="I20" s="14">
        <f t="shared" si="3"/>
        <v>361</v>
      </c>
      <c r="J20" s="14">
        <f t="shared" si="3"/>
        <v>223</v>
      </c>
      <c r="K20" s="14">
        <f t="shared" si="3"/>
        <v>233</v>
      </c>
      <c r="L20" s="14">
        <f t="shared" si="3"/>
        <v>231</v>
      </c>
      <c r="M20" s="14">
        <f t="shared" si="3"/>
        <v>401</v>
      </c>
      <c r="N20" s="14">
        <f t="shared" si="3"/>
        <v>171</v>
      </c>
      <c r="O20" s="11">
        <f t="shared" si="2"/>
        <v>3894</v>
      </c>
    </row>
    <row r="21" spans="2:15" s="2" customFormat="1" ht="12.75" customHeight="1" thickBot="1" x14ac:dyDescent="0.25">
      <c r="B21" s="15" t="s">
        <v>31</v>
      </c>
      <c r="C21" s="10">
        <f t="shared" ref="C21:N21" si="4">C38+C55</f>
        <v>701</v>
      </c>
      <c r="D21" s="10">
        <f t="shared" si="4"/>
        <v>396</v>
      </c>
      <c r="E21" s="10">
        <f t="shared" si="4"/>
        <v>280</v>
      </c>
      <c r="F21" s="10">
        <f t="shared" si="4"/>
        <v>260</v>
      </c>
      <c r="G21" s="10">
        <f t="shared" si="4"/>
        <v>244</v>
      </c>
      <c r="H21" s="10">
        <f t="shared" si="4"/>
        <v>393</v>
      </c>
      <c r="I21" s="10">
        <f t="shared" si="4"/>
        <v>361</v>
      </c>
      <c r="J21" s="10">
        <f t="shared" si="4"/>
        <v>223</v>
      </c>
      <c r="K21" s="10">
        <f t="shared" si="4"/>
        <v>233</v>
      </c>
      <c r="L21" s="10">
        <f t="shared" si="4"/>
        <v>231</v>
      </c>
      <c r="M21" s="10">
        <f t="shared" si="4"/>
        <v>401</v>
      </c>
      <c r="N21" s="10">
        <f t="shared" si="4"/>
        <v>171</v>
      </c>
      <c r="O21" s="11">
        <f t="shared" si="2"/>
        <v>3894</v>
      </c>
    </row>
    <row r="22" spans="2:15" s="2" customFormat="1" ht="12.75" customHeight="1" thickBot="1" x14ac:dyDescent="0.25">
      <c r="B22" s="16" t="s">
        <v>5</v>
      </c>
      <c r="C22" s="17">
        <f t="shared" ref="C22:N22" si="5">C20+C8</f>
        <v>7564</v>
      </c>
      <c r="D22" s="17">
        <f t="shared" si="5"/>
        <v>7301</v>
      </c>
      <c r="E22" s="17">
        <f t="shared" si="5"/>
        <v>5327</v>
      </c>
      <c r="F22" s="17">
        <f t="shared" si="5"/>
        <v>6540</v>
      </c>
      <c r="G22" s="17">
        <f t="shared" si="5"/>
        <v>6183</v>
      </c>
      <c r="H22" s="17">
        <f t="shared" si="5"/>
        <v>6325</v>
      </c>
      <c r="I22" s="17">
        <f t="shared" si="5"/>
        <v>6172</v>
      </c>
      <c r="J22" s="17">
        <f t="shared" si="5"/>
        <v>5325</v>
      </c>
      <c r="K22" s="17">
        <f t="shared" si="5"/>
        <v>5607</v>
      </c>
      <c r="L22" s="17">
        <f t="shared" si="5"/>
        <v>6147</v>
      </c>
      <c r="M22" s="17">
        <f t="shared" si="5"/>
        <v>6560</v>
      </c>
      <c r="N22" s="17">
        <f t="shared" si="5"/>
        <v>3841</v>
      </c>
      <c r="O22" s="18">
        <f>O8+O20</f>
        <v>72892</v>
      </c>
    </row>
    <row r="23" spans="2:15" s="19" customFormat="1" ht="12.75" customHeight="1" thickBot="1" x14ac:dyDescent="0.2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</row>
    <row r="24" spans="2:15" s="19" customFormat="1" ht="12.75" customHeight="1" thickBot="1" x14ac:dyDescent="0.25">
      <c r="B24" s="22" t="s">
        <v>3</v>
      </c>
      <c r="C24" s="63" t="s">
        <v>32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  <c r="O24" s="23" t="s">
        <v>5</v>
      </c>
    </row>
    <row r="25" spans="2:15" s="2" customFormat="1" ht="12.75" customHeight="1" x14ac:dyDescent="0.2">
      <c r="B25" s="4" t="s">
        <v>18</v>
      </c>
      <c r="C25" s="5">
        <f t="shared" ref="C25:N25" si="6">SUM(C26:C36)</f>
        <v>3622</v>
      </c>
      <c r="D25" s="5">
        <f t="shared" si="6"/>
        <v>3739</v>
      </c>
      <c r="E25" s="5">
        <f t="shared" si="6"/>
        <v>2814</v>
      </c>
      <c r="F25" s="5">
        <f t="shared" si="6"/>
        <v>3325</v>
      </c>
      <c r="G25" s="5">
        <f t="shared" si="6"/>
        <v>3286</v>
      </c>
      <c r="H25" s="5">
        <f t="shared" si="6"/>
        <v>3217</v>
      </c>
      <c r="I25" s="5">
        <f t="shared" si="6"/>
        <v>3141</v>
      </c>
      <c r="J25" s="5">
        <f t="shared" si="6"/>
        <v>2827</v>
      </c>
      <c r="K25" s="5">
        <f t="shared" si="6"/>
        <v>3016</v>
      </c>
      <c r="L25" s="5">
        <f t="shared" si="6"/>
        <v>3244</v>
      </c>
      <c r="M25" s="5">
        <f t="shared" si="6"/>
        <v>3407</v>
      </c>
      <c r="N25" s="5">
        <f t="shared" si="6"/>
        <v>2046</v>
      </c>
      <c r="O25" s="6">
        <f>SUM(C25:N25)</f>
        <v>37684</v>
      </c>
    </row>
    <row r="26" spans="2:15" s="2" customFormat="1" ht="12.75" customHeight="1" x14ac:dyDescent="0.2">
      <c r="B26" s="7" t="s">
        <v>19</v>
      </c>
      <c r="C26" s="10">
        <v>183</v>
      </c>
      <c r="D26" s="10">
        <v>69</v>
      </c>
      <c r="E26" s="10">
        <v>65</v>
      </c>
      <c r="F26" s="10">
        <v>74</v>
      </c>
      <c r="G26" s="10">
        <v>48</v>
      </c>
      <c r="H26" s="10">
        <v>184</v>
      </c>
      <c r="I26" s="10">
        <v>47</v>
      </c>
      <c r="J26" s="10">
        <v>62</v>
      </c>
      <c r="K26" s="10">
        <v>163</v>
      </c>
      <c r="L26" s="10">
        <v>84</v>
      </c>
      <c r="M26" s="10">
        <v>139</v>
      </c>
      <c r="N26" s="10">
        <v>79</v>
      </c>
      <c r="O26" s="11">
        <f t="shared" ref="O26:O38" si="7">SUM(C26:N26)</f>
        <v>1197</v>
      </c>
    </row>
    <row r="27" spans="2:15" s="2" customFormat="1" ht="12.75" customHeight="1" x14ac:dyDescent="0.2">
      <c r="B27" s="7" t="s">
        <v>20</v>
      </c>
      <c r="C27" s="10">
        <v>1</v>
      </c>
      <c r="D27" s="10">
        <v>8</v>
      </c>
      <c r="E27" s="10">
        <v>4</v>
      </c>
      <c r="F27" s="10">
        <v>3</v>
      </c>
      <c r="G27" s="10">
        <v>1</v>
      </c>
      <c r="H27" s="10">
        <v>0</v>
      </c>
      <c r="I27" s="10">
        <v>6</v>
      </c>
      <c r="J27" s="10">
        <v>2</v>
      </c>
      <c r="K27" s="10">
        <v>6</v>
      </c>
      <c r="L27" s="10">
        <v>1</v>
      </c>
      <c r="M27" s="10">
        <v>2</v>
      </c>
      <c r="N27" s="10">
        <v>2</v>
      </c>
      <c r="O27" s="11">
        <f t="shared" si="7"/>
        <v>36</v>
      </c>
    </row>
    <row r="28" spans="2:15" s="2" customFormat="1" ht="12.75" customHeight="1" x14ac:dyDescent="0.2">
      <c r="B28" s="7" t="s">
        <v>21</v>
      </c>
      <c r="C28" s="10">
        <v>1015</v>
      </c>
      <c r="D28" s="10">
        <v>997</v>
      </c>
      <c r="E28" s="10">
        <v>633</v>
      </c>
      <c r="F28" s="10">
        <v>841</v>
      </c>
      <c r="G28" s="10">
        <v>1047</v>
      </c>
      <c r="H28" s="10">
        <v>706</v>
      </c>
      <c r="I28" s="10">
        <v>674</v>
      </c>
      <c r="J28" s="10">
        <v>592</v>
      </c>
      <c r="K28" s="10">
        <v>605</v>
      </c>
      <c r="L28" s="10">
        <v>644</v>
      </c>
      <c r="M28" s="10">
        <v>807</v>
      </c>
      <c r="N28" s="10">
        <v>481</v>
      </c>
      <c r="O28" s="11">
        <f t="shared" si="7"/>
        <v>9042</v>
      </c>
    </row>
    <row r="29" spans="2:15" s="2" customFormat="1" ht="12.75" customHeight="1" x14ac:dyDescent="0.2">
      <c r="B29" s="7" t="s">
        <v>22</v>
      </c>
      <c r="C29" s="10">
        <v>23</v>
      </c>
      <c r="D29" s="10">
        <v>21</v>
      </c>
      <c r="E29" s="10">
        <v>21</v>
      </c>
      <c r="F29" s="10">
        <v>35</v>
      </c>
      <c r="G29" s="10">
        <v>26</v>
      </c>
      <c r="H29" s="10">
        <v>23</v>
      </c>
      <c r="I29" s="10">
        <v>52</v>
      </c>
      <c r="J29" s="10">
        <v>28</v>
      </c>
      <c r="K29" s="10">
        <v>18</v>
      </c>
      <c r="L29" s="10">
        <v>17</v>
      </c>
      <c r="M29" s="10">
        <v>30</v>
      </c>
      <c r="N29" s="10">
        <v>2</v>
      </c>
      <c r="O29" s="11">
        <f t="shared" si="7"/>
        <v>296</v>
      </c>
    </row>
    <row r="30" spans="2:15" s="2" customFormat="1" ht="12.75" customHeight="1" x14ac:dyDescent="0.2">
      <c r="B30" s="7" t="s">
        <v>23</v>
      </c>
      <c r="C30" s="10">
        <v>240</v>
      </c>
      <c r="D30" s="10">
        <v>227</v>
      </c>
      <c r="E30" s="10">
        <v>175</v>
      </c>
      <c r="F30" s="10">
        <v>251</v>
      </c>
      <c r="G30" s="10">
        <v>209</v>
      </c>
      <c r="H30" s="10">
        <v>285</v>
      </c>
      <c r="I30" s="10">
        <v>309</v>
      </c>
      <c r="J30" s="10">
        <v>235</v>
      </c>
      <c r="K30" s="10">
        <v>260</v>
      </c>
      <c r="L30" s="10">
        <v>290</v>
      </c>
      <c r="M30" s="10">
        <v>240</v>
      </c>
      <c r="N30" s="10">
        <v>180</v>
      </c>
      <c r="O30" s="11">
        <f t="shared" si="7"/>
        <v>2901</v>
      </c>
    </row>
    <row r="31" spans="2:15" s="2" customFormat="1" ht="12.75" customHeight="1" x14ac:dyDescent="0.2">
      <c r="B31" s="7" t="s">
        <v>24</v>
      </c>
      <c r="C31" s="10">
        <v>957</v>
      </c>
      <c r="D31" s="10">
        <v>989</v>
      </c>
      <c r="E31" s="10">
        <v>764</v>
      </c>
      <c r="F31" s="10">
        <v>918</v>
      </c>
      <c r="G31" s="10">
        <v>822</v>
      </c>
      <c r="H31" s="10">
        <v>820</v>
      </c>
      <c r="I31" s="10">
        <v>899</v>
      </c>
      <c r="J31" s="10">
        <v>779</v>
      </c>
      <c r="K31" s="10">
        <v>901</v>
      </c>
      <c r="L31" s="10">
        <v>958</v>
      </c>
      <c r="M31" s="10">
        <v>1066</v>
      </c>
      <c r="N31" s="10">
        <v>569</v>
      </c>
      <c r="O31" s="11">
        <f t="shared" si="7"/>
        <v>10442</v>
      </c>
    </row>
    <row r="32" spans="2:15" s="2" customFormat="1" ht="12.75" customHeight="1" x14ac:dyDescent="0.2">
      <c r="B32" s="7" t="s">
        <v>25</v>
      </c>
      <c r="C32" s="10">
        <v>216</v>
      </c>
      <c r="D32" s="10">
        <v>276</v>
      </c>
      <c r="E32" s="10">
        <v>211</v>
      </c>
      <c r="F32" s="10">
        <v>269</v>
      </c>
      <c r="G32" s="10">
        <v>196</v>
      </c>
      <c r="H32" s="10">
        <v>194</v>
      </c>
      <c r="I32" s="10">
        <v>205</v>
      </c>
      <c r="J32" s="10">
        <v>191</v>
      </c>
      <c r="K32" s="10">
        <v>200</v>
      </c>
      <c r="L32" s="10">
        <v>293</v>
      </c>
      <c r="M32" s="10">
        <v>268</v>
      </c>
      <c r="N32" s="10">
        <v>186</v>
      </c>
      <c r="O32" s="11">
        <f t="shared" si="7"/>
        <v>2705</v>
      </c>
    </row>
    <row r="33" spans="2:15" s="2" customFormat="1" ht="12.75" customHeight="1" x14ac:dyDescent="0.2">
      <c r="B33" s="7" t="s">
        <v>26</v>
      </c>
      <c r="C33" s="10">
        <v>758</v>
      </c>
      <c r="D33" s="10">
        <v>868</v>
      </c>
      <c r="E33" s="10">
        <v>735</v>
      </c>
      <c r="F33" s="10">
        <v>762</v>
      </c>
      <c r="G33" s="10">
        <v>741</v>
      </c>
      <c r="H33" s="10">
        <v>848</v>
      </c>
      <c r="I33" s="10">
        <v>793</v>
      </c>
      <c r="J33" s="10">
        <v>755</v>
      </c>
      <c r="K33" s="10">
        <v>740</v>
      </c>
      <c r="L33" s="10">
        <v>812</v>
      </c>
      <c r="M33" s="10">
        <v>733</v>
      </c>
      <c r="N33" s="10">
        <v>466</v>
      </c>
      <c r="O33" s="11">
        <f t="shared" si="7"/>
        <v>9011</v>
      </c>
    </row>
    <row r="34" spans="2:15" s="2" customFormat="1" ht="12.75" customHeight="1" x14ac:dyDescent="0.2">
      <c r="B34" s="7" t="s">
        <v>27</v>
      </c>
      <c r="C34" s="10">
        <v>222</v>
      </c>
      <c r="D34" s="10">
        <v>281</v>
      </c>
      <c r="E34" s="10">
        <v>199</v>
      </c>
      <c r="F34" s="10">
        <v>167</v>
      </c>
      <c r="G34" s="10">
        <v>188</v>
      </c>
      <c r="H34" s="10">
        <v>151</v>
      </c>
      <c r="I34" s="10">
        <v>152</v>
      </c>
      <c r="J34" s="10">
        <v>177</v>
      </c>
      <c r="K34" s="10">
        <v>120</v>
      </c>
      <c r="L34" s="10">
        <v>143</v>
      </c>
      <c r="M34" s="10">
        <v>115</v>
      </c>
      <c r="N34" s="10">
        <v>79</v>
      </c>
      <c r="O34" s="11">
        <f t="shared" si="7"/>
        <v>1994</v>
      </c>
    </row>
    <row r="35" spans="2:15" s="2" customFormat="1" ht="12.75" customHeight="1" x14ac:dyDescent="0.2">
      <c r="B35" s="12" t="s">
        <v>28</v>
      </c>
      <c r="C35" s="10">
        <v>7</v>
      </c>
      <c r="D35" s="10">
        <v>3</v>
      </c>
      <c r="E35" s="10">
        <v>7</v>
      </c>
      <c r="F35" s="10">
        <v>5</v>
      </c>
      <c r="G35" s="10">
        <v>8</v>
      </c>
      <c r="H35" s="10">
        <v>6</v>
      </c>
      <c r="I35" s="10">
        <v>4</v>
      </c>
      <c r="J35" s="10">
        <v>6</v>
      </c>
      <c r="K35" s="10">
        <v>3</v>
      </c>
      <c r="L35" s="10">
        <v>2</v>
      </c>
      <c r="M35" s="10">
        <v>7</v>
      </c>
      <c r="N35" s="10">
        <v>2</v>
      </c>
      <c r="O35" s="11">
        <f>SUM(C35:N35)</f>
        <v>60</v>
      </c>
    </row>
    <row r="36" spans="2:15" s="2" customFormat="1" ht="12.75" customHeight="1" x14ac:dyDescent="0.2">
      <c r="B36" s="7" t="s">
        <v>29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1">
        <f t="shared" si="7"/>
        <v>0</v>
      </c>
    </row>
    <row r="37" spans="2:15" s="2" customFormat="1" ht="12.75" customHeight="1" x14ac:dyDescent="0.2">
      <c r="B37" s="13" t="s">
        <v>30</v>
      </c>
      <c r="C37" s="14">
        <f t="shared" ref="C37:N37" si="8">SUM(C38:C38)</f>
        <v>335</v>
      </c>
      <c r="D37" s="14">
        <f t="shared" si="8"/>
        <v>229</v>
      </c>
      <c r="E37" s="14">
        <f t="shared" si="8"/>
        <v>153</v>
      </c>
      <c r="F37" s="14">
        <f t="shared" si="8"/>
        <v>133</v>
      </c>
      <c r="G37" s="14">
        <f t="shared" si="8"/>
        <v>131</v>
      </c>
      <c r="H37" s="14">
        <f t="shared" si="8"/>
        <v>243</v>
      </c>
      <c r="I37" s="14">
        <f t="shared" si="8"/>
        <v>196</v>
      </c>
      <c r="J37" s="14">
        <f t="shared" si="8"/>
        <v>119</v>
      </c>
      <c r="K37" s="14">
        <f t="shared" si="8"/>
        <v>144</v>
      </c>
      <c r="L37" s="14">
        <f t="shared" si="8"/>
        <v>123</v>
      </c>
      <c r="M37" s="14">
        <f t="shared" si="8"/>
        <v>272</v>
      </c>
      <c r="N37" s="14">
        <f t="shared" si="8"/>
        <v>80</v>
      </c>
      <c r="O37" s="11">
        <f t="shared" si="7"/>
        <v>2158</v>
      </c>
    </row>
    <row r="38" spans="2:15" s="2" customFormat="1" ht="12.75" customHeight="1" thickBot="1" x14ac:dyDescent="0.25">
      <c r="B38" s="15" t="s">
        <v>31</v>
      </c>
      <c r="C38" s="10">
        <v>335</v>
      </c>
      <c r="D38" s="10">
        <v>229</v>
      </c>
      <c r="E38" s="10">
        <v>153</v>
      </c>
      <c r="F38" s="10">
        <v>133</v>
      </c>
      <c r="G38" s="10">
        <v>131</v>
      </c>
      <c r="H38" s="10">
        <v>243</v>
      </c>
      <c r="I38" s="10">
        <v>196</v>
      </c>
      <c r="J38" s="10">
        <v>119</v>
      </c>
      <c r="K38" s="10">
        <v>144</v>
      </c>
      <c r="L38" s="10">
        <v>123</v>
      </c>
      <c r="M38" s="10">
        <v>272</v>
      </c>
      <c r="N38" s="10">
        <v>80</v>
      </c>
      <c r="O38" s="24">
        <f t="shared" si="7"/>
        <v>2158</v>
      </c>
    </row>
    <row r="39" spans="2:15" s="2" customFormat="1" ht="12.75" customHeight="1" thickBot="1" x14ac:dyDescent="0.25">
      <c r="B39" s="16" t="s">
        <v>33</v>
      </c>
      <c r="C39" s="17">
        <f>C37+C25</f>
        <v>3957</v>
      </c>
      <c r="D39" s="17">
        <f t="shared" ref="D39:N39" si="9">D37+D25</f>
        <v>3968</v>
      </c>
      <c r="E39" s="17">
        <f t="shared" si="9"/>
        <v>2967</v>
      </c>
      <c r="F39" s="17">
        <f t="shared" si="9"/>
        <v>3458</v>
      </c>
      <c r="G39" s="17">
        <f t="shared" si="9"/>
        <v>3417</v>
      </c>
      <c r="H39" s="17">
        <f t="shared" si="9"/>
        <v>3460</v>
      </c>
      <c r="I39" s="17">
        <f t="shared" si="9"/>
        <v>3337</v>
      </c>
      <c r="J39" s="17">
        <f t="shared" si="9"/>
        <v>2946</v>
      </c>
      <c r="K39" s="17">
        <f t="shared" si="9"/>
        <v>3160</v>
      </c>
      <c r="L39" s="17">
        <f t="shared" si="9"/>
        <v>3367</v>
      </c>
      <c r="M39" s="17">
        <f t="shared" si="9"/>
        <v>3679</v>
      </c>
      <c r="N39" s="17">
        <f t="shared" si="9"/>
        <v>2126</v>
      </c>
      <c r="O39" s="18">
        <f>O37+O25</f>
        <v>39842</v>
      </c>
    </row>
    <row r="40" spans="2:15" s="19" customFormat="1" ht="12.75" customHeight="1" thickBot="1" x14ac:dyDescent="0.25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</row>
    <row r="41" spans="2:15" s="19" customFormat="1" ht="12.75" customHeight="1" thickBot="1" x14ac:dyDescent="0.25">
      <c r="B41" s="22" t="s">
        <v>3</v>
      </c>
      <c r="C41" s="63" t="s">
        <v>34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5"/>
      <c r="O41" s="23" t="s">
        <v>5</v>
      </c>
    </row>
    <row r="42" spans="2:15" s="2" customFormat="1" ht="12.75" customHeight="1" x14ac:dyDescent="0.2">
      <c r="B42" s="4" t="s">
        <v>18</v>
      </c>
      <c r="C42" s="5">
        <f t="shared" ref="C42:N42" si="10">SUM(C43:C53)</f>
        <v>3242</v>
      </c>
      <c r="D42" s="5">
        <f t="shared" si="10"/>
        <v>3166</v>
      </c>
      <c r="E42" s="5">
        <f t="shared" si="10"/>
        <v>2233</v>
      </c>
      <c r="F42" s="5">
        <f t="shared" si="10"/>
        <v>2955</v>
      </c>
      <c r="G42" s="5">
        <f t="shared" si="10"/>
        <v>2653</v>
      </c>
      <c r="H42" s="5">
        <f t="shared" si="10"/>
        <v>2715</v>
      </c>
      <c r="I42" s="5">
        <f t="shared" si="10"/>
        <v>2670</v>
      </c>
      <c r="J42" s="5">
        <f t="shared" si="10"/>
        <v>2276</v>
      </c>
      <c r="K42" s="5">
        <f t="shared" si="10"/>
        <v>2358</v>
      </c>
      <c r="L42" s="5">
        <f t="shared" si="10"/>
        <v>2672</v>
      </c>
      <c r="M42" s="5">
        <f t="shared" si="10"/>
        <v>2752</v>
      </c>
      <c r="N42" s="5">
        <f t="shared" si="10"/>
        <v>1624</v>
      </c>
      <c r="O42" s="6">
        <f>SUM(C42:N42)</f>
        <v>31316</v>
      </c>
    </row>
    <row r="43" spans="2:15" s="2" customFormat="1" ht="12.75" customHeight="1" x14ac:dyDescent="0.2">
      <c r="B43" s="7" t="s">
        <v>19</v>
      </c>
      <c r="C43" s="10">
        <v>164</v>
      </c>
      <c r="D43" s="10">
        <v>33</v>
      </c>
      <c r="E43" s="10">
        <v>4</v>
      </c>
      <c r="F43" s="10">
        <v>36</v>
      </c>
      <c r="G43" s="10">
        <v>19</v>
      </c>
      <c r="H43" s="10">
        <v>150</v>
      </c>
      <c r="I43" s="10">
        <v>10</v>
      </c>
      <c r="J43" s="10">
        <v>15</v>
      </c>
      <c r="K43" s="10">
        <v>58</v>
      </c>
      <c r="L43" s="10">
        <v>43</v>
      </c>
      <c r="M43" s="10">
        <v>64</v>
      </c>
      <c r="N43" s="10">
        <v>46</v>
      </c>
      <c r="O43" s="25">
        <f t="shared" ref="O43:O55" si="11">SUM(C43:N43)</f>
        <v>642</v>
      </c>
    </row>
    <row r="44" spans="2:15" s="2" customFormat="1" ht="12.75" customHeight="1" x14ac:dyDescent="0.2">
      <c r="B44" s="7" t="s">
        <v>20</v>
      </c>
      <c r="C44" s="10">
        <v>1</v>
      </c>
      <c r="D44" s="10">
        <v>0</v>
      </c>
      <c r="E44" s="10">
        <v>1</v>
      </c>
      <c r="F44" s="10">
        <v>0</v>
      </c>
      <c r="G44" s="10">
        <v>0</v>
      </c>
      <c r="H44" s="10">
        <v>3</v>
      </c>
      <c r="I44" s="10">
        <v>0</v>
      </c>
      <c r="J44" s="10">
        <v>2</v>
      </c>
      <c r="K44" s="10">
        <v>2</v>
      </c>
      <c r="L44" s="10">
        <v>0</v>
      </c>
      <c r="M44" s="10">
        <v>0</v>
      </c>
      <c r="N44" s="10">
        <v>0</v>
      </c>
      <c r="O44" s="25">
        <f t="shared" si="11"/>
        <v>9</v>
      </c>
    </row>
    <row r="45" spans="2:15" s="2" customFormat="1" ht="12.75" customHeight="1" x14ac:dyDescent="0.2">
      <c r="B45" s="7" t="s">
        <v>21</v>
      </c>
      <c r="C45" s="10">
        <v>1046</v>
      </c>
      <c r="D45" s="10">
        <v>933</v>
      </c>
      <c r="E45" s="10">
        <v>625</v>
      </c>
      <c r="F45" s="10">
        <v>1049</v>
      </c>
      <c r="G45" s="10">
        <v>995</v>
      </c>
      <c r="H45" s="10">
        <v>816</v>
      </c>
      <c r="I45" s="10">
        <v>772</v>
      </c>
      <c r="J45" s="10">
        <v>600</v>
      </c>
      <c r="K45" s="10">
        <v>580</v>
      </c>
      <c r="L45" s="10">
        <v>584</v>
      </c>
      <c r="M45" s="10">
        <v>627</v>
      </c>
      <c r="N45" s="10">
        <v>381</v>
      </c>
      <c r="O45" s="25">
        <f t="shared" si="11"/>
        <v>9008</v>
      </c>
    </row>
    <row r="46" spans="2:15" s="2" customFormat="1" ht="12.75" customHeight="1" x14ac:dyDescent="0.2">
      <c r="B46" s="7" t="s">
        <v>22</v>
      </c>
      <c r="C46" s="10">
        <v>4</v>
      </c>
      <c r="D46" s="10">
        <v>1</v>
      </c>
      <c r="E46" s="10">
        <v>8</v>
      </c>
      <c r="F46" s="10">
        <v>2</v>
      </c>
      <c r="G46" s="10">
        <v>3</v>
      </c>
      <c r="H46" s="10">
        <v>4</v>
      </c>
      <c r="I46" s="10">
        <v>10</v>
      </c>
      <c r="J46" s="10">
        <v>7</v>
      </c>
      <c r="K46" s="10">
        <v>6</v>
      </c>
      <c r="L46" s="10">
        <v>4</v>
      </c>
      <c r="M46" s="10">
        <v>4</v>
      </c>
      <c r="N46" s="10">
        <v>1</v>
      </c>
      <c r="O46" s="25">
        <f t="shared" si="11"/>
        <v>54</v>
      </c>
    </row>
    <row r="47" spans="2:15" s="2" customFormat="1" ht="12.75" customHeight="1" x14ac:dyDescent="0.2">
      <c r="B47" s="7" t="s">
        <v>23</v>
      </c>
      <c r="C47" s="10">
        <v>39</v>
      </c>
      <c r="D47" s="10">
        <v>43</v>
      </c>
      <c r="E47" s="10">
        <v>16</v>
      </c>
      <c r="F47" s="10">
        <v>44</v>
      </c>
      <c r="G47" s="10">
        <v>37</v>
      </c>
      <c r="H47" s="10">
        <v>32</v>
      </c>
      <c r="I47" s="10">
        <v>34</v>
      </c>
      <c r="J47" s="10">
        <v>25</v>
      </c>
      <c r="K47" s="10">
        <v>28</v>
      </c>
      <c r="L47" s="10">
        <v>32</v>
      </c>
      <c r="M47" s="10">
        <v>13</v>
      </c>
      <c r="N47" s="10">
        <v>16</v>
      </c>
      <c r="O47" s="25">
        <f t="shared" si="11"/>
        <v>359</v>
      </c>
    </row>
    <row r="48" spans="2:15" s="2" customFormat="1" ht="12.75" customHeight="1" x14ac:dyDescent="0.2">
      <c r="B48" s="7" t="s">
        <v>24</v>
      </c>
      <c r="C48" s="10">
        <v>833</v>
      </c>
      <c r="D48" s="10">
        <v>827</v>
      </c>
      <c r="E48" s="10">
        <v>644</v>
      </c>
      <c r="F48" s="10">
        <v>813</v>
      </c>
      <c r="G48" s="10">
        <v>718</v>
      </c>
      <c r="H48" s="10">
        <v>764</v>
      </c>
      <c r="I48" s="10">
        <v>871</v>
      </c>
      <c r="J48" s="10">
        <v>660</v>
      </c>
      <c r="K48" s="10">
        <v>764</v>
      </c>
      <c r="L48" s="10">
        <v>990</v>
      </c>
      <c r="M48" s="10">
        <v>1268</v>
      </c>
      <c r="N48" s="10">
        <v>596</v>
      </c>
      <c r="O48" s="25">
        <f t="shared" si="11"/>
        <v>9748</v>
      </c>
    </row>
    <row r="49" spans="2:15" s="2" customFormat="1" ht="12.75" customHeight="1" x14ac:dyDescent="0.2">
      <c r="B49" s="7" t="s">
        <v>25</v>
      </c>
      <c r="C49" s="10">
        <v>123</v>
      </c>
      <c r="D49" s="10">
        <v>116</v>
      </c>
      <c r="E49" s="10">
        <v>77</v>
      </c>
      <c r="F49" s="10">
        <v>119</v>
      </c>
      <c r="G49" s="10">
        <v>59</v>
      </c>
      <c r="H49" s="10">
        <v>96</v>
      </c>
      <c r="I49" s="10">
        <v>119</v>
      </c>
      <c r="J49" s="10">
        <v>112</v>
      </c>
      <c r="K49" s="10">
        <v>82</v>
      </c>
      <c r="L49" s="10">
        <v>157</v>
      </c>
      <c r="M49" s="10">
        <v>98</v>
      </c>
      <c r="N49" s="10">
        <v>85</v>
      </c>
      <c r="O49" s="25">
        <f t="shared" si="11"/>
        <v>1243</v>
      </c>
    </row>
    <row r="50" spans="2:15" s="2" customFormat="1" ht="12.75" customHeight="1" x14ac:dyDescent="0.2">
      <c r="B50" s="7" t="s">
        <v>26</v>
      </c>
      <c r="C50" s="10">
        <v>635</v>
      </c>
      <c r="D50" s="10">
        <v>674</v>
      </c>
      <c r="E50" s="10">
        <v>492</v>
      </c>
      <c r="F50" s="10">
        <v>551</v>
      </c>
      <c r="G50" s="10">
        <v>540</v>
      </c>
      <c r="H50" s="10">
        <v>606</v>
      </c>
      <c r="I50" s="10">
        <v>609</v>
      </c>
      <c r="J50" s="10">
        <v>624</v>
      </c>
      <c r="K50" s="10">
        <v>578</v>
      </c>
      <c r="L50" s="10">
        <v>619</v>
      </c>
      <c r="M50" s="10">
        <v>474</v>
      </c>
      <c r="N50" s="10">
        <v>391</v>
      </c>
      <c r="O50" s="25">
        <f t="shared" si="11"/>
        <v>6793</v>
      </c>
    </row>
    <row r="51" spans="2:15" s="2" customFormat="1" ht="12.75" customHeight="1" x14ac:dyDescent="0.2">
      <c r="B51" s="7" t="s">
        <v>27</v>
      </c>
      <c r="C51" s="10">
        <v>368</v>
      </c>
      <c r="D51" s="10">
        <v>508</v>
      </c>
      <c r="E51" s="10">
        <v>343</v>
      </c>
      <c r="F51" s="10">
        <v>308</v>
      </c>
      <c r="G51" s="10">
        <v>256</v>
      </c>
      <c r="H51" s="10">
        <v>219</v>
      </c>
      <c r="I51" s="10">
        <v>213</v>
      </c>
      <c r="J51" s="10">
        <v>212</v>
      </c>
      <c r="K51" s="10">
        <v>225</v>
      </c>
      <c r="L51" s="10">
        <v>216</v>
      </c>
      <c r="M51" s="10">
        <v>171</v>
      </c>
      <c r="N51" s="10">
        <v>91</v>
      </c>
      <c r="O51" s="25">
        <f t="shared" si="11"/>
        <v>3130</v>
      </c>
    </row>
    <row r="52" spans="2:15" s="2" customFormat="1" ht="12.75" customHeight="1" x14ac:dyDescent="0.2">
      <c r="B52" s="12" t="s">
        <v>28</v>
      </c>
      <c r="C52" s="10">
        <v>29</v>
      </c>
      <c r="D52" s="10">
        <v>31</v>
      </c>
      <c r="E52" s="10">
        <v>23</v>
      </c>
      <c r="F52" s="10">
        <v>33</v>
      </c>
      <c r="G52" s="10">
        <v>26</v>
      </c>
      <c r="H52" s="10">
        <v>25</v>
      </c>
      <c r="I52" s="10">
        <v>32</v>
      </c>
      <c r="J52" s="10">
        <v>19</v>
      </c>
      <c r="K52" s="10">
        <v>35</v>
      </c>
      <c r="L52" s="10">
        <v>27</v>
      </c>
      <c r="M52" s="10">
        <v>33</v>
      </c>
      <c r="N52" s="10">
        <v>17</v>
      </c>
      <c r="O52" s="25">
        <f>SUM(C52:N52)</f>
        <v>330</v>
      </c>
    </row>
    <row r="53" spans="2:15" s="2" customFormat="1" ht="12.75" customHeight="1" x14ac:dyDescent="0.2">
      <c r="B53" s="7" t="s">
        <v>29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25">
        <f t="shared" si="11"/>
        <v>0</v>
      </c>
    </row>
    <row r="54" spans="2:15" s="2" customFormat="1" ht="12.75" customHeight="1" x14ac:dyDescent="0.2">
      <c r="B54" s="13" t="s">
        <v>30</v>
      </c>
      <c r="C54" s="26">
        <f t="shared" ref="C54:N54" si="12">SUM(C55:C55)</f>
        <v>366</v>
      </c>
      <c r="D54" s="26">
        <f t="shared" si="12"/>
        <v>167</v>
      </c>
      <c r="E54" s="26">
        <f t="shared" si="12"/>
        <v>127</v>
      </c>
      <c r="F54" s="26">
        <f t="shared" si="12"/>
        <v>127</v>
      </c>
      <c r="G54" s="26">
        <f t="shared" si="12"/>
        <v>113</v>
      </c>
      <c r="H54" s="26">
        <f t="shared" si="12"/>
        <v>150</v>
      </c>
      <c r="I54" s="26">
        <f t="shared" si="12"/>
        <v>165</v>
      </c>
      <c r="J54" s="26">
        <f t="shared" si="12"/>
        <v>104</v>
      </c>
      <c r="K54" s="26">
        <f t="shared" si="12"/>
        <v>89</v>
      </c>
      <c r="L54" s="26">
        <f t="shared" si="12"/>
        <v>108</v>
      </c>
      <c r="M54" s="26">
        <f t="shared" si="12"/>
        <v>129</v>
      </c>
      <c r="N54" s="26">
        <f t="shared" si="12"/>
        <v>91</v>
      </c>
      <c r="O54" s="25">
        <f t="shared" si="11"/>
        <v>1736</v>
      </c>
    </row>
    <row r="55" spans="2:15" s="2" customFormat="1" ht="12.75" customHeight="1" thickBot="1" x14ac:dyDescent="0.25">
      <c r="B55" s="15" t="s">
        <v>31</v>
      </c>
      <c r="C55" s="10">
        <v>366</v>
      </c>
      <c r="D55" s="10">
        <v>167</v>
      </c>
      <c r="E55" s="10">
        <v>127</v>
      </c>
      <c r="F55" s="10">
        <v>127</v>
      </c>
      <c r="G55" s="10">
        <v>113</v>
      </c>
      <c r="H55" s="10">
        <v>150</v>
      </c>
      <c r="I55" s="10">
        <v>165</v>
      </c>
      <c r="J55" s="10">
        <v>104</v>
      </c>
      <c r="K55" s="10">
        <v>89</v>
      </c>
      <c r="L55" s="10">
        <v>108</v>
      </c>
      <c r="M55" s="10">
        <v>129</v>
      </c>
      <c r="N55" s="10">
        <v>91</v>
      </c>
      <c r="O55" s="25">
        <f t="shared" si="11"/>
        <v>1736</v>
      </c>
    </row>
    <row r="56" spans="2:15" s="2" customFormat="1" ht="12.75" customHeight="1" thickBot="1" x14ac:dyDescent="0.25">
      <c r="B56" s="16" t="s">
        <v>33</v>
      </c>
      <c r="C56" s="17">
        <f>C42+C54</f>
        <v>3608</v>
      </c>
      <c r="D56" s="17">
        <f t="shared" ref="D56:N56" si="13">D42+D54</f>
        <v>3333</v>
      </c>
      <c r="E56" s="17">
        <f t="shared" si="13"/>
        <v>2360</v>
      </c>
      <c r="F56" s="17">
        <f t="shared" si="13"/>
        <v>3082</v>
      </c>
      <c r="G56" s="17">
        <f t="shared" si="13"/>
        <v>2766</v>
      </c>
      <c r="H56" s="17">
        <f t="shared" si="13"/>
        <v>2865</v>
      </c>
      <c r="I56" s="17">
        <f t="shared" si="13"/>
        <v>2835</v>
      </c>
      <c r="J56" s="17">
        <f t="shared" si="13"/>
        <v>2380</v>
      </c>
      <c r="K56" s="17">
        <f t="shared" si="13"/>
        <v>2447</v>
      </c>
      <c r="L56" s="17">
        <f t="shared" si="13"/>
        <v>2780</v>
      </c>
      <c r="M56" s="17">
        <f t="shared" si="13"/>
        <v>2881</v>
      </c>
      <c r="N56" s="17">
        <f t="shared" si="13"/>
        <v>1715</v>
      </c>
      <c r="O56" s="18">
        <f>O42+O54</f>
        <v>33052</v>
      </c>
    </row>
    <row r="57" spans="2:15" s="2" customFormat="1" ht="12.75" customHeight="1" x14ac:dyDescent="0.2">
      <c r="B57" s="27" t="s">
        <v>35</v>
      </c>
      <c r="O57" s="28">
        <f ca="1">TODAY()</f>
        <v>42888</v>
      </c>
    </row>
    <row r="58" spans="2:15" s="2" customFormat="1" x14ac:dyDescent="0.2"/>
    <row r="59" spans="2:15" s="2" customFormat="1" x14ac:dyDescent="0.2"/>
    <row r="60" spans="2:15" s="2" customFormat="1" x14ac:dyDescent="0.2"/>
    <row r="61" spans="2:15" s="2" customFormat="1" x14ac:dyDescent="0.2"/>
    <row r="62" spans="2:15" s="2" customFormat="1" x14ac:dyDescent="0.2"/>
    <row r="63" spans="2:15" s="2" customFormat="1" x14ac:dyDescent="0.2"/>
    <row r="64" spans="2:15" s="2" customFormat="1" x14ac:dyDescent="0.2"/>
    <row r="65" s="2" customFormat="1" x14ac:dyDescent="0.2"/>
  </sheetData>
  <mergeCells count="9">
    <mergeCell ref="C24:N24"/>
    <mergeCell ref="C41:N41"/>
    <mergeCell ref="B1:O1"/>
    <mergeCell ref="B2:O2"/>
    <mergeCell ref="B4:O4"/>
    <mergeCell ref="B5:O5"/>
    <mergeCell ref="B6:B7"/>
    <mergeCell ref="C6:N6"/>
    <mergeCell ref="O6:O7"/>
  </mergeCells>
  <conditionalFormatting sqref="C55:N55 C42:N53 C25:N38 C8:N21">
    <cfRule type="cellIs" dxfId="1" priority="1" stopIfTrue="1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O65"/>
  <sheetViews>
    <sheetView showGridLines="0" showRuler="0" zoomScale="85" zoomScaleNormal="85" workbookViewId="0"/>
  </sheetViews>
  <sheetFormatPr baseColWidth="10" defaultRowHeight="12.75" x14ac:dyDescent="0.2"/>
  <cols>
    <col min="1" max="1" width="1.5703125" customWidth="1"/>
    <col min="2" max="2" width="37.7109375" customWidth="1"/>
    <col min="3" max="10" width="10.140625" customWidth="1"/>
    <col min="11" max="11" width="13" customWidth="1"/>
    <col min="15" max="15" width="11.7109375" customWidth="1"/>
  </cols>
  <sheetData>
    <row r="1" spans="2:15" ht="15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15" x14ac:dyDescent="0.25"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2:15" ht="8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" x14ac:dyDescent="0.25">
      <c r="B4" s="66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2:15" ht="15.75" thickBot="1" x14ac:dyDescent="0.3">
      <c r="B5" s="66" t="s">
        <v>58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s="2" customFormat="1" ht="12.75" customHeight="1" x14ac:dyDescent="0.2">
      <c r="B6" s="67" t="s">
        <v>3</v>
      </c>
      <c r="C6" s="69" t="s">
        <v>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  <c r="O6" s="72" t="s">
        <v>5</v>
      </c>
    </row>
    <row r="7" spans="2:15" s="2" customFormat="1" ht="12.75" customHeight="1" thickBot="1" x14ac:dyDescent="0.25">
      <c r="B7" s="68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73"/>
    </row>
    <row r="8" spans="2:15" s="2" customFormat="1" ht="12.75" customHeight="1" x14ac:dyDescent="0.2">
      <c r="B8" s="4" t="s">
        <v>18</v>
      </c>
      <c r="C8" s="5">
        <f t="shared" ref="C8:N8" si="0">SUM(C9:C19)</f>
        <v>6710</v>
      </c>
      <c r="D8" s="5">
        <f t="shared" si="0"/>
        <v>5911</v>
      </c>
      <c r="E8" s="5">
        <f t="shared" si="0"/>
        <v>6382</v>
      </c>
      <c r="F8" s="5">
        <f t="shared" si="0"/>
        <v>4164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6">
        <f>SUM(C8:N8)</f>
        <v>23167</v>
      </c>
    </row>
    <row r="9" spans="2:15" s="2" customFormat="1" ht="12.75" customHeight="1" x14ac:dyDescent="0.2">
      <c r="B9" s="7" t="s">
        <v>19</v>
      </c>
      <c r="C9" s="8">
        <f t="shared" ref="C9:N19" si="1">C26+C43</f>
        <v>345</v>
      </c>
      <c r="D9" s="8">
        <f t="shared" si="1"/>
        <v>108</v>
      </c>
      <c r="E9" s="8">
        <f t="shared" si="1"/>
        <v>100</v>
      </c>
      <c r="F9" s="8">
        <f t="shared" si="1"/>
        <v>68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9">
        <f t="shared" ref="O9:O21" si="2">SUM(C9:N9)</f>
        <v>621</v>
      </c>
    </row>
    <row r="10" spans="2:15" s="2" customFormat="1" ht="12.75" customHeight="1" x14ac:dyDescent="0.2">
      <c r="B10" s="7" t="s">
        <v>20</v>
      </c>
      <c r="C10" s="10">
        <f t="shared" si="1"/>
        <v>3</v>
      </c>
      <c r="D10" s="10">
        <f t="shared" si="1"/>
        <v>3</v>
      </c>
      <c r="E10" s="10">
        <f t="shared" si="1"/>
        <v>2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1">
        <f t="shared" si="2"/>
        <v>8</v>
      </c>
    </row>
    <row r="11" spans="2:15" s="2" customFormat="1" ht="12.75" customHeight="1" x14ac:dyDescent="0.2">
      <c r="B11" s="7" t="s">
        <v>21</v>
      </c>
      <c r="C11" s="10">
        <f t="shared" si="1"/>
        <v>1547</v>
      </c>
      <c r="D11" s="10">
        <f t="shared" si="1"/>
        <v>1299</v>
      </c>
      <c r="E11" s="10">
        <f t="shared" si="1"/>
        <v>1775</v>
      </c>
      <c r="F11" s="10">
        <f t="shared" si="1"/>
        <v>1184</v>
      </c>
      <c r="G11" s="10">
        <f t="shared" si="1"/>
        <v>0</v>
      </c>
      <c r="H11" s="10">
        <f t="shared" si="1"/>
        <v>0</v>
      </c>
      <c r="I11" s="10">
        <f t="shared" si="1"/>
        <v>0</v>
      </c>
      <c r="J11" s="10">
        <f t="shared" si="1"/>
        <v>0</v>
      </c>
      <c r="K11" s="10">
        <f t="shared" si="1"/>
        <v>0</v>
      </c>
      <c r="L11" s="10">
        <f t="shared" si="1"/>
        <v>0</v>
      </c>
      <c r="M11" s="10">
        <f t="shared" si="1"/>
        <v>0</v>
      </c>
      <c r="N11" s="10">
        <f t="shared" si="1"/>
        <v>0</v>
      </c>
      <c r="O11" s="11">
        <f t="shared" si="2"/>
        <v>5805</v>
      </c>
    </row>
    <row r="12" spans="2:15" s="2" customFormat="1" ht="12.75" customHeight="1" x14ac:dyDescent="0.2">
      <c r="B12" s="7" t="s">
        <v>22</v>
      </c>
      <c r="C12" s="10">
        <f t="shared" si="1"/>
        <v>28</v>
      </c>
      <c r="D12" s="10">
        <f t="shared" si="1"/>
        <v>17</v>
      </c>
      <c r="E12" s="10">
        <f t="shared" si="1"/>
        <v>26</v>
      </c>
      <c r="F12" s="10">
        <f t="shared" si="1"/>
        <v>23</v>
      </c>
      <c r="G12" s="10">
        <f t="shared" si="1"/>
        <v>0</v>
      </c>
      <c r="H12" s="10">
        <f t="shared" si="1"/>
        <v>0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1">
        <f t="shared" si="2"/>
        <v>94</v>
      </c>
    </row>
    <row r="13" spans="2:15" s="2" customFormat="1" ht="12.75" customHeight="1" x14ac:dyDescent="0.2">
      <c r="B13" s="7" t="s">
        <v>23</v>
      </c>
      <c r="C13" s="10">
        <f t="shared" si="1"/>
        <v>330</v>
      </c>
      <c r="D13" s="10">
        <f t="shared" si="1"/>
        <v>325</v>
      </c>
      <c r="E13" s="10">
        <f t="shared" si="1"/>
        <v>386</v>
      </c>
      <c r="F13" s="10">
        <f t="shared" si="1"/>
        <v>298</v>
      </c>
      <c r="G13" s="10">
        <f t="shared" si="1"/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1">
        <f t="shared" si="2"/>
        <v>1339</v>
      </c>
    </row>
    <row r="14" spans="2:15" s="2" customFormat="1" ht="12.75" customHeight="1" x14ac:dyDescent="0.2">
      <c r="B14" s="7" t="s">
        <v>24</v>
      </c>
      <c r="C14" s="10">
        <f t="shared" si="1"/>
        <v>1818</v>
      </c>
      <c r="D14" s="10">
        <f t="shared" si="1"/>
        <v>1659</v>
      </c>
      <c r="E14" s="10">
        <f t="shared" si="1"/>
        <v>1508</v>
      </c>
      <c r="F14" s="10">
        <f t="shared" si="1"/>
        <v>1005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11">
        <f t="shared" si="2"/>
        <v>5990</v>
      </c>
    </row>
    <row r="15" spans="2:15" s="2" customFormat="1" ht="12.75" customHeight="1" x14ac:dyDescent="0.2">
      <c r="B15" s="7" t="s">
        <v>25</v>
      </c>
      <c r="C15" s="10">
        <f t="shared" si="1"/>
        <v>349</v>
      </c>
      <c r="D15" s="10">
        <f t="shared" si="1"/>
        <v>343</v>
      </c>
      <c r="E15" s="10">
        <f t="shared" si="1"/>
        <v>327</v>
      </c>
      <c r="F15" s="10">
        <f t="shared" si="1"/>
        <v>197</v>
      </c>
      <c r="G15" s="10">
        <f t="shared" si="1"/>
        <v>0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0</v>
      </c>
      <c r="M15" s="10">
        <f t="shared" si="1"/>
        <v>0</v>
      </c>
      <c r="N15" s="10">
        <f t="shared" si="1"/>
        <v>0</v>
      </c>
      <c r="O15" s="11">
        <f t="shared" si="2"/>
        <v>1216</v>
      </c>
    </row>
    <row r="16" spans="2:15" s="2" customFormat="1" ht="12.75" customHeight="1" x14ac:dyDescent="0.2">
      <c r="B16" s="7" t="s">
        <v>26</v>
      </c>
      <c r="C16" s="10">
        <f t="shared" si="1"/>
        <v>1612</v>
      </c>
      <c r="D16" s="10">
        <f t="shared" si="1"/>
        <v>1428</v>
      </c>
      <c r="E16" s="10">
        <f t="shared" si="1"/>
        <v>1651</v>
      </c>
      <c r="F16" s="10">
        <f t="shared" si="1"/>
        <v>1035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1">
        <f t="shared" si="2"/>
        <v>5726</v>
      </c>
    </row>
    <row r="17" spans="2:15" s="2" customFormat="1" ht="12.75" customHeight="1" x14ac:dyDescent="0.2">
      <c r="B17" s="7" t="s">
        <v>27</v>
      </c>
      <c r="C17" s="10">
        <f t="shared" si="1"/>
        <v>645</v>
      </c>
      <c r="D17" s="10">
        <f t="shared" si="1"/>
        <v>708</v>
      </c>
      <c r="E17" s="10">
        <f t="shared" si="1"/>
        <v>582</v>
      </c>
      <c r="F17" s="10">
        <f t="shared" si="1"/>
        <v>325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1">
        <f t="shared" si="2"/>
        <v>2260</v>
      </c>
    </row>
    <row r="18" spans="2:15" s="2" customFormat="1" ht="12.75" customHeight="1" x14ac:dyDescent="0.2">
      <c r="B18" s="12" t="s">
        <v>28</v>
      </c>
      <c r="C18" s="10">
        <v>33</v>
      </c>
      <c r="D18" s="10">
        <v>21</v>
      </c>
      <c r="E18" s="10">
        <v>25</v>
      </c>
      <c r="F18" s="10">
        <v>29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 t="shared" si="1"/>
        <v>0</v>
      </c>
      <c r="N18" s="10">
        <f t="shared" si="1"/>
        <v>0</v>
      </c>
      <c r="O18" s="11">
        <f>SUM(C18:N18)</f>
        <v>108</v>
      </c>
    </row>
    <row r="19" spans="2:15" s="2" customFormat="1" ht="12.75" customHeight="1" x14ac:dyDescent="0.2">
      <c r="B19" s="7" t="s">
        <v>29</v>
      </c>
      <c r="C19" s="10">
        <f t="shared" si="1"/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si="1"/>
        <v>0</v>
      </c>
      <c r="O19" s="11">
        <f t="shared" si="2"/>
        <v>0</v>
      </c>
    </row>
    <row r="20" spans="2:15" s="2" customFormat="1" ht="12.75" customHeight="1" x14ac:dyDescent="0.2">
      <c r="B20" s="13" t="s">
        <v>30</v>
      </c>
      <c r="C20" s="14">
        <f t="shared" ref="C20:N20" si="3">SUM(C21:C21)</f>
        <v>715</v>
      </c>
      <c r="D20" s="14">
        <f t="shared" si="3"/>
        <v>384</v>
      </c>
      <c r="E20" s="14">
        <f t="shared" si="3"/>
        <v>287</v>
      </c>
      <c r="F20" s="14">
        <f t="shared" si="3"/>
        <v>185</v>
      </c>
      <c r="G20" s="14">
        <f t="shared" si="3"/>
        <v>0</v>
      </c>
      <c r="H20" s="14">
        <f t="shared" si="3"/>
        <v>0</v>
      </c>
      <c r="I20" s="14">
        <f t="shared" si="3"/>
        <v>0</v>
      </c>
      <c r="J20" s="14">
        <f t="shared" si="3"/>
        <v>0</v>
      </c>
      <c r="K20" s="14">
        <f t="shared" si="3"/>
        <v>0</v>
      </c>
      <c r="L20" s="14">
        <f t="shared" si="3"/>
        <v>0</v>
      </c>
      <c r="M20" s="14">
        <f t="shared" si="3"/>
        <v>0</v>
      </c>
      <c r="N20" s="14">
        <f t="shared" si="3"/>
        <v>0</v>
      </c>
      <c r="O20" s="11">
        <f t="shared" si="2"/>
        <v>1571</v>
      </c>
    </row>
    <row r="21" spans="2:15" s="2" customFormat="1" ht="12.75" customHeight="1" thickBot="1" x14ac:dyDescent="0.25">
      <c r="B21" s="15" t="s">
        <v>31</v>
      </c>
      <c r="C21" s="10">
        <f t="shared" ref="C21:N21" si="4">C38+C55</f>
        <v>715</v>
      </c>
      <c r="D21" s="10">
        <f t="shared" si="4"/>
        <v>384</v>
      </c>
      <c r="E21" s="10">
        <f t="shared" si="4"/>
        <v>287</v>
      </c>
      <c r="F21" s="10">
        <f t="shared" si="4"/>
        <v>185</v>
      </c>
      <c r="G21" s="10">
        <f t="shared" si="4"/>
        <v>0</v>
      </c>
      <c r="H21" s="10">
        <f t="shared" si="4"/>
        <v>0</v>
      </c>
      <c r="I21" s="10">
        <f t="shared" si="4"/>
        <v>0</v>
      </c>
      <c r="J21" s="10">
        <f t="shared" si="4"/>
        <v>0</v>
      </c>
      <c r="K21" s="10">
        <f t="shared" si="4"/>
        <v>0</v>
      </c>
      <c r="L21" s="10">
        <f t="shared" si="4"/>
        <v>0</v>
      </c>
      <c r="M21" s="10">
        <f t="shared" si="4"/>
        <v>0</v>
      </c>
      <c r="N21" s="10">
        <f t="shared" si="4"/>
        <v>0</v>
      </c>
      <c r="O21" s="11">
        <f t="shared" si="2"/>
        <v>1571</v>
      </c>
    </row>
    <row r="22" spans="2:15" s="2" customFormat="1" ht="12.75" customHeight="1" thickBot="1" x14ac:dyDescent="0.25">
      <c r="B22" s="16" t="s">
        <v>5</v>
      </c>
      <c r="C22" s="17">
        <f t="shared" ref="C22:N22" si="5">C20+C8</f>
        <v>7425</v>
      </c>
      <c r="D22" s="17">
        <f t="shared" si="5"/>
        <v>6295</v>
      </c>
      <c r="E22" s="17">
        <f t="shared" si="5"/>
        <v>6669</v>
      </c>
      <c r="F22" s="17">
        <f t="shared" si="5"/>
        <v>4349</v>
      </c>
      <c r="G22" s="17">
        <f t="shared" si="5"/>
        <v>0</v>
      </c>
      <c r="H22" s="17">
        <f t="shared" si="5"/>
        <v>0</v>
      </c>
      <c r="I22" s="17">
        <f t="shared" si="5"/>
        <v>0</v>
      </c>
      <c r="J22" s="17">
        <f t="shared" si="5"/>
        <v>0</v>
      </c>
      <c r="K22" s="17">
        <f t="shared" si="5"/>
        <v>0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8">
        <f>O8+O20</f>
        <v>24738</v>
      </c>
    </row>
    <row r="23" spans="2:15" s="19" customFormat="1" ht="12.75" customHeight="1" thickBot="1" x14ac:dyDescent="0.2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</row>
    <row r="24" spans="2:15" s="19" customFormat="1" ht="12.75" customHeight="1" thickBot="1" x14ac:dyDescent="0.25">
      <c r="B24" s="22" t="s">
        <v>3</v>
      </c>
      <c r="C24" s="63" t="s">
        <v>32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  <c r="O24" s="23" t="s">
        <v>5</v>
      </c>
    </row>
    <row r="25" spans="2:15" s="2" customFormat="1" ht="12.75" customHeight="1" x14ac:dyDescent="0.2">
      <c r="B25" s="4" t="s">
        <v>18</v>
      </c>
      <c r="C25" s="5">
        <f t="shared" ref="C25:N25" si="6">SUM(C26:C36)</f>
        <v>3760</v>
      </c>
      <c r="D25" s="5">
        <f t="shared" si="6"/>
        <v>3257</v>
      </c>
      <c r="E25" s="5">
        <f t="shared" si="6"/>
        <v>3593</v>
      </c>
      <c r="F25" s="5">
        <f t="shared" si="6"/>
        <v>2374</v>
      </c>
      <c r="G25" s="5">
        <f t="shared" ref="G25" si="7">SUM(G26:G36)</f>
        <v>0</v>
      </c>
      <c r="H25" s="5">
        <f t="shared" si="6"/>
        <v>0</v>
      </c>
      <c r="I25" s="5">
        <f t="shared" si="6"/>
        <v>0</v>
      </c>
      <c r="J25" s="5">
        <f t="shared" si="6"/>
        <v>0</v>
      </c>
      <c r="K25" s="5">
        <f t="shared" si="6"/>
        <v>0</v>
      </c>
      <c r="L25" s="5">
        <f t="shared" si="6"/>
        <v>0</v>
      </c>
      <c r="M25" s="5">
        <f t="shared" si="6"/>
        <v>0</v>
      </c>
      <c r="N25" s="5">
        <f t="shared" si="6"/>
        <v>0</v>
      </c>
      <c r="O25" s="6">
        <f>SUM(C25:N25)</f>
        <v>12984</v>
      </c>
    </row>
    <row r="26" spans="2:15" s="2" customFormat="1" ht="12.75" customHeight="1" x14ac:dyDescent="0.2">
      <c r="B26" s="7" t="s">
        <v>19</v>
      </c>
      <c r="C26" s="10">
        <v>198</v>
      </c>
      <c r="D26" s="10">
        <v>93</v>
      </c>
      <c r="E26" s="10">
        <v>76</v>
      </c>
      <c r="F26" s="10">
        <v>52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f t="shared" ref="O26:O38" si="8">SUM(C26:N26)</f>
        <v>419</v>
      </c>
    </row>
    <row r="27" spans="2:15" s="2" customFormat="1" ht="12.75" customHeight="1" x14ac:dyDescent="0.2">
      <c r="B27" s="7" t="s">
        <v>20</v>
      </c>
      <c r="C27" s="10">
        <v>3</v>
      </c>
      <c r="D27" s="10">
        <v>3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1">
        <f t="shared" si="8"/>
        <v>6</v>
      </c>
    </row>
    <row r="28" spans="2:15" s="2" customFormat="1" ht="12.75" customHeight="1" x14ac:dyDescent="0.2">
      <c r="B28" s="7" t="s">
        <v>21</v>
      </c>
      <c r="C28" s="10">
        <v>819</v>
      </c>
      <c r="D28" s="10">
        <v>628</v>
      </c>
      <c r="E28" s="10">
        <v>843</v>
      </c>
      <c r="F28" s="10">
        <v>599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1">
        <f t="shared" si="8"/>
        <v>2889</v>
      </c>
    </row>
    <row r="29" spans="2:15" s="2" customFormat="1" ht="12.75" customHeight="1" x14ac:dyDescent="0.2">
      <c r="B29" s="7" t="s">
        <v>22</v>
      </c>
      <c r="C29" s="10">
        <v>22</v>
      </c>
      <c r="D29" s="10">
        <v>14</v>
      </c>
      <c r="E29" s="10">
        <v>23</v>
      </c>
      <c r="F29" s="10">
        <v>20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1">
        <f t="shared" si="8"/>
        <v>79</v>
      </c>
    </row>
    <row r="30" spans="2:15" s="2" customFormat="1" ht="12.75" customHeight="1" x14ac:dyDescent="0.2">
      <c r="B30" s="7" t="s">
        <v>23</v>
      </c>
      <c r="C30" s="10">
        <v>289</v>
      </c>
      <c r="D30" s="10">
        <v>295</v>
      </c>
      <c r="E30" s="10">
        <v>359</v>
      </c>
      <c r="F30" s="10">
        <v>280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1">
        <f t="shared" si="8"/>
        <v>1223</v>
      </c>
    </row>
    <row r="31" spans="2:15" s="2" customFormat="1" ht="12.75" customHeight="1" x14ac:dyDescent="0.2">
      <c r="B31" s="7" t="s">
        <v>24</v>
      </c>
      <c r="C31" s="10">
        <v>1001</v>
      </c>
      <c r="D31" s="10">
        <v>918</v>
      </c>
      <c r="E31" s="10">
        <v>833</v>
      </c>
      <c r="F31" s="10">
        <v>553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1">
        <f t="shared" si="8"/>
        <v>3305</v>
      </c>
    </row>
    <row r="32" spans="2:15" s="2" customFormat="1" ht="12.75" customHeight="1" x14ac:dyDescent="0.2">
      <c r="B32" s="7" t="s">
        <v>25</v>
      </c>
      <c r="C32" s="10">
        <v>244</v>
      </c>
      <c r="D32" s="10">
        <v>200</v>
      </c>
      <c r="E32" s="10">
        <v>232</v>
      </c>
      <c r="F32" s="10">
        <v>140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1">
        <f t="shared" si="8"/>
        <v>816</v>
      </c>
    </row>
    <row r="33" spans="2:15" s="2" customFormat="1" ht="12.75" customHeight="1" x14ac:dyDescent="0.2">
      <c r="B33" s="7" t="s">
        <v>26</v>
      </c>
      <c r="C33" s="10">
        <v>916</v>
      </c>
      <c r="D33" s="10">
        <v>830</v>
      </c>
      <c r="E33" s="10">
        <v>974</v>
      </c>
      <c r="F33" s="10">
        <v>589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1">
        <f t="shared" si="8"/>
        <v>3309</v>
      </c>
    </row>
    <row r="34" spans="2:15" s="2" customFormat="1" ht="12.75" customHeight="1" x14ac:dyDescent="0.2">
      <c r="B34" s="7" t="s">
        <v>27</v>
      </c>
      <c r="C34" s="10">
        <v>265</v>
      </c>
      <c r="D34" s="10">
        <v>274</v>
      </c>
      <c r="E34" s="10">
        <v>251</v>
      </c>
      <c r="F34" s="10">
        <v>135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1">
        <f t="shared" si="8"/>
        <v>925</v>
      </c>
    </row>
    <row r="35" spans="2:15" s="2" customFormat="1" ht="12.75" customHeight="1" x14ac:dyDescent="0.2">
      <c r="B35" s="12" t="s">
        <v>28</v>
      </c>
      <c r="C35" s="10">
        <v>3</v>
      </c>
      <c r="D35" s="10">
        <v>2</v>
      </c>
      <c r="E35" s="10">
        <v>2</v>
      </c>
      <c r="F35" s="10">
        <v>6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1">
        <f>SUM(C35:N35)</f>
        <v>13</v>
      </c>
    </row>
    <row r="36" spans="2:15" s="2" customFormat="1" ht="12.75" customHeight="1" x14ac:dyDescent="0.2">
      <c r="B36" s="7" t="s">
        <v>29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1">
        <f t="shared" si="8"/>
        <v>0</v>
      </c>
    </row>
    <row r="37" spans="2:15" s="2" customFormat="1" ht="12.75" customHeight="1" x14ac:dyDescent="0.2">
      <c r="B37" s="13" t="s">
        <v>30</v>
      </c>
      <c r="C37" s="14">
        <f t="shared" ref="C37:N37" si="9">SUM(C38:C38)</f>
        <v>343</v>
      </c>
      <c r="D37" s="14">
        <f t="shared" si="9"/>
        <v>220</v>
      </c>
      <c r="E37" s="14">
        <f t="shared" si="9"/>
        <v>156</v>
      </c>
      <c r="F37" s="14">
        <f t="shared" si="9"/>
        <v>121</v>
      </c>
      <c r="G37" s="14">
        <f t="shared" si="9"/>
        <v>0</v>
      </c>
      <c r="H37" s="14">
        <f t="shared" si="9"/>
        <v>0</v>
      </c>
      <c r="I37" s="14">
        <f t="shared" si="9"/>
        <v>0</v>
      </c>
      <c r="J37" s="14">
        <f t="shared" si="9"/>
        <v>0</v>
      </c>
      <c r="K37" s="14">
        <f t="shared" si="9"/>
        <v>0</v>
      </c>
      <c r="L37" s="14">
        <f t="shared" si="9"/>
        <v>0</v>
      </c>
      <c r="M37" s="14">
        <f t="shared" si="9"/>
        <v>0</v>
      </c>
      <c r="N37" s="14">
        <f t="shared" si="9"/>
        <v>0</v>
      </c>
      <c r="O37" s="11">
        <f t="shared" si="8"/>
        <v>840</v>
      </c>
    </row>
    <row r="38" spans="2:15" s="2" customFormat="1" ht="12.75" customHeight="1" thickBot="1" x14ac:dyDescent="0.25">
      <c r="B38" s="15" t="s">
        <v>31</v>
      </c>
      <c r="C38" s="10">
        <v>343</v>
      </c>
      <c r="D38" s="10">
        <v>220</v>
      </c>
      <c r="E38" s="10">
        <v>156</v>
      </c>
      <c r="F38" s="10">
        <v>121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24">
        <f t="shared" si="8"/>
        <v>840</v>
      </c>
    </row>
    <row r="39" spans="2:15" s="2" customFormat="1" ht="12.75" customHeight="1" thickBot="1" x14ac:dyDescent="0.25">
      <c r="B39" s="16" t="s">
        <v>33</v>
      </c>
      <c r="C39" s="17">
        <f>C37+C25</f>
        <v>4103</v>
      </c>
      <c r="D39" s="17">
        <f t="shared" ref="D39:N39" si="10">D37+D25</f>
        <v>3477</v>
      </c>
      <c r="E39" s="17">
        <f t="shared" si="10"/>
        <v>3749</v>
      </c>
      <c r="F39" s="17">
        <f t="shared" si="10"/>
        <v>2495</v>
      </c>
      <c r="G39" s="17">
        <f t="shared" ref="G39" si="11">G37+G25</f>
        <v>0</v>
      </c>
      <c r="H39" s="17">
        <f t="shared" si="10"/>
        <v>0</v>
      </c>
      <c r="I39" s="17">
        <f t="shared" si="10"/>
        <v>0</v>
      </c>
      <c r="J39" s="17">
        <f t="shared" si="10"/>
        <v>0</v>
      </c>
      <c r="K39" s="17">
        <f t="shared" si="10"/>
        <v>0</v>
      </c>
      <c r="L39" s="17">
        <f t="shared" si="10"/>
        <v>0</v>
      </c>
      <c r="M39" s="17">
        <f t="shared" si="10"/>
        <v>0</v>
      </c>
      <c r="N39" s="17">
        <f t="shared" si="10"/>
        <v>0</v>
      </c>
      <c r="O39" s="18">
        <f>O37+O25</f>
        <v>13824</v>
      </c>
    </row>
    <row r="40" spans="2:15" s="19" customFormat="1" ht="12.75" customHeight="1" thickBot="1" x14ac:dyDescent="0.25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</row>
    <row r="41" spans="2:15" s="19" customFormat="1" ht="12.75" customHeight="1" thickBot="1" x14ac:dyDescent="0.25">
      <c r="B41" s="22" t="s">
        <v>3</v>
      </c>
      <c r="C41" s="63" t="s">
        <v>34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5"/>
      <c r="O41" s="23" t="s">
        <v>5</v>
      </c>
    </row>
    <row r="42" spans="2:15" s="2" customFormat="1" ht="12.75" customHeight="1" x14ac:dyDescent="0.2">
      <c r="B42" s="4" t="s">
        <v>18</v>
      </c>
      <c r="C42" s="5">
        <f t="shared" ref="C42:N42" si="12">SUM(C43:C53)</f>
        <v>2950</v>
      </c>
      <c r="D42" s="5">
        <f t="shared" si="12"/>
        <v>2654</v>
      </c>
      <c r="E42" s="5">
        <f t="shared" si="12"/>
        <v>2789</v>
      </c>
      <c r="F42" s="5">
        <f t="shared" si="12"/>
        <v>1791</v>
      </c>
      <c r="G42" s="5">
        <f t="shared" ref="G42" si="13">SUM(G43:G53)</f>
        <v>0</v>
      </c>
      <c r="H42" s="5">
        <f t="shared" si="12"/>
        <v>0</v>
      </c>
      <c r="I42" s="5">
        <f t="shared" si="12"/>
        <v>0</v>
      </c>
      <c r="J42" s="5">
        <f t="shared" si="12"/>
        <v>0</v>
      </c>
      <c r="K42" s="5">
        <f t="shared" si="12"/>
        <v>0</v>
      </c>
      <c r="L42" s="5">
        <f t="shared" si="12"/>
        <v>0</v>
      </c>
      <c r="M42" s="5">
        <f t="shared" si="12"/>
        <v>0</v>
      </c>
      <c r="N42" s="5">
        <f t="shared" si="12"/>
        <v>0</v>
      </c>
      <c r="O42" s="6">
        <f>SUM(C42:N42)</f>
        <v>10184</v>
      </c>
    </row>
    <row r="43" spans="2:15" s="2" customFormat="1" ht="12.75" customHeight="1" x14ac:dyDescent="0.2">
      <c r="B43" s="7" t="s">
        <v>19</v>
      </c>
      <c r="C43" s="10">
        <v>147</v>
      </c>
      <c r="D43" s="10">
        <v>15</v>
      </c>
      <c r="E43" s="10">
        <v>24</v>
      </c>
      <c r="F43" s="10">
        <v>16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25">
        <f t="shared" ref="O43:O55" si="14">SUM(C43:N43)</f>
        <v>202</v>
      </c>
    </row>
    <row r="44" spans="2:15" s="2" customFormat="1" ht="12.75" customHeight="1" x14ac:dyDescent="0.2">
      <c r="B44" s="7" t="s">
        <v>20</v>
      </c>
      <c r="C44" s="10">
        <v>0</v>
      </c>
      <c r="D44" s="10">
        <v>0</v>
      </c>
      <c r="E44" s="10">
        <v>2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25">
        <f t="shared" si="14"/>
        <v>2</v>
      </c>
    </row>
    <row r="45" spans="2:15" s="2" customFormat="1" ht="12.75" customHeight="1" x14ac:dyDescent="0.2">
      <c r="B45" s="7" t="s">
        <v>21</v>
      </c>
      <c r="C45" s="10">
        <v>728</v>
      </c>
      <c r="D45" s="10">
        <v>671</v>
      </c>
      <c r="E45" s="10">
        <v>932</v>
      </c>
      <c r="F45" s="10">
        <v>585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25">
        <f t="shared" si="14"/>
        <v>2916</v>
      </c>
    </row>
    <row r="46" spans="2:15" s="2" customFormat="1" ht="12.75" customHeight="1" x14ac:dyDescent="0.2">
      <c r="B46" s="7" t="s">
        <v>22</v>
      </c>
      <c r="C46" s="10">
        <v>6</v>
      </c>
      <c r="D46" s="10">
        <v>3</v>
      </c>
      <c r="E46" s="10">
        <v>3</v>
      </c>
      <c r="F46" s="10">
        <v>3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5">
        <f t="shared" si="14"/>
        <v>15</v>
      </c>
    </row>
    <row r="47" spans="2:15" s="2" customFormat="1" ht="12.75" customHeight="1" x14ac:dyDescent="0.2">
      <c r="B47" s="7" t="s">
        <v>23</v>
      </c>
      <c r="C47" s="10">
        <v>41</v>
      </c>
      <c r="D47" s="10">
        <v>30</v>
      </c>
      <c r="E47" s="10">
        <v>27</v>
      </c>
      <c r="F47" s="10">
        <v>18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5">
        <f t="shared" si="14"/>
        <v>116</v>
      </c>
    </row>
    <row r="48" spans="2:15" s="2" customFormat="1" ht="12.75" customHeight="1" x14ac:dyDescent="0.2">
      <c r="B48" s="7" t="s">
        <v>24</v>
      </c>
      <c r="C48" s="10">
        <v>817</v>
      </c>
      <c r="D48" s="10">
        <v>741</v>
      </c>
      <c r="E48" s="10">
        <v>675</v>
      </c>
      <c r="F48" s="10">
        <v>452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5">
        <f t="shared" si="14"/>
        <v>2685</v>
      </c>
    </row>
    <row r="49" spans="2:15" s="2" customFormat="1" ht="12.75" customHeight="1" x14ac:dyDescent="0.2">
      <c r="B49" s="7" t="s">
        <v>25</v>
      </c>
      <c r="C49" s="10">
        <v>105</v>
      </c>
      <c r="D49" s="10">
        <v>143</v>
      </c>
      <c r="E49" s="10">
        <v>95</v>
      </c>
      <c r="F49" s="10">
        <v>57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25">
        <f t="shared" si="14"/>
        <v>400</v>
      </c>
    </row>
    <row r="50" spans="2:15" s="2" customFormat="1" ht="12.75" customHeight="1" x14ac:dyDescent="0.2">
      <c r="B50" s="7" t="s">
        <v>26</v>
      </c>
      <c r="C50" s="10">
        <v>696</v>
      </c>
      <c r="D50" s="10">
        <v>598</v>
      </c>
      <c r="E50" s="10">
        <v>677</v>
      </c>
      <c r="F50" s="10">
        <v>446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25">
        <f t="shared" si="14"/>
        <v>2417</v>
      </c>
    </row>
    <row r="51" spans="2:15" s="2" customFormat="1" ht="12.75" customHeight="1" x14ac:dyDescent="0.2">
      <c r="B51" s="7" t="s">
        <v>27</v>
      </c>
      <c r="C51" s="10">
        <v>380</v>
      </c>
      <c r="D51" s="10">
        <v>434</v>
      </c>
      <c r="E51" s="10">
        <v>331</v>
      </c>
      <c r="F51" s="10">
        <v>190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25">
        <f t="shared" si="14"/>
        <v>1335</v>
      </c>
    </row>
    <row r="52" spans="2:15" s="2" customFormat="1" ht="12.75" customHeight="1" x14ac:dyDescent="0.2">
      <c r="B52" s="12" t="s">
        <v>28</v>
      </c>
      <c r="C52" s="10">
        <v>30</v>
      </c>
      <c r="D52" s="10">
        <v>19</v>
      </c>
      <c r="E52" s="10">
        <v>23</v>
      </c>
      <c r="F52" s="10">
        <v>24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25">
        <f>SUM(C52:N52)</f>
        <v>96</v>
      </c>
    </row>
    <row r="53" spans="2:15" s="2" customFormat="1" ht="12.75" customHeight="1" x14ac:dyDescent="0.2">
      <c r="B53" s="7" t="s">
        <v>29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25">
        <f t="shared" si="14"/>
        <v>0</v>
      </c>
    </row>
    <row r="54" spans="2:15" s="2" customFormat="1" ht="12.75" customHeight="1" x14ac:dyDescent="0.2">
      <c r="B54" s="13" t="s">
        <v>30</v>
      </c>
      <c r="C54" s="26">
        <f t="shared" ref="C54:N54" si="15">SUM(C55:C55)</f>
        <v>372</v>
      </c>
      <c r="D54" s="26">
        <f t="shared" si="15"/>
        <v>164</v>
      </c>
      <c r="E54" s="26">
        <f t="shared" si="15"/>
        <v>131</v>
      </c>
      <c r="F54" s="26">
        <f t="shared" si="15"/>
        <v>64</v>
      </c>
      <c r="G54" s="26">
        <f t="shared" si="15"/>
        <v>0</v>
      </c>
      <c r="H54" s="26">
        <f t="shared" si="15"/>
        <v>0</v>
      </c>
      <c r="I54" s="26">
        <f t="shared" si="15"/>
        <v>0</v>
      </c>
      <c r="J54" s="26">
        <f t="shared" si="15"/>
        <v>0</v>
      </c>
      <c r="K54" s="26">
        <f t="shared" si="15"/>
        <v>0</v>
      </c>
      <c r="L54" s="26">
        <f t="shared" si="15"/>
        <v>0</v>
      </c>
      <c r="M54" s="26">
        <f t="shared" si="15"/>
        <v>0</v>
      </c>
      <c r="N54" s="26">
        <f t="shared" si="15"/>
        <v>0</v>
      </c>
      <c r="O54" s="25">
        <f t="shared" si="14"/>
        <v>731</v>
      </c>
    </row>
    <row r="55" spans="2:15" s="2" customFormat="1" ht="12.75" customHeight="1" thickBot="1" x14ac:dyDescent="0.25">
      <c r="B55" s="15" t="s">
        <v>31</v>
      </c>
      <c r="C55" s="10">
        <v>372</v>
      </c>
      <c r="D55" s="10">
        <v>164</v>
      </c>
      <c r="E55" s="10">
        <v>131</v>
      </c>
      <c r="F55" s="10">
        <v>64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25">
        <f t="shared" si="14"/>
        <v>731</v>
      </c>
    </row>
    <row r="56" spans="2:15" s="2" customFormat="1" ht="12.75" customHeight="1" thickBot="1" x14ac:dyDescent="0.25">
      <c r="B56" s="16" t="s">
        <v>33</v>
      </c>
      <c r="C56" s="17">
        <f>C42+C54</f>
        <v>3322</v>
      </c>
      <c r="D56" s="17">
        <f t="shared" ref="D56:N56" si="16">D42+D54</f>
        <v>2818</v>
      </c>
      <c r="E56" s="17">
        <f t="shared" si="16"/>
        <v>2920</v>
      </c>
      <c r="F56" s="17">
        <f t="shared" si="16"/>
        <v>1855</v>
      </c>
      <c r="G56" s="17">
        <f t="shared" ref="G56" si="17">G42+G54</f>
        <v>0</v>
      </c>
      <c r="H56" s="17">
        <f t="shared" si="16"/>
        <v>0</v>
      </c>
      <c r="I56" s="17">
        <f t="shared" si="16"/>
        <v>0</v>
      </c>
      <c r="J56" s="17">
        <f t="shared" si="16"/>
        <v>0</v>
      </c>
      <c r="K56" s="17">
        <f t="shared" si="16"/>
        <v>0</v>
      </c>
      <c r="L56" s="17">
        <f t="shared" si="16"/>
        <v>0</v>
      </c>
      <c r="M56" s="17">
        <f t="shared" si="16"/>
        <v>0</v>
      </c>
      <c r="N56" s="17">
        <f t="shared" si="16"/>
        <v>0</v>
      </c>
      <c r="O56" s="18">
        <f>O42+O54</f>
        <v>10915</v>
      </c>
    </row>
    <row r="57" spans="2:15" s="2" customFormat="1" ht="12.75" customHeight="1" x14ac:dyDescent="0.2">
      <c r="B57" s="27" t="s">
        <v>35</v>
      </c>
      <c r="O57" s="28">
        <f ca="1">TODAY()</f>
        <v>42888</v>
      </c>
    </row>
    <row r="58" spans="2:15" s="2" customFormat="1" x14ac:dyDescent="0.2"/>
    <row r="59" spans="2:15" s="2" customFormat="1" x14ac:dyDescent="0.2"/>
    <row r="60" spans="2:15" s="2" customFormat="1" x14ac:dyDescent="0.2"/>
    <row r="61" spans="2:15" s="2" customFormat="1" x14ac:dyDescent="0.2"/>
    <row r="62" spans="2:15" s="2" customFormat="1" x14ac:dyDescent="0.2"/>
    <row r="63" spans="2:15" s="2" customFormat="1" x14ac:dyDescent="0.2"/>
    <row r="64" spans="2:15" s="2" customFormat="1" x14ac:dyDescent="0.2"/>
    <row r="65" s="2" customFormat="1" x14ac:dyDescent="0.2"/>
  </sheetData>
  <mergeCells count="9">
    <mergeCell ref="C24:N24"/>
    <mergeCell ref="C41:N41"/>
    <mergeCell ref="B1:O1"/>
    <mergeCell ref="B2:O2"/>
    <mergeCell ref="B4:O4"/>
    <mergeCell ref="B5:O5"/>
    <mergeCell ref="B6:B7"/>
    <mergeCell ref="C6:N6"/>
    <mergeCell ref="O6:O7"/>
  </mergeCells>
  <conditionalFormatting sqref="C55:N55 C42:N53 C25:N38 C8:N21">
    <cfRule type="cellIs" dxfId="0" priority="1" stopIfTrue="1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31"/>
  <sheetViews>
    <sheetView showGridLines="0" zoomScale="85" zoomScaleNormal="85" workbookViewId="0">
      <selection activeCell="N24" sqref="N24"/>
    </sheetView>
  </sheetViews>
  <sheetFormatPr baseColWidth="10" defaultRowHeight="12.75" x14ac:dyDescent="0.2"/>
  <cols>
    <col min="1" max="1" width="36.7109375" customWidth="1"/>
    <col min="2" max="2" width="12.28515625" bestFit="1" customWidth="1"/>
    <col min="12" max="12" width="12.5703125" customWidth="1"/>
  </cols>
  <sheetData>
    <row r="1" spans="1:14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">
      <c r="A2" s="74" t="s">
        <v>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idden="1" x14ac:dyDescent="0.2">
      <c r="A3" s="29"/>
      <c r="B3" s="29"/>
      <c r="C3" s="29"/>
      <c r="D3" s="29"/>
      <c r="E3" s="29"/>
      <c r="F3" s="29"/>
      <c r="G3" s="30"/>
      <c r="H3" s="29"/>
      <c r="I3" s="29"/>
      <c r="J3" s="29"/>
      <c r="K3" s="29"/>
      <c r="L3" s="29"/>
      <c r="M3" s="29"/>
      <c r="N3" s="29"/>
    </row>
    <row r="4" spans="1:14" x14ac:dyDescent="0.2">
      <c r="A4" s="74" t="s">
        <v>40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5.75" x14ac:dyDescent="0.25">
      <c r="A5" s="31" t="s">
        <v>41</v>
      </c>
      <c r="B5" s="32" t="s">
        <v>55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3.5" thickBot="1" x14ac:dyDescent="0.25">
      <c r="A6" s="34"/>
    </row>
    <row r="7" spans="1:14" x14ac:dyDescent="0.2">
      <c r="A7" s="35"/>
      <c r="B7" s="36"/>
      <c r="C7" s="36"/>
      <c r="D7" s="36"/>
      <c r="E7" s="36"/>
      <c r="F7" s="37"/>
      <c r="G7" s="36"/>
      <c r="H7" s="36"/>
      <c r="I7" s="36"/>
      <c r="J7" s="36"/>
      <c r="K7" s="36"/>
      <c r="L7" s="36"/>
      <c r="M7" s="36"/>
      <c r="N7" s="38"/>
    </row>
    <row r="8" spans="1:14" x14ac:dyDescent="0.2">
      <c r="A8" s="39" t="s">
        <v>3</v>
      </c>
      <c r="B8" s="40" t="s">
        <v>6</v>
      </c>
      <c r="C8" s="40" t="s">
        <v>7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42</v>
      </c>
      <c r="K8" s="40" t="s">
        <v>15</v>
      </c>
      <c r="L8" s="40" t="s">
        <v>16</v>
      </c>
      <c r="M8" s="40" t="s">
        <v>17</v>
      </c>
      <c r="N8" s="41" t="s">
        <v>5</v>
      </c>
    </row>
    <row r="9" spans="1:14" ht="13.5" thickBot="1" x14ac:dyDescent="0.25">
      <c r="A9" s="42"/>
      <c r="B9" s="43"/>
      <c r="C9" s="43"/>
      <c r="D9" s="43"/>
      <c r="E9" s="43"/>
      <c r="F9" s="43"/>
      <c r="G9" s="43"/>
      <c r="H9" s="43"/>
      <c r="I9" s="43"/>
      <c r="J9" s="44" t="s">
        <v>43</v>
      </c>
      <c r="K9" s="43"/>
      <c r="L9" s="43"/>
      <c r="M9" s="43"/>
      <c r="N9" s="45"/>
    </row>
    <row r="10" spans="1:14" x14ac:dyDescent="0.2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x14ac:dyDescent="0.2">
      <c r="A11" s="49" t="s">
        <v>44</v>
      </c>
      <c r="B11" s="50">
        <f>SUM(B12:B21)</f>
        <v>237</v>
      </c>
      <c r="C11" s="50">
        <f t="shared" ref="C11:M11" si="0">SUM(C12:C21)</f>
        <v>217</v>
      </c>
      <c r="D11" s="50">
        <f t="shared" si="0"/>
        <v>247</v>
      </c>
      <c r="E11" s="50">
        <f t="shared" si="0"/>
        <v>160</v>
      </c>
      <c r="F11" s="50">
        <f t="shared" si="0"/>
        <v>216</v>
      </c>
      <c r="G11" s="50">
        <f t="shared" si="0"/>
        <v>201</v>
      </c>
      <c r="H11" s="50">
        <f t="shared" si="0"/>
        <v>231</v>
      </c>
      <c r="I11" s="50">
        <f t="shared" si="0"/>
        <v>173</v>
      </c>
      <c r="J11" s="50">
        <f t="shared" si="0"/>
        <v>200</v>
      </c>
      <c r="K11" s="50">
        <f t="shared" si="0"/>
        <v>203</v>
      </c>
      <c r="L11" s="50">
        <f t="shared" si="0"/>
        <v>167</v>
      </c>
      <c r="M11" s="50">
        <f t="shared" si="0"/>
        <v>134</v>
      </c>
      <c r="N11" s="51">
        <f>SUM(B11:M11)</f>
        <v>2386</v>
      </c>
    </row>
    <row r="12" spans="1:14" ht="15" customHeight="1" x14ac:dyDescent="0.2">
      <c r="A12" s="52" t="s">
        <v>49</v>
      </c>
      <c r="B12" s="53">
        <v>1</v>
      </c>
      <c r="C12" s="53">
        <v>1</v>
      </c>
      <c r="D12" s="53">
        <v>1</v>
      </c>
      <c r="E12" s="53">
        <v>1</v>
      </c>
      <c r="F12" s="53">
        <v>4</v>
      </c>
      <c r="G12" s="53">
        <v>2</v>
      </c>
      <c r="H12" s="53">
        <v>5</v>
      </c>
      <c r="I12" s="53">
        <v>3</v>
      </c>
      <c r="J12" s="53">
        <v>1</v>
      </c>
      <c r="K12" s="53">
        <v>8</v>
      </c>
      <c r="L12" s="53">
        <v>6</v>
      </c>
      <c r="M12" s="53">
        <v>3</v>
      </c>
      <c r="N12" s="51">
        <f>SUM(B12:M12)</f>
        <v>36</v>
      </c>
    </row>
    <row r="13" spans="1:14" ht="15" customHeight="1" x14ac:dyDescent="0.2">
      <c r="A13" s="52" t="s">
        <v>20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4">
        <f>SUM(B13:M13)</f>
        <v>0</v>
      </c>
    </row>
    <row r="14" spans="1:14" ht="15" customHeight="1" x14ac:dyDescent="0.2">
      <c r="A14" s="52" t="s">
        <v>21</v>
      </c>
      <c r="B14" s="53">
        <v>20</v>
      </c>
      <c r="C14" s="53">
        <v>22</v>
      </c>
      <c r="D14" s="53">
        <v>19</v>
      </c>
      <c r="E14" s="53">
        <v>7</v>
      </c>
      <c r="F14" s="53">
        <v>19</v>
      </c>
      <c r="G14" s="53">
        <v>23</v>
      </c>
      <c r="H14" s="53">
        <v>11</v>
      </c>
      <c r="I14" s="53">
        <v>12</v>
      </c>
      <c r="J14" s="53">
        <v>16</v>
      </c>
      <c r="K14" s="53">
        <v>15</v>
      </c>
      <c r="L14" s="53">
        <v>12</v>
      </c>
      <c r="M14" s="53">
        <v>8</v>
      </c>
      <c r="N14" s="54">
        <f t="shared" ref="N14:N27" si="1">SUM(B14:M14)</f>
        <v>184</v>
      </c>
    </row>
    <row r="15" spans="1:14" ht="15" customHeight="1" x14ac:dyDescent="0.2">
      <c r="A15" s="52" t="s">
        <v>50</v>
      </c>
      <c r="B15" s="53">
        <v>1</v>
      </c>
      <c r="C15" s="53">
        <v>5</v>
      </c>
      <c r="D15" s="53">
        <v>1</v>
      </c>
      <c r="E15" s="53">
        <v>4</v>
      </c>
      <c r="F15" s="53">
        <v>0</v>
      </c>
      <c r="G15" s="53">
        <v>1</v>
      </c>
      <c r="H15" s="53">
        <v>3</v>
      </c>
      <c r="I15" s="53">
        <v>0</v>
      </c>
      <c r="J15" s="53">
        <v>1</v>
      </c>
      <c r="K15" s="53">
        <v>1</v>
      </c>
      <c r="L15" s="53">
        <v>0</v>
      </c>
      <c r="M15" s="53">
        <v>0</v>
      </c>
      <c r="N15" s="54">
        <f t="shared" si="1"/>
        <v>17</v>
      </c>
    </row>
    <row r="16" spans="1:14" ht="15" customHeight="1" x14ac:dyDescent="0.2">
      <c r="A16" s="52" t="s">
        <v>23</v>
      </c>
      <c r="B16" s="53">
        <v>13</v>
      </c>
      <c r="C16" s="53">
        <v>12</v>
      </c>
      <c r="D16" s="53">
        <v>15</v>
      </c>
      <c r="E16" s="53">
        <v>11</v>
      </c>
      <c r="F16" s="53">
        <v>11</v>
      </c>
      <c r="G16" s="53">
        <v>16</v>
      </c>
      <c r="H16" s="53">
        <v>12</v>
      </c>
      <c r="I16" s="53">
        <v>10</v>
      </c>
      <c r="J16" s="53">
        <v>15</v>
      </c>
      <c r="K16" s="53">
        <v>15</v>
      </c>
      <c r="L16" s="53">
        <v>12</v>
      </c>
      <c r="M16" s="53">
        <v>7</v>
      </c>
      <c r="N16" s="54">
        <f t="shared" si="1"/>
        <v>149</v>
      </c>
    </row>
    <row r="17" spans="1:16" ht="15" customHeight="1" x14ac:dyDescent="0.2">
      <c r="A17" s="52" t="s">
        <v>51</v>
      </c>
      <c r="B17" s="53">
        <v>86</v>
      </c>
      <c r="C17" s="53">
        <v>75</v>
      </c>
      <c r="D17" s="53">
        <v>102</v>
      </c>
      <c r="E17" s="53">
        <v>70</v>
      </c>
      <c r="F17" s="53">
        <v>85</v>
      </c>
      <c r="G17" s="53">
        <v>70</v>
      </c>
      <c r="H17" s="53">
        <v>97</v>
      </c>
      <c r="I17" s="53">
        <v>72</v>
      </c>
      <c r="J17" s="53">
        <v>96</v>
      </c>
      <c r="K17" s="53">
        <v>76</v>
      </c>
      <c r="L17" s="53">
        <v>71</v>
      </c>
      <c r="M17" s="53">
        <v>62</v>
      </c>
      <c r="N17" s="54">
        <f t="shared" si="1"/>
        <v>962</v>
      </c>
      <c r="P17" s="55"/>
    </row>
    <row r="18" spans="1:16" ht="15" customHeight="1" x14ac:dyDescent="0.2">
      <c r="A18" s="52" t="s">
        <v>52</v>
      </c>
      <c r="B18" s="53">
        <v>13</v>
      </c>
      <c r="C18" s="53">
        <v>9</v>
      </c>
      <c r="D18" s="53">
        <v>21</v>
      </c>
      <c r="E18" s="53">
        <v>15</v>
      </c>
      <c r="F18" s="53">
        <v>20</v>
      </c>
      <c r="G18" s="53">
        <v>16</v>
      </c>
      <c r="H18" s="53">
        <v>16</v>
      </c>
      <c r="I18" s="53">
        <v>6</v>
      </c>
      <c r="J18" s="53">
        <v>15</v>
      </c>
      <c r="K18" s="53">
        <v>19</v>
      </c>
      <c r="L18" s="53">
        <v>11</v>
      </c>
      <c r="M18" s="53">
        <v>12</v>
      </c>
      <c r="N18" s="54">
        <f t="shared" si="1"/>
        <v>173</v>
      </c>
    </row>
    <row r="19" spans="1:16" ht="15" customHeight="1" x14ac:dyDescent="0.2">
      <c r="A19" s="52" t="s">
        <v>53</v>
      </c>
      <c r="B19" s="53">
        <v>56</v>
      </c>
      <c r="C19" s="53">
        <v>42</v>
      </c>
      <c r="D19" s="53">
        <v>43</v>
      </c>
      <c r="E19" s="53">
        <v>20</v>
      </c>
      <c r="F19" s="53">
        <v>39</v>
      </c>
      <c r="G19" s="53">
        <v>37</v>
      </c>
      <c r="H19" s="53">
        <v>46</v>
      </c>
      <c r="I19" s="53">
        <v>37</v>
      </c>
      <c r="J19" s="53">
        <v>32</v>
      </c>
      <c r="K19" s="53">
        <v>41</v>
      </c>
      <c r="L19" s="53">
        <v>30</v>
      </c>
      <c r="M19" s="53">
        <v>27</v>
      </c>
      <c r="N19" s="54">
        <f t="shared" si="1"/>
        <v>450</v>
      </c>
    </row>
    <row r="20" spans="1:16" ht="15" customHeight="1" x14ac:dyDescent="0.2">
      <c r="A20" s="52" t="s">
        <v>54</v>
      </c>
      <c r="B20" s="53">
        <v>47</v>
      </c>
      <c r="C20" s="53">
        <v>51</v>
      </c>
      <c r="D20" s="53">
        <v>45</v>
      </c>
      <c r="E20" s="53">
        <v>32</v>
      </c>
      <c r="F20" s="53">
        <v>38</v>
      </c>
      <c r="G20" s="53">
        <v>36</v>
      </c>
      <c r="H20" s="53">
        <v>40</v>
      </c>
      <c r="I20" s="53">
        <v>33</v>
      </c>
      <c r="J20" s="53">
        <v>24</v>
      </c>
      <c r="K20" s="53">
        <v>28</v>
      </c>
      <c r="L20" s="53">
        <v>25</v>
      </c>
      <c r="M20" s="53">
        <v>15</v>
      </c>
      <c r="N20" s="54">
        <f t="shared" si="1"/>
        <v>414</v>
      </c>
    </row>
    <row r="21" spans="1:16" ht="15" customHeight="1" x14ac:dyDescent="0.2">
      <c r="A21" s="52" t="s">
        <v>29</v>
      </c>
      <c r="B21" s="50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1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4">
        <f t="shared" si="1"/>
        <v>1</v>
      </c>
    </row>
    <row r="22" spans="1:16" ht="15" customHeight="1" x14ac:dyDescent="0.2">
      <c r="A22" s="52"/>
      <c r="B22" s="50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</row>
    <row r="23" spans="1:16" s="57" customFormat="1" ht="15" customHeight="1" x14ac:dyDescent="0.2">
      <c r="A23" s="49" t="s">
        <v>45</v>
      </c>
      <c r="B23" s="50">
        <f>SUM(B24)</f>
        <v>0</v>
      </c>
      <c r="C23" s="50">
        <f t="shared" ref="C23:M23" si="2">SUM(C24)</f>
        <v>0</v>
      </c>
      <c r="D23" s="50">
        <f t="shared" si="2"/>
        <v>0</v>
      </c>
      <c r="E23" s="50">
        <f t="shared" si="2"/>
        <v>0</v>
      </c>
      <c r="F23" s="50">
        <f t="shared" si="2"/>
        <v>1</v>
      </c>
      <c r="G23" s="50">
        <f t="shared" si="2"/>
        <v>0</v>
      </c>
      <c r="H23" s="50">
        <f t="shared" si="2"/>
        <v>0</v>
      </c>
      <c r="I23" s="50">
        <f t="shared" si="2"/>
        <v>0</v>
      </c>
      <c r="J23" s="50">
        <f t="shared" si="2"/>
        <v>1</v>
      </c>
      <c r="K23" s="50">
        <f t="shared" si="2"/>
        <v>0</v>
      </c>
      <c r="L23" s="50">
        <f t="shared" si="2"/>
        <v>4</v>
      </c>
      <c r="M23" s="50">
        <f t="shared" si="2"/>
        <v>1</v>
      </c>
      <c r="N23" s="51">
        <f>SUM(B23:M23)</f>
        <v>7</v>
      </c>
    </row>
    <row r="24" spans="1:16" ht="15" customHeight="1" x14ac:dyDescent="0.2">
      <c r="A24" s="58" t="s">
        <v>31</v>
      </c>
      <c r="B24" s="56">
        <v>0</v>
      </c>
      <c r="C24" s="56">
        <v>0</v>
      </c>
      <c r="D24" s="56">
        <v>0</v>
      </c>
      <c r="E24" s="56">
        <v>0</v>
      </c>
      <c r="F24" s="56">
        <v>1</v>
      </c>
      <c r="G24" s="56">
        <v>0</v>
      </c>
      <c r="H24" s="56">
        <v>0</v>
      </c>
      <c r="I24" s="56">
        <v>0</v>
      </c>
      <c r="J24" s="56">
        <v>1</v>
      </c>
      <c r="K24" s="56">
        <v>0</v>
      </c>
      <c r="L24" s="56">
        <v>4</v>
      </c>
      <c r="M24" s="56">
        <v>1</v>
      </c>
      <c r="N24" s="54">
        <f>SUM(B24:M24)</f>
        <v>7</v>
      </c>
    </row>
    <row r="25" spans="1:16" ht="15" customHeight="1" x14ac:dyDescent="0.2">
      <c r="A25" s="58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4"/>
    </row>
    <row r="26" spans="1:16" ht="15" customHeight="1" x14ac:dyDescent="0.2">
      <c r="A26" s="49" t="s">
        <v>46</v>
      </c>
      <c r="B26" s="50">
        <f>B27</f>
        <v>37</v>
      </c>
      <c r="C26" s="50">
        <f t="shared" ref="C26:M26" si="3">C27</f>
        <v>49</v>
      </c>
      <c r="D26" s="50">
        <f t="shared" si="3"/>
        <v>35</v>
      </c>
      <c r="E26" s="50">
        <f t="shared" si="3"/>
        <v>27</v>
      </c>
      <c r="F26" s="50">
        <f t="shared" si="3"/>
        <v>32</v>
      </c>
      <c r="G26" s="50">
        <f t="shared" si="3"/>
        <v>30</v>
      </c>
      <c r="H26" s="50">
        <f t="shared" si="3"/>
        <v>37</v>
      </c>
      <c r="I26" s="50">
        <f t="shared" si="3"/>
        <v>26</v>
      </c>
      <c r="J26" s="50">
        <f t="shared" si="3"/>
        <v>33</v>
      </c>
      <c r="K26" s="50">
        <f t="shared" si="3"/>
        <v>32</v>
      </c>
      <c r="L26" s="50">
        <f t="shared" si="3"/>
        <v>34</v>
      </c>
      <c r="M26" s="50">
        <f t="shared" si="3"/>
        <v>17</v>
      </c>
      <c r="N26" s="51">
        <f>SUM(B26:M26)</f>
        <v>389</v>
      </c>
    </row>
    <row r="27" spans="1:16" ht="15" customHeight="1" x14ac:dyDescent="0.2">
      <c r="A27" s="52" t="s">
        <v>28</v>
      </c>
      <c r="B27" s="53">
        <v>37</v>
      </c>
      <c r="C27" s="53">
        <v>49</v>
      </c>
      <c r="D27" s="53">
        <v>35</v>
      </c>
      <c r="E27" s="53">
        <v>27</v>
      </c>
      <c r="F27" s="53">
        <v>32</v>
      </c>
      <c r="G27" s="53">
        <v>30</v>
      </c>
      <c r="H27" s="53">
        <v>37</v>
      </c>
      <c r="I27" s="53">
        <v>26</v>
      </c>
      <c r="J27" s="53">
        <v>33</v>
      </c>
      <c r="K27" s="53">
        <v>32</v>
      </c>
      <c r="L27" s="53">
        <v>34</v>
      </c>
      <c r="M27" s="53">
        <v>17</v>
      </c>
      <c r="N27" s="59">
        <f t="shared" si="1"/>
        <v>389</v>
      </c>
    </row>
    <row r="28" spans="1:16" ht="15" customHeight="1" x14ac:dyDescent="0.2">
      <c r="A28" s="58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4">
        <f>SUM(B28:M28)</f>
        <v>0</v>
      </c>
    </row>
    <row r="29" spans="1:16" ht="15" customHeight="1" x14ac:dyDescent="0.2">
      <c r="A29" s="49" t="s">
        <v>5</v>
      </c>
      <c r="B29" s="50">
        <f>B26+B23+B11</f>
        <v>274</v>
      </c>
      <c r="C29" s="50">
        <f t="shared" ref="C29:M29" si="4">C26+C23+C11</f>
        <v>266</v>
      </c>
      <c r="D29" s="50">
        <f t="shared" si="4"/>
        <v>282</v>
      </c>
      <c r="E29" s="50">
        <f t="shared" si="4"/>
        <v>187</v>
      </c>
      <c r="F29" s="50">
        <f t="shared" si="4"/>
        <v>249</v>
      </c>
      <c r="G29" s="50">
        <f t="shared" si="4"/>
        <v>231</v>
      </c>
      <c r="H29" s="50">
        <f t="shared" si="4"/>
        <v>268</v>
      </c>
      <c r="I29" s="50">
        <f t="shared" si="4"/>
        <v>199</v>
      </c>
      <c r="J29" s="50">
        <f t="shared" si="4"/>
        <v>234</v>
      </c>
      <c r="K29" s="50">
        <f t="shared" si="4"/>
        <v>235</v>
      </c>
      <c r="L29" s="50">
        <f t="shared" si="4"/>
        <v>205</v>
      </c>
      <c r="M29" s="50">
        <f t="shared" si="4"/>
        <v>152</v>
      </c>
      <c r="N29" s="51">
        <f>SUM(B29:M29)</f>
        <v>2782</v>
      </c>
    </row>
    <row r="30" spans="1:16" ht="13.5" thickBo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</row>
    <row r="31" spans="1:16" x14ac:dyDescent="0.2">
      <c r="A31" s="57" t="s">
        <v>47</v>
      </c>
    </row>
  </sheetData>
  <mergeCells count="3">
    <mergeCell ref="A1:N1"/>
    <mergeCell ref="A2:N2"/>
    <mergeCell ref="A4:N4"/>
  </mergeCells>
  <printOptions horizontalCentered="1"/>
  <pageMargins left="0.39370078740157483" right="0.39370078740157483" top="0.98425196850393704" bottom="0.98425196850393704" header="0" footer="0"/>
  <pageSetup scale="7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31"/>
  <sheetViews>
    <sheetView showGridLines="0" zoomScale="85" zoomScaleNormal="85" workbookViewId="0">
      <selection activeCell="N29" sqref="N29"/>
    </sheetView>
  </sheetViews>
  <sheetFormatPr baseColWidth="10" defaultRowHeight="12.75" x14ac:dyDescent="0.2"/>
  <cols>
    <col min="1" max="1" width="36.7109375" customWidth="1"/>
    <col min="2" max="2" width="12.28515625" bestFit="1" customWidth="1"/>
    <col min="12" max="12" width="12.5703125" customWidth="1"/>
  </cols>
  <sheetData>
    <row r="1" spans="1:14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">
      <c r="A2" s="74" t="s">
        <v>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idden="1" x14ac:dyDescent="0.2">
      <c r="A3" s="29"/>
      <c r="B3" s="29"/>
      <c r="C3" s="29"/>
      <c r="D3" s="29"/>
      <c r="E3" s="29"/>
      <c r="F3" s="29"/>
      <c r="G3" s="30"/>
      <c r="H3" s="29"/>
      <c r="I3" s="29"/>
      <c r="J3" s="29"/>
      <c r="K3" s="29"/>
      <c r="L3" s="29"/>
      <c r="M3" s="29"/>
      <c r="N3" s="29"/>
    </row>
    <row r="4" spans="1:14" x14ac:dyDescent="0.2">
      <c r="A4" s="74" t="s">
        <v>40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5.75" x14ac:dyDescent="0.25">
      <c r="A5" s="31" t="s">
        <v>41</v>
      </c>
      <c r="B5" s="32" t="s">
        <v>48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3.5" thickBot="1" x14ac:dyDescent="0.25">
      <c r="A6" s="34"/>
    </row>
    <row r="7" spans="1:14" x14ac:dyDescent="0.2">
      <c r="A7" s="35"/>
      <c r="B7" s="36"/>
      <c r="C7" s="36"/>
      <c r="D7" s="36"/>
      <c r="E7" s="36"/>
      <c r="F7" s="37"/>
      <c r="G7" s="36"/>
      <c r="H7" s="36"/>
      <c r="I7" s="36"/>
      <c r="J7" s="36"/>
      <c r="K7" s="36"/>
      <c r="L7" s="36"/>
      <c r="M7" s="36"/>
      <c r="N7" s="38"/>
    </row>
    <row r="8" spans="1:14" x14ac:dyDescent="0.2">
      <c r="A8" s="39" t="s">
        <v>3</v>
      </c>
      <c r="B8" s="40" t="s">
        <v>6</v>
      </c>
      <c r="C8" s="40" t="s">
        <v>7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42</v>
      </c>
      <c r="K8" s="40" t="s">
        <v>15</v>
      </c>
      <c r="L8" s="40" t="s">
        <v>16</v>
      </c>
      <c r="M8" s="40" t="s">
        <v>17</v>
      </c>
      <c r="N8" s="41" t="s">
        <v>5</v>
      </c>
    </row>
    <row r="9" spans="1:14" ht="13.5" thickBot="1" x14ac:dyDescent="0.25">
      <c r="A9" s="42"/>
      <c r="B9" s="43"/>
      <c r="C9" s="43"/>
      <c r="D9" s="43"/>
      <c r="E9" s="43"/>
      <c r="F9" s="43"/>
      <c r="G9" s="43"/>
      <c r="H9" s="43"/>
      <c r="I9" s="43"/>
      <c r="J9" s="44" t="s">
        <v>43</v>
      </c>
      <c r="K9" s="43"/>
      <c r="L9" s="43"/>
      <c r="M9" s="43"/>
      <c r="N9" s="45"/>
    </row>
    <row r="10" spans="1:14" x14ac:dyDescent="0.2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x14ac:dyDescent="0.2">
      <c r="A11" s="49" t="s">
        <v>44</v>
      </c>
      <c r="B11" s="50">
        <f>SUM(B12:B21)</f>
        <v>175</v>
      </c>
      <c r="C11" s="50">
        <f t="shared" ref="C11:M11" si="0">SUM(C12:C21)</f>
        <v>247</v>
      </c>
      <c r="D11" s="50">
        <f t="shared" si="0"/>
        <v>248</v>
      </c>
      <c r="E11" s="50">
        <f t="shared" si="0"/>
        <v>177</v>
      </c>
      <c r="F11" s="50">
        <f t="shared" si="0"/>
        <v>153</v>
      </c>
      <c r="G11" s="50">
        <f t="shared" si="0"/>
        <v>211</v>
      </c>
      <c r="H11" s="50">
        <f t="shared" si="0"/>
        <v>301</v>
      </c>
      <c r="I11" s="50">
        <f t="shared" si="0"/>
        <v>209</v>
      </c>
      <c r="J11" s="50">
        <f t="shared" si="0"/>
        <v>178</v>
      </c>
      <c r="K11" s="50">
        <f t="shared" si="0"/>
        <v>272</v>
      </c>
      <c r="L11" s="50">
        <f t="shared" si="0"/>
        <v>224</v>
      </c>
      <c r="M11" s="50">
        <f t="shared" si="0"/>
        <v>130</v>
      </c>
      <c r="N11" s="51">
        <f>SUM(B11:M11)</f>
        <v>2525</v>
      </c>
    </row>
    <row r="12" spans="1:14" ht="15" customHeight="1" x14ac:dyDescent="0.2">
      <c r="A12" s="52" t="s">
        <v>49</v>
      </c>
      <c r="B12" s="53">
        <v>3</v>
      </c>
      <c r="C12" s="53">
        <v>9</v>
      </c>
      <c r="D12" s="53">
        <v>0</v>
      </c>
      <c r="E12" s="53">
        <v>3</v>
      </c>
      <c r="F12" s="53">
        <v>1</v>
      </c>
      <c r="G12" s="53">
        <v>10</v>
      </c>
      <c r="H12" s="53">
        <v>4</v>
      </c>
      <c r="I12" s="53">
        <v>2</v>
      </c>
      <c r="J12" s="53">
        <v>2</v>
      </c>
      <c r="K12" s="53">
        <v>0</v>
      </c>
      <c r="L12" s="53">
        <v>4</v>
      </c>
      <c r="M12" s="53">
        <v>1</v>
      </c>
      <c r="N12" s="51">
        <f>SUM(B12:M12)</f>
        <v>39</v>
      </c>
    </row>
    <row r="13" spans="1:14" ht="15" customHeight="1" x14ac:dyDescent="0.2">
      <c r="A13" s="52" t="s">
        <v>20</v>
      </c>
      <c r="B13" s="53">
        <v>0</v>
      </c>
      <c r="C13" s="53">
        <v>0</v>
      </c>
      <c r="D13" s="53">
        <v>1</v>
      </c>
      <c r="E13" s="53">
        <v>0</v>
      </c>
      <c r="F13" s="53">
        <v>0</v>
      </c>
      <c r="G13" s="53">
        <v>0</v>
      </c>
      <c r="H13" s="53">
        <v>1</v>
      </c>
      <c r="I13" s="53">
        <v>0</v>
      </c>
      <c r="J13" s="53">
        <v>1</v>
      </c>
      <c r="K13" s="53">
        <v>0</v>
      </c>
      <c r="L13" s="53">
        <v>0</v>
      </c>
      <c r="M13" s="53">
        <v>0</v>
      </c>
      <c r="N13" s="54">
        <f>SUM(B13:M13)</f>
        <v>3</v>
      </c>
    </row>
    <row r="14" spans="1:14" ht="15" customHeight="1" x14ac:dyDescent="0.2">
      <c r="A14" s="52" t="s">
        <v>21</v>
      </c>
      <c r="B14" s="53">
        <v>17</v>
      </c>
      <c r="C14" s="53">
        <v>24</v>
      </c>
      <c r="D14" s="53">
        <v>10</v>
      </c>
      <c r="E14" s="53">
        <v>16</v>
      </c>
      <c r="F14" s="53">
        <v>17</v>
      </c>
      <c r="G14" s="53">
        <v>12</v>
      </c>
      <c r="H14" s="53">
        <v>24</v>
      </c>
      <c r="I14" s="53">
        <v>9</v>
      </c>
      <c r="J14" s="53">
        <v>12</v>
      </c>
      <c r="K14" s="53">
        <v>23</v>
      </c>
      <c r="L14" s="53">
        <v>19</v>
      </c>
      <c r="M14" s="53">
        <v>8</v>
      </c>
      <c r="N14" s="54">
        <f t="shared" ref="N14:N27" si="1">SUM(B14:M14)</f>
        <v>191</v>
      </c>
    </row>
    <row r="15" spans="1:14" ht="15" customHeight="1" x14ac:dyDescent="0.2">
      <c r="A15" s="52" t="s">
        <v>50</v>
      </c>
      <c r="B15" s="53">
        <v>2</v>
      </c>
      <c r="C15" s="53">
        <v>0</v>
      </c>
      <c r="D15" s="53">
        <v>0</v>
      </c>
      <c r="E15" s="53">
        <v>1</v>
      </c>
      <c r="F15" s="53">
        <v>3</v>
      </c>
      <c r="G15" s="53">
        <v>0</v>
      </c>
      <c r="H15" s="53">
        <v>1</v>
      </c>
      <c r="I15" s="53">
        <v>0</v>
      </c>
      <c r="J15" s="53">
        <v>1</v>
      </c>
      <c r="K15" s="53">
        <v>1</v>
      </c>
      <c r="L15" s="53">
        <v>1</v>
      </c>
      <c r="M15" s="53">
        <v>3</v>
      </c>
      <c r="N15" s="54">
        <f t="shared" si="1"/>
        <v>13</v>
      </c>
    </row>
    <row r="16" spans="1:14" ht="15" customHeight="1" x14ac:dyDescent="0.2">
      <c r="A16" s="52" t="s">
        <v>23</v>
      </c>
      <c r="B16" s="53">
        <v>2</v>
      </c>
      <c r="C16" s="53">
        <v>16</v>
      </c>
      <c r="D16" s="53">
        <v>14</v>
      </c>
      <c r="E16" s="53">
        <v>13</v>
      </c>
      <c r="F16" s="53">
        <v>7</v>
      </c>
      <c r="G16" s="53">
        <v>8</v>
      </c>
      <c r="H16" s="53">
        <v>17</v>
      </c>
      <c r="I16" s="53">
        <v>8</v>
      </c>
      <c r="J16" s="53">
        <v>8</v>
      </c>
      <c r="K16" s="53">
        <v>16</v>
      </c>
      <c r="L16" s="53">
        <v>18</v>
      </c>
      <c r="M16" s="53">
        <v>8</v>
      </c>
      <c r="N16" s="54">
        <f t="shared" si="1"/>
        <v>135</v>
      </c>
    </row>
    <row r="17" spans="1:16" ht="15" customHeight="1" x14ac:dyDescent="0.2">
      <c r="A17" s="52" t="s">
        <v>51</v>
      </c>
      <c r="B17" s="53">
        <v>71</v>
      </c>
      <c r="C17" s="53">
        <v>86</v>
      </c>
      <c r="D17" s="53">
        <v>103</v>
      </c>
      <c r="E17" s="53">
        <v>82</v>
      </c>
      <c r="F17" s="53">
        <v>70</v>
      </c>
      <c r="G17" s="53">
        <v>82</v>
      </c>
      <c r="H17" s="53">
        <v>108</v>
      </c>
      <c r="I17" s="53">
        <v>75</v>
      </c>
      <c r="J17" s="53">
        <v>75</v>
      </c>
      <c r="K17" s="53">
        <v>90</v>
      </c>
      <c r="L17" s="53">
        <v>88</v>
      </c>
      <c r="M17" s="53">
        <v>57</v>
      </c>
      <c r="N17" s="54">
        <f t="shared" si="1"/>
        <v>987</v>
      </c>
      <c r="P17" s="55"/>
    </row>
    <row r="18" spans="1:16" ht="15" customHeight="1" x14ac:dyDescent="0.2">
      <c r="A18" s="52" t="s">
        <v>52</v>
      </c>
      <c r="B18" s="53">
        <v>10</v>
      </c>
      <c r="C18" s="53">
        <v>16</v>
      </c>
      <c r="D18" s="53">
        <v>28</v>
      </c>
      <c r="E18" s="53">
        <v>9</v>
      </c>
      <c r="F18" s="53">
        <v>9</v>
      </c>
      <c r="G18" s="53">
        <v>8</v>
      </c>
      <c r="H18" s="53">
        <v>16</v>
      </c>
      <c r="I18" s="53">
        <v>12</v>
      </c>
      <c r="J18" s="53">
        <v>12</v>
      </c>
      <c r="K18" s="53">
        <v>24</v>
      </c>
      <c r="L18" s="53">
        <v>11</v>
      </c>
      <c r="M18" s="53">
        <v>13</v>
      </c>
      <c r="N18" s="54">
        <f t="shared" si="1"/>
        <v>168</v>
      </c>
    </row>
    <row r="19" spans="1:16" ht="15" customHeight="1" x14ac:dyDescent="0.2">
      <c r="A19" s="52" t="s">
        <v>53</v>
      </c>
      <c r="B19" s="53">
        <v>41</v>
      </c>
      <c r="C19" s="53">
        <v>46</v>
      </c>
      <c r="D19" s="53">
        <v>48</v>
      </c>
      <c r="E19" s="53">
        <v>25</v>
      </c>
      <c r="F19" s="53">
        <v>26</v>
      </c>
      <c r="G19" s="53">
        <v>44</v>
      </c>
      <c r="H19" s="53">
        <v>44</v>
      </c>
      <c r="I19" s="53">
        <v>34</v>
      </c>
      <c r="J19" s="53">
        <v>33</v>
      </c>
      <c r="K19" s="53">
        <v>41</v>
      </c>
      <c r="L19" s="53">
        <v>39</v>
      </c>
      <c r="M19" s="53">
        <v>16</v>
      </c>
      <c r="N19" s="54">
        <f t="shared" si="1"/>
        <v>437</v>
      </c>
    </row>
    <row r="20" spans="1:16" ht="15" customHeight="1" x14ac:dyDescent="0.2">
      <c r="A20" s="52" t="s">
        <v>54</v>
      </c>
      <c r="B20" s="53">
        <v>29</v>
      </c>
      <c r="C20" s="53">
        <v>50</v>
      </c>
      <c r="D20" s="53">
        <v>44</v>
      </c>
      <c r="E20" s="53">
        <v>28</v>
      </c>
      <c r="F20" s="53">
        <v>20</v>
      </c>
      <c r="G20" s="53">
        <v>47</v>
      </c>
      <c r="H20" s="53">
        <v>86</v>
      </c>
      <c r="I20" s="53">
        <v>69</v>
      </c>
      <c r="J20" s="53">
        <v>34</v>
      </c>
      <c r="K20" s="53">
        <v>77</v>
      </c>
      <c r="L20" s="53">
        <v>44</v>
      </c>
      <c r="M20" s="53">
        <v>24</v>
      </c>
      <c r="N20" s="54">
        <f t="shared" si="1"/>
        <v>552</v>
      </c>
    </row>
    <row r="21" spans="1:16" ht="15" customHeight="1" x14ac:dyDescent="0.2">
      <c r="A21" s="52" t="s">
        <v>29</v>
      </c>
      <c r="B21" s="50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4">
        <f t="shared" si="1"/>
        <v>0</v>
      </c>
    </row>
    <row r="22" spans="1:16" ht="15" customHeight="1" x14ac:dyDescent="0.2">
      <c r="A22" s="52"/>
      <c r="B22" s="50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</row>
    <row r="23" spans="1:16" s="57" customFormat="1" ht="15" customHeight="1" x14ac:dyDescent="0.2">
      <c r="A23" s="49" t="s">
        <v>45</v>
      </c>
      <c r="B23" s="50">
        <f>SUM(B24)</f>
        <v>0</v>
      </c>
      <c r="C23" s="50">
        <f t="shared" ref="C23:M23" si="2">SUM(C24)</f>
        <v>1</v>
      </c>
      <c r="D23" s="50">
        <f t="shared" si="2"/>
        <v>2</v>
      </c>
      <c r="E23" s="50">
        <f t="shared" si="2"/>
        <v>1</v>
      </c>
      <c r="F23" s="50">
        <f t="shared" si="2"/>
        <v>2</v>
      </c>
      <c r="G23" s="50">
        <f t="shared" si="2"/>
        <v>1</v>
      </c>
      <c r="H23" s="50">
        <f t="shared" si="2"/>
        <v>0</v>
      </c>
      <c r="I23" s="50">
        <f t="shared" si="2"/>
        <v>1</v>
      </c>
      <c r="J23" s="50">
        <f t="shared" si="2"/>
        <v>0</v>
      </c>
      <c r="K23" s="50">
        <f t="shared" si="2"/>
        <v>0</v>
      </c>
      <c r="L23" s="50">
        <f t="shared" si="2"/>
        <v>0</v>
      </c>
      <c r="M23" s="50">
        <f t="shared" si="2"/>
        <v>0</v>
      </c>
      <c r="N23" s="51">
        <f>SUM(B23:M23)</f>
        <v>8</v>
      </c>
    </row>
    <row r="24" spans="1:16" ht="15" customHeight="1" x14ac:dyDescent="0.2">
      <c r="A24" s="58" t="s">
        <v>31</v>
      </c>
      <c r="B24" s="56">
        <v>0</v>
      </c>
      <c r="C24" s="56">
        <v>1</v>
      </c>
      <c r="D24" s="56">
        <v>2</v>
      </c>
      <c r="E24" s="56">
        <v>1</v>
      </c>
      <c r="F24" s="56">
        <v>2</v>
      </c>
      <c r="G24" s="56">
        <v>1</v>
      </c>
      <c r="H24" s="56">
        <v>0</v>
      </c>
      <c r="I24" s="56">
        <v>1</v>
      </c>
      <c r="J24" s="56">
        <v>0</v>
      </c>
      <c r="K24" s="56">
        <v>0</v>
      </c>
      <c r="L24" s="56">
        <v>0</v>
      </c>
      <c r="M24" s="56">
        <v>0</v>
      </c>
      <c r="N24" s="54">
        <f>SUM(B24:M24)</f>
        <v>8</v>
      </c>
    </row>
    <row r="25" spans="1:16" ht="15" customHeight="1" x14ac:dyDescent="0.2">
      <c r="A25" s="58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4"/>
    </row>
    <row r="26" spans="1:16" ht="15" customHeight="1" x14ac:dyDescent="0.2">
      <c r="A26" s="49" t="s">
        <v>46</v>
      </c>
      <c r="B26" s="50">
        <f>B27</f>
        <v>31</v>
      </c>
      <c r="C26" s="50">
        <f t="shared" ref="C26:M26" si="3">C27</f>
        <v>29</v>
      </c>
      <c r="D26" s="50">
        <f t="shared" si="3"/>
        <v>18</v>
      </c>
      <c r="E26" s="50">
        <f t="shared" si="3"/>
        <v>25</v>
      </c>
      <c r="F26" s="50">
        <f t="shared" si="3"/>
        <v>13</v>
      </c>
      <c r="G26" s="50">
        <f t="shared" si="3"/>
        <v>23</v>
      </c>
      <c r="H26" s="50">
        <f t="shared" si="3"/>
        <v>33</v>
      </c>
      <c r="I26" s="50">
        <f t="shared" si="3"/>
        <v>15</v>
      </c>
      <c r="J26" s="50">
        <f t="shared" si="3"/>
        <v>32</v>
      </c>
      <c r="K26" s="50">
        <f t="shared" si="3"/>
        <v>40</v>
      </c>
      <c r="L26" s="50">
        <f t="shared" si="3"/>
        <v>23</v>
      </c>
      <c r="M26" s="50">
        <f t="shared" si="3"/>
        <v>19</v>
      </c>
      <c r="N26" s="51">
        <f>SUM(B26:M26)</f>
        <v>301</v>
      </c>
    </row>
    <row r="27" spans="1:16" ht="15" customHeight="1" x14ac:dyDescent="0.2">
      <c r="A27" s="52" t="s">
        <v>28</v>
      </c>
      <c r="B27" s="53">
        <v>31</v>
      </c>
      <c r="C27" s="53">
        <v>29</v>
      </c>
      <c r="D27" s="53">
        <v>18</v>
      </c>
      <c r="E27" s="53">
        <v>25</v>
      </c>
      <c r="F27" s="53">
        <v>13</v>
      </c>
      <c r="G27" s="53">
        <v>23</v>
      </c>
      <c r="H27" s="53">
        <v>33</v>
      </c>
      <c r="I27" s="53">
        <v>15</v>
      </c>
      <c r="J27" s="53">
        <v>32</v>
      </c>
      <c r="K27" s="53">
        <v>40</v>
      </c>
      <c r="L27" s="53">
        <v>23</v>
      </c>
      <c r="M27" s="53">
        <v>19</v>
      </c>
      <c r="N27" s="59">
        <f t="shared" si="1"/>
        <v>301</v>
      </c>
    </row>
    <row r="28" spans="1:16" ht="15" customHeight="1" x14ac:dyDescent="0.2">
      <c r="A28" s="58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4">
        <f>SUM(B28:M28)</f>
        <v>0</v>
      </c>
    </row>
    <row r="29" spans="1:16" ht="15" customHeight="1" x14ac:dyDescent="0.2">
      <c r="A29" s="49" t="s">
        <v>5</v>
      </c>
      <c r="B29" s="50">
        <f>B26+B23+B11</f>
        <v>206</v>
      </c>
      <c r="C29" s="50">
        <f t="shared" ref="C29:M29" si="4">C26+C23+C11</f>
        <v>277</v>
      </c>
      <c r="D29" s="50">
        <f t="shared" si="4"/>
        <v>268</v>
      </c>
      <c r="E29" s="50">
        <f t="shared" si="4"/>
        <v>203</v>
      </c>
      <c r="F29" s="50">
        <f t="shared" si="4"/>
        <v>168</v>
      </c>
      <c r="G29" s="50">
        <f t="shared" si="4"/>
        <v>235</v>
      </c>
      <c r="H29" s="50">
        <f t="shared" si="4"/>
        <v>334</v>
      </c>
      <c r="I29" s="50">
        <f t="shared" si="4"/>
        <v>225</v>
      </c>
      <c r="J29" s="50">
        <f t="shared" si="4"/>
        <v>210</v>
      </c>
      <c r="K29" s="50">
        <f t="shared" si="4"/>
        <v>312</v>
      </c>
      <c r="L29" s="50">
        <f t="shared" si="4"/>
        <v>247</v>
      </c>
      <c r="M29" s="50">
        <f t="shared" si="4"/>
        <v>149</v>
      </c>
      <c r="N29" s="51">
        <f>SUM(B29:M29)</f>
        <v>2834</v>
      </c>
    </row>
    <row r="30" spans="1:16" ht="13.5" thickBo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</row>
    <row r="31" spans="1:16" x14ac:dyDescent="0.2">
      <c r="A31" s="57" t="s">
        <v>47</v>
      </c>
    </row>
  </sheetData>
  <mergeCells count="3">
    <mergeCell ref="A1:N1"/>
    <mergeCell ref="A2:N2"/>
    <mergeCell ref="A4:N4"/>
  </mergeCells>
  <printOptions horizontalCentered="1"/>
  <pageMargins left="0.39370078740157483" right="0.39370078740157483" top="0.98425196850393704" bottom="0.98425196850393704" header="0" footer="0"/>
  <pageSetup scale="7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P31"/>
  <sheetViews>
    <sheetView showGridLines="0" zoomScale="85" zoomScaleNormal="85" workbookViewId="0">
      <selection activeCell="N11" sqref="N11"/>
    </sheetView>
  </sheetViews>
  <sheetFormatPr baseColWidth="10" defaultRowHeight="12.75" x14ac:dyDescent="0.2"/>
  <cols>
    <col min="1" max="1" width="36.7109375" customWidth="1"/>
    <col min="2" max="2" width="12.28515625" bestFit="1" customWidth="1"/>
    <col min="12" max="12" width="12.5703125" customWidth="1"/>
  </cols>
  <sheetData>
    <row r="1" spans="1:14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">
      <c r="A2" s="74" t="s">
        <v>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idden="1" x14ac:dyDescent="0.2">
      <c r="A3" s="29"/>
      <c r="B3" s="29"/>
      <c r="C3" s="29"/>
      <c r="D3" s="29"/>
      <c r="E3" s="29"/>
      <c r="F3" s="29"/>
      <c r="G3" s="30"/>
      <c r="H3" s="29"/>
      <c r="I3" s="29"/>
      <c r="J3" s="29"/>
      <c r="K3" s="29"/>
      <c r="L3" s="29"/>
      <c r="M3" s="29"/>
      <c r="N3" s="29"/>
    </row>
    <row r="4" spans="1:14" x14ac:dyDescent="0.2">
      <c r="A4" s="74" t="s">
        <v>40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5.75" x14ac:dyDescent="0.25">
      <c r="A5" s="31" t="s">
        <v>41</v>
      </c>
      <c r="B5" s="32" t="s">
        <v>56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3.5" thickBot="1" x14ac:dyDescent="0.25">
      <c r="A6" s="34"/>
    </row>
    <row r="7" spans="1:14" x14ac:dyDescent="0.2">
      <c r="A7" s="35"/>
      <c r="B7" s="36"/>
      <c r="C7" s="36"/>
      <c r="D7" s="36"/>
      <c r="E7" s="36"/>
      <c r="F7" s="37"/>
      <c r="G7" s="36"/>
      <c r="H7" s="36"/>
      <c r="I7" s="36"/>
      <c r="J7" s="36"/>
      <c r="K7" s="36"/>
      <c r="L7" s="36"/>
      <c r="M7" s="36"/>
      <c r="N7" s="38"/>
    </row>
    <row r="8" spans="1:14" x14ac:dyDescent="0.2">
      <c r="A8" s="39" t="s">
        <v>3</v>
      </c>
      <c r="B8" s="40" t="s">
        <v>6</v>
      </c>
      <c r="C8" s="40" t="s">
        <v>7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42</v>
      </c>
      <c r="K8" s="40" t="s">
        <v>15</v>
      </c>
      <c r="L8" s="40" t="s">
        <v>16</v>
      </c>
      <c r="M8" s="40" t="s">
        <v>17</v>
      </c>
      <c r="N8" s="41" t="s">
        <v>5</v>
      </c>
    </row>
    <row r="9" spans="1:14" ht="13.5" thickBot="1" x14ac:dyDescent="0.25">
      <c r="A9" s="42"/>
      <c r="B9" s="43"/>
      <c r="C9" s="43"/>
      <c r="D9" s="43"/>
      <c r="E9" s="43"/>
      <c r="F9" s="43"/>
      <c r="G9" s="43"/>
      <c r="H9" s="43"/>
      <c r="I9" s="43"/>
      <c r="J9" s="44" t="s">
        <v>43</v>
      </c>
      <c r="K9" s="43"/>
      <c r="L9" s="43"/>
      <c r="M9" s="43"/>
      <c r="N9" s="45"/>
    </row>
    <row r="10" spans="1:14" x14ac:dyDescent="0.2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x14ac:dyDescent="0.2">
      <c r="A11" s="49" t="s">
        <v>44</v>
      </c>
      <c r="B11" s="50">
        <f>SUM(B12:B21)</f>
        <v>214</v>
      </c>
      <c r="C11" s="50">
        <f t="shared" ref="C11:M11" si="0">SUM(C12:C21)</f>
        <v>314</v>
      </c>
      <c r="D11" s="50">
        <f t="shared" si="0"/>
        <v>193</v>
      </c>
      <c r="E11" s="50">
        <f t="shared" si="0"/>
        <v>207</v>
      </c>
      <c r="F11" s="50">
        <f t="shared" si="0"/>
        <v>198</v>
      </c>
      <c r="G11" s="50">
        <f t="shared" si="0"/>
        <v>179</v>
      </c>
      <c r="H11" s="50">
        <f t="shared" si="0"/>
        <v>204</v>
      </c>
      <c r="I11" s="50">
        <f t="shared" si="0"/>
        <v>175</v>
      </c>
      <c r="J11" s="50">
        <f t="shared" si="0"/>
        <v>182</v>
      </c>
      <c r="K11" s="50">
        <f t="shared" si="0"/>
        <v>200</v>
      </c>
      <c r="L11" s="50">
        <f t="shared" si="0"/>
        <v>159</v>
      </c>
      <c r="M11" s="50">
        <f t="shared" si="0"/>
        <v>102</v>
      </c>
      <c r="N11" s="51">
        <f>SUM(B11:M11)</f>
        <v>2327</v>
      </c>
    </row>
    <row r="12" spans="1:14" ht="15" customHeight="1" x14ac:dyDescent="0.2">
      <c r="A12" s="52" t="s">
        <v>49</v>
      </c>
      <c r="B12" s="53">
        <v>6</v>
      </c>
      <c r="C12" s="53">
        <v>3</v>
      </c>
      <c r="D12" s="53">
        <v>4</v>
      </c>
      <c r="E12" s="53">
        <v>3</v>
      </c>
      <c r="F12" s="53">
        <v>1</v>
      </c>
      <c r="G12" s="53">
        <v>1</v>
      </c>
      <c r="H12" s="53">
        <v>1</v>
      </c>
      <c r="I12" s="53">
        <v>4</v>
      </c>
      <c r="J12" s="53">
        <v>3</v>
      </c>
      <c r="K12" s="53">
        <v>2</v>
      </c>
      <c r="L12" s="53">
        <v>2</v>
      </c>
      <c r="M12" s="53">
        <v>2</v>
      </c>
      <c r="N12" s="51">
        <f>SUM(B12:M12)</f>
        <v>32</v>
      </c>
    </row>
    <row r="13" spans="1:14" ht="15" customHeight="1" x14ac:dyDescent="0.2">
      <c r="A13" s="52" t="s">
        <v>20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4">
        <f>SUM(B13:M13)</f>
        <v>0</v>
      </c>
    </row>
    <row r="14" spans="1:14" ht="15" customHeight="1" x14ac:dyDescent="0.2">
      <c r="A14" s="52" t="s">
        <v>21</v>
      </c>
      <c r="B14" s="53">
        <v>10</v>
      </c>
      <c r="C14" s="53">
        <v>26</v>
      </c>
      <c r="D14" s="53">
        <v>25</v>
      </c>
      <c r="E14" s="53">
        <v>13</v>
      </c>
      <c r="F14" s="53">
        <v>11</v>
      </c>
      <c r="G14" s="53">
        <v>15</v>
      </c>
      <c r="H14" s="53">
        <v>19</v>
      </c>
      <c r="I14" s="53">
        <v>15</v>
      </c>
      <c r="J14" s="53">
        <v>14</v>
      </c>
      <c r="K14" s="53">
        <v>20</v>
      </c>
      <c r="L14" s="53">
        <v>10</v>
      </c>
      <c r="M14" s="53">
        <v>8</v>
      </c>
      <c r="N14" s="54">
        <f t="shared" ref="N14:N27" si="1">SUM(B14:M14)</f>
        <v>186</v>
      </c>
    </row>
    <row r="15" spans="1:14" ht="15" customHeight="1" x14ac:dyDescent="0.2">
      <c r="A15" s="52" t="s">
        <v>50</v>
      </c>
      <c r="B15" s="53">
        <v>1</v>
      </c>
      <c r="C15" s="53">
        <v>1</v>
      </c>
      <c r="D15" s="53">
        <v>0</v>
      </c>
      <c r="E15" s="53">
        <v>3</v>
      </c>
      <c r="F15" s="53">
        <v>1</v>
      </c>
      <c r="G15" s="53">
        <v>0</v>
      </c>
      <c r="H15" s="53">
        <v>0</v>
      </c>
      <c r="I15" s="53">
        <v>2</v>
      </c>
      <c r="J15" s="53">
        <v>1</v>
      </c>
      <c r="K15" s="53">
        <v>1</v>
      </c>
      <c r="L15" s="53">
        <v>1</v>
      </c>
      <c r="M15" s="53">
        <v>2</v>
      </c>
      <c r="N15" s="54">
        <f t="shared" si="1"/>
        <v>13</v>
      </c>
    </row>
    <row r="16" spans="1:14" ht="15" customHeight="1" x14ac:dyDescent="0.2">
      <c r="A16" s="52" t="s">
        <v>23</v>
      </c>
      <c r="B16" s="53">
        <v>18</v>
      </c>
      <c r="C16" s="53">
        <v>12</v>
      </c>
      <c r="D16" s="53">
        <v>13</v>
      </c>
      <c r="E16" s="53">
        <v>15</v>
      </c>
      <c r="F16" s="53">
        <v>17</v>
      </c>
      <c r="G16" s="53">
        <v>15</v>
      </c>
      <c r="H16" s="53">
        <v>13</v>
      </c>
      <c r="I16" s="53">
        <v>10</v>
      </c>
      <c r="J16" s="53">
        <v>8</v>
      </c>
      <c r="K16" s="53">
        <v>12</v>
      </c>
      <c r="L16" s="53">
        <v>11</v>
      </c>
      <c r="M16" s="53">
        <v>5</v>
      </c>
      <c r="N16" s="54">
        <f t="shared" si="1"/>
        <v>149</v>
      </c>
    </row>
    <row r="17" spans="1:16" ht="15" customHeight="1" x14ac:dyDescent="0.2">
      <c r="A17" s="52" t="s">
        <v>51</v>
      </c>
      <c r="B17" s="53">
        <v>82</v>
      </c>
      <c r="C17" s="53">
        <v>140</v>
      </c>
      <c r="D17" s="53">
        <v>75</v>
      </c>
      <c r="E17" s="53">
        <v>86</v>
      </c>
      <c r="F17" s="53">
        <v>80</v>
      </c>
      <c r="G17" s="53">
        <v>71</v>
      </c>
      <c r="H17" s="53">
        <v>87</v>
      </c>
      <c r="I17" s="53">
        <v>78</v>
      </c>
      <c r="J17" s="53">
        <v>84</v>
      </c>
      <c r="K17" s="53">
        <v>69</v>
      </c>
      <c r="L17" s="53">
        <v>74</v>
      </c>
      <c r="M17" s="53">
        <v>51</v>
      </c>
      <c r="N17" s="54">
        <f t="shared" si="1"/>
        <v>977</v>
      </c>
      <c r="P17" s="55"/>
    </row>
    <row r="18" spans="1:16" ht="15" customHeight="1" x14ac:dyDescent="0.2">
      <c r="A18" s="52" t="s">
        <v>52</v>
      </c>
      <c r="B18" s="53">
        <v>14</v>
      </c>
      <c r="C18" s="53">
        <v>21</v>
      </c>
      <c r="D18" s="53">
        <v>16</v>
      </c>
      <c r="E18" s="53">
        <v>15</v>
      </c>
      <c r="F18" s="53">
        <v>12</v>
      </c>
      <c r="G18" s="53">
        <v>8</v>
      </c>
      <c r="H18" s="53">
        <v>19</v>
      </c>
      <c r="I18" s="53">
        <v>10</v>
      </c>
      <c r="J18" s="53">
        <v>16</v>
      </c>
      <c r="K18" s="53">
        <v>14</v>
      </c>
      <c r="L18" s="53">
        <v>15</v>
      </c>
      <c r="M18" s="53">
        <v>8</v>
      </c>
      <c r="N18" s="54">
        <f t="shared" si="1"/>
        <v>168</v>
      </c>
    </row>
    <row r="19" spans="1:16" ht="15" customHeight="1" x14ac:dyDescent="0.2">
      <c r="A19" s="52" t="s">
        <v>53</v>
      </c>
      <c r="B19" s="53">
        <v>39</v>
      </c>
      <c r="C19" s="53">
        <v>57</v>
      </c>
      <c r="D19" s="53">
        <v>29</v>
      </c>
      <c r="E19" s="53">
        <v>42</v>
      </c>
      <c r="F19" s="53">
        <v>38</v>
      </c>
      <c r="G19" s="53">
        <v>37</v>
      </c>
      <c r="H19" s="53">
        <v>40</v>
      </c>
      <c r="I19" s="53">
        <v>30</v>
      </c>
      <c r="J19" s="53">
        <v>29</v>
      </c>
      <c r="K19" s="53">
        <v>36</v>
      </c>
      <c r="L19" s="53">
        <v>24</v>
      </c>
      <c r="M19" s="53">
        <v>13</v>
      </c>
      <c r="N19" s="54">
        <f t="shared" si="1"/>
        <v>414</v>
      </c>
    </row>
    <row r="20" spans="1:16" ht="15" customHeight="1" x14ac:dyDescent="0.2">
      <c r="A20" s="52" t="s">
        <v>54</v>
      </c>
      <c r="B20" s="53">
        <v>44</v>
      </c>
      <c r="C20" s="53">
        <v>54</v>
      </c>
      <c r="D20" s="53">
        <v>31</v>
      </c>
      <c r="E20" s="53">
        <v>30</v>
      </c>
      <c r="F20" s="53">
        <v>38</v>
      </c>
      <c r="G20" s="53">
        <v>32</v>
      </c>
      <c r="H20" s="53">
        <v>25</v>
      </c>
      <c r="I20" s="53">
        <v>26</v>
      </c>
      <c r="J20" s="53">
        <v>27</v>
      </c>
      <c r="K20" s="53">
        <v>46</v>
      </c>
      <c r="L20" s="53">
        <v>22</v>
      </c>
      <c r="M20" s="53">
        <v>13</v>
      </c>
      <c r="N20" s="54">
        <f t="shared" si="1"/>
        <v>388</v>
      </c>
    </row>
    <row r="21" spans="1:16" ht="15" customHeight="1" x14ac:dyDescent="0.2">
      <c r="A21" s="52" t="s">
        <v>29</v>
      </c>
      <c r="B21" s="50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4">
        <f t="shared" si="1"/>
        <v>0</v>
      </c>
    </row>
    <row r="22" spans="1:16" ht="15" customHeight="1" x14ac:dyDescent="0.2">
      <c r="A22" s="52"/>
      <c r="B22" s="50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</row>
    <row r="23" spans="1:16" s="57" customFormat="1" ht="15" customHeight="1" x14ac:dyDescent="0.2">
      <c r="A23" s="49" t="s">
        <v>45</v>
      </c>
      <c r="B23" s="50">
        <f>SUM(B24)</f>
        <v>0</v>
      </c>
      <c r="C23" s="50">
        <f t="shared" ref="C23:M23" si="2">SUM(C24)</f>
        <v>0</v>
      </c>
      <c r="D23" s="50">
        <f t="shared" si="2"/>
        <v>0</v>
      </c>
      <c r="E23" s="50">
        <f t="shared" si="2"/>
        <v>0</v>
      </c>
      <c r="F23" s="50">
        <f t="shared" si="2"/>
        <v>1</v>
      </c>
      <c r="G23" s="50">
        <f t="shared" si="2"/>
        <v>1</v>
      </c>
      <c r="H23" s="50">
        <f t="shared" si="2"/>
        <v>0</v>
      </c>
      <c r="I23" s="50">
        <f t="shared" si="2"/>
        <v>1</v>
      </c>
      <c r="J23" s="50">
        <f t="shared" si="2"/>
        <v>0</v>
      </c>
      <c r="K23" s="50">
        <f t="shared" si="2"/>
        <v>0</v>
      </c>
      <c r="L23" s="50">
        <f t="shared" si="2"/>
        <v>0</v>
      </c>
      <c r="M23" s="50">
        <f t="shared" si="2"/>
        <v>1</v>
      </c>
      <c r="N23" s="51">
        <f>SUM(B23:M23)</f>
        <v>4</v>
      </c>
    </row>
    <row r="24" spans="1:16" ht="15" customHeight="1" x14ac:dyDescent="0.2">
      <c r="A24" s="58" t="s">
        <v>31</v>
      </c>
      <c r="B24" s="56">
        <v>0</v>
      </c>
      <c r="C24" s="56">
        <v>0</v>
      </c>
      <c r="D24" s="56">
        <v>0</v>
      </c>
      <c r="E24" s="56">
        <v>0</v>
      </c>
      <c r="F24" s="56">
        <v>1</v>
      </c>
      <c r="G24" s="56">
        <v>1</v>
      </c>
      <c r="H24" s="56">
        <v>0</v>
      </c>
      <c r="I24" s="56">
        <v>1</v>
      </c>
      <c r="J24" s="56">
        <v>0</v>
      </c>
      <c r="K24" s="56">
        <v>0</v>
      </c>
      <c r="L24" s="56">
        <v>0</v>
      </c>
      <c r="M24" s="56">
        <v>1</v>
      </c>
      <c r="N24" s="54">
        <f>SUM(B24:M24)</f>
        <v>4</v>
      </c>
    </row>
    <row r="25" spans="1:16" ht="15" customHeight="1" x14ac:dyDescent="0.2">
      <c r="A25" s="58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4"/>
    </row>
    <row r="26" spans="1:16" ht="15" customHeight="1" x14ac:dyDescent="0.2">
      <c r="A26" s="49" t="s">
        <v>46</v>
      </c>
      <c r="B26" s="50">
        <f>B27</f>
        <v>35</v>
      </c>
      <c r="C26" s="50">
        <f t="shared" ref="C26:M26" si="3">C27</f>
        <v>27</v>
      </c>
      <c r="D26" s="50">
        <f t="shared" si="3"/>
        <v>24</v>
      </c>
      <c r="E26" s="50">
        <f t="shared" si="3"/>
        <v>32</v>
      </c>
      <c r="F26" s="50">
        <f t="shared" si="3"/>
        <v>23</v>
      </c>
      <c r="G26" s="50">
        <f t="shared" si="3"/>
        <v>20</v>
      </c>
      <c r="H26" s="50">
        <f t="shared" si="3"/>
        <v>27</v>
      </c>
      <c r="I26" s="50">
        <f t="shared" si="3"/>
        <v>17</v>
      </c>
      <c r="J26" s="50">
        <f t="shared" si="3"/>
        <v>26</v>
      </c>
      <c r="K26" s="50">
        <f t="shared" si="3"/>
        <v>24</v>
      </c>
      <c r="L26" s="50">
        <f t="shared" si="3"/>
        <v>33</v>
      </c>
      <c r="M26" s="50">
        <f t="shared" si="3"/>
        <v>17</v>
      </c>
      <c r="N26" s="51">
        <f>SUM(B26:M26)</f>
        <v>305</v>
      </c>
    </row>
    <row r="27" spans="1:16" ht="15" customHeight="1" x14ac:dyDescent="0.2">
      <c r="A27" s="52" t="s">
        <v>28</v>
      </c>
      <c r="B27" s="53">
        <v>35</v>
      </c>
      <c r="C27" s="53">
        <v>27</v>
      </c>
      <c r="D27" s="53">
        <v>24</v>
      </c>
      <c r="E27" s="53">
        <v>32</v>
      </c>
      <c r="F27" s="53">
        <v>23</v>
      </c>
      <c r="G27" s="53">
        <v>20</v>
      </c>
      <c r="H27" s="53">
        <v>27</v>
      </c>
      <c r="I27" s="53">
        <v>17</v>
      </c>
      <c r="J27" s="53">
        <v>26</v>
      </c>
      <c r="K27" s="53">
        <v>24</v>
      </c>
      <c r="L27" s="53">
        <v>33</v>
      </c>
      <c r="M27" s="53">
        <v>17</v>
      </c>
      <c r="N27" s="59">
        <f t="shared" si="1"/>
        <v>305</v>
      </c>
    </row>
    <row r="28" spans="1:16" ht="15" customHeight="1" x14ac:dyDescent="0.2">
      <c r="A28" s="58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4">
        <f>SUM(B28:M28)</f>
        <v>0</v>
      </c>
    </row>
    <row r="29" spans="1:16" ht="15" customHeight="1" x14ac:dyDescent="0.2">
      <c r="A29" s="49" t="s">
        <v>5</v>
      </c>
      <c r="B29" s="50">
        <f>B26+B23+B11</f>
        <v>249</v>
      </c>
      <c r="C29" s="50">
        <f t="shared" ref="C29:M29" si="4">C26+C23+C11</f>
        <v>341</v>
      </c>
      <c r="D29" s="50">
        <f t="shared" si="4"/>
        <v>217</v>
      </c>
      <c r="E29" s="50">
        <f t="shared" si="4"/>
        <v>239</v>
      </c>
      <c r="F29" s="50">
        <f t="shared" si="4"/>
        <v>222</v>
      </c>
      <c r="G29" s="50">
        <f t="shared" si="4"/>
        <v>200</v>
      </c>
      <c r="H29" s="50">
        <f t="shared" si="4"/>
        <v>231</v>
      </c>
      <c r="I29" s="50">
        <f t="shared" si="4"/>
        <v>193</v>
      </c>
      <c r="J29" s="50">
        <f t="shared" si="4"/>
        <v>208</v>
      </c>
      <c r="K29" s="50">
        <f t="shared" si="4"/>
        <v>224</v>
      </c>
      <c r="L29" s="50">
        <f t="shared" si="4"/>
        <v>192</v>
      </c>
      <c r="M29" s="50">
        <f t="shared" si="4"/>
        <v>120</v>
      </c>
      <c r="N29" s="51">
        <f>SUM(B29:M29)</f>
        <v>2636</v>
      </c>
    </row>
    <row r="30" spans="1:16" ht="13.5" thickBo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</row>
    <row r="31" spans="1:16" x14ac:dyDescent="0.2">
      <c r="A31" s="57" t="s">
        <v>47</v>
      </c>
    </row>
  </sheetData>
  <mergeCells count="3">
    <mergeCell ref="A1:N1"/>
    <mergeCell ref="A2:N2"/>
    <mergeCell ref="A4:N4"/>
  </mergeCells>
  <printOptions horizontalCentered="1"/>
  <pageMargins left="0.39370078740157483" right="0.39370078740157483" top="0.98425196850393704" bottom="0.98425196850393704" header="0" footer="0"/>
  <pageSetup scale="7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P31"/>
  <sheetViews>
    <sheetView showGridLines="0" zoomScale="85" zoomScaleNormal="85" workbookViewId="0">
      <selection sqref="A1:N1"/>
    </sheetView>
  </sheetViews>
  <sheetFormatPr baseColWidth="10" defaultRowHeight="12.75" x14ac:dyDescent="0.2"/>
  <cols>
    <col min="1" max="1" width="36.7109375" customWidth="1"/>
    <col min="2" max="2" width="12.28515625" bestFit="1" customWidth="1"/>
    <col min="12" max="12" width="12.5703125" customWidth="1"/>
  </cols>
  <sheetData>
    <row r="1" spans="1:14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">
      <c r="A2" s="74" t="s">
        <v>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idden="1" x14ac:dyDescent="0.2">
      <c r="A3" s="29"/>
      <c r="B3" s="29"/>
      <c r="C3" s="29"/>
      <c r="D3" s="29"/>
      <c r="E3" s="29"/>
      <c r="F3" s="29"/>
      <c r="G3" s="30"/>
      <c r="H3" s="29"/>
      <c r="I3" s="29"/>
      <c r="J3" s="29"/>
      <c r="K3" s="29"/>
      <c r="L3" s="29"/>
      <c r="M3" s="29"/>
      <c r="N3" s="29"/>
    </row>
    <row r="4" spans="1:14" x14ac:dyDescent="0.2">
      <c r="A4" s="74" t="s">
        <v>40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5.75" x14ac:dyDescent="0.25">
      <c r="A5" s="31" t="s">
        <v>41</v>
      </c>
      <c r="B5" s="32" t="s">
        <v>57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3.5" thickBot="1" x14ac:dyDescent="0.25">
      <c r="A6" s="34"/>
    </row>
    <row r="7" spans="1:14" x14ac:dyDescent="0.2">
      <c r="A7" s="35"/>
      <c r="B7" s="36"/>
      <c r="C7" s="36"/>
      <c r="D7" s="36"/>
      <c r="E7" s="36"/>
      <c r="F7" s="37"/>
      <c r="G7" s="36"/>
      <c r="H7" s="36"/>
      <c r="I7" s="36"/>
      <c r="J7" s="36"/>
      <c r="K7" s="36"/>
      <c r="L7" s="36"/>
      <c r="M7" s="36"/>
      <c r="N7" s="38"/>
    </row>
    <row r="8" spans="1:14" x14ac:dyDescent="0.2">
      <c r="A8" s="39" t="s">
        <v>3</v>
      </c>
      <c r="B8" s="40" t="s">
        <v>6</v>
      </c>
      <c r="C8" s="40" t="s">
        <v>7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42</v>
      </c>
      <c r="K8" s="40" t="s">
        <v>15</v>
      </c>
      <c r="L8" s="40" t="s">
        <v>16</v>
      </c>
      <c r="M8" s="40" t="s">
        <v>17</v>
      </c>
      <c r="N8" s="41" t="s">
        <v>5</v>
      </c>
    </row>
    <row r="9" spans="1:14" ht="13.5" thickBot="1" x14ac:dyDescent="0.25">
      <c r="A9" s="42"/>
      <c r="B9" s="43"/>
      <c r="C9" s="43"/>
      <c r="D9" s="43"/>
      <c r="E9" s="43"/>
      <c r="F9" s="43"/>
      <c r="G9" s="43"/>
      <c r="H9" s="43"/>
      <c r="I9" s="43"/>
      <c r="J9" s="44" t="s">
        <v>43</v>
      </c>
      <c r="K9" s="43"/>
      <c r="L9" s="43"/>
      <c r="M9" s="43"/>
      <c r="N9" s="45"/>
    </row>
    <row r="10" spans="1:14" x14ac:dyDescent="0.2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x14ac:dyDescent="0.2">
      <c r="A11" s="49" t="s">
        <v>44</v>
      </c>
      <c r="B11" s="50">
        <f>SUM(B12:B21)</f>
        <v>203</v>
      </c>
      <c r="C11" s="50">
        <f t="shared" ref="C11:M11" si="0">SUM(C12:C21)</f>
        <v>198</v>
      </c>
      <c r="D11" s="50">
        <f t="shared" si="0"/>
        <v>233</v>
      </c>
      <c r="E11" s="50">
        <f t="shared" si="0"/>
        <v>147</v>
      </c>
      <c r="F11" s="50">
        <f t="shared" ref="F11" si="1">SUM(F12:F21)</f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1">
        <f>SUM(B11:M11)</f>
        <v>781</v>
      </c>
    </row>
    <row r="12" spans="1:14" ht="15" customHeight="1" x14ac:dyDescent="0.2">
      <c r="A12" s="52" t="s">
        <v>49</v>
      </c>
      <c r="B12" s="53">
        <v>3</v>
      </c>
      <c r="C12" s="53">
        <v>3</v>
      </c>
      <c r="D12" s="53">
        <v>3</v>
      </c>
      <c r="E12" s="53">
        <v>5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1">
        <f>SUM(B12:M12)</f>
        <v>14</v>
      </c>
    </row>
    <row r="13" spans="1:14" ht="15" customHeight="1" x14ac:dyDescent="0.2">
      <c r="A13" s="52" t="s">
        <v>20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4">
        <f>SUM(B13:M13)</f>
        <v>0</v>
      </c>
    </row>
    <row r="14" spans="1:14" ht="15" customHeight="1" x14ac:dyDescent="0.2">
      <c r="A14" s="52" t="s">
        <v>21</v>
      </c>
      <c r="B14" s="53">
        <v>14</v>
      </c>
      <c r="C14" s="53">
        <v>23</v>
      </c>
      <c r="D14" s="53">
        <v>13</v>
      </c>
      <c r="E14" s="53">
        <v>5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4">
        <f t="shared" ref="N14:N27" si="2">SUM(B14:M14)</f>
        <v>55</v>
      </c>
    </row>
    <row r="15" spans="1:14" ht="15" customHeight="1" x14ac:dyDescent="0.2">
      <c r="A15" s="52" t="s">
        <v>50</v>
      </c>
      <c r="B15" s="53">
        <v>3</v>
      </c>
      <c r="C15" s="53">
        <v>2</v>
      </c>
      <c r="D15" s="53">
        <v>1</v>
      </c>
      <c r="E15" s="53">
        <v>1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4">
        <f t="shared" si="2"/>
        <v>7</v>
      </c>
    </row>
    <row r="16" spans="1:14" ht="15" customHeight="1" x14ac:dyDescent="0.2">
      <c r="A16" s="52" t="s">
        <v>23</v>
      </c>
      <c r="B16" s="53">
        <v>14</v>
      </c>
      <c r="C16" s="53">
        <v>14</v>
      </c>
      <c r="D16" s="53">
        <v>17</v>
      </c>
      <c r="E16" s="53">
        <v>16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4">
        <f t="shared" si="2"/>
        <v>61</v>
      </c>
    </row>
    <row r="17" spans="1:16" ht="15" customHeight="1" x14ac:dyDescent="0.2">
      <c r="A17" s="52" t="s">
        <v>51</v>
      </c>
      <c r="B17" s="53">
        <v>82</v>
      </c>
      <c r="C17" s="53">
        <v>78</v>
      </c>
      <c r="D17" s="53">
        <v>78</v>
      </c>
      <c r="E17" s="53">
        <v>48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4">
        <f t="shared" si="2"/>
        <v>286</v>
      </c>
      <c r="P17" s="55"/>
    </row>
    <row r="18" spans="1:16" ht="15" customHeight="1" x14ac:dyDescent="0.2">
      <c r="A18" s="52" t="s">
        <v>52</v>
      </c>
      <c r="B18" s="53">
        <v>18</v>
      </c>
      <c r="C18" s="53">
        <v>15</v>
      </c>
      <c r="D18" s="53">
        <v>14</v>
      </c>
      <c r="E18" s="53">
        <v>14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f t="shared" si="2"/>
        <v>61</v>
      </c>
    </row>
    <row r="19" spans="1:16" ht="15" customHeight="1" x14ac:dyDescent="0.2">
      <c r="A19" s="52" t="s">
        <v>53</v>
      </c>
      <c r="B19" s="53">
        <v>41</v>
      </c>
      <c r="C19" s="53">
        <v>37</v>
      </c>
      <c r="D19" s="53">
        <v>63</v>
      </c>
      <c r="E19" s="53">
        <v>35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4">
        <f t="shared" si="2"/>
        <v>176</v>
      </c>
    </row>
    <row r="20" spans="1:16" ht="15" customHeight="1" x14ac:dyDescent="0.2">
      <c r="A20" s="52" t="s">
        <v>54</v>
      </c>
      <c r="B20" s="53">
        <v>28</v>
      </c>
      <c r="C20" s="53">
        <v>26</v>
      </c>
      <c r="D20" s="53">
        <v>44</v>
      </c>
      <c r="E20" s="53">
        <v>23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f t="shared" si="2"/>
        <v>121</v>
      </c>
    </row>
    <row r="21" spans="1:16" ht="15" customHeight="1" x14ac:dyDescent="0.2">
      <c r="A21" s="52" t="s">
        <v>29</v>
      </c>
      <c r="B21" s="50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4">
        <f t="shared" si="2"/>
        <v>0</v>
      </c>
    </row>
    <row r="22" spans="1:16" ht="15" customHeight="1" x14ac:dyDescent="0.2">
      <c r="A22" s="52"/>
      <c r="B22" s="50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</row>
    <row r="23" spans="1:16" s="57" customFormat="1" ht="15" customHeight="1" x14ac:dyDescent="0.2">
      <c r="A23" s="49" t="s">
        <v>45</v>
      </c>
      <c r="B23" s="50">
        <f>SUM(B24)</f>
        <v>0</v>
      </c>
      <c r="C23" s="50">
        <f t="shared" ref="C23:M23" si="3">SUM(C24)</f>
        <v>0</v>
      </c>
      <c r="D23" s="50">
        <f t="shared" si="3"/>
        <v>0</v>
      </c>
      <c r="E23" s="50">
        <f t="shared" si="3"/>
        <v>0</v>
      </c>
      <c r="F23" s="50">
        <f t="shared" si="3"/>
        <v>0</v>
      </c>
      <c r="G23" s="50">
        <f t="shared" si="3"/>
        <v>0</v>
      </c>
      <c r="H23" s="50">
        <f t="shared" si="3"/>
        <v>0</v>
      </c>
      <c r="I23" s="50">
        <f t="shared" si="3"/>
        <v>0</v>
      </c>
      <c r="J23" s="50">
        <f t="shared" si="3"/>
        <v>0</v>
      </c>
      <c r="K23" s="50">
        <f t="shared" si="3"/>
        <v>0</v>
      </c>
      <c r="L23" s="50">
        <f t="shared" si="3"/>
        <v>0</v>
      </c>
      <c r="M23" s="50">
        <f t="shared" si="3"/>
        <v>0</v>
      </c>
      <c r="N23" s="51">
        <f>SUM(B23:M23)</f>
        <v>0</v>
      </c>
    </row>
    <row r="24" spans="1:16" ht="15" customHeight="1" x14ac:dyDescent="0.2">
      <c r="A24" s="58" t="s">
        <v>31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4">
        <f>SUM(B24:M24)</f>
        <v>0</v>
      </c>
    </row>
    <row r="25" spans="1:16" ht="15" customHeight="1" x14ac:dyDescent="0.2">
      <c r="A25" s="58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4"/>
    </row>
    <row r="26" spans="1:16" ht="15" customHeight="1" x14ac:dyDescent="0.2">
      <c r="A26" s="49" t="s">
        <v>46</v>
      </c>
      <c r="B26" s="50">
        <f>B27</f>
        <v>25</v>
      </c>
      <c r="C26" s="50">
        <f t="shared" ref="C26:M26" si="4">C27</f>
        <v>19</v>
      </c>
      <c r="D26" s="50">
        <f t="shared" si="4"/>
        <v>22</v>
      </c>
      <c r="E26" s="50">
        <f t="shared" si="4"/>
        <v>21</v>
      </c>
      <c r="F26" s="50">
        <f t="shared" si="4"/>
        <v>0</v>
      </c>
      <c r="G26" s="50">
        <f t="shared" si="4"/>
        <v>0</v>
      </c>
      <c r="H26" s="50">
        <f t="shared" si="4"/>
        <v>0</v>
      </c>
      <c r="I26" s="50">
        <f t="shared" si="4"/>
        <v>0</v>
      </c>
      <c r="J26" s="50">
        <f t="shared" si="4"/>
        <v>0</v>
      </c>
      <c r="K26" s="50">
        <f t="shared" si="4"/>
        <v>0</v>
      </c>
      <c r="L26" s="50">
        <f t="shared" si="4"/>
        <v>0</v>
      </c>
      <c r="M26" s="50">
        <f t="shared" si="4"/>
        <v>0</v>
      </c>
      <c r="N26" s="51">
        <f>SUM(B26:M26)</f>
        <v>87</v>
      </c>
    </row>
    <row r="27" spans="1:16" ht="15" customHeight="1" x14ac:dyDescent="0.2">
      <c r="A27" s="52" t="s">
        <v>28</v>
      </c>
      <c r="B27" s="53">
        <v>25</v>
      </c>
      <c r="C27" s="53">
        <v>19</v>
      </c>
      <c r="D27" s="53">
        <v>22</v>
      </c>
      <c r="E27" s="53">
        <v>21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9">
        <f t="shared" si="2"/>
        <v>87</v>
      </c>
    </row>
    <row r="28" spans="1:16" ht="15" customHeight="1" x14ac:dyDescent="0.2">
      <c r="A28" s="58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4">
        <f>SUM(B28:M28)</f>
        <v>0</v>
      </c>
    </row>
    <row r="29" spans="1:16" ht="15" customHeight="1" x14ac:dyDescent="0.2">
      <c r="A29" s="49" t="s">
        <v>5</v>
      </c>
      <c r="B29" s="50">
        <f>B26+B23+B11</f>
        <v>228</v>
      </c>
      <c r="C29" s="50">
        <f t="shared" ref="C29:M29" si="5">C26+C23+C11</f>
        <v>217</v>
      </c>
      <c r="D29" s="50">
        <f t="shared" si="5"/>
        <v>255</v>
      </c>
      <c r="E29" s="50">
        <f t="shared" si="5"/>
        <v>168</v>
      </c>
      <c r="F29" s="50">
        <f t="shared" ref="F29" si="6">F26+F23+F11</f>
        <v>0</v>
      </c>
      <c r="G29" s="50">
        <f t="shared" si="5"/>
        <v>0</v>
      </c>
      <c r="H29" s="50">
        <f t="shared" si="5"/>
        <v>0</v>
      </c>
      <c r="I29" s="50">
        <f t="shared" si="5"/>
        <v>0</v>
      </c>
      <c r="J29" s="50">
        <f t="shared" si="5"/>
        <v>0</v>
      </c>
      <c r="K29" s="50">
        <f t="shared" si="5"/>
        <v>0</v>
      </c>
      <c r="L29" s="50">
        <f t="shared" si="5"/>
        <v>0</v>
      </c>
      <c r="M29" s="50">
        <f t="shared" si="5"/>
        <v>0</v>
      </c>
      <c r="N29" s="51">
        <f>SUM(B29:M29)</f>
        <v>868</v>
      </c>
    </row>
    <row r="30" spans="1:16" ht="13.5" thickBo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</row>
    <row r="31" spans="1:16" x14ac:dyDescent="0.2">
      <c r="A31" s="57" t="s">
        <v>47</v>
      </c>
    </row>
  </sheetData>
  <mergeCells count="3">
    <mergeCell ref="A1:N1"/>
    <mergeCell ref="A2:N2"/>
    <mergeCell ref="A4:N4"/>
  </mergeCells>
  <printOptions horizontalCentered="1"/>
  <pageMargins left="0.39370078740157483" right="0.39370078740157483" top="0.98425196850393704" bottom="0.98425196850393704" header="0" footer="0"/>
  <pageSetup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trab.2014</vt:lpstr>
      <vt:lpstr>trab.2015</vt:lpstr>
      <vt:lpstr>trab.2016</vt:lpstr>
      <vt:lpstr>trab.2017</vt:lpstr>
      <vt:lpstr>pat.2014</vt:lpstr>
      <vt:lpstr>pat.2015</vt:lpstr>
      <vt:lpstr>pat.2016</vt:lpstr>
      <vt:lpstr>pat.2017</vt:lpstr>
      <vt:lpstr>trab.2014!Área_de_impresión</vt:lpstr>
      <vt:lpstr>trab.2015!Área_de_impresión</vt:lpstr>
      <vt:lpstr>trab.2016!Área_de_impresión</vt:lpstr>
      <vt:lpstr>trab.2017!Área_de_impresión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rosa.leon</dc:creator>
  <cp:lastModifiedBy>rosa.leon</cp:lastModifiedBy>
  <dcterms:created xsi:type="dcterms:W3CDTF">2017-06-02T16:06:33Z</dcterms:created>
  <dcterms:modified xsi:type="dcterms:W3CDTF">2017-06-02T20:18:00Z</dcterms:modified>
</cp:coreProperties>
</file>