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05" yWindow="990" windowWidth="19080" windowHeight="6615" tabRatio="697"/>
  </bookViews>
  <sheets>
    <sheet name="ingresos por rubro" sheetId="12" r:id="rId1"/>
    <sheet name="egresos por rubro " sheetId="13" r:id="rId2"/>
  </sheets>
  <definedNames>
    <definedName name="_xlnm.Print_Area" localSheetId="1">'egresos por rubro '!$A$1:$G$17</definedName>
    <definedName name="_xlnm.Print_Area" localSheetId="0">'ingresos por rubro'!$A$1:$F$19</definedName>
  </definedNames>
  <calcPr calcId="162913"/>
</workbook>
</file>

<file path=xl/calcChain.xml><?xml version="1.0" encoding="utf-8"?>
<calcChain xmlns="http://schemas.openxmlformats.org/spreadsheetml/2006/main">
  <c r="D14" i="12" l="1"/>
  <c r="E14" i="12" s="1"/>
  <c r="C14" i="13"/>
  <c r="F9" i="13"/>
  <c r="E9" i="13"/>
  <c r="D9" i="13"/>
  <c r="C9" i="13"/>
  <c r="E9" i="12"/>
  <c r="E17" i="12"/>
  <c r="D19" i="12"/>
  <c r="E19" i="12" s="1"/>
  <c r="C19" i="12"/>
  <c r="B19" i="12"/>
  <c r="C14" i="12"/>
  <c r="B14" i="12"/>
  <c r="B17" i="12"/>
  <c r="D9" i="12"/>
  <c r="C9" i="12"/>
  <c r="B9" i="12"/>
  <c r="F17" i="12"/>
  <c r="C17" i="12"/>
  <c r="F9" i="12" l="1"/>
  <c r="F16" i="13"/>
  <c r="E16" i="12" l="1"/>
  <c r="E15" i="12"/>
  <c r="E13" i="12"/>
  <c r="E12" i="12"/>
  <c r="E11" i="12"/>
  <c r="E10" i="12"/>
  <c r="E18" i="12"/>
  <c r="F10" i="12" l="1"/>
  <c r="G16" i="13" l="1"/>
  <c r="G15" i="13"/>
  <c r="G13" i="13"/>
  <c r="G12" i="13"/>
  <c r="G11" i="13"/>
  <c r="G10" i="13"/>
  <c r="F10" i="13"/>
  <c r="F16" i="12" l="1"/>
  <c r="F14" i="12" l="1"/>
  <c r="F15" i="12" l="1"/>
  <c r="F13" i="12"/>
  <c r="F12" i="12"/>
  <c r="F11" i="12"/>
  <c r="F15" i="13" l="1"/>
  <c r="E14" i="13"/>
  <c r="D14" i="13"/>
  <c r="F13" i="13"/>
  <c r="F12" i="13"/>
  <c r="F11" i="13"/>
  <c r="E17" i="13" l="1"/>
  <c r="G14" i="13"/>
  <c r="G9" i="13"/>
  <c r="D17" i="13"/>
  <c r="F17" i="13" s="1"/>
  <c r="C17" i="13"/>
  <c r="F14" i="13"/>
  <c r="F19" i="12" l="1"/>
  <c r="G17" i="13"/>
</calcChain>
</file>

<file path=xl/sharedStrings.xml><?xml version="1.0" encoding="utf-8"?>
<sst xmlns="http://schemas.openxmlformats.org/spreadsheetml/2006/main" count="52" uniqueCount="37">
  <si>
    <t>INSTITUTO DE PREVISIÓN SOCIAL DE LA FUERZA ARMADA</t>
  </si>
  <si>
    <t>RUBRO</t>
  </si>
  <si>
    <t>PRESUPUESTO ANUAL</t>
  </si>
  <si>
    <t>DESVIACIÓN</t>
  </si>
  <si>
    <t>% DE EJECUCIÓN ANUAL</t>
  </si>
  <si>
    <t>INGRESOS CORRIENTES</t>
  </si>
  <si>
    <t>13 CONTRIBUCIONES A LA SEGURIDAD SOCIAL</t>
  </si>
  <si>
    <t>14 VENTA DE BIENES Y SERVICIOS</t>
  </si>
  <si>
    <t>15 INGRESOS FINANCIEROS Y OTROS</t>
  </si>
  <si>
    <t>16 TRANSFERENCIAS CORRIENTES</t>
  </si>
  <si>
    <t>INGRESOS DE CAPITAL</t>
  </si>
  <si>
    <t>21 VENTA DE ACTIVOS FIJOS</t>
  </si>
  <si>
    <t>23 RECUPERACIÓN DE INVERSIONES FINANCIERAS</t>
  </si>
  <si>
    <t>TOTAL</t>
  </si>
  <si>
    <t>GASTOS CORRIENTES</t>
  </si>
  <si>
    <t>51 REMUNERACIONES</t>
  </si>
  <si>
    <t>53 PRESTACIONES DE LA SEGURIDAD SOCIAL</t>
  </si>
  <si>
    <t>54 ADQUISICIONES DE BIENES Y SERVICIOS</t>
  </si>
  <si>
    <t>55 GASTOS FINANCIEROS Y OTROS</t>
  </si>
  <si>
    <t>GASTOS DE CAPITAL</t>
  </si>
  <si>
    <t>61 INVERSIONES EN ACTIVOS FIJOS</t>
  </si>
  <si>
    <t>63 INVERSIONES FINANCIERAS</t>
  </si>
  <si>
    <t xml:space="preserve">                                                                                                                                          </t>
  </si>
  <si>
    <t>FUENTE DE FINANCIAMIENTO</t>
  </si>
  <si>
    <t>RECURSOS PROPIOS</t>
  </si>
  <si>
    <t>4=2-3</t>
  </si>
  <si>
    <t>5=3/2</t>
  </si>
  <si>
    <t>32 SALDOS DE AÑOS ANTERIORES</t>
  </si>
  <si>
    <t>FINANCIAMIENTO</t>
  </si>
  <si>
    <t>(Expresado en Dólares de los Estados Unidos de América)</t>
  </si>
  <si>
    <t>Del 01 de enero al 31 de diciembre de 2022</t>
  </si>
  <si>
    <t xml:space="preserve">PRESUPUESTO EJECUTADO  </t>
  </si>
  <si>
    <t xml:space="preserve">PRESUPUESTO  AJUSTADO </t>
  </si>
  <si>
    <t>PRESUPUESTO AJUSTADO</t>
  </si>
  <si>
    <t>PRESUPUESTO EJECUTADO</t>
  </si>
  <si>
    <t>LIQUIDACIÓN PRESUPUESTARIA DE EGRESOS POR RUBRO</t>
  </si>
  <si>
    <t>LIQUIDACIÓN PRESUPUESTARIA DE INGRESOS POR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</si>
</sst>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* #,##0.00_);_(* \(#,##0.00\);_(* &quot;-&quot;?_);_(@_)"/>
    <numFmt numFmtId="165" formatCode="_-[$$-440A]* #,##0.00_ ;_-[$$-440A]* \-#,##0.00\ ;_-[$$-440A]* &quot;-&quot;??_ ;_-@_ "/>
    <numFmt numFmtId="166" formatCode="&quot;$&quot;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1"/>
      <color indexed="1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color indexed="1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8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D5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4" fillId="2" borderId="0" xfId="0" applyFont="1" applyFill="1"/>
    <xf numFmtId="3" fontId="4" fillId="2" borderId="0" xfId="0" applyNumberFormat="1" applyFont="1" applyFill="1"/>
    <xf numFmtId="4" fontId="4" fillId="2" borderId="0" xfId="0" applyNumberFormat="1" applyFont="1" applyFill="1"/>
    <xf numFmtId="3" fontId="4" fillId="2" borderId="0" xfId="0" applyNumberFormat="1" applyFont="1" applyFill="1" applyBorder="1" applyAlignment="1">
      <alignment horizontal="right"/>
    </xf>
    <xf numFmtId="0" fontId="3" fillId="2" borderId="0" xfId="0" applyFont="1" applyFill="1"/>
    <xf numFmtId="3" fontId="3" fillId="2" borderId="0" xfId="0" applyNumberFormat="1" applyFont="1" applyFill="1"/>
    <xf numFmtId="0" fontId="4" fillId="2" borderId="0" xfId="0" applyFont="1" applyFill="1" applyAlignment="1">
      <alignment horizontal="right"/>
    </xf>
    <xf numFmtId="39" fontId="4" fillId="2" borderId="0" xfId="0" applyNumberFormat="1" applyFont="1" applyFill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37" fontId="4" fillId="0" borderId="0" xfId="0" applyNumberFormat="1" applyFont="1" applyFill="1" applyBorder="1"/>
    <xf numFmtId="9" fontId="4" fillId="0" borderId="0" xfId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right"/>
    </xf>
    <xf numFmtId="39" fontId="5" fillId="0" borderId="0" xfId="0" applyNumberFormat="1" applyFont="1" applyFill="1" applyBorder="1"/>
    <xf numFmtId="3" fontId="5" fillId="0" borderId="0" xfId="0" applyNumberFormat="1" applyFont="1" applyFill="1" applyBorder="1"/>
    <xf numFmtId="164" fontId="7" fillId="0" borderId="0" xfId="0" applyNumberFormat="1" applyFont="1" applyFill="1" applyBorder="1"/>
    <xf numFmtId="39" fontId="5" fillId="0" borderId="0" xfId="0" applyNumberFormat="1" applyFont="1" applyFill="1" applyBorder="1" applyAlignment="1">
      <alignment horizontal="right"/>
    </xf>
    <xf numFmtId="0" fontId="10" fillId="2" borderId="0" xfId="0" applyFont="1" applyFill="1"/>
    <xf numFmtId="3" fontId="10" fillId="2" borderId="0" xfId="0" applyNumberFormat="1" applyFont="1" applyFill="1"/>
    <xf numFmtId="3" fontId="8" fillId="0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7" fillId="0" borderId="0" xfId="0" applyFont="1" applyFill="1" applyBorder="1"/>
    <xf numFmtId="9" fontId="15" fillId="0" borderId="0" xfId="1" applyFont="1" applyFill="1" applyBorder="1" applyAlignment="1">
      <alignment horizontal="center"/>
    </xf>
    <xf numFmtId="0" fontId="15" fillId="0" borderId="0" xfId="0" applyFont="1" applyFill="1" applyBorder="1"/>
    <xf numFmtId="3" fontId="15" fillId="0" borderId="0" xfId="0" applyNumberFormat="1" applyFont="1" applyFill="1" applyBorder="1"/>
    <xf numFmtId="4" fontId="15" fillId="0" borderId="0" xfId="0" applyNumberFormat="1" applyFont="1" applyFill="1" applyBorder="1"/>
    <xf numFmtId="3" fontId="17" fillId="2" borderId="0" xfId="0" applyNumberFormat="1" applyFont="1" applyFill="1"/>
    <xf numFmtId="49" fontId="21" fillId="3" borderId="0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44" fontId="5" fillId="0" borderId="0" xfId="2" applyFont="1" applyFill="1" applyBorder="1"/>
    <xf numFmtId="44" fontId="3" fillId="2" borderId="0" xfId="0" applyNumberFormat="1" applyFont="1" applyFill="1"/>
    <xf numFmtId="8" fontId="5" fillId="0" borderId="0" xfId="2" applyNumberFormat="1" applyFont="1" applyFill="1" applyBorder="1"/>
    <xf numFmtId="49" fontId="21" fillId="3" borderId="4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1" fillId="3" borderId="5" xfId="0" applyNumberFormat="1" applyFont="1" applyFill="1" applyBorder="1" applyAlignment="1">
      <alignment horizontal="center" vertical="center" wrapText="1"/>
    </xf>
    <xf numFmtId="49" fontId="21" fillId="3" borderId="6" xfId="0" applyNumberFormat="1" applyFont="1" applyFill="1" applyBorder="1" applyAlignment="1">
      <alignment horizontal="center" vertical="center" wrapText="1"/>
    </xf>
    <xf numFmtId="49" fontId="21" fillId="3" borderId="7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49" fontId="21" fillId="3" borderId="8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165" fontId="23" fillId="0" borderId="0" xfId="3" applyNumberFormat="1" applyFont="1" applyAlignment="1">
      <alignment horizontal="left" wrapText="1"/>
    </xf>
    <xf numFmtId="165" fontId="23" fillId="0" borderId="0" xfId="3" applyNumberFormat="1" applyFont="1" applyAlignment="1">
      <alignment horizontal="left" wrapText="1"/>
    </xf>
    <xf numFmtId="165" fontId="23" fillId="0" borderId="0" xfId="3" applyNumberFormat="1" applyFont="1" applyAlignment="1">
      <alignment horizontal="left" wrapText="1"/>
    </xf>
    <xf numFmtId="165" fontId="23" fillId="0" borderId="0" xfId="3" applyNumberFormat="1" applyFont="1" applyAlignment="1">
      <alignment horizontal="left" wrapText="1"/>
    </xf>
    <xf numFmtId="165" fontId="23" fillId="0" borderId="0" xfId="3" applyNumberFormat="1" applyFont="1" applyAlignment="1">
      <alignment horizontal="left" wrapText="1"/>
    </xf>
    <xf numFmtId="44" fontId="0" fillId="0" borderId="0" xfId="0" applyNumberFormat="1"/>
    <xf numFmtId="3" fontId="24" fillId="0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/>
    <xf numFmtId="10" fontId="21" fillId="3" borderId="9" xfId="1" applyNumberFormat="1" applyFont="1" applyFill="1" applyBorder="1" applyAlignment="1">
      <alignment horizontal="center" vertical="center" wrapText="1"/>
    </xf>
    <xf numFmtId="3" fontId="11" fillId="4" borderId="0" xfId="0" applyNumberFormat="1" applyFont="1" applyFill="1" applyBorder="1" applyAlignment="1">
      <alignment vertical="center"/>
    </xf>
    <xf numFmtId="166" fontId="11" fillId="4" borderId="0" xfId="0" applyNumberFormat="1" applyFont="1" applyFill="1" applyBorder="1" applyAlignment="1">
      <alignment vertical="center"/>
    </xf>
    <xf numFmtId="3" fontId="11" fillId="4" borderId="2" xfId="0" applyNumberFormat="1" applyFont="1" applyFill="1" applyBorder="1" applyAlignment="1">
      <alignment vertical="center"/>
    </xf>
    <xf numFmtId="166" fontId="11" fillId="4" borderId="2" xfId="0" applyNumberFormat="1" applyFont="1" applyFill="1" applyBorder="1" applyAlignment="1">
      <alignment vertical="center"/>
    </xf>
    <xf numFmtId="10" fontId="11" fillId="4" borderId="5" xfId="1" applyNumberFormat="1" applyFont="1" applyFill="1" applyBorder="1" applyAlignment="1">
      <alignment horizontal="center" vertical="center"/>
    </xf>
    <xf numFmtId="10" fontId="11" fillId="4" borderId="9" xfId="1" applyNumberFormat="1" applyFont="1" applyFill="1" applyBorder="1" applyAlignment="1">
      <alignment horizontal="center" vertical="center"/>
    </xf>
    <xf numFmtId="0" fontId="26" fillId="2" borderId="0" xfId="0" applyFont="1" applyFill="1" applyAlignment="1"/>
    <xf numFmtId="0" fontId="22" fillId="2" borderId="0" xfId="0" applyFont="1" applyFill="1" applyAlignment="1"/>
    <xf numFmtId="0" fontId="27" fillId="2" borderId="0" xfId="0" applyFont="1" applyFill="1" applyAlignment="1"/>
    <xf numFmtId="0" fontId="28" fillId="2" borderId="0" xfId="0" applyFont="1" applyFill="1" applyBorder="1" applyAlignment="1"/>
    <xf numFmtId="166" fontId="21" fillId="3" borderId="3" xfId="2" applyNumberFormat="1" applyFont="1" applyFill="1" applyBorder="1" applyAlignment="1">
      <alignment horizontal="right" vertical="center" wrapText="1"/>
    </xf>
    <xf numFmtId="10" fontId="13" fillId="0" borderId="5" xfId="1" applyNumberFormat="1" applyFont="1" applyBorder="1" applyAlignment="1">
      <alignment horizontal="center" vertical="center"/>
    </xf>
    <xf numFmtId="10" fontId="13" fillId="0" borderId="7" xfId="1" applyNumberFormat="1" applyFont="1" applyBorder="1" applyAlignment="1">
      <alignment horizontal="center" vertical="center"/>
    </xf>
    <xf numFmtId="3" fontId="11" fillId="4" borderId="8" xfId="0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166" fontId="12" fillId="4" borderId="1" xfId="0" applyNumberFormat="1" applyFont="1" applyFill="1" applyBorder="1" applyAlignment="1">
      <alignment vertical="center"/>
    </xf>
    <xf numFmtId="10" fontId="29" fillId="3" borderId="9" xfId="1" applyNumberFormat="1" applyFont="1" applyFill="1" applyBorder="1" applyAlignment="1">
      <alignment horizontal="center" vertical="center" wrapText="1"/>
    </xf>
    <xf numFmtId="10" fontId="12" fillId="4" borderId="9" xfId="1" applyNumberFormat="1" applyFont="1" applyFill="1" applyBorder="1" applyAlignment="1">
      <alignment horizontal="center" vertical="center"/>
    </xf>
    <xf numFmtId="166" fontId="29" fillId="3" borderId="3" xfId="2" applyNumberFormat="1" applyFont="1" applyFill="1" applyBorder="1" applyAlignment="1">
      <alignment horizontal="right" vertical="center" wrapText="1"/>
    </xf>
    <xf numFmtId="4" fontId="13" fillId="0" borderId="2" xfId="2" applyNumberFormat="1" applyFont="1" applyFill="1" applyBorder="1" applyAlignment="1">
      <alignment vertical="center"/>
    </xf>
    <xf numFmtId="4" fontId="13" fillId="0" borderId="2" xfId="2" applyNumberFormat="1" applyFont="1" applyBorder="1" applyAlignment="1">
      <alignment vertical="center"/>
    </xf>
    <xf numFmtId="4" fontId="13" fillId="0" borderId="0" xfId="2" applyNumberFormat="1" applyFont="1" applyFill="1" applyBorder="1" applyAlignment="1">
      <alignment vertical="center"/>
    </xf>
    <xf numFmtId="4" fontId="13" fillId="0" borderId="0" xfId="2" applyNumberFormat="1" applyFont="1" applyBorder="1" applyAlignment="1">
      <alignment vertical="center"/>
    </xf>
    <xf numFmtId="0" fontId="30" fillId="2" borderId="0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3" fontId="19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4" fillId="2" borderId="0" xfId="0" applyFont="1" applyFill="1" applyBorder="1" applyAlignment="1">
      <alignment horizontal="center"/>
    </xf>
    <xf numFmtId="0" fontId="31" fillId="2" borderId="0" xfId="0" applyFont="1" applyFill="1" applyAlignment="1">
      <alignment horizontal="center" vertical="center" wrapText="1"/>
    </xf>
  </cellXfs>
  <cellStyles count="4">
    <cellStyle name="Moneda" xfId="2" builtinId="4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685800</xdr:colOff>
      <xdr:row>20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555432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0</xdr:col>
      <xdr:colOff>130176</xdr:colOff>
      <xdr:row>0</xdr:row>
      <xdr:rowOff>131233</xdr:rowOff>
    </xdr:from>
    <xdr:ext cx="1235073" cy="704850"/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6" y="131233"/>
          <a:ext cx="1235073" cy="7048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141817</xdr:rowOff>
    </xdr:from>
    <xdr:ext cx="1235073" cy="704850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41817"/>
          <a:ext cx="1235073" cy="704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tabSelected="1" zoomScale="90" zoomScaleNormal="90" zoomScaleSheetLayoutView="86" workbookViewId="0">
      <selection activeCell="A4" sqref="A4:F4"/>
    </sheetView>
  </sheetViews>
  <sheetFormatPr baseColWidth="10" defaultRowHeight="12.75" x14ac:dyDescent="0.2"/>
  <cols>
    <col min="1" max="1" width="48.5703125" style="1" customWidth="1"/>
    <col min="2" max="2" width="21.42578125" style="1" customWidth="1"/>
    <col min="3" max="3" width="20.85546875" style="1" customWidth="1"/>
    <col min="4" max="4" width="19.140625" style="2" customWidth="1"/>
    <col min="5" max="5" width="18.28515625" style="2" customWidth="1"/>
    <col min="6" max="6" width="13.85546875" style="2" customWidth="1"/>
    <col min="7" max="7" width="16" style="2" customWidth="1"/>
    <col min="8" max="8" width="14.5703125" style="1" customWidth="1"/>
    <col min="9" max="9" width="12.85546875" style="1" bestFit="1" customWidth="1"/>
    <col min="10" max="10" width="11.42578125" style="1"/>
    <col min="11" max="11" width="14.28515625" style="1" bestFit="1" customWidth="1"/>
    <col min="12" max="16384" width="11.42578125" style="1"/>
  </cols>
  <sheetData>
    <row r="1" spans="1:14" x14ac:dyDescent="0.2">
      <c r="A1" s="21"/>
      <c r="B1" s="21"/>
      <c r="C1" s="21"/>
      <c r="D1" s="22"/>
      <c r="E1" s="22"/>
      <c r="F1" s="22"/>
    </row>
    <row r="2" spans="1:14" ht="24.95" customHeight="1" x14ac:dyDescent="0.35">
      <c r="A2" s="84" t="s">
        <v>0</v>
      </c>
      <c r="B2" s="84"/>
      <c r="C2" s="84"/>
      <c r="D2" s="84"/>
      <c r="E2" s="84"/>
      <c r="F2" s="84"/>
      <c r="G2" s="9"/>
      <c r="H2" s="9"/>
    </row>
    <row r="3" spans="1:14" ht="15.75" customHeight="1" x14ac:dyDescent="0.25">
      <c r="A3" s="85" t="s">
        <v>36</v>
      </c>
      <c r="B3" s="85"/>
      <c r="C3" s="85"/>
      <c r="D3" s="85"/>
      <c r="E3" s="85"/>
      <c r="F3" s="85"/>
      <c r="G3" s="11"/>
    </row>
    <row r="4" spans="1:14" ht="15.75" customHeight="1" x14ac:dyDescent="0.25">
      <c r="A4" s="85" t="s">
        <v>30</v>
      </c>
      <c r="B4" s="85"/>
      <c r="C4" s="85"/>
      <c r="D4" s="85"/>
      <c r="E4" s="85"/>
      <c r="F4" s="85"/>
      <c r="G4" s="11"/>
    </row>
    <row r="5" spans="1:14" ht="15.75" x14ac:dyDescent="0.25">
      <c r="A5" s="86" t="s">
        <v>29</v>
      </c>
      <c r="B5" s="86"/>
      <c r="C5" s="86"/>
      <c r="D5" s="86"/>
      <c r="E5" s="86"/>
      <c r="F5" s="86"/>
      <c r="G5" s="37"/>
      <c r="H5" s="65"/>
      <c r="I5" s="65"/>
      <c r="J5" s="65"/>
      <c r="K5" s="65"/>
      <c r="L5" s="65"/>
    </row>
    <row r="6" spans="1:14" ht="8.1" customHeight="1" x14ac:dyDescent="0.25">
      <c r="A6" s="10"/>
      <c r="B6" s="10"/>
      <c r="C6" s="10"/>
      <c r="D6" s="10"/>
      <c r="E6" s="10"/>
      <c r="F6" s="10"/>
      <c r="G6" s="10"/>
      <c r="I6" s="67"/>
      <c r="J6" s="67"/>
      <c r="K6" s="67"/>
      <c r="L6" s="67"/>
      <c r="M6" s="67"/>
    </row>
    <row r="7" spans="1:14" ht="45" x14ac:dyDescent="0.2">
      <c r="A7" s="41" t="s">
        <v>1</v>
      </c>
      <c r="B7" s="42" t="s">
        <v>2</v>
      </c>
      <c r="C7" s="42" t="s">
        <v>32</v>
      </c>
      <c r="D7" s="42" t="s">
        <v>31</v>
      </c>
      <c r="E7" s="42" t="s">
        <v>3</v>
      </c>
      <c r="F7" s="43" t="s">
        <v>4</v>
      </c>
      <c r="G7" s="23"/>
      <c r="H7" s="23"/>
      <c r="N7" s="4"/>
    </row>
    <row r="8" spans="1:14" ht="18" customHeight="1" x14ac:dyDescent="0.2">
      <c r="A8" s="44"/>
      <c r="B8" s="36">
        <v>1</v>
      </c>
      <c r="C8" s="36">
        <v>2</v>
      </c>
      <c r="D8" s="36">
        <v>3</v>
      </c>
      <c r="E8" s="36" t="s">
        <v>25</v>
      </c>
      <c r="F8" s="45" t="s">
        <v>26</v>
      </c>
      <c r="G8" s="23"/>
      <c r="H8" s="23"/>
      <c r="N8" s="4"/>
    </row>
    <row r="9" spans="1:14" ht="26.25" customHeight="1" x14ac:dyDescent="0.2">
      <c r="A9" s="59" t="s">
        <v>5</v>
      </c>
      <c r="B9" s="60">
        <f>SUM(B10:B13)</f>
        <v>136077221.88</v>
      </c>
      <c r="C9" s="60">
        <f>SUM(C10:C13)</f>
        <v>137186739.59999999</v>
      </c>
      <c r="D9" s="60">
        <f>SUM(D10:D13)</f>
        <v>139504510.13</v>
      </c>
      <c r="E9" s="60">
        <f>C9-D9</f>
        <v>-2317770.5300000012</v>
      </c>
      <c r="F9" s="64">
        <f>D9/C9</f>
        <v>1.016895004114523</v>
      </c>
      <c r="G9" s="12"/>
      <c r="H9" s="13"/>
    </row>
    <row r="10" spans="1:14" ht="26.25" customHeight="1" x14ac:dyDescent="0.2">
      <c r="A10" s="46" t="s">
        <v>6</v>
      </c>
      <c r="B10" s="80">
        <v>33878159</v>
      </c>
      <c r="C10" s="80">
        <v>33878159</v>
      </c>
      <c r="D10" s="80">
        <v>35979281.109999999</v>
      </c>
      <c r="E10" s="81">
        <f t="shared" ref="E10:E16" si="0">C10-D10</f>
        <v>-2101122.1099999994</v>
      </c>
      <c r="F10" s="70">
        <f>D10/C10</f>
        <v>1.0620199612971886</v>
      </c>
      <c r="G10" s="17"/>
      <c r="H10" s="50"/>
    </row>
    <row r="11" spans="1:14" ht="26.25" customHeight="1" x14ac:dyDescent="0.2">
      <c r="A11" s="47" t="s">
        <v>7</v>
      </c>
      <c r="B11" s="82">
        <v>801343.07</v>
      </c>
      <c r="C11" s="82">
        <v>901343.07</v>
      </c>
      <c r="D11" s="82">
        <v>857091.04</v>
      </c>
      <c r="E11" s="83">
        <f t="shared" si="0"/>
        <v>44252.029999999912</v>
      </c>
      <c r="F11" s="71">
        <f t="shared" ref="F11:F17" si="1">D11/C11</f>
        <v>0.95090434322638118</v>
      </c>
      <c r="G11" s="17"/>
      <c r="H11" s="50"/>
    </row>
    <row r="12" spans="1:14" ht="26.25" customHeight="1" x14ac:dyDescent="0.25">
      <c r="A12" s="47" t="s">
        <v>8</v>
      </c>
      <c r="B12" s="82">
        <v>3952083.81</v>
      </c>
      <c r="C12" s="82">
        <v>3969083.81</v>
      </c>
      <c r="D12" s="82">
        <v>4279432.6100000003</v>
      </c>
      <c r="E12" s="83">
        <f t="shared" si="0"/>
        <v>-310348.80000000028</v>
      </c>
      <c r="F12" s="71">
        <f t="shared" si="1"/>
        <v>1.0781915461744811</v>
      </c>
      <c r="G12" s="19"/>
      <c r="H12" s="50"/>
    </row>
    <row r="13" spans="1:14" ht="26.25" customHeight="1" x14ac:dyDescent="0.2">
      <c r="A13" s="47" t="s">
        <v>9</v>
      </c>
      <c r="B13" s="82">
        <v>97445636</v>
      </c>
      <c r="C13" s="82">
        <v>98438153.719999999</v>
      </c>
      <c r="D13" s="82">
        <v>98388705.370000005</v>
      </c>
      <c r="E13" s="83">
        <f t="shared" si="0"/>
        <v>49448.34999999404</v>
      </c>
      <c r="F13" s="71">
        <f t="shared" si="1"/>
        <v>0.99949767089150565</v>
      </c>
      <c r="G13" s="17"/>
      <c r="H13" s="50"/>
      <c r="K13" s="8"/>
    </row>
    <row r="14" spans="1:14" ht="26.25" customHeight="1" x14ac:dyDescent="0.25">
      <c r="A14" s="61" t="s">
        <v>10</v>
      </c>
      <c r="B14" s="62">
        <f>SUM(B15:B16)</f>
        <v>15150470.399999999</v>
      </c>
      <c r="C14" s="62">
        <f>SUM(C15:C16)</f>
        <v>15150470.399999999</v>
      </c>
      <c r="D14" s="62">
        <f>SUM(D15:D16)</f>
        <v>9487755.370000001</v>
      </c>
      <c r="E14" s="62">
        <f>C14-D14</f>
        <v>5662715.0299999975</v>
      </c>
      <c r="F14" s="63">
        <f t="shared" si="1"/>
        <v>0.62623503558014948</v>
      </c>
      <c r="G14" s="19"/>
      <c r="H14" s="14"/>
    </row>
    <row r="15" spans="1:14" ht="26.25" customHeight="1" x14ac:dyDescent="0.2">
      <c r="A15" s="47" t="s">
        <v>11</v>
      </c>
      <c r="B15" s="82">
        <v>4331069.8099999996</v>
      </c>
      <c r="C15" s="82">
        <v>4331069.8099999996</v>
      </c>
      <c r="D15" s="82">
        <v>191691.98</v>
      </c>
      <c r="E15" s="82">
        <f t="shared" si="0"/>
        <v>4139377.8299999996</v>
      </c>
      <c r="F15" s="71">
        <f t="shared" si="1"/>
        <v>4.4259729907239712E-2</v>
      </c>
      <c r="G15" s="17"/>
      <c r="H15" s="51"/>
    </row>
    <row r="16" spans="1:14" ht="26.25" customHeight="1" x14ac:dyDescent="0.2">
      <c r="A16" s="47" t="s">
        <v>12</v>
      </c>
      <c r="B16" s="82">
        <v>10819400.59</v>
      </c>
      <c r="C16" s="82">
        <v>10819400.59</v>
      </c>
      <c r="D16" s="82">
        <v>9296063.3900000006</v>
      </c>
      <c r="E16" s="82">
        <f t="shared" si="0"/>
        <v>1523337.1999999993</v>
      </c>
      <c r="F16" s="71">
        <f>D16/C16</f>
        <v>0.85920317975766902</v>
      </c>
      <c r="G16" s="17"/>
      <c r="H16" s="51"/>
      <c r="J16" s="7"/>
    </row>
    <row r="17" spans="1:11" ht="26.25" customHeight="1" x14ac:dyDescent="0.2">
      <c r="A17" s="61" t="s">
        <v>28</v>
      </c>
      <c r="B17" s="62">
        <f>B18</f>
        <v>3772307.72</v>
      </c>
      <c r="C17" s="62">
        <f>C18</f>
        <v>2662790</v>
      </c>
      <c r="D17" s="62">
        <v>0</v>
      </c>
      <c r="E17" s="62">
        <f>C17-D17</f>
        <v>2662790</v>
      </c>
      <c r="F17" s="63">
        <f t="shared" si="1"/>
        <v>0</v>
      </c>
      <c r="G17" s="17"/>
      <c r="H17" s="54"/>
      <c r="J17" s="7"/>
    </row>
    <row r="18" spans="1:11" ht="26.25" customHeight="1" x14ac:dyDescent="0.2">
      <c r="A18" s="47" t="s">
        <v>27</v>
      </c>
      <c r="B18" s="82">
        <v>3772307.72</v>
      </c>
      <c r="C18" s="82">
        <v>2662790</v>
      </c>
      <c r="D18" s="82">
        <v>0</v>
      </c>
      <c r="E18" s="82">
        <f t="shared" ref="E18" si="2">C18-D18</f>
        <v>2662790</v>
      </c>
      <c r="F18" s="71">
        <v>0</v>
      </c>
      <c r="G18" s="17"/>
      <c r="H18" s="14"/>
      <c r="J18" s="7"/>
    </row>
    <row r="19" spans="1:11" ht="19.5" customHeight="1" x14ac:dyDescent="0.2">
      <c r="A19" s="48" t="s">
        <v>13</v>
      </c>
      <c r="B19" s="69">
        <f>B9+B14+B17</f>
        <v>155000000</v>
      </c>
      <c r="C19" s="69">
        <f>C9+C14+C17</f>
        <v>155000000</v>
      </c>
      <c r="D19" s="69">
        <f>D9+D14+D17</f>
        <v>148992265.5</v>
      </c>
      <c r="E19" s="69">
        <f>C19-D19</f>
        <v>6007734.5</v>
      </c>
      <c r="F19" s="58">
        <f>D19/C19</f>
        <v>0.96124042258064513</v>
      </c>
      <c r="G19" s="17"/>
      <c r="H19" s="52"/>
    </row>
    <row r="20" spans="1:11" x14ac:dyDescent="0.2">
      <c r="A20" s="15"/>
      <c r="B20" s="38"/>
      <c r="C20" s="40"/>
      <c r="D20" s="40"/>
      <c r="E20" s="18"/>
      <c r="F20" s="16"/>
      <c r="G20" s="20"/>
      <c r="H20" s="14"/>
    </row>
    <row r="21" spans="1:11" x14ac:dyDescent="0.2">
      <c r="A21" s="57"/>
      <c r="B21" s="39"/>
      <c r="C21"/>
      <c r="D21"/>
      <c r="E21"/>
      <c r="F21" s="5"/>
      <c r="G21" s="6"/>
      <c r="H21" s="5"/>
      <c r="I21" s="5"/>
    </row>
    <row r="22" spans="1:11" x14ac:dyDescent="0.2">
      <c r="A22" s="5"/>
      <c r="B22"/>
      <c r="C22"/>
      <c r="D22" s="55"/>
      <c r="E22"/>
      <c r="F22" s="5"/>
      <c r="G22" s="6"/>
      <c r="H22" s="5"/>
      <c r="I22" s="5"/>
    </row>
    <row r="23" spans="1:11" x14ac:dyDescent="0.2">
      <c r="A23" s="5"/>
      <c r="B23"/>
      <c r="C23"/>
      <c r="D23"/>
      <c r="E23"/>
      <c r="F23" s="6"/>
      <c r="G23" s="6"/>
      <c r="H23" s="5"/>
      <c r="I23" s="5"/>
      <c r="K23" s="3"/>
    </row>
    <row r="24" spans="1:11" x14ac:dyDescent="0.2">
      <c r="A24" s="5"/>
      <c r="B24"/>
      <c r="C24"/>
      <c r="D24"/>
      <c r="E24"/>
      <c r="F24" s="6"/>
      <c r="G24" s="6"/>
      <c r="H24" s="5"/>
      <c r="I24" s="5"/>
    </row>
    <row r="25" spans="1:11" x14ac:dyDescent="0.2">
      <c r="A25" s="5"/>
      <c r="B25"/>
      <c r="C25"/>
      <c r="D25"/>
      <c r="E25"/>
      <c r="F25" s="6"/>
      <c r="G25" s="6"/>
      <c r="H25" s="5"/>
      <c r="I25" s="5"/>
    </row>
    <row r="26" spans="1:11" x14ac:dyDescent="0.2">
      <c r="A26" s="5"/>
      <c r="B26"/>
      <c r="C26"/>
      <c r="D26"/>
      <c r="E26"/>
      <c r="F26" s="6"/>
      <c r="G26" s="6"/>
      <c r="H26" s="5"/>
      <c r="I26" s="5"/>
    </row>
    <row r="27" spans="1:11" x14ac:dyDescent="0.2">
      <c r="A27" s="5"/>
      <c r="B27"/>
      <c r="C27"/>
      <c r="D27"/>
      <c r="E27"/>
      <c r="F27" s="6"/>
      <c r="G27" s="6"/>
      <c r="H27" s="5"/>
      <c r="I27" s="5"/>
    </row>
    <row r="28" spans="1:11" x14ac:dyDescent="0.2">
      <c r="A28" s="5"/>
      <c r="B28"/>
      <c r="C28"/>
      <c r="D28"/>
      <c r="E28"/>
      <c r="F28" s="6"/>
      <c r="G28" s="6"/>
      <c r="H28" s="5"/>
      <c r="I28" s="5"/>
    </row>
    <row r="29" spans="1:11" x14ac:dyDescent="0.2">
      <c r="A29" s="5"/>
      <c r="B29" s="5"/>
      <c r="C29" s="5"/>
      <c r="D29" s="6"/>
      <c r="E29" s="6"/>
      <c r="F29" s="6"/>
      <c r="G29" s="6"/>
      <c r="H29" s="5"/>
      <c r="I29" s="5"/>
    </row>
    <row r="30" spans="1:11" x14ac:dyDescent="0.2">
      <c r="A30" s="5"/>
      <c r="B30" s="5"/>
      <c r="C30" s="5"/>
      <c r="D30" s="6"/>
      <c r="E30" s="6"/>
      <c r="F30" s="6"/>
      <c r="G30" s="6"/>
      <c r="H30" s="5"/>
      <c r="I30" s="5"/>
    </row>
    <row r="31" spans="1:11" x14ac:dyDescent="0.2">
      <c r="A31" s="5"/>
      <c r="B31" s="5"/>
      <c r="C31" s="5"/>
      <c r="D31" s="6"/>
      <c r="E31" s="6"/>
      <c r="F31" s="6"/>
      <c r="G31" s="6"/>
      <c r="H31" s="5"/>
      <c r="I31" s="5"/>
    </row>
    <row r="32" spans="1:11" x14ac:dyDescent="0.2">
      <c r="A32" s="5"/>
      <c r="B32" s="5"/>
      <c r="C32" s="5"/>
      <c r="D32" s="6"/>
      <c r="E32" s="6"/>
      <c r="F32" s="6"/>
      <c r="G32" s="6"/>
      <c r="H32" s="5"/>
      <c r="I32" s="5"/>
    </row>
    <row r="33" spans="1:9" x14ac:dyDescent="0.2">
      <c r="A33" s="5"/>
      <c r="B33" s="5"/>
      <c r="C33" s="5"/>
      <c r="D33" s="6"/>
      <c r="E33" s="6"/>
      <c r="F33" s="6"/>
      <c r="G33" s="6"/>
      <c r="H33" s="5"/>
      <c r="I33" s="5"/>
    </row>
    <row r="34" spans="1:9" x14ac:dyDescent="0.2">
      <c r="A34" s="5"/>
      <c r="B34" s="5"/>
      <c r="C34" s="5"/>
      <c r="D34" s="6"/>
      <c r="E34" s="6"/>
      <c r="F34" s="6"/>
      <c r="G34" s="6"/>
      <c r="H34" s="5"/>
      <c r="I34" s="5"/>
    </row>
    <row r="35" spans="1:9" x14ac:dyDescent="0.2">
      <c r="A35" s="5"/>
      <c r="B35" s="5"/>
      <c r="C35" s="5"/>
      <c r="D35" s="6"/>
      <c r="E35" s="6"/>
      <c r="F35" s="6"/>
      <c r="G35" s="6"/>
      <c r="H35" s="5"/>
      <c r="I35" s="5"/>
    </row>
    <row r="36" spans="1:9" x14ac:dyDescent="0.2">
      <c r="A36" s="5"/>
      <c r="B36" s="5"/>
      <c r="C36" s="5"/>
      <c r="D36" s="6"/>
      <c r="E36" s="6"/>
      <c r="F36" s="6"/>
      <c r="G36" s="6"/>
      <c r="H36" s="5"/>
      <c r="I36" s="5"/>
    </row>
    <row r="37" spans="1:9" x14ac:dyDescent="0.2">
      <c r="A37" s="5"/>
      <c r="B37" s="5"/>
      <c r="C37" s="5"/>
      <c r="D37" s="6"/>
      <c r="E37" s="6"/>
      <c r="F37" s="6"/>
      <c r="G37" s="6"/>
      <c r="H37" s="5"/>
      <c r="I37" s="5"/>
    </row>
    <row r="38" spans="1:9" x14ac:dyDescent="0.2">
      <c r="A38" s="5"/>
      <c r="B38" s="5"/>
      <c r="C38" s="5"/>
      <c r="D38" s="6"/>
      <c r="E38" s="6"/>
      <c r="F38" s="6"/>
      <c r="G38" s="6"/>
      <c r="H38" s="5"/>
      <c r="I38" s="5"/>
    </row>
    <row r="39" spans="1:9" x14ac:dyDescent="0.2">
      <c r="A39" s="5"/>
      <c r="B39" s="5"/>
      <c r="C39" s="5"/>
      <c r="D39" s="6"/>
      <c r="E39" s="6"/>
      <c r="F39" s="6"/>
      <c r="G39" s="6"/>
      <c r="H39" s="5"/>
      <c r="I39" s="5"/>
    </row>
    <row r="40" spans="1:9" x14ac:dyDescent="0.2">
      <c r="A40" s="5"/>
      <c r="B40" s="5"/>
      <c r="C40" s="5"/>
      <c r="D40" s="6"/>
      <c r="E40" s="6"/>
      <c r="F40" s="6"/>
      <c r="G40" s="6"/>
      <c r="H40" s="5"/>
      <c r="I40" s="5"/>
    </row>
    <row r="41" spans="1:9" x14ac:dyDescent="0.2">
      <c r="A41" s="5"/>
      <c r="B41" s="5"/>
      <c r="C41" s="5"/>
      <c r="D41" s="6"/>
      <c r="E41" s="6"/>
      <c r="F41" s="6"/>
      <c r="G41" s="6"/>
      <c r="H41" s="5"/>
      <c r="I41" s="5"/>
    </row>
    <row r="42" spans="1:9" x14ac:dyDescent="0.2">
      <c r="A42" s="5"/>
      <c r="B42" s="5"/>
      <c r="C42" s="5"/>
      <c r="D42" s="6"/>
      <c r="E42" s="6"/>
      <c r="F42" s="6"/>
      <c r="G42" s="6"/>
      <c r="H42" s="5"/>
      <c r="I42" s="5"/>
    </row>
    <row r="43" spans="1:9" x14ac:dyDescent="0.2">
      <c r="A43" s="5"/>
      <c r="B43" s="5"/>
      <c r="C43" s="5"/>
      <c r="D43" s="6"/>
      <c r="E43" s="6"/>
      <c r="F43" s="6"/>
      <c r="G43" s="6"/>
      <c r="H43" s="5"/>
      <c r="I43" s="5"/>
    </row>
    <row r="44" spans="1:9" x14ac:dyDescent="0.2">
      <c r="A44" s="5"/>
      <c r="B44" s="5"/>
      <c r="C44" s="5"/>
      <c r="D44" s="6"/>
      <c r="E44" s="6"/>
      <c r="F44" s="6"/>
      <c r="G44" s="6"/>
      <c r="H44" s="5"/>
      <c r="I44" s="5"/>
    </row>
    <row r="45" spans="1:9" x14ac:dyDescent="0.2">
      <c r="A45" s="5"/>
      <c r="B45" s="5"/>
      <c r="C45" s="5"/>
      <c r="D45" s="6"/>
      <c r="E45" s="6"/>
      <c r="F45" s="6"/>
      <c r="G45" s="6"/>
      <c r="H45" s="5"/>
      <c r="I45" s="5"/>
    </row>
    <row r="46" spans="1:9" x14ac:dyDescent="0.2">
      <c r="A46" s="5"/>
      <c r="B46" s="5"/>
      <c r="C46" s="5"/>
      <c r="D46" s="6"/>
      <c r="E46" s="6"/>
      <c r="F46" s="6"/>
      <c r="G46" s="6"/>
      <c r="H46" s="5"/>
      <c r="I46" s="5"/>
    </row>
    <row r="47" spans="1:9" x14ac:dyDescent="0.2">
      <c r="A47" s="5"/>
      <c r="B47" s="5"/>
      <c r="C47" s="5"/>
      <c r="D47" s="6"/>
      <c r="E47" s="6"/>
      <c r="F47" s="6"/>
      <c r="G47" s="6"/>
      <c r="H47" s="5"/>
      <c r="I47" s="5"/>
    </row>
    <row r="48" spans="1:9" x14ac:dyDescent="0.2">
      <c r="A48" s="5"/>
      <c r="B48" s="5"/>
      <c r="C48" s="5"/>
      <c r="D48" s="6"/>
      <c r="E48" s="6"/>
      <c r="F48" s="6"/>
      <c r="G48" s="6"/>
      <c r="H48" s="5"/>
      <c r="I48" s="5"/>
    </row>
    <row r="49" spans="1:9" x14ac:dyDescent="0.2">
      <c r="A49" s="5"/>
      <c r="B49" s="5"/>
      <c r="C49" s="5"/>
      <c r="D49" s="6"/>
      <c r="E49" s="6"/>
      <c r="F49" s="6"/>
      <c r="G49" s="6"/>
      <c r="H49" s="5"/>
      <c r="I49" s="5"/>
    </row>
    <row r="50" spans="1:9" x14ac:dyDescent="0.2">
      <c r="A50" s="5"/>
      <c r="B50" s="5"/>
      <c r="C50" s="5"/>
      <c r="D50" s="6"/>
      <c r="E50" s="6"/>
      <c r="F50" s="6"/>
      <c r="G50" s="6"/>
      <c r="H50" s="5"/>
      <c r="I50" s="5"/>
    </row>
    <row r="51" spans="1:9" x14ac:dyDescent="0.2">
      <c r="A51" s="5"/>
      <c r="B51" s="5"/>
      <c r="C51" s="5"/>
      <c r="D51" s="6"/>
      <c r="E51" s="6"/>
      <c r="F51" s="6"/>
      <c r="G51" s="6"/>
      <c r="H51" s="5"/>
      <c r="I51" s="5"/>
    </row>
    <row r="52" spans="1:9" x14ac:dyDescent="0.2">
      <c r="A52" s="5"/>
      <c r="B52" s="5"/>
      <c r="C52" s="5"/>
      <c r="D52" s="6"/>
      <c r="E52" s="6"/>
      <c r="F52" s="6"/>
      <c r="G52" s="6"/>
      <c r="H52" s="5"/>
      <c r="I52" s="5"/>
    </row>
    <row r="53" spans="1:9" x14ac:dyDescent="0.2">
      <c r="A53" s="5"/>
      <c r="B53" s="5"/>
      <c r="C53" s="5"/>
      <c r="D53" s="6"/>
      <c r="E53" s="6"/>
      <c r="F53" s="6"/>
      <c r="G53" s="6"/>
      <c r="H53" s="5"/>
      <c r="I53" s="5"/>
    </row>
    <row r="54" spans="1:9" x14ac:dyDescent="0.2">
      <c r="A54" s="5"/>
      <c r="B54" s="5"/>
      <c r="C54" s="5"/>
      <c r="D54" s="6"/>
      <c r="E54" s="6"/>
      <c r="F54" s="6"/>
      <c r="G54" s="6"/>
      <c r="H54" s="5"/>
      <c r="I54" s="5"/>
    </row>
    <row r="55" spans="1:9" x14ac:dyDescent="0.2">
      <c r="A55" s="5"/>
      <c r="B55" s="5"/>
      <c r="C55" s="5"/>
      <c r="D55" s="6"/>
      <c r="E55" s="6"/>
      <c r="F55" s="6"/>
      <c r="G55" s="6"/>
      <c r="H55" s="5"/>
      <c r="I55" s="5"/>
    </row>
    <row r="56" spans="1:9" x14ac:dyDescent="0.2">
      <c r="A56" s="5"/>
      <c r="B56" s="5"/>
      <c r="C56" s="5"/>
      <c r="D56" s="6"/>
      <c r="E56" s="6"/>
      <c r="F56" s="6"/>
      <c r="G56" s="6"/>
      <c r="H56" s="5"/>
      <c r="I56" s="5"/>
    </row>
    <row r="57" spans="1:9" x14ac:dyDescent="0.2">
      <c r="A57" s="5"/>
      <c r="B57" s="5"/>
      <c r="C57" s="5"/>
      <c r="D57" s="6"/>
      <c r="E57" s="6"/>
      <c r="F57" s="6"/>
      <c r="G57" s="6"/>
      <c r="H57" s="5"/>
      <c r="I57" s="5"/>
    </row>
    <row r="58" spans="1:9" x14ac:dyDescent="0.2">
      <c r="A58" s="5"/>
      <c r="B58" s="5"/>
      <c r="C58" s="5"/>
      <c r="D58" s="6"/>
      <c r="E58" s="6"/>
      <c r="F58" s="6"/>
      <c r="G58" s="6"/>
      <c r="H58" s="5"/>
      <c r="I58" s="5"/>
    </row>
    <row r="59" spans="1:9" x14ac:dyDescent="0.2">
      <c r="A59" s="5"/>
      <c r="B59" s="5"/>
      <c r="C59" s="5"/>
      <c r="D59" s="6"/>
      <c r="E59" s="6"/>
      <c r="F59" s="6"/>
      <c r="G59" s="6"/>
      <c r="H59" s="5"/>
      <c r="I59" s="5"/>
    </row>
    <row r="60" spans="1:9" x14ac:dyDescent="0.2">
      <c r="A60" s="5"/>
      <c r="B60" s="5"/>
      <c r="C60" s="5"/>
      <c r="D60" s="6"/>
      <c r="E60" s="6"/>
      <c r="F60" s="6"/>
      <c r="G60" s="6"/>
      <c r="H60" s="5"/>
      <c r="I60" s="5"/>
    </row>
    <row r="61" spans="1:9" x14ac:dyDescent="0.2">
      <c r="A61" s="5"/>
      <c r="B61" s="5"/>
      <c r="C61" s="5"/>
      <c r="D61" s="6"/>
      <c r="E61" s="6"/>
      <c r="F61" s="6"/>
      <c r="G61" s="6"/>
      <c r="H61" s="5"/>
      <c r="I61" s="5"/>
    </row>
    <row r="62" spans="1:9" x14ac:dyDescent="0.2">
      <c r="A62" s="5"/>
      <c r="B62" s="5"/>
      <c r="C62" s="5"/>
      <c r="D62" s="6"/>
      <c r="E62" s="6"/>
      <c r="F62" s="6"/>
      <c r="G62" s="6"/>
      <c r="H62" s="5"/>
      <c r="I62" s="5"/>
    </row>
    <row r="63" spans="1:9" x14ac:dyDescent="0.2">
      <c r="A63" s="5"/>
      <c r="B63" s="5"/>
      <c r="C63" s="5"/>
      <c r="D63" s="6"/>
      <c r="E63" s="6"/>
      <c r="F63" s="6"/>
      <c r="G63" s="6"/>
      <c r="H63" s="5"/>
      <c r="I63" s="5"/>
    </row>
    <row r="64" spans="1:9" x14ac:dyDescent="0.2">
      <c r="A64" s="5"/>
      <c r="B64" s="5"/>
      <c r="C64" s="5"/>
      <c r="D64" s="6"/>
      <c r="E64" s="6"/>
      <c r="F64" s="6"/>
      <c r="G64" s="6"/>
      <c r="H64" s="5"/>
      <c r="I64" s="5"/>
    </row>
    <row r="65" spans="1:9" x14ac:dyDescent="0.2">
      <c r="A65" s="5"/>
      <c r="B65" s="5"/>
      <c r="C65" s="5"/>
      <c r="D65" s="6"/>
      <c r="E65" s="6"/>
      <c r="F65" s="6"/>
      <c r="G65" s="6"/>
      <c r="H65" s="5"/>
      <c r="I65" s="5"/>
    </row>
    <row r="66" spans="1:9" x14ac:dyDescent="0.2">
      <c r="A66" s="5"/>
      <c r="B66" s="5"/>
      <c r="C66" s="5"/>
      <c r="D66" s="6"/>
      <c r="E66" s="6"/>
      <c r="F66" s="6"/>
      <c r="G66" s="6"/>
      <c r="H66" s="5"/>
      <c r="I66" s="5"/>
    </row>
    <row r="67" spans="1:9" x14ac:dyDescent="0.2">
      <c r="A67" s="5"/>
      <c r="B67" s="5"/>
      <c r="C67" s="5"/>
      <c r="D67" s="6"/>
      <c r="E67" s="6"/>
      <c r="F67" s="6"/>
      <c r="G67" s="6"/>
      <c r="H67" s="5"/>
      <c r="I67" s="5"/>
    </row>
    <row r="68" spans="1:9" x14ac:dyDescent="0.2">
      <c r="A68" s="5"/>
      <c r="B68" s="5"/>
      <c r="C68" s="5"/>
      <c r="D68" s="6"/>
      <c r="E68" s="6"/>
      <c r="F68" s="6"/>
      <c r="G68" s="6"/>
      <c r="H68" s="5"/>
      <c r="I68" s="5"/>
    </row>
    <row r="69" spans="1:9" x14ac:dyDescent="0.2">
      <c r="A69" s="5"/>
      <c r="B69" s="5"/>
      <c r="C69" s="5"/>
      <c r="D69" s="6"/>
      <c r="E69" s="6"/>
      <c r="F69" s="6"/>
      <c r="G69" s="6"/>
      <c r="H69" s="5"/>
      <c r="I69" s="5"/>
    </row>
    <row r="70" spans="1:9" x14ac:dyDescent="0.2">
      <c r="A70" s="5"/>
      <c r="B70" s="5"/>
      <c r="C70" s="5"/>
      <c r="D70" s="6"/>
      <c r="E70" s="6"/>
      <c r="F70" s="6"/>
      <c r="G70" s="6"/>
      <c r="H70" s="5"/>
      <c r="I70" s="5"/>
    </row>
    <row r="71" spans="1:9" x14ac:dyDescent="0.2">
      <c r="A71" s="5"/>
      <c r="B71" s="5"/>
      <c r="C71" s="5"/>
      <c r="D71" s="6"/>
      <c r="E71" s="6"/>
      <c r="F71" s="6"/>
      <c r="G71" s="6"/>
      <c r="H71" s="5"/>
      <c r="I71" s="5"/>
    </row>
    <row r="72" spans="1:9" x14ac:dyDescent="0.2">
      <c r="A72" s="5"/>
      <c r="B72" s="5"/>
      <c r="C72" s="5"/>
      <c r="D72" s="6"/>
      <c r="E72" s="6"/>
      <c r="F72" s="6"/>
      <c r="G72" s="6"/>
      <c r="H72" s="5"/>
      <c r="I72" s="5"/>
    </row>
    <row r="73" spans="1:9" x14ac:dyDescent="0.2">
      <c r="A73" s="5"/>
      <c r="B73" s="5"/>
      <c r="C73" s="5"/>
      <c r="D73" s="6"/>
      <c r="E73" s="6"/>
      <c r="F73" s="6"/>
      <c r="G73" s="6"/>
      <c r="H73" s="5"/>
      <c r="I73" s="5"/>
    </row>
    <row r="74" spans="1:9" x14ac:dyDescent="0.2">
      <c r="A74" s="5"/>
      <c r="B74" s="5"/>
      <c r="C74" s="5"/>
      <c r="D74" s="6"/>
      <c r="E74" s="6"/>
      <c r="F74" s="6"/>
      <c r="G74" s="6"/>
      <c r="H74" s="5"/>
      <c r="I74" s="5"/>
    </row>
    <row r="75" spans="1:9" x14ac:dyDescent="0.2">
      <c r="A75" s="5"/>
      <c r="B75" s="5"/>
      <c r="C75" s="5"/>
      <c r="D75" s="6"/>
      <c r="E75" s="6"/>
      <c r="F75" s="6"/>
      <c r="G75" s="6"/>
      <c r="H75" s="5"/>
      <c r="I75" s="5"/>
    </row>
    <row r="76" spans="1:9" x14ac:dyDescent="0.2">
      <c r="A76" s="5"/>
      <c r="B76" s="5"/>
      <c r="C76" s="5"/>
      <c r="D76" s="6"/>
      <c r="E76" s="6"/>
      <c r="F76" s="6"/>
      <c r="G76" s="6"/>
      <c r="H76" s="5"/>
      <c r="I76" s="5"/>
    </row>
    <row r="77" spans="1:9" x14ac:dyDescent="0.2">
      <c r="A77" s="5"/>
      <c r="B77" s="5"/>
      <c r="C77" s="5"/>
      <c r="D77" s="6"/>
      <c r="E77" s="6"/>
      <c r="F77" s="6"/>
      <c r="G77" s="6"/>
      <c r="H77" s="5"/>
      <c r="I77" s="5"/>
    </row>
    <row r="78" spans="1:9" x14ac:dyDescent="0.2">
      <c r="A78" s="5"/>
      <c r="B78" s="5"/>
      <c r="C78" s="5"/>
      <c r="D78" s="6"/>
      <c r="E78" s="6"/>
      <c r="F78" s="6"/>
      <c r="G78" s="6"/>
      <c r="H78" s="5"/>
      <c r="I78" s="5"/>
    </row>
    <row r="79" spans="1:9" x14ac:dyDescent="0.2">
      <c r="A79" s="5"/>
      <c r="B79" s="5"/>
      <c r="C79" s="5"/>
      <c r="D79" s="6"/>
      <c r="E79" s="6"/>
      <c r="F79" s="6"/>
      <c r="G79" s="6"/>
      <c r="H79" s="5"/>
      <c r="I79" s="5"/>
    </row>
    <row r="80" spans="1:9" x14ac:dyDescent="0.2">
      <c r="A80" s="5"/>
      <c r="B80" s="5"/>
      <c r="C80" s="5"/>
      <c r="D80" s="6"/>
      <c r="E80" s="6"/>
      <c r="F80" s="6"/>
      <c r="G80" s="6"/>
      <c r="H80" s="5"/>
      <c r="I80" s="5"/>
    </row>
    <row r="81" spans="1:9" x14ac:dyDescent="0.2">
      <c r="A81" s="5"/>
      <c r="B81" s="5"/>
      <c r="C81" s="5"/>
      <c r="D81" s="6"/>
      <c r="E81" s="6"/>
      <c r="F81" s="6"/>
      <c r="G81" s="6"/>
      <c r="H81" s="5"/>
      <c r="I81" s="5"/>
    </row>
    <row r="82" spans="1:9" x14ac:dyDescent="0.2">
      <c r="A82" s="5"/>
      <c r="B82" s="5"/>
      <c r="C82" s="5"/>
      <c r="D82" s="6"/>
      <c r="E82" s="6"/>
      <c r="F82" s="6"/>
      <c r="G82" s="6"/>
      <c r="H82" s="5"/>
      <c r="I82" s="5"/>
    </row>
    <row r="83" spans="1:9" x14ac:dyDescent="0.2">
      <c r="A83" s="5"/>
      <c r="B83" s="5"/>
      <c r="C83" s="5"/>
      <c r="D83" s="6"/>
      <c r="E83" s="6"/>
      <c r="F83" s="6"/>
      <c r="G83" s="6"/>
      <c r="H83" s="5"/>
      <c r="I83" s="5"/>
    </row>
    <row r="84" spans="1:9" x14ac:dyDescent="0.2">
      <c r="A84" s="5"/>
      <c r="B84" s="5"/>
      <c r="C84" s="5"/>
      <c r="D84" s="6"/>
      <c r="E84" s="6"/>
      <c r="F84" s="6"/>
      <c r="G84" s="6"/>
      <c r="H84" s="5"/>
      <c r="I84" s="5"/>
    </row>
    <row r="85" spans="1:9" x14ac:dyDescent="0.2">
      <c r="A85" s="5"/>
      <c r="B85" s="5"/>
      <c r="C85" s="5"/>
      <c r="D85" s="6"/>
      <c r="E85" s="6"/>
      <c r="F85" s="6"/>
      <c r="G85" s="6"/>
      <c r="H85" s="5"/>
      <c r="I85" s="5"/>
    </row>
    <row r="86" spans="1:9" x14ac:dyDescent="0.2">
      <c r="A86" s="5"/>
      <c r="B86" s="5"/>
      <c r="C86" s="5"/>
      <c r="D86" s="6"/>
      <c r="E86" s="6"/>
      <c r="F86" s="6"/>
      <c r="G86" s="6"/>
      <c r="H86" s="5"/>
      <c r="I86" s="5"/>
    </row>
    <row r="87" spans="1:9" x14ac:dyDescent="0.2">
      <c r="A87" s="5"/>
      <c r="B87" s="5"/>
      <c r="C87" s="5"/>
      <c r="D87" s="6"/>
      <c r="E87" s="6"/>
      <c r="F87" s="6"/>
      <c r="G87" s="6"/>
      <c r="H87" s="5"/>
      <c r="I87" s="5"/>
    </row>
    <row r="88" spans="1:9" x14ac:dyDescent="0.2">
      <c r="A88" s="5"/>
      <c r="B88" s="5"/>
      <c r="C88" s="5"/>
      <c r="D88" s="6"/>
      <c r="E88" s="6"/>
      <c r="F88" s="6"/>
      <c r="G88" s="6"/>
      <c r="H88" s="5"/>
      <c r="I88" s="5"/>
    </row>
    <row r="89" spans="1:9" x14ac:dyDescent="0.2">
      <c r="A89" s="5"/>
      <c r="B89" s="5"/>
      <c r="C89" s="5"/>
      <c r="D89" s="6"/>
      <c r="E89" s="6"/>
      <c r="F89" s="6"/>
      <c r="G89" s="6"/>
      <c r="H89" s="5"/>
      <c r="I89" s="5"/>
    </row>
    <row r="90" spans="1:9" x14ac:dyDescent="0.2">
      <c r="A90" s="5"/>
      <c r="B90" s="5"/>
      <c r="C90" s="5"/>
      <c r="D90" s="6"/>
      <c r="E90" s="6"/>
      <c r="F90" s="6"/>
      <c r="G90" s="6"/>
      <c r="H90" s="5"/>
      <c r="I90" s="5"/>
    </row>
    <row r="91" spans="1:9" x14ac:dyDescent="0.2">
      <c r="A91" s="5"/>
      <c r="B91" s="5"/>
      <c r="C91" s="5"/>
      <c r="D91" s="6"/>
      <c r="E91" s="6"/>
      <c r="F91" s="6"/>
      <c r="G91" s="6"/>
      <c r="H91" s="5"/>
      <c r="I91" s="5"/>
    </row>
    <row r="92" spans="1:9" x14ac:dyDescent="0.2">
      <c r="A92" s="5"/>
      <c r="B92" s="5"/>
      <c r="C92" s="5"/>
      <c r="D92" s="6"/>
      <c r="E92" s="6"/>
      <c r="F92" s="6"/>
      <c r="G92" s="6"/>
      <c r="H92" s="5"/>
      <c r="I92" s="5"/>
    </row>
    <row r="93" spans="1:9" x14ac:dyDescent="0.2">
      <c r="A93" s="5"/>
      <c r="B93" s="5"/>
      <c r="C93" s="5"/>
      <c r="D93" s="6"/>
      <c r="E93" s="6"/>
      <c r="F93" s="6"/>
      <c r="G93" s="6"/>
      <c r="H93" s="5"/>
      <c r="I93" s="5"/>
    </row>
    <row r="94" spans="1:9" x14ac:dyDescent="0.2">
      <c r="A94" s="5"/>
      <c r="B94" s="5"/>
      <c r="C94" s="5"/>
      <c r="D94" s="6"/>
      <c r="E94" s="6"/>
      <c r="F94" s="6"/>
      <c r="G94" s="6"/>
      <c r="H94" s="5"/>
      <c r="I94" s="5"/>
    </row>
    <row r="95" spans="1:9" x14ac:dyDescent="0.2">
      <c r="A95" s="5"/>
      <c r="B95" s="5"/>
      <c r="C95" s="5"/>
      <c r="D95" s="6"/>
      <c r="E95" s="6"/>
      <c r="F95" s="6"/>
      <c r="G95" s="6"/>
      <c r="H95" s="5"/>
      <c r="I95" s="5"/>
    </row>
    <row r="96" spans="1:9" x14ac:dyDescent="0.2">
      <c r="A96" s="5"/>
      <c r="B96" s="5"/>
      <c r="C96" s="5"/>
      <c r="D96" s="6"/>
      <c r="E96" s="6"/>
      <c r="F96" s="6"/>
      <c r="G96" s="6"/>
      <c r="H96" s="5"/>
      <c r="I96" s="5"/>
    </row>
    <row r="97" spans="1:9" x14ac:dyDescent="0.2">
      <c r="A97" s="5"/>
      <c r="B97" s="5"/>
      <c r="C97" s="5"/>
      <c r="D97" s="6"/>
      <c r="E97" s="6"/>
      <c r="F97" s="6"/>
      <c r="G97" s="6"/>
      <c r="H97" s="5"/>
      <c r="I97" s="5"/>
    </row>
    <row r="98" spans="1:9" x14ac:dyDescent="0.2">
      <c r="A98" s="5"/>
      <c r="B98" s="5"/>
      <c r="C98" s="5"/>
      <c r="D98" s="6"/>
      <c r="E98" s="6"/>
      <c r="F98" s="6"/>
      <c r="G98" s="6"/>
      <c r="H98" s="5"/>
      <c r="I98" s="5"/>
    </row>
  </sheetData>
  <mergeCells count="4">
    <mergeCell ref="A2:F2"/>
    <mergeCell ref="A3:F3"/>
    <mergeCell ref="A4:F4"/>
    <mergeCell ref="A5:F5"/>
  </mergeCells>
  <printOptions horizontalCentered="1"/>
  <pageMargins left="0.39370078740157483" right="0.39370078740157483" top="0.98425196850393704" bottom="0.78740157480314965" header="0" footer="0"/>
  <pageSetup scale="70" orientation="landscape" r:id="rId1"/>
  <headerFooter alignWithMargins="0"/>
  <ignoredErrors>
    <ignoredError sqref="D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="90" zoomScaleNormal="90" zoomScaleSheetLayoutView="80" workbookViewId="0">
      <selection activeCell="I12" sqref="I12"/>
    </sheetView>
  </sheetViews>
  <sheetFormatPr baseColWidth="10" defaultRowHeight="12.75" x14ac:dyDescent="0.2"/>
  <cols>
    <col min="1" max="1" width="43.5703125" style="28" bestFit="1" customWidth="1"/>
    <col min="2" max="2" width="23.28515625" style="28" customWidth="1"/>
    <col min="3" max="3" width="19.42578125" style="35" customWidth="1"/>
    <col min="4" max="4" width="19.140625" style="35" customWidth="1"/>
    <col min="5" max="5" width="19.42578125" style="35" customWidth="1"/>
    <col min="6" max="6" width="18.5703125" style="35" customWidth="1"/>
    <col min="7" max="7" width="12.85546875" style="35" customWidth="1"/>
    <col min="8" max="8" width="11.28515625" style="28" customWidth="1"/>
    <col min="9" max="9" width="11.42578125" style="28"/>
    <col min="10" max="10" width="12.7109375" style="28" bestFit="1" customWidth="1"/>
    <col min="11" max="16384" width="11.42578125" style="28"/>
  </cols>
  <sheetData>
    <row r="1" spans="1:15" s="26" customFormat="1" ht="15" customHeight="1" x14ac:dyDescent="0.3">
      <c r="A1" s="89"/>
      <c r="B1" s="89"/>
      <c r="C1" s="89"/>
      <c r="D1" s="89"/>
      <c r="E1" s="89"/>
      <c r="F1" s="89"/>
      <c r="G1" s="89"/>
      <c r="H1" s="25"/>
    </row>
    <row r="2" spans="1:15" s="26" customFormat="1" ht="24.95" customHeight="1" x14ac:dyDescent="0.35">
      <c r="A2" s="84" t="s">
        <v>0</v>
      </c>
      <c r="B2" s="84"/>
      <c r="C2" s="84"/>
      <c r="D2" s="84"/>
      <c r="E2" s="84"/>
      <c r="F2" s="84"/>
      <c r="G2" s="84"/>
      <c r="H2" s="25"/>
    </row>
    <row r="3" spans="1:15" ht="15.75" x14ac:dyDescent="0.25">
      <c r="A3" s="85" t="s">
        <v>35</v>
      </c>
      <c r="B3" s="85"/>
      <c r="C3" s="85"/>
      <c r="D3" s="85"/>
      <c r="E3" s="85"/>
      <c r="F3" s="85"/>
      <c r="G3" s="85"/>
      <c r="H3" s="27"/>
    </row>
    <row r="4" spans="1:15" ht="15.75" x14ac:dyDescent="0.25">
      <c r="A4" s="85" t="s">
        <v>30</v>
      </c>
      <c r="B4" s="85"/>
      <c r="C4" s="85"/>
      <c r="D4" s="85"/>
      <c r="E4" s="85"/>
      <c r="F4" s="85"/>
      <c r="G4" s="85"/>
      <c r="H4" s="27"/>
    </row>
    <row r="5" spans="1:15" ht="18.600000000000001" customHeight="1" x14ac:dyDescent="0.25">
      <c r="A5" s="90" t="s">
        <v>29</v>
      </c>
      <c r="B5" s="90"/>
      <c r="C5" s="90"/>
      <c r="D5" s="90"/>
      <c r="E5" s="90"/>
      <c r="F5" s="90"/>
      <c r="G5" s="90"/>
      <c r="H5" s="29"/>
    </row>
    <row r="6" spans="1:15" ht="8.1" customHeight="1" x14ac:dyDescent="0.2">
      <c r="A6" s="24"/>
      <c r="B6" s="24"/>
      <c r="C6" s="24"/>
      <c r="D6" s="24"/>
      <c r="E6" s="24"/>
      <c r="F6" s="24"/>
      <c r="G6" s="24"/>
    </row>
    <row r="7" spans="1:15" ht="72" customHeight="1" x14ac:dyDescent="0.2">
      <c r="A7" s="41" t="s">
        <v>1</v>
      </c>
      <c r="B7" s="42" t="s">
        <v>23</v>
      </c>
      <c r="C7" s="42" t="s">
        <v>2</v>
      </c>
      <c r="D7" s="42" t="s">
        <v>33</v>
      </c>
      <c r="E7" s="42" t="s">
        <v>34</v>
      </c>
      <c r="F7" s="42" t="s">
        <v>3</v>
      </c>
      <c r="G7" s="43" t="s">
        <v>4</v>
      </c>
      <c r="H7" s="87"/>
      <c r="I7" s="30"/>
    </row>
    <row r="8" spans="1:15" ht="18" customHeight="1" x14ac:dyDescent="0.35">
      <c r="A8" s="44"/>
      <c r="B8" s="36"/>
      <c r="C8" s="36">
        <v>1</v>
      </c>
      <c r="D8" s="36">
        <v>2</v>
      </c>
      <c r="E8" s="36">
        <v>3</v>
      </c>
      <c r="F8" s="36" t="s">
        <v>25</v>
      </c>
      <c r="G8" s="45" t="s">
        <v>26</v>
      </c>
      <c r="H8" s="87"/>
      <c r="I8" s="30"/>
      <c r="J8" s="68"/>
      <c r="K8" s="68"/>
      <c r="L8" s="68"/>
      <c r="M8" s="68"/>
      <c r="N8" s="68"/>
      <c r="O8" s="68"/>
    </row>
    <row r="9" spans="1:15" ht="26.25" customHeight="1" x14ac:dyDescent="0.25">
      <c r="A9" s="72" t="s">
        <v>14</v>
      </c>
      <c r="B9" s="73"/>
      <c r="C9" s="76">
        <f>SUM(C10:C13)</f>
        <v>144153931.40000001</v>
      </c>
      <c r="D9" s="76">
        <f>SUM(D10:D13)</f>
        <v>145138625.98000002</v>
      </c>
      <c r="E9" s="76">
        <f>SUM(E10:E13)</f>
        <v>144094566.55000001</v>
      </c>
      <c r="F9" s="76">
        <f>D9-E9</f>
        <v>1044059.4300000072</v>
      </c>
      <c r="G9" s="78">
        <f t="shared" ref="G9:G17" si="0">E9/D9</f>
        <v>0.9928064674517183</v>
      </c>
      <c r="H9" s="88"/>
      <c r="I9" s="30"/>
      <c r="J9" s="66"/>
      <c r="K9" s="66"/>
      <c r="L9" s="66"/>
      <c r="M9" s="66"/>
      <c r="N9" s="66"/>
      <c r="O9" s="66"/>
    </row>
    <row r="10" spans="1:15" ht="26.25" customHeight="1" x14ac:dyDescent="0.25">
      <c r="A10" s="74" t="s">
        <v>15</v>
      </c>
      <c r="B10" s="75" t="s">
        <v>24</v>
      </c>
      <c r="C10" s="82">
        <v>3975172.36</v>
      </c>
      <c r="D10" s="82">
        <v>3975172.36</v>
      </c>
      <c r="E10" s="82">
        <v>3680680.02</v>
      </c>
      <c r="F10" s="82">
        <f>D10-E10</f>
        <v>294492.33999999985</v>
      </c>
      <c r="G10" s="71">
        <f t="shared" si="0"/>
        <v>0.92591708903912784</v>
      </c>
      <c r="H10" s="56"/>
      <c r="I10" s="53"/>
      <c r="J10" s="67"/>
      <c r="K10" s="67"/>
      <c r="L10" s="67"/>
      <c r="M10" s="67"/>
      <c r="N10" s="67"/>
      <c r="O10" s="67"/>
    </row>
    <row r="11" spans="1:15" ht="26.25" customHeight="1" x14ac:dyDescent="0.25">
      <c r="A11" s="74" t="s">
        <v>16</v>
      </c>
      <c r="B11" s="75" t="s">
        <v>24</v>
      </c>
      <c r="C11" s="82">
        <v>138480522</v>
      </c>
      <c r="D11" s="82">
        <v>139480522</v>
      </c>
      <c r="E11" s="82">
        <v>139088874.90000001</v>
      </c>
      <c r="F11" s="82">
        <f t="shared" ref="F11:F15" si="1">D11-E11</f>
        <v>391647.09999999404</v>
      </c>
      <c r="G11" s="71">
        <f t="shared" si="0"/>
        <v>0.99719210184774043</v>
      </c>
      <c r="H11" s="30"/>
      <c r="I11" s="53"/>
      <c r="J11" s="65"/>
      <c r="K11" s="65"/>
      <c r="L11" s="65"/>
      <c r="M11" s="65"/>
      <c r="N11" s="65"/>
      <c r="O11" s="65"/>
    </row>
    <row r="12" spans="1:15" ht="26.25" customHeight="1" x14ac:dyDescent="0.2">
      <c r="A12" s="74" t="s">
        <v>17</v>
      </c>
      <c r="B12" s="75" t="s">
        <v>24</v>
      </c>
      <c r="C12" s="82">
        <v>1240132.57</v>
      </c>
      <c r="D12" s="82">
        <v>1240422.3500000001</v>
      </c>
      <c r="E12" s="82">
        <v>961005.07</v>
      </c>
      <c r="F12" s="82">
        <f t="shared" si="1"/>
        <v>279417.28000000014</v>
      </c>
      <c r="G12" s="71">
        <f t="shared" si="0"/>
        <v>0.77474020844593772</v>
      </c>
      <c r="H12" s="31"/>
      <c r="I12" s="53"/>
    </row>
    <row r="13" spans="1:15" ht="26.25" customHeight="1" x14ac:dyDescent="0.2">
      <c r="A13" s="74" t="s">
        <v>18</v>
      </c>
      <c r="B13" s="75" t="s">
        <v>24</v>
      </c>
      <c r="C13" s="82">
        <v>458104.47</v>
      </c>
      <c r="D13" s="82">
        <v>442509.27</v>
      </c>
      <c r="E13" s="82">
        <v>364006.56</v>
      </c>
      <c r="F13" s="82">
        <f t="shared" si="1"/>
        <v>78502.710000000021</v>
      </c>
      <c r="G13" s="71">
        <f t="shared" si="0"/>
        <v>0.82259646221648641</v>
      </c>
      <c r="H13" s="31"/>
      <c r="I13" s="53"/>
    </row>
    <row r="14" spans="1:15" ht="26.25" customHeight="1" x14ac:dyDescent="0.2">
      <c r="A14" s="72" t="s">
        <v>19</v>
      </c>
      <c r="B14" s="73"/>
      <c r="C14" s="76">
        <f>SUM(C15:C16)</f>
        <v>10846068.6</v>
      </c>
      <c r="D14" s="76">
        <f>SUM(D15:D16)</f>
        <v>9861374.0199999996</v>
      </c>
      <c r="E14" s="76">
        <f>SUM(E15:E16)</f>
        <v>4800236.7299999995</v>
      </c>
      <c r="F14" s="76">
        <f t="shared" si="1"/>
        <v>5061137.29</v>
      </c>
      <c r="G14" s="78">
        <f t="shared" si="0"/>
        <v>0.48677159189627811</v>
      </c>
      <c r="H14" s="31"/>
      <c r="I14" s="30"/>
    </row>
    <row r="15" spans="1:15" ht="26.25" customHeight="1" x14ac:dyDescent="0.2">
      <c r="A15" s="74" t="s">
        <v>20</v>
      </c>
      <c r="B15" s="75" t="s">
        <v>24</v>
      </c>
      <c r="C15" s="82">
        <v>946068.6</v>
      </c>
      <c r="D15" s="82">
        <v>961374.02</v>
      </c>
      <c r="E15" s="82">
        <v>481498.42</v>
      </c>
      <c r="F15" s="82">
        <f t="shared" si="1"/>
        <v>479875.60000000003</v>
      </c>
      <c r="G15" s="71">
        <f t="shared" si="0"/>
        <v>0.50084401074204188</v>
      </c>
      <c r="H15" s="31"/>
      <c r="I15" s="54"/>
    </row>
    <row r="16" spans="1:15" ht="26.25" customHeight="1" x14ac:dyDescent="0.2">
      <c r="A16" s="74" t="s">
        <v>21</v>
      </c>
      <c r="B16" s="75" t="s">
        <v>24</v>
      </c>
      <c r="C16" s="82">
        <v>9900000</v>
      </c>
      <c r="D16" s="82">
        <v>8900000</v>
      </c>
      <c r="E16" s="82">
        <v>4318738.3099999996</v>
      </c>
      <c r="F16" s="82">
        <f>D16-E16</f>
        <v>4581261.6900000004</v>
      </c>
      <c r="G16" s="71">
        <f t="shared" si="0"/>
        <v>0.48525149550561791</v>
      </c>
      <c r="H16" s="31"/>
      <c r="I16" s="54"/>
    </row>
    <row r="17" spans="1:9" ht="22.5" customHeight="1" x14ac:dyDescent="0.2">
      <c r="A17" s="48" t="s">
        <v>13</v>
      </c>
      <c r="B17" s="49"/>
      <c r="C17" s="79">
        <f>C14+C9</f>
        <v>155000000</v>
      </c>
      <c r="D17" s="79">
        <f>D14+D9</f>
        <v>155000000.00000003</v>
      </c>
      <c r="E17" s="79">
        <f>E14+E9</f>
        <v>148894803.28</v>
      </c>
      <c r="F17" s="79">
        <f>D17-E17</f>
        <v>6105196.7200000286</v>
      </c>
      <c r="G17" s="77">
        <f t="shared" si="0"/>
        <v>0.960611634064516</v>
      </c>
      <c r="H17" s="31"/>
      <c r="I17" s="30"/>
    </row>
    <row r="18" spans="1:9" x14ac:dyDescent="0.2">
      <c r="A18" s="32"/>
      <c r="B18" s="32"/>
      <c r="C18" s="33"/>
      <c r="E18" s="34"/>
      <c r="F18" s="34"/>
      <c r="G18" s="34" t="s">
        <v>22</v>
      </c>
      <c r="H18" s="31"/>
      <c r="I18" s="30"/>
    </row>
    <row r="19" spans="1:9" x14ac:dyDescent="0.2">
      <c r="A19" s="57"/>
      <c r="B19" s="32"/>
      <c r="C19" s="33"/>
      <c r="D19"/>
      <c r="E19"/>
      <c r="F19"/>
      <c r="G19" s="34"/>
      <c r="H19" s="31"/>
      <c r="I19" s="30"/>
    </row>
    <row r="20" spans="1:9" x14ac:dyDescent="0.2">
      <c r="D20"/>
      <c r="E20"/>
      <c r="F20"/>
    </row>
    <row r="21" spans="1:9" x14ac:dyDescent="0.2">
      <c r="D21"/>
      <c r="E21"/>
      <c r="F21"/>
    </row>
    <row r="22" spans="1:9" x14ac:dyDescent="0.2">
      <c r="D22"/>
      <c r="E22"/>
      <c r="F22"/>
    </row>
  </sheetData>
  <mergeCells count="6">
    <mergeCell ref="A2:G2"/>
    <mergeCell ref="H7:H9"/>
    <mergeCell ref="A1:G1"/>
    <mergeCell ref="A3:G3"/>
    <mergeCell ref="A4:G4"/>
    <mergeCell ref="A5:G5"/>
  </mergeCells>
  <printOptions horizontalCentered="1"/>
  <pageMargins left="0.59055118110236227" right="0.39370078740157483" top="0.98425196850393704" bottom="0.78740157480314965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por rubro</vt:lpstr>
      <vt:lpstr>egresos por rubro </vt:lpstr>
      <vt:lpstr>'egresos por rubro '!Área_de_impresión</vt:lpstr>
      <vt:lpstr>'ingresos por rubro'!Área_de_impresión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falvarado</dc:creator>
  <cp:lastModifiedBy>Ulises Armanado Mejia Días</cp:lastModifiedBy>
  <cp:lastPrinted>2022-04-07T21:21:27Z</cp:lastPrinted>
  <dcterms:created xsi:type="dcterms:W3CDTF">2002-02-04T14:37:00Z</dcterms:created>
  <dcterms:modified xsi:type="dcterms:W3CDTF">2023-03-16T12:25:06Z</dcterms:modified>
</cp:coreProperties>
</file>