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Insa Rosy de leon\2018\Oficial de Informacion\"/>
    </mc:Choice>
  </mc:AlternateContent>
  <bookViews>
    <workbookView xWindow="0" yWindow="0" windowWidth="24000" windowHeight="10320"/>
  </bookViews>
  <sheets>
    <sheet name="CONSOLIDADO 2019 (2)" sheetId="1" r:id="rId1"/>
  </sheets>
  <definedNames>
    <definedName name="_xlnm._FilterDatabase" localSheetId="0" hidden="1">'CONSOLIDADO 2019 (2)'!$A$1:$L$26</definedName>
    <definedName name="_xlnm.Print_Titles" localSheetId="0">'CONSOLIDADO 2019 (2)'!$5:$5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" i="1" l="1"/>
  <c r="H18" i="1" s="1"/>
  <c r="G18" i="1"/>
  <c r="G7" i="1"/>
  <c r="G9" i="1"/>
  <c r="G11" i="1"/>
  <c r="G12" i="1"/>
  <c r="G13" i="1"/>
  <c r="G15" i="1"/>
  <c r="G16" i="1"/>
  <c r="G17" i="1"/>
  <c r="I18" i="1"/>
</calcChain>
</file>

<file path=xl/sharedStrings.xml><?xml version="1.0" encoding="utf-8"?>
<sst xmlns="http://schemas.openxmlformats.org/spreadsheetml/2006/main" count="39" uniqueCount="27">
  <si>
    <t>TOTAL</t>
  </si>
  <si>
    <t>GFC</t>
  </si>
  <si>
    <t>ASOCIACION INSTITUCION SALESIANA</t>
  </si>
  <si>
    <t>SERVICIOS EDUCATIVOS, S.A. DE C.V.</t>
  </si>
  <si>
    <t>EDUCLASE, S.A. DE C.V.</t>
  </si>
  <si>
    <t>UNIVERSIDAD DON BOSCO</t>
  </si>
  <si>
    <t>ACADEMIA INTERNACIONAL S.A. DE C.V.</t>
  </si>
  <si>
    <t>UNIVERSIDAD CATOLICA DE EL SALVADOR (UNICAES)</t>
  </si>
  <si>
    <t>REGAL PRODUCTS INTERNATIONAL INC</t>
  </si>
  <si>
    <t>UNIVERSIDAD CENTROAMERICANA JOSÉ SIMEÓN CAÑAS (UCA)</t>
  </si>
  <si>
    <t>11/04/2019</t>
  </si>
  <si>
    <t>INSTITUTO TECNOLÓGICO DE CHALATENANGO - ITCHA</t>
  </si>
  <si>
    <t>ASOCIACIÓN CENTRO CULTURAL SALVADOREÑO AMERICANO</t>
  </si>
  <si>
    <t>PRO LINGÜA ASOCIADOS, S.A. DE C.V.</t>
  </si>
  <si>
    <t>UNIVERSIDAD CAPITÁN GENERAL GERARDO BARRIOS</t>
  </si>
  <si>
    <t xml:space="preserve">COMPRA N° 38/2019 "SERVICIOS DE CAPACITACIÓN PARA EL PROGRAMA DE INGLÉS PARA EL TRABAJO" </t>
  </si>
  <si>
    <t>MONTO A EJECUTAR EN AÑOS 2019 Y 2020</t>
  </si>
  <si>
    <t>AHORRO REPORTADO POR INTERMEDIARIO</t>
  </si>
  <si>
    <t xml:space="preserve">MONTO </t>
  </si>
  <si>
    <t>OFERTANTE</t>
  </si>
  <si>
    <t>FECHA CONTRATO</t>
  </si>
  <si>
    <t>N° CONTRATO</t>
  </si>
  <si>
    <t>GERENCIA</t>
  </si>
  <si>
    <t>OFERTA DE COMPRA</t>
  </si>
  <si>
    <t>INSTITUTO SALVADOREÑO DE FORMACIÓN PROFESIONAL</t>
  </si>
  <si>
    <t>ANEXO 3</t>
  </si>
  <si>
    <t>REPORTE DE CONTRATACIONES POR MEDIO DEL MERCADO BURSÁTIL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</si>
</sst>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_([$$-440A]* #,##0.00_);_([$$-440A]* \(#,##0.00\);_([$$-440A]* &quot;-&quot;??_);_(@_)"/>
  </numFmts>
  <fonts count="10" x14ac:knownFonts="1">
    <font>
      <sz val="10"/>
      <name val="Arial"/>
      <family val="2"/>
    </font>
    <font>
      <sz val="10"/>
      <name val="Arial"/>
      <family val="2"/>
    </font>
    <font>
      <sz val="10"/>
      <name val="Century Gothic"/>
      <family val="2"/>
    </font>
    <font>
      <sz val="9"/>
      <name val="Arial"/>
      <family val="2"/>
    </font>
    <font>
      <sz val="9"/>
      <color theme="1"/>
      <name val="Arial"/>
      <family val="2"/>
    </font>
    <font>
      <b/>
      <sz val="10"/>
      <name val="Calibri"/>
      <family val="2"/>
    </font>
    <font>
      <b/>
      <sz val="10"/>
      <name val="Century Gothic"/>
      <family val="2"/>
    </font>
    <font>
      <b/>
      <sz val="9"/>
      <name val="Arial"/>
      <family val="2"/>
    </font>
    <font>
      <sz val="12"/>
      <name val="Arial"/>
      <family val="2"/>
    </font>
    <font>
      <b/>
      <sz val="12"/>
      <name val="Century Gothic"/>
      <family val="2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9">
    <xf numFmtId="0" fontId="0" fillId="0" borderId="0" xfId="0"/>
    <xf numFmtId="0" fontId="0" fillId="0" borderId="0" xfId="0" applyFill="1" applyAlignment="1">
      <alignment wrapText="1"/>
    </xf>
    <xf numFmtId="0" fontId="2" fillId="0" borderId="0" xfId="0" applyFont="1" applyFill="1" applyAlignment="1">
      <alignment wrapText="1"/>
    </xf>
    <xf numFmtId="0" fontId="3" fillId="0" borderId="0" xfId="0" applyFont="1" applyFill="1" applyAlignment="1">
      <alignment horizontal="left" wrapText="1"/>
    </xf>
    <xf numFmtId="164" fontId="0" fillId="0" borderId="0" xfId="1" applyFont="1" applyFill="1" applyAlignment="1">
      <alignment wrapText="1"/>
    </xf>
    <xf numFmtId="164" fontId="2" fillId="0" borderId="0" xfId="0" applyNumberFormat="1" applyFont="1" applyFill="1" applyAlignment="1">
      <alignment wrapText="1"/>
    </xf>
    <xf numFmtId="165" fontId="2" fillId="0" borderId="0" xfId="0" applyNumberFormat="1" applyFont="1" applyFill="1" applyAlignment="1">
      <alignment wrapText="1"/>
    </xf>
    <xf numFmtId="165" fontId="2" fillId="0" borderId="1" xfId="0" applyNumberFormat="1" applyFont="1" applyFill="1" applyBorder="1" applyAlignment="1">
      <alignment wrapText="1"/>
    </xf>
    <xf numFmtId="165" fontId="2" fillId="0" borderId="2" xfId="0" applyNumberFormat="1" applyFont="1" applyFill="1" applyBorder="1" applyAlignment="1">
      <alignment wrapText="1"/>
    </xf>
    <xf numFmtId="44" fontId="2" fillId="0" borderId="3" xfId="0" applyNumberFormat="1" applyFont="1" applyFill="1" applyBorder="1" applyAlignment="1">
      <alignment wrapText="1"/>
    </xf>
    <xf numFmtId="0" fontId="3" fillId="0" borderId="1" xfId="0" applyFont="1" applyFill="1" applyBorder="1" applyAlignment="1">
      <alignment wrapText="1"/>
    </xf>
    <xf numFmtId="0" fontId="2" fillId="0" borderId="4" xfId="0" applyFont="1" applyFill="1" applyBorder="1" applyAlignment="1">
      <alignment wrapText="1"/>
    </xf>
    <xf numFmtId="0" fontId="2" fillId="0" borderId="3" xfId="0" applyFont="1" applyFill="1" applyBorder="1" applyAlignment="1">
      <alignment wrapText="1"/>
    </xf>
    <xf numFmtId="0" fontId="0" fillId="0" borderId="0" xfId="0" applyFill="1" applyBorder="1" applyAlignment="1">
      <alignment vertical="center" wrapText="1"/>
    </xf>
    <xf numFmtId="14" fontId="4" fillId="0" borderId="11" xfId="0" applyNumberFormat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left" vertical="center" wrapText="1"/>
    </xf>
    <xf numFmtId="14" fontId="4" fillId="0" borderId="7" xfId="0" applyNumberFormat="1" applyFont="1" applyFill="1" applyBorder="1" applyAlignment="1">
      <alignment horizontal="center" vertical="center" wrapText="1"/>
    </xf>
    <xf numFmtId="14" fontId="4" fillId="0" borderId="12" xfId="0" applyNumberFormat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vertical="center" wrapText="1"/>
    </xf>
    <xf numFmtId="44" fontId="4" fillId="0" borderId="7" xfId="0" applyNumberFormat="1" applyFont="1" applyFill="1" applyBorder="1" applyAlignment="1">
      <alignment horizontal="center" vertical="center" wrapText="1"/>
    </xf>
    <xf numFmtId="165" fontId="2" fillId="0" borderId="8" xfId="0" applyNumberFormat="1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44" fontId="4" fillId="0" borderId="11" xfId="0" applyNumberFormat="1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left" vertical="center" wrapText="1"/>
    </xf>
    <xf numFmtId="44" fontId="4" fillId="0" borderId="12" xfId="0" applyNumberFormat="1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wrapText="1"/>
    </xf>
    <xf numFmtId="0" fontId="5" fillId="0" borderId="22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wrapText="1"/>
    </xf>
    <xf numFmtId="0" fontId="6" fillId="0" borderId="21" xfId="0" applyFont="1" applyFill="1" applyBorder="1" applyAlignment="1">
      <alignment horizontal="center" vertical="center" wrapText="1"/>
    </xf>
    <xf numFmtId="0" fontId="6" fillId="0" borderId="23" xfId="0" applyFon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 vertical="center" wrapText="1"/>
    </xf>
    <xf numFmtId="0" fontId="7" fillId="0" borderId="20" xfId="0" applyFont="1" applyFill="1" applyBorder="1" applyAlignment="1">
      <alignment horizontal="left" vertical="center" wrapText="1"/>
    </xf>
    <xf numFmtId="0" fontId="6" fillId="0" borderId="19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6" fillId="0" borderId="18" xfId="0" applyFont="1" applyFill="1" applyBorder="1" applyAlignment="1">
      <alignment horizont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9" fillId="0" borderId="18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44" fontId="4" fillId="0" borderId="13" xfId="0" applyNumberFormat="1" applyFont="1" applyFill="1" applyBorder="1" applyAlignment="1">
      <alignment horizontal="center" vertical="center" wrapText="1"/>
    </xf>
    <xf numFmtId="14" fontId="4" fillId="0" borderId="13" xfId="0" applyNumberFormat="1" applyFont="1" applyFill="1" applyBorder="1" applyAlignment="1">
      <alignment horizontal="center" vertical="center" wrapText="1"/>
    </xf>
    <xf numFmtId="14" fontId="4" fillId="0" borderId="17" xfId="0" applyNumberFormat="1" applyFont="1" applyFill="1" applyBorder="1" applyAlignment="1">
      <alignment horizontal="center" vertical="center" wrapText="1"/>
    </xf>
    <xf numFmtId="165" fontId="2" fillId="0" borderId="5" xfId="0" applyNumberFormat="1" applyFont="1" applyFill="1" applyBorder="1" applyAlignment="1">
      <alignment horizontal="center" vertical="center" wrapText="1"/>
    </xf>
    <xf numFmtId="165" fontId="2" fillId="0" borderId="9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tabSelected="1" topLeftCell="A2" zoomScale="85" zoomScaleNormal="85" workbookViewId="0">
      <selection activeCell="B5" sqref="B5"/>
    </sheetView>
  </sheetViews>
  <sheetFormatPr baseColWidth="10" defaultColWidth="11.44140625" defaultRowHeight="13.2" x14ac:dyDescent="0.25"/>
  <cols>
    <col min="1" max="1" width="4.109375" style="2" customWidth="1"/>
    <col min="2" max="2" width="32.5546875" style="2" customWidth="1"/>
    <col min="3" max="3" width="7" style="2" customWidth="1"/>
    <col min="4" max="4" width="11.44140625" style="2" customWidth="1"/>
    <col min="5" max="5" width="13.5546875" style="2" customWidth="1"/>
    <col min="6" max="6" width="43.5546875" style="3" customWidth="1"/>
    <col min="7" max="7" width="16.88671875" style="2" customWidth="1"/>
    <col min="8" max="8" width="15.33203125" style="2" customWidth="1"/>
    <col min="9" max="9" width="16.44140625" style="1" customWidth="1"/>
    <col min="10" max="10" width="16.44140625" style="1" hidden="1" customWidth="1"/>
    <col min="11" max="11" width="14.44140625" style="1" customWidth="1"/>
    <col min="12" max="16384" width="11.44140625" style="1"/>
  </cols>
  <sheetData>
    <row r="1" spans="1:10" ht="13.5" hidden="1" customHeight="1" thickBot="1" x14ac:dyDescent="0.3">
      <c r="A1" s="1"/>
      <c r="B1" s="36" t="s">
        <v>25</v>
      </c>
      <c r="C1" s="36"/>
      <c r="D1" s="36"/>
      <c r="E1" s="36"/>
      <c r="F1" s="36"/>
      <c r="G1" s="36"/>
      <c r="H1" s="36"/>
    </row>
    <row r="2" spans="1:10" ht="13.5" customHeight="1" x14ac:dyDescent="0.25">
      <c r="A2" s="1"/>
      <c r="B2" s="48"/>
      <c r="C2" s="48"/>
      <c r="D2" s="48"/>
      <c r="E2" s="48"/>
      <c r="F2" s="48"/>
      <c r="G2" s="48"/>
      <c r="H2" s="48"/>
    </row>
    <row r="3" spans="1:10" s="29" customFormat="1" ht="23.25" customHeight="1" x14ac:dyDescent="0.25">
      <c r="B3" s="37" t="s">
        <v>24</v>
      </c>
      <c r="C3" s="38"/>
      <c r="D3" s="38"/>
      <c r="E3" s="38"/>
      <c r="F3" s="38"/>
      <c r="G3" s="38"/>
      <c r="H3" s="38"/>
      <c r="I3" s="38"/>
    </row>
    <row r="4" spans="1:10" s="29" customFormat="1" ht="23.25" customHeight="1" thickBot="1" x14ac:dyDescent="0.3">
      <c r="B4" s="39" t="s">
        <v>26</v>
      </c>
      <c r="C4" s="40"/>
      <c r="D4" s="40"/>
      <c r="E4" s="40"/>
      <c r="F4" s="40"/>
      <c r="G4" s="40"/>
      <c r="H4" s="40"/>
      <c r="I4" s="40"/>
    </row>
    <row r="5" spans="1:10" s="27" customFormat="1" ht="60" customHeight="1" thickBot="1" x14ac:dyDescent="0.3">
      <c r="A5" s="30"/>
      <c r="B5" s="30" t="s">
        <v>23</v>
      </c>
      <c r="C5" s="31" t="s">
        <v>22</v>
      </c>
      <c r="D5" s="32" t="s">
        <v>21</v>
      </c>
      <c r="E5" s="32" t="s">
        <v>20</v>
      </c>
      <c r="F5" s="33" t="s">
        <v>19</v>
      </c>
      <c r="G5" s="32" t="s">
        <v>18</v>
      </c>
      <c r="H5" s="34" t="s">
        <v>0</v>
      </c>
      <c r="I5" s="35" t="s">
        <v>17</v>
      </c>
      <c r="J5" s="28" t="s">
        <v>16</v>
      </c>
    </row>
    <row r="6" spans="1:10" s="13" customFormat="1" ht="24.75" customHeight="1" thickBot="1" x14ac:dyDescent="0.3">
      <c r="A6" s="41">
        <v>9</v>
      </c>
      <c r="B6" s="41" t="s">
        <v>15</v>
      </c>
      <c r="C6" s="41" t="s">
        <v>1</v>
      </c>
      <c r="D6" s="26">
        <v>25640</v>
      </c>
      <c r="E6" s="17" t="s">
        <v>10</v>
      </c>
      <c r="F6" s="24" t="s">
        <v>9</v>
      </c>
      <c r="G6" s="25">
        <v>79640</v>
      </c>
      <c r="H6" s="43">
        <f>SUM(G6:G17)</f>
        <v>998685.6</v>
      </c>
      <c r="I6" s="46">
        <v>0</v>
      </c>
      <c r="J6" s="20"/>
    </row>
    <row r="7" spans="1:10" s="13" customFormat="1" ht="24.75" customHeight="1" thickBot="1" x14ac:dyDescent="0.3">
      <c r="A7" s="41"/>
      <c r="B7" s="41"/>
      <c r="C7" s="41"/>
      <c r="D7" s="21">
        <v>25641</v>
      </c>
      <c r="E7" s="16" t="s">
        <v>10</v>
      </c>
      <c r="F7" s="15" t="s">
        <v>4</v>
      </c>
      <c r="G7" s="19">
        <f>159280+20706.4</f>
        <v>179986.4</v>
      </c>
      <c r="H7" s="44"/>
      <c r="I7" s="46"/>
      <c r="J7" s="20"/>
    </row>
    <row r="8" spans="1:10" s="13" customFormat="1" ht="24.75" customHeight="1" thickBot="1" x14ac:dyDescent="0.3">
      <c r="A8" s="41"/>
      <c r="B8" s="41"/>
      <c r="C8" s="41"/>
      <c r="D8" s="21">
        <v>25642</v>
      </c>
      <c r="E8" s="16" t="s">
        <v>10</v>
      </c>
      <c r="F8" s="15" t="s">
        <v>7</v>
      </c>
      <c r="G8" s="19">
        <v>59730</v>
      </c>
      <c r="H8" s="44"/>
      <c r="I8" s="46"/>
      <c r="J8" s="20"/>
    </row>
    <row r="9" spans="1:10" s="13" customFormat="1" ht="24.75" customHeight="1" thickBot="1" x14ac:dyDescent="0.3">
      <c r="A9" s="41"/>
      <c r="B9" s="41"/>
      <c r="C9" s="41"/>
      <c r="D9" s="21">
        <v>25643</v>
      </c>
      <c r="E9" s="16" t="s">
        <v>10</v>
      </c>
      <c r="F9" s="15" t="s">
        <v>3</v>
      </c>
      <c r="G9" s="19">
        <f>39820+5176.6</f>
        <v>44996.6</v>
      </c>
      <c r="H9" s="44"/>
      <c r="I9" s="46"/>
      <c r="J9" s="20"/>
    </row>
    <row r="10" spans="1:10" s="13" customFormat="1" ht="24.75" customHeight="1" thickBot="1" x14ac:dyDescent="0.3">
      <c r="A10" s="41"/>
      <c r="B10" s="41"/>
      <c r="C10" s="41"/>
      <c r="D10" s="21">
        <v>25644</v>
      </c>
      <c r="E10" s="16" t="s">
        <v>10</v>
      </c>
      <c r="F10" s="15" t="s">
        <v>14</v>
      </c>
      <c r="G10" s="19">
        <v>39820</v>
      </c>
      <c r="H10" s="44"/>
      <c r="I10" s="46"/>
      <c r="J10" s="20"/>
    </row>
    <row r="11" spans="1:10" s="13" customFormat="1" ht="24.75" customHeight="1" thickBot="1" x14ac:dyDescent="0.3">
      <c r="A11" s="41"/>
      <c r="B11" s="41"/>
      <c r="C11" s="41"/>
      <c r="D11" s="21">
        <v>25645</v>
      </c>
      <c r="E11" s="16" t="s">
        <v>10</v>
      </c>
      <c r="F11" s="15" t="s">
        <v>13</v>
      </c>
      <c r="G11" s="19">
        <f>39820+5176.6</f>
        <v>44996.6</v>
      </c>
      <c r="H11" s="44"/>
      <c r="I11" s="46"/>
      <c r="J11" s="20"/>
    </row>
    <row r="12" spans="1:10" s="13" customFormat="1" ht="24.75" customHeight="1" thickBot="1" x14ac:dyDescent="0.3">
      <c r="A12" s="41"/>
      <c r="B12" s="41"/>
      <c r="C12" s="41"/>
      <c r="D12" s="21">
        <v>25646</v>
      </c>
      <c r="E12" s="16" t="s">
        <v>10</v>
      </c>
      <c r="F12" s="15" t="s">
        <v>6</v>
      </c>
      <c r="G12" s="19">
        <f>59730+7764.9</f>
        <v>67494.899999999994</v>
      </c>
      <c r="H12" s="44"/>
      <c r="I12" s="46"/>
      <c r="J12" s="20"/>
    </row>
    <row r="13" spans="1:10" s="13" customFormat="1" ht="24.75" customHeight="1" thickBot="1" x14ac:dyDescent="0.3">
      <c r="A13" s="41"/>
      <c r="B13" s="41"/>
      <c r="C13" s="41"/>
      <c r="D13" s="21">
        <v>25647</v>
      </c>
      <c r="E13" s="16" t="s">
        <v>10</v>
      </c>
      <c r="F13" s="15" t="s">
        <v>8</v>
      </c>
      <c r="G13" s="19">
        <f>159280+20706.4</f>
        <v>179986.4</v>
      </c>
      <c r="H13" s="44"/>
      <c r="I13" s="46"/>
      <c r="J13" s="20"/>
    </row>
    <row r="14" spans="1:10" s="13" customFormat="1" ht="24.75" customHeight="1" thickBot="1" x14ac:dyDescent="0.3">
      <c r="A14" s="41"/>
      <c r="B14" s="41"/>
      <c r="C14" s="41"/>
      <c r="D14" s="21">
        <v>25648</v>
      </c>
      <c r="E14" s="16" t="s">
        <v>10</v>
      </c>
      <c r="F14" s="18" t="s">
        <v>2</v>
      </c>
      <c r="G14" s="19">
        <v>39820</v>
      </c>
      <c r="H14" s="44"/>
      <c r="I14" s="46"/>
      <c r="J14" s="20"/>
    </row>
    <row r="15" spans="1:10" s="13" customFormat="1" ht="24.75" customHeight="1" thickBot="1" x14ac:dyDescent="0.3">
      <c r="A15" s="41"/>
      <c r="B15" s="41"/>
      <c r="C15" s="41"/>
      <c r="D15" s="21">
        <v>25649</v>
      </c>
      <c r="E15" s="16" t="s">
        <v>10</v>
      </c>
      <c r="F15" s="15" t="s">
        <v>12</v>
      </c>
      <c r="G15" s="19">
        <f>119460+15529.8</f>
        <v>134989.79999999999</v>
      </c>
      <c r="H15" s="44"/>
      <c r="I15" s="46"/>
      <c r="J15" s="20"/>
    </row>
    <row r="16" spans="1:10" s="13" customFormat="1" ht="24.75" customHeight="1" thickBot="1" x14ac:dyDescent="0.3">
      <c r="A16" s="41"/>
      <c r="B16" s="41"/>
      <c r="C16" s="41"/>
      <c r="D16" s="21">
        <v>25650</v>
      </c>
      <c r="E16" s="16" t="s">
        <v>10</v>
      </c>
      <c r="F16" s="15" t="s">
        <v>11</v>
      </c>
      <c r="G16" s="19">
        <f>59730+7764.9</f>
        <v>67494.899999999994</v>
      </c>
      <c r="H16" s="44"/>
      <c r="I16" s="46"/>
      <c r="J16" s="20"/>
    </row>
    <row r="17" spans="1:12" s="13" customFormat="1" ht="24.75" customHeight="1" thickBot="1" x14ac:dyDescent="0.3">
      <c r="A17" s="42"/>
      <c r="B17" s="42"/>
      <c r="C17" s="42"/>
      <c r="D17" s="23">
        <v>25651</v>
      </c>
      <c r="E17" s="14" t="s">
        <v>10</v>
      </c>
      <c r="F17" s="18" t="s">
        <v>5</v>
      </c>
      <c r="G17" s="22">
        <f>59730+0</f>
        <v>59730</v>
      </c>
      <c r="H17" s="45"/>
      <c r="I17" s="47"/>
      <c r="J17" s="20"/>
    </row>
    <row r="18" spans="1:12" ht="21" customHeight="1" thickBot="1" x14ac:dyDescent="0.3">
      <c r="A18" s="12"/>
      <c r="B18" s="11"/>
      <c r="C18" s="11"/>
      <c r="D18" s="11"/>
      <c r="E18" s="11"/>
      <c r="F18" s="10" t="s">
        <v>0</v>
      </c>
      <c r="G18" s="9">
        <f>SUM(G6:G17)</f>
        <v>998685.6</v>
      </c>
      <c r="H18" s="8">
        <f>+H6</f>
        <v>998685.6</v>
      </c>
      <c r="I18" s="7">
        <f>SUM(I6:I17)</f>
        <v>0</v>
      </c>
    </row>
    <row r="19" spans="1:12" ht="13.5" customHeight="1" x14ac:dyDescent="0.25"/>
    <row r="20" spans="1:12" ht="13.5" customHeight="1" x14ac:dyDescent="0.25"/>
    <row r="22" spans="1:12" x14ac:dyDescent="0.25">
      <c r="G22" s="6"/>
    </row>
    <row r="23" spans="1:12" x14ac:dyDescent="0.25">
      <c r="G23" s="6"/>
    </row>
    <row r="24" spans="1:12" x14ac:dyDescent="0.25">
      <c r="G24" s="6"/>
    </row>
    <row r="25" spans="1:12" x14ac:dyDescent="0.25">
      <c r="G25" s="6"/>
      <c r="H25" s="5"/>
      <c r="L25" s="4"/>
    </row>
    <row r="26" spans="1:12" x14ac:dyDescent="0.25">
      <c r="L26" s="4"/>
    </row>
  </sheetData>
  <autoFilter ref="A1:L26">
    <filterColumn colId="1" showButton="0"/>
    <filterColumn colId="2" showButton="0"/>
    <filterColumn colId="3" showButton="0"/>
    <filterColumn colId="4" showButton="0"/>
    <filterColumn colId="5" showButton="0"/>
    <filterColumn colId="6" showButton="0"/>
  </autoFilter>
  <mergeCells count="8">
    <mergeCell ref="B1:H1"/>
    <mergeCell ref="B3:I3"/>
    <mergeCell ref="B4:I4"/>
    <mergeCell ref="A6:A17"/>
    <mergeCell ref="B6:B17"/>
    <mergeCell ref="C6:C17"/>
    <mergeCell ref="H6:H17"/>
    <mergeCell ref="I6:I17"/>
  </mergeCells>
  <pageMargins left="0.43307086614173229" right="0" top="0.43307086614173229" bottom="0.35433070866141736" header="0.23622047244094491" footer="0"/>
  <pageSetup scale="80" orientation="landscape" r:id="rId1"/>
  <headerFooter alignWithMargins="0">
    <oddFooter>Página 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CONSOLIDADO 2019 (2)</vt:lpstr>
      <vt:lpstr>'CONSOLIDADO 2019 (2)'!Títulos_a_imprimir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uaci_eunice</dc:creator>
  <cp:lastModifiedBy>caai_rosy</cp:lastModifiedBy>
  <dcterms:created xsi:type="dcterms:W3CDTF">2019-12-23T16:29:13Z</dcterms:created>
  <dcterms:modified xsi:type="dcterms:W3CDTF">2019-12-23T17:01:11Z</dcterms:modified>
</cp:coreProperties>
</file>