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.espinoza\Desktop\Documentos Oficiosos\Gerente financiero\"/>
    </mc:Choice>
  </mc:AlternateContent>
  <bookViews>
    <workbookView xWindow="0" yWindow="0" windowWidth="7470" windowHeight="2460"/>
  </bookViews>
  <sheets>
    <sheet name="Ley de Presupuesto GOES 2015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Database">#REF!</definedName>
    <definedName name="CONS">#N/A</definedName>
    <definedName name="CUOTAINICIAL">'[1]PAGO RENTA Y RETRIBUCION'!$C$6</definedName>
    <definedName name="DOS">#N/A</definedName>
    <definedName name="EMISION">'[2]FLUJO CONSOLIDADO'!$A$45</definedName>
    <definedName name="GASTOSFINANCIEROS">[3]Remun!#REF!</definedName>
    <definedName name="hoja1">[4]Remun!#REF!</definedName>
    <definedName name="linealargoplazo">'[2]FLUJO CONSOLIDADO'!$A$22</definedName>
    <definedName name="LineaRotativa">'[2]FLUJO CONSOLIDADO'!$A$15</definedName>
    <definedName name="OC">#N/A</definedName>
    <definedName name="PRESTAMO">'[1]PAGO RENTA Y RETRIBUCION'!$C$7</definedName>
    <definedName name="WER">[3]Remun!#REF!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3" i="1"/>
  <c r="F19" i="1"/>
  <c r="D19" i="1"/>
  <c r="G18" i="1"/>
  <c r="G17" i="1"/>
  <c r="E17" i="1"/>
  <c r="G16" i="1"/>
  <c r="G15" i="1"/>
  <c r="G14" i="1"/>
  <c r="G13" i="1"/>
  <c r="G12" i="1"/>
  <c r="E12" i="1"/>
  <c r="G11" i="1"/>
  <c r="E11" i="1"/>
  <c r="G10" i="1"/>
  <c r="E9" i="1"/>
  <c r="E19" i="1" s="1"/>
  <c r="D9" i="1"/>
  <c r="G9" i="1" s="1"/>
  <c r="G7" i="1"/>
  <c r="G19" i="1" s="1"/>
  <c r="G20" i="1" s="1"/>
  <c r="E20" i="1" l="1"/>
  <c r="F20" i="1"/>
  <c r="D20" i="1"/>
</calcChain>
</file>

<file path=xl/sharedStrings.xml><?xml version="1.0" encoding="utf-8"?>
<sst xmlns="http://schemas.openxmlformats.org/spreadsheetml/2006/main" count="32" uniqueCount="27">
  <si>
    <t xml:space="preserve"> </t>
  </si>
  <si>
    <t>INSTITUTO NACIONAL DE LA JUVENTUD</t>
  </si>
  <si>
    <t>PRESUPUESTO PERIODO FISCAL 2015</t>
  </si>
  <si>
    <t>COD.</t>
  </si>
  <si>
    <t>PORMENORES</t>
  </si>
  <si>
    <t>PRESUPUESTO  GOES LT 10-01</t>
  </si>
  <si>
    <t>PRESUPUESTO FOCAP LT 11-01</t>
  </si>
  <si>
    <t xml:space="preserve">PRESUPUESTO UNICEF </t>
  </si>
  <si>
    <t>TOTAL</t>
  </si>
  <si>
    <t>REMUNERACIONES Y PRESTACIONES</t>
  </si>
  <si>
    <t>ADQUISICION BIENES Y SERVICIOS</t>
  </si>
  <si>
    <t>BIENES DE USO Y CONSUMO</t>
  </si>
  <si>
    <t>SERVICIOS BASICOS</t>
  </si>
  <si>
    <t>SERV. GENERALES Y DE ARREND.</t>
  </si>
  <si>
    <t>PASAJES Y VIATICOS **</t>
  </si>
  <si>
    <t>IMPUESTOS TASAS Y DERECHOS</t>
  </si>
  <si>
    <t>CONSULTORIAS, ESTUDIOS E INVESTIG.</t>
  </si>
  <si>
    <t>SEGUROS, COMISIONES Y GTS.BANCARIO</t>
  </si>
  <si>
    <t>TRANSFERENCIAS CORRIENTES</t>
  </si>
  <si>
    <t>BIENES MUEBLES</t>
  </si>
  <si>
    <t>INFRAESTRUCTURAS</t>
  </si>
  <si>
    <t>FUENTE DE INGRESO</t>
  </si>
  <si>
    <t xml:space="preserve">GOES  </t>
  </si>
  <si>
    <t>FOCAP</t>
  </si>
  <si>
    <t xml:space="preserve"> TOTAL</t>
  </si>
  <si>
    <t xml:space="preserve">GOES INJUVE </t>
  </si>
  <si>
    <t>FOCAP-INJUVE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</si>
</sst>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¢&quot;_-;\-* #,##0.00\ &quot;¢&quot;_-;_-* &quot;-&quot;??\ &quot;¢&quot;_-;_-@_-"/>
    <numFmt numFmtId="165" formatCode="_([$$-440A]* #,##0.00_);_([$$-440A]* \(#,##0.00\);_([$$-440A]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2" fillId="3" borderId="4" xfId="0" applyNumberFormat="1" applyFont="1" applyFill="1" applyBorder="1" applyAlignment="1">
      <alignment horizontal="left"/>
    </xf>
    <xf numFmtId="4" fontId="2" fillId="3" borderId="5" xfId="0" applyNumberFormat="1" applyFont="1" applyFill="1" applyBorder="1"/>
    <xf numFmtId="4" fontId="2" fillId="3" borderId="6" xfId="0" applyNumberFormat="1" applyFont="1" applyFill="1" applyBorder="1"/>
    <xf numFmtId="0" fontId="2" fillId="3" borderId="7" xfId="0" applyNumberFormat="1" applyFont="1" applyFill="1" applyBorder="1" applyAlignment="1">
      <alignment horizontal="left"/>
    </xf>
    <xf numFmtId="4" fontId="2" fillId="3" borderId="8" xfId="0" applyNumberFormat="1" applyFont="1" applyFill="1" applyBorder="1"/>
    <xf numFmtId="4" fontId="2" fillId="3" borderId="9" xfId="0" applyNumberFormat="1" applyFont="1" applyFill="1" applyBorder="1"/>
    <xf numFmtId="0" fontId="2" fillId="3" borderId="10" xfId="0" applyNumberFormat="1" applyFont="1" applyFill="1" applyBorder="1" applyAlignment="1">
      <alignment horizontal="left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2" fillId="2" borderId="1" xfId="0" applyNumberFormat="1" applyFont="1" applyFill="1" applyBorder="1"/>
    <xf numFmtId="165" fontId="2" fillId="2" borderId="2" xfId="1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2" fillId="2" borderId="15" xfId="0" applyFont="1" applyFill="1" applyBorder="1"/>
    <xf numFmtId="0" fontId="2" fillId="2" borderId="16" xfId="0" applyFont="1" applyFill="1" applyBorder="1"/>
    <xf numFmtId="10" fontId="2" fillId="2" borderId="17" xfId="2" applyNumberFormat="1" applyFont="1" applyFill="1" applyBorder="1" applyAlignment="1">
      <alignment horizontal="center"/>
    </xf>
    <xf numFmtId="10" fontId="2" fillId="2" borderId="16" xfId="2" applyNumberFormat="1" applyFont="1" applyFill="1" applyBorder="1" applyAlignment="1">
      <alignment horizontal="center"/>
    </xf>
    <xf numFmtId="9" fontId="2" fillId="2" borderId="18" xfId="0" applyNumberFormat="1" applyFont="1" applyFill="1" applyBorder="1" applyAlignment="1">
      <alignment horizontal="center"/>
    </xf>
    <xf numFmtId="0" fontId="6" fillId="0" borderId="19" xfId="0" applyFont="1" applyBorder="1"/>
    <xf numFmtId="165" fontId="0" fillId="0" borderId="20" xfId="1" applyNumberFormat="1" applyFont="1" applyBorder="1"/>
    <xf numFmtId="9" fontId="0" fillId="0" borderId="0" xfId="2" applyNumberFormat="1" applyFont="1"/>
    <xf numFmtId="0" fontId="8" fillId="0" borderId="0" xfId="0" applyFont="1"/>
    <xf numFmtId="165" fontId="0" fillId="0" borderId="0" xfId="0" applyNumberFormat="1"/>
    <xf numFmtId="165" fontId="0" fillId="0" borderId="0" xfId="0" applyNumberFormat="1" applyBorder="1"/>
    <xf numFmtId="165" fontId="0" fillId="0" borderId="14" xfId="0" applyNumberFormat="1" applyBorder="1"/>
    <xf numFmtId="9" fontId="0" fillId="0" borderId="0" xfId="0" applyNumberFormat="1"/>
    <xf numFmtId="0" fontId="0" fillId="0" borderId="17" xfId="0" applyBorder="1"/>
    <xf numFmtId="0" fontId="6" fillId="0" borderId="17" xfId="0" applyFont="1" applyBorder="1"/>
    <xf numFmtId="0" fontId="0" fillId="0" borderId="21" xfId="0" applyBorder="1"/>
    <xf numFmtId="165" fontId="0" fillId="0" borderId="21" xfId="1" applyNumberFormat="1" applyFont="1" applyBorder="1"/>
    <xf numFmtId="9" fontId="0" fillId="0" borderId="0" xfId="2" applyFont="1" applyAlignment="1">
      <alignment horizontal="center"/>
    </xf>
    <xf numFmtId="165" fontId="0" fillId="0" borderId="17" xfId="0" applyNumberForma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DISTRIBUCION</a:t>
            </a:r>
            <a:r>
              <a:rPr lang="en-US" baseline="0"/>
              <a:t> DEL PRESUPUESTO INJUVE  2015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78661731028642"/>
          <c:y val="0.21407335365739616"/>
          <c:w val="0.56842676537942716"/>
          <c:h val="0.67779153496549271"/>
        </c:manualLayout>
      </c:layout>
      <c:doughnutChart>
        <c:varyColors val="1"/>
        <c:ser>
          <c:idx val="0"/>
          <c:order val="0"/>
          <c:tx>
            <c:strRef>
              <c:f>'Ley de Presupuesto GOES 2015'!$J$19</c:f>
              <c:strCache>
                <c:ptCount val="1"/>
                <c:pt idx="0">
                  <c:v>TOTAL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0.14741035856573706"/>
                  <c:y val="0.10926365795724474"/>
                </c:manualLayout>
              </c:layout>
              <c:tx>
                <c:rich>
                  <a:bodyPr/>
                  <a:lstStyle/>
                  <a:p>
                    <a:fld id="{9FD115CA-9CD3-42DA-8123-53D7E02D855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55%</a:t>
                    </a:r>
                  </a:p>
                  <a:p>
                    <a:endParaRPr lang="es-SV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756972111553786"/>
                  <c:y val="-0.156769596199524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883116883116883"/>
                  <c:y val="-0.1330166270783848"/>
                </c:manualLayout>
              </c:layout>
              <c:tx>
                <c:rich>
                  <a:bodyPr/>
                  <a:lstStyle/>
                  <a:p>
                    <a:fld id="{7BDCB384-45CD-40AF-8049-1AE083D27DC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45%</a:t>
                    </a:r>
                  </a:p>
                  <a:p>
                    <a:endParaRPr lang="es-SV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SV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'Ley de Presupuesto GOES 2015'!$I$20:$I$22</c:f>
              <c:strCache>
                <c:ptCount val="3"/>
                <c:pt idx="0">
                  <c:v>GOES  </c:v>
                </c:pt>
                <c:pt idx="2">
                  <c:v>FOCAP</c:v>
                </c:pt>
              </c:strCache>
            </c:strRef>
          </c:cat>
          <c:val>
            <c:numRef>
              <c:f>'Ley de Presupuesto GOES 2015'!$J$20:$J$22</c:f>
              <c:numCache>
                <c:formatCode>_([$$-440A]* #,##0.00_);_([$$-440A]* \(#,##0.00\);_([$$-440A]* "-"??_);_(@_)</c:formatCode>
                <c:ptCount val="3"/>
                <c:pt idx="0">
                  <c:v>2668495</c:v>
                </c:pt>
                <c:pt idx="2">
                  <c:v>2160506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scene3d>
      <a:camera prst="orthographicFront"/>
      <a:lightRig rig="threePt" dir="t"/>
    </a:scene3d>
    <a:sp3d>
      <a:bevelT prst="slope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Comparativo Ingresos por Fuente de Financiamiento 2015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7479577923274"/>
          <c:y val="0.21013445495058261"/>
          <c:w val="0.83390445539081415"/>
          <c:h val="0.6519213121283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'Ley de Presupuesto GOES 2015'!$I$27:$I$28</c:f>
              <c:strCache>
                <c:ptCount val="2"/>
                <c:pt idx="0">
                  <c:v>GOES INJUVE </c:v>
                </c:pt>
                <c:pt idx="1">
                  <c:v>FOCAP-INJUVE</c:v>
                </c:pt>
              </c:strCache>
            </c:strRef>
          </c:cat>
          <c:val>
            <c:numRef>
              <c:f>'Ley de Presupuesto GOES 2015'!$J$27:$J$28</c:f>
              <c:numCache>
                <c:formatCode>_([$$-440A]* #,##0.00_);_([$$-440A]* \(#,##0.00\);_([$$-440A]* "-"??_);_(@_)</c:formatCode>
                <c:ptCount val="2"/>
                <c:pt idx="0">
                  <c:v>2668495</c:v>
                </c:pt>
                <c:pt idx="1">
                  <c:v>2160506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2"/>
        <c:axId val="449228168"/>
        <c:axId val="452831776"/>
      </c:barChart>
      <c:catAx>
        <c:axId val="44922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452831776"/>
        <c:crosses val="autoZero"/>
        <c:auto val="1"/>
        <c:lblAlgn val="ctr"/>
        <c:lblOffset val="100"/>
        <c:noMultiLvlLbl val="0"/>
      </c:catAx>
      <c:valAx>
        <c:axId val="4528317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_([$$-440A]* #,##0.00_);_([$$-440A]* \(#,##0.00\);_([$$-440A]* &quot;-&quot;??_);_(@_)" sourceLinked="1"/>
        <c:majorTickMark val="out"/>
        <c:minorTickMark val="none"/>
        <c:tickLblPos val="nextTo"/>
        <c:crossAx val="449228168"/>
        <c:crosses val="autoZero"/>
        <c:crossBetween val="between"/>
        <c:majorUnit val="150000"/>
        <c:minorUnit val="15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bg1">
          <a:alpha val="46000"/>
        </a:schemeClr>
      </a:solidFill>
      <a:round/>
    </a:ln>
    <a:effectLst/>
    <a:scene3d>
      <a:camera prst="orthographicFront"/>
      <a:lightRig rig="threePt" dir="t"/>
    </a:scene3d>
    <a:sp3d>
      <a:bevelT prst="slope"/>
    </a:sp3d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355600</xdr:colOff>
      <xdr:row>22</xdr:row>
      <xdr:rowOff>69850</xdr:rowOff>
    </xdr:from>
    <xdr:to>
      <xdr:col>7</xdr:col>
      <xdr:colOff>0</xdr:colOff>
      <xdr:row>39</xdr:row>
      <xdr:rowOff>12700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1</xdr:row>
      <xdr:rowOff>25400</xdr:rowOff>
    </xdr:from>
    <xdr:to>
      <xdr:col>2</xdr:col>
      <xdr:colOff>342900</xdr:colOff>
      <xdr:row>2</xdr:row>
      <xdr:rowOff>222250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84150"/>
          <a:ext cx="565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355600</xdr:colOff>
      <xdr:row>30</xdr:row>
      <xdr:rowOff>38100</xdr:rowOff>
    </xdr:from>
    <xdr:to>
      <xdr:col>4</xdr:col>
      <xdr:colOff>1041400</xdr:colOff>
      <xdr:row>32</xdr:row>
      <xdr:rowOff>88900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340350"/>
          <a:ext cx="6858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22</xdr:row>
      <xdr:rowOff>57150</xdr:rowOff>
    </xdr:from>
    <xdr:to>
      <xdr:col>3</xdr:col>
      <xdr:colOff>215900</xdr:colOff>
      <xdr:row>39</xdr:row>
      <xdr:rowOff>6350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190500</xdr:colOff>
      <xdr:row>0</xdr:row>
      <xdr:rowOff>152400</xdr:rowOff>
    </xdr:from>
    <xdr:to>
      <xdr:col>6</xdr:col>
      <xdr:colOff>1022350</xdr:colOff>
      <xdr:row>3</xdr:row>
      <xdr:rowOff>107950</xdr:rowOff>
    </xdr:to>
    <xdr:pic>
      <xdr:nvPicPr>
        <xdr:cNvPr id="6" name="Imagen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8950" y="152400"/>
          <a:ext cx="831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ACT.%2015%20JUL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12-10-09%20_Quinque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Configuraci&#243;n%20local/Archivos%20temporales%20de%20Internet/OLK2D4/PRESUPUESTO%20%20OFICINA%20CENTRAL%202007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Mis%20documentos/PRESUPUESTOS%20CONSOLIDADOS%202006/PRESUPUESTO%20CONSOLIDADO%20OFICINA%20CENTRAL%202006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PROYECC. ESTADO PLU 2010-2024"/>
      <sheetName val="PROYECC. FLUJO PLU 2010-2024"/>
      <sheetName val="FINANCIA2014"/>
      <sheetName val="FINANCIA2013"/>
      <sheetName val="FINANCIA2012"/>
      <sheetName val="Tabla 40 M_AIES"/>
      <sheetName val="PRESTLAMPLIA"/>
      <sheetName val="PRESTLPINV"/>
      <sheetName val="FINANCIA2011"/>
      <sheetName val="FINANCIA2010"/>
      <sheetName val="Inversiones PA"/>
      <sheetName val="CONTROL"/>
      <sheetName val="Inversiones_aprobadas"/>
      <sheetName val="RESUMEN"/>
      <sheetName val="PROVISIONES"/>
      <sheetName val="FINANCIAMIENTO BCIE"/>
      <sheetName val="MEDIANO PLAZO BCIE"/>
      <sheetName val="EMISION DEUDA 10 AÑOS"/>
      <sheetName val="PAGO REAL INTERES BCIE"/>
      <sheetName val="PAGO RENTA Y RETRIBUCION"/>
      <sheetName val="FLUJO CONSOLIDADO"/>
      <sheetName val="PRESUP MENS 2010"/>
      <sheetName val="PRESUP ING 2010"/>
      <sheetName val="PRES 2010 OC"/>
      <sheetName val="PRES 2010 PA"/>
      <sheetName val="AF ACA 2010"/>
      <sheetName val="PRES 2010 AIES"/>
      <sheetName val="AF AIES 2010"/>
      <sheetName val="PRES 2010 PLU"/>
      <sheetName val="AF PLU 2010"/>
      <sheetName val="FLUJO AIES"/>
      <sheetName val="FLUJO ACAJUTLA"/>
      <sheetName val="Anexo Inv. ACA"/>
      <sheetName val="FLUJO LA UNION"/>
      <sheetName val="Detalle F y U"/>
      <sheetName val="Estado_Flujo_Efectivo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C6">
            <v>1092972</v>
          </cell>
        </row>
        <row r="7">
          <cell r="C7">
            <v>638693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6">
          <cell r="B6">
            <v>2355370</v>
          </cell>
        </row>
      </sheetData>
      <sheetData sheetId="40">
        <row r="6">
          <cell r="B6">
            <v>1677943</v>
          </cell>
        </row>
      </sheetData>
      <sheetData sheetId="41" refreshError="1"/>
      <sheetData sheetId="42">
        <row r="7">
          <cell r="B7">
            <v>0</v>
          </cell>
        </row>
      </sheetData>
      <sheetData sheetId="43" refreshError="1"/>
      <sheetData sheetId="44" refreshError="1"/>
      <sheetData sheetId="45">
        <row r="40">
          <cell r="AJ4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BCIE_2014 (6)"/>
      <sheetName val="BCIE_2013 (5)"/>
      <sheetName val="BCIE_2012 (4)"/>
      <sheetName val="Tabla 40 M_AIES"/>
      <sheetName val="Tabla BCIE"/>
      <sheetName val="BCIE_2011 (3)"/>
      <sheetName val="BCIE_2010 (2)"/>
      <sheetName val="Inversiones PA"/>
      <sheetName val="CONTROL"/>
      <sheetName val="FLUJO CONSOLIDADO"/>
      <sheetName val="Inversiones_aprobadas"/>
      <sheetName val="FLUJO AIES"/>
      <sheetName val="FLUJO ACAJUTLA"/>
      <sheetName val="Anexo Inv. ACA"/>
      <sheetName val="FLUJO LA UNION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A15" t="str">
            <v xml:space="preserve">        Linea Rotativa</v>
          </cell>
        </row>
        <row r="22">
          <cell r="A22" t="str">
            <v xml:space="preserve">        Linea Largo Plazo</v>
          </cell>
        </row>
        <row r="45">
          <cell r="A45" t="str">
            <v xml:space="preserve">         Emisión Deuda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54101"/>
      <sheetName val="54104"/>
      <sheetName val="54105"/>
      <sheetName val="54106"/>
      <sheetName val="54107"/>
      <sheetName val="54108"/>
      <sheetName val="54109"/>
      <sheetName val="54110"/>
      <sheetName val="54112"/>
      <sheetName val="54114"/>
      <sheetName val="54115"/>
      <sheetName val="54116"/>
      <sheetName val="54118"/>
      <sheetName val="54119"/>
      <sheetName val="54199"/>
      <sheetName val="54301"/>
      <sheetName val="54302"/>
      <sheetName val="54303"/>
      <sheetName val="54304"/>
      <sheetName val="54305"/>
      <sheetName val="54307"/>
      <sheetName val="54313"/>
      <sheetName val="54314"/>
      <sheetName val="54316"/>
      <sheetName val="54399"/>
      <sheetName val="Servicios Basicos"/>
      <sheetName val="54201"/>
      <sheetName val="54203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Activos - 600"/>
      <sheetName val="Activos + 600"/>
      <sheetName val="Derechos Propiedad"/>
      <sheetName val="Derechos - 600"/>
      <sheetName val="Derechos + 600"/>
      <sheetName val="Listado Personal OC LEY SALARIO"/>
      <sheetName val="Ley Salarios Según Personal"/>
      <sheetName val="Listado Personal OC CONTRATO"/>
      <sheetName val="Contrato Según Personal"/>
      <sheetName val="CAPACITACIONES"/>
      <sheetName val="CONSULTORIAS"/>
      <sheetName val="PRIMAS SEGUROS"/>
      <sheetName val="Modulo SADFI"/>
      <sheetName val="consolidado20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Servicios Basicos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Derechos Propiedad"/>
      <sheetName val="Listado Personal OC LEY SALARIO"/>
      <sheetName val="Listado Personal OC CONTRATO"/>
      <sheetName val="CAPACITACIONES"/>
      <sheetName val="CONSULTORIAS"/>
      <sheetName val="PRIMAS SEGUROS"/>
      <sheetName val="Modulo SADFI"/>
      <sheetName val="consolidado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30"/>
  <sheetViews>
    <sheetView showGridLines="0" tabSelected="1" topLeftCell="C22" workbookViewId="0">
      <selection activeCell="J42" sqref="J42"/>
    </sheetView>
  </sheetViews>
  <sheetFormatPr baseColWidth="10" defaultRowHeight="12.75" x14ac:dyDescent="0.2"/>
  <cols>
    <col min="1" max="1" width="2.140625" customWidth="1"/>
    <col min="2" max="2" width="5" customWidth="1"/>
    <col min="3" max="3" width="38" customWidth="1"/>
    <col min="4" max="4" width="15.7109375" customWidth="1"/>
    <col min="5" max="5" width="16.140625" customWidth="1"/>
    <col min="6" max="6" width="15.5703125" hidden="1" customWidth="1"/>
    <col min="7" max="7" width="15.28515625" customWidth="1"/>
    <col min="8" max="8" width="16" customWidth="1"/>
    <col min="9" max="9" width="16.140625" customWidth="1"/>
    <col min="10" max="10" width="14.42578125" customWidth="1"/>
    <col min="11" max="11" width="10.85546875" customWidth="1"/>
  </cols>
  <sheetData>
    <row r="2" spans="2:7" x14ac:dyDescent="0.2">
      <c r="B2" s="1" t="s">
        <v>0</v>
      </c>
      <c r="C2" s="1"/>
      <c r="D2" s="1"/>
      <c r="E2" s="1"/>
      <c r="F2" s="1"/>
      <c r="G2" s="1"/>
    </row>
    <row r="3" spans="2:7" ht="20.25" x14ac:dyDescent="0.3">
      <c r="B3" s="40" t="s">
        <v>1</v>
      </c>
      <c r="C3" s="40"/>
      <c r="D3" s="40"/>
      <c r="E3" s="40"/>
      <c r="F3" s="40"/>
      <c r="G3" s="40"/>
    </row>
    <row r="4" spans="2:7" ht="18" x14ac:dyDescent="0.25">
      <c r="B4" s="41" t="s">
        <v>2</v>
      </c>
      <c r="C4" s="41"/>
      <c r="D4" s="41"/>
      <c r="E4" s="41"/>
      <c r="F4" s="41"/>
      <c r="G4" s="41"/>
    </row>
    <row r="5" spans="2:7" ht="16.5" thickBot="1" x14ac:dyDescent="0.3">
      <c r="B5" s="42"/>
      <c r="C5" s="42"/>
      <c r="D5" s="42"/>
      <c r="E5" s="42"/>
      <c r="F5" s="42"/>
      <c r="G5" s="42"/>
    </row>
    <row r="6" spans="2:7" ht="26.25" thickBot="1" x14ac:dyDescent="0.25">
      <c r="B6" s="2" t="s">
        <v>3</v>
      </c>
      <c r="C6" s="3" t="s">
        <v>4</v>
      </c>
      <c r="D6" s="4" t="s">
        <v>5</v>
      </c>
      <c r="E6" s="4" t="s">
        <v>6</v>
      </c>
      <c r="F6" s="4" t="s">
        <v>7</v>
      </c>
      <c r="G6" s="5" t="s">
        <v>8</v>
      </c>
    </row>
    <row r="7" spans="2:7" x14ac:dyDescent="0.2">
      <c r="B7" s="6">
        <v>51</v>
      </c>
      <c r="C7" s="7" t="s">
        <v>9</v>
      </c>
      <c r="D7" s="7">
        <v>2050370</v>
      </c>
      <c r="E7" s="7"/>
      <c r="F7" s="7"/>
      <c r="G7" s="8">
        <f>SUM(D7:E7)</f>
        <v>2050370</v>
      </c>
    </row>
    <row r="8" spans="2:7" x14ac:dyDescent="0.2">
      <c r="B8" s="9">
        <v>54</v>
      </c>
      <c r="C8" s="10" t="s">
        <v>10</v>
      </c>
      <c r="D8" s="10"/>
      <c r="E8" s="10"/>
      <c r="F8" s="10"/>
      <c r="G8" s="11"/>
    </row>
    <row r="9" spans="2:7" x14ac:dyDescent="0.2">
      <c r="B9" s="9">
        <v>541</v>
      </c>
      <c r="C9" s="10" t="s">
        <v>11</v>
      </c>
      <c r="D9" s="10">
        <f>106150+106475</f>
        <v>212625</v>
      </c>
      <c r="E9" s="10">
        <f>495900+150000</f>
        <v>645900</v>
      </c>
      <c r="F9" s="10"/>
      <c r="G9" s="11">
        <f>SUM(D9:F9)</f>
        <v>858525</v>
      </c>
    </row>
    <row r="10" spans="2:7" x14ac:dyDescent="0.2">
      <c r="B10" s="9">
        <v>542</v>
      </c>
      <c r="C10" s="10" t="s">
        <v>12</v>
      </c>
      <c r="D10" s="10">
        <v>130600</v>
      </c>
      <c r="E10" s="10">
        <v>20506</v>
      </c>
      <c r="F10" s="10"/>
      <c r="G10" s="11">
        <f>SUM(D10:E10)</f>
        <v>151106</v>
      </c>
    </row>
    <row r="11" spans="2:7" x14ac:dyDescent="0.2">
      <c r="B11" s="9">
        <v>543</v>
      </c>
      <c r="C11" s="10" t="s">
        <v>13</v>
      </c>
      <c r="D11" s="10">
        <v>249100</v>
      </c>
      <c r="E11" s="10">
        <f>107600+60000</f>
        <v>167600</v>
      </c>
      <c r="F11" s="10"/>
      <c r="G11" s="11">
        <f>SUM(D11:F11)</f>
        <v>416700</v>
      </c>
    </row>
    <row r="12" spans="2:7" x14ac:dyDescent="0.2">
      <c r="B12" s="9">
        <v>544</v>
      </c>
      <c r="C12" s="10" t="s">
        <v>14</v>
      </c>
      <c r="D12" s="10">
        <v>5000</v>
      </c>
      <c r="E12" s="10">
        <f>154500+250000</f>
        <v>404500</v>
      </c>
      <c r="F12" s="10"/>
      <c r="G12" s="11">
        <f>SUM(D12:F12)</f>
        <v>409500</v>
      </c>
    </row>
    <row r="13" spans="2:7" x14ac:dyDescent="0.2">
      <c r="B13" s="9">
        <v>555</v>
      </c>
      <c r="C13" s="10" t="s">
        <v>15</v>
      </c>
      <c r="D13" s="10">
        <v>7000</v>
      </c>
      <c r="E13" s="10"/>
      <c r="F13" s="10"/>
      <c r="G13" s="11">
        <f>SUM(D13:E13)</f>
        <v>7000</v>
      </c>
    </row>
    <row r="14" spans="2:7" x14ac:dyDescent="0.2">
      <c r="B14" s="9">
        <v>545</v>
      </c>
      <c r="C14" s="10" t="s">
        <v>16</v>
      </c>
      <c r="D14" s="10">
        <v>0</v>
      </c>
      <c r="E14" s="10">
        <v>7000</v>
      </c>
      <c r="F14" s="10"/>
      <c r="G14" s="11">
        <f>SUM(D14:F14)</f>
        <v>7000</v>
      </c>
    </row>
    <row r="15" spans="2:7" x14ac:dyDescent="0.2">
      <c r="B15" s="9">
        <v>556</v>
      </c>
      <c r="C15" s="10" t="s">
        <v>17</v>
      </c>
      <c r="D15" s="10">
        <v>8800</v>
      </c>
      <c r="E15" s="10"/>
      <c r="F15" s="10"/>
      <c r="G15" s="11">
        <f>SUM(D15:E15)</f>
        <v>8800</v>
      </c>
    </row>
    <row r="16" spans="2:7" x14ac:dyDescent="0.2">
      <c r="B16" s="9">
        <v>56</v>
      </c>
      <c r="C16" s="10" t="s">
        <v>18</v>
      </c>
      <c r="D16" s="10">
        <v>5000</v>
      </c>
      <c r="E16" s="10"/>
      <c r="F16" s="10"/>
      <c r="G16" s="11">
        <f>SUM(D16:E16)</f>
        <v>5000</v>
      </c>
    </row>
    <row r="17" spans="2:11" x14ac:dyDescent="0.2">
      <c r="B17" s="9">
        <v>611</v>
      </c>
      <c r="C17" s="10" t="s">
        <v>19</v>
      </c>
      <c r="D17" s="10">
        <v>0</v>
      </c>
      <c r="E17" s="10">
        <f>35000+40000</f>
        <v>75000</v>
      </c>
      <c r="F17" s="10"/>
      <c r="G17" s="11">
        <f>SUM(D17:F17)</f>
        <v>75000</v>
      </c>
    </row>
    <row r="18" spans="2:11" ht="13.5" thickBot="1" x14ac:dyDescent="0.25">
      <c r="B18" s="12">
        <v>616</v>
      </c>
      <c r="C18" s="13" t="s">
        <v>20</v>
      </c>
      <c r="D18" s="13">
        <v>0</v>
      </c>
      <c r="E18" s="13">
        <v>840000</v>
      </c>
      <c r="F18" s="13"/>
      <c r="G18" s="14">
        <f>SUM(D18:F18)</f>
        <v>840000</v>
      </c>
    </row>
    <row r="19" spans="2:11" ht="13.5" thickBot="1" x14ac:dyDescent="0.25">
      <c r="B19" s="15"/>
      <c r="C19" s="3" t="s">
        <v>8</v>
      </c>
      <c r="D19" s="16">
        <f>SUM(D7:D18)</f>
        <v>2668495</v>
      </c>
      <c r="E19" s="16">
        <f>SUM(E7:E18)</f>
        <v>2160506</v>
      </c>
      <c r="F19" s="16">
        <f>SUM(F7:F18)</f>
        <v>0</v>
      </c>
      <c r="G19" s="17">
        <f>SUM(G7:G18)</f>
        <v>4829001</v>
      </c>
      <c r="I19" s="18" t="s">
        <v>21</v>
      </c>
      <c r="J19" s="19" t="s">
        <v>8</v>
      </c>
    </row>
    <row r="20" spans="2:11" ht="13.5" thickBot="1" x14ac:dyDescent="0.25">
      <c r="B20" s="20"/>
      <c r="C20" s="21"/>
      <c r="D20" s="22">
        <f>+D19/G19</f>
        <v>0.55259773191183847</v>
      </c>
      <c r="E20" s="22">
        <f>+E19/G19</f>
        <v>0.44740226808816153</v>
      </c>
      <c r="F20" s="23">
        <f>+F19/G19</f>
        <v>0</v>
      </c>
      <c r="G20" s="24">
        <f>+G19/G19</f>
        <v>1</v>
      </c>
      <c r="I20" s="25" t="s">
        <v>22</v>
      </c>
      <c r="J20" s="26">
        <v>2668495</v>
      </c>
      <c r="K20" s="27"/>
    </row>
    <row r="21" spans="2:11" ht="2.4500000000000002" customHeight="1" x14ac:dyDescent="0.2">
      <c r="B21" s="28"/>
      <c r="I21" s="25"/>
      <c r="J21" s="26"/>
      <c r="K21" s="27"/>
    </row>
    <row r="22" spans="2:11" ht="13.5" thickBot="1" x14ac:dyDescent="0.25">
      <c r="B22" s="28"/>
      <c r="G22" s="29"/>
      <c r="H22" s="29"/>
      <c r="I22" s="25" t="s">
        <v>23</v>
      </c>
      <c r="J22" s="26">
        <v>2160506</v>
      </c>
      <c r="K22" s="27"/>
    </row>
    <row r="23" spans="2:11" ht="13.5" thickBot="1" x14ac:dyDescent="0.25">
      <c r="G23" s="30"/>
      <c r="I23" s="18" t="s">
        <v>8</v>
      </c>
      <c r="J23" s="31">
        <f>SUM(J20:J22)</f>
        <v>4829001</v>
      </c>
      <c r="K23" s="32"/>
    </row>
    <row r="24" spans="2:11" x14ac:dyDescent="0.2">
      <c r="G24" s="30"/>
      <c r="K24" s="32"/>
    </row>
    <row r="25" spans="2:11" ht="13.5" thickBot="1" x14ac:dyDescent="0.25">
      <c r="G25" s="30"/>
    </row>
    <row r="26" spans="2:11" ht="13.5" thickBot="1" x14ac:dyDescent="0.25">
      <c r="G26" s="30"/>
      <c r="I26" s="33" t="s">
        <v>21</v>
      </c>
      <c r="J26" s="34" t="s">
        <v>24</v>
      </c>
    </row>
    <row r="27" spans="2:11" x14ac:dyDescent="0.2">
      <c r="I27" s="35" t="s">
        <v>25</v>
      </c>
      <c r="J27" s="36">
        <v>2668495</v>
      </c>
      <c r="K27" s="37"/>
    </row>
    <row r="28" spans="2:11" ht="13.5" thickBot="1" x14ac:dyDescent="0.25">
      <c r="I28" s="35" t="s">
        <v>26</v>
      </c>
      <c r="J28" s="36">
        <v>2160506</v>
      </c>
      <c r="K28" s="37"/>
    </row>
    <row r="29" spans="2:11" ht="13.5" thickBot="1" x14ac:dyDescent="0.25">
      <c r="I29" s="33" t="s">
        <v>8</v>
      </c>
      <c r="J29" s="38">
        <f>SUM(J27:J28)</f>
        <v>4829001</v>
      </c>
    </row>
    <row r="30" spans="2:11" x14ac:dyDescent="0.2">
      <c r="I30" s="39"/>
    </row>
  </sheetData>
  <mergeCells count="3">
    <mergeCell ref="B3:G3"/>
    <mergeCell ref="B4:G4"/>
    <mergeCell ref="B5:G5"/>
  </mergeCells>
  <pageMargins left="0.76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 de Presupuesto GOES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- pc</dc:creator>
  <cp:lastModifiedBy>Miguel Espinoza</cp:lastModifiedBy>
  <dcterms:created xsi:type="dcterms:W3CDTF">2015-11-06T21:06:18Z</dcterms:created>
  <dcterms:modified xsi:type="dcterms:W3CDTF">2015-11-09T18:03:42Z</dcterms:modified>
</cp:coreProperties>
</file>