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Barrera\Desktop\REQUERIMIENTO UAIP\"/>
    </mc:Choice>
  </mc:AlternateContent>
  <xr:revisionPtr revIDLastSave="0" documentId="13_ncr:1_{767AD05C-01DA-4D84-B51C-28F041592AE7}" xr6:coauthVersionLast="31" xr6:coauthVersionMax="31" xr10:uidLastSave="{00000000-0000-0000-0000-000000000000}"/>
  <bookViews>
    <workbookView xWindow="0" yWindow="0" windowWidth="15360" windowHeight="6945" activeTab="2" xr2:uid="{71F4491E-8872-4252-BFF0-DD8A5FB73B16}"/>
  </bookViews>
  <sheets>
    <sheet name="2016" sheetId="1" r:id="rId1"/>
    <sheet name="2017" sheetId="2" r:id="rId2"/>
    <sheet name="2018" sheetId="3" r:id="rId3"/>
  </sheets>
  <definedNames>
    <definedName name="_xlnm.Print_Area" localSheetId="0">'2016'!$A$1:$F$43</definedName>
    <definedName name="_xlnm.Print_Area" localSheetId="1">'2017'!$A$1:$F$41</definedName>
    <definedName name="_xlnm.Print_Area" localSheetId="2">'2018'!$A$1:$F$38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F25" i="3"/>
  <c r="F26" i="3"/>
  <c r="F27" i="3"/>
  <c r="F28" i="3"/>
  <c r="F29" i="3"/>
  <c r="F30" i="3"/>
  <c r="F31" i="3"/>
  <c r="F32" i="3"/>
  <c r="F22" i="3"/>
  <c r="F23" i="3"/>
  <c r="F21" i="3"/>
  <c r="F3" i="3"/>
  <c r="F4" i="2"/>
  <c r="F5" i="1"/>
  <c r="D18" i="1"/>
  <c r="E18" i="1"/>
  <c r="B37" i="2"/>
  <c r="E17" i="2"/>
  <c r="C16" i="3"/>
  <c r="D16" i="3"/>
  <c r="E16" i="3"/>
  <c r="B16" i="3"/>
  <c r="E33" i="3" l="1"/>
  <c r="D33" i="3"/>
  <c r="C33" i="3"/>
  <c r="B33" i="3"/>
  <c r="F33" i="3"/>
  <c r="F15" i="3"/>
  <c r="F14" i="3"/>
  <c r="F13" i="3"/>
  <c r="F12" i="3"/>
  <c r="F11" i="3"/>
  <c r="F10" i="3"/>
  <c r="F9" i="3"/>
  <c r="F8" i="3"/>
  <c r="F7" i="3"/>
  <c r="F6" i="3"/>
  <c r="F5" i="3"/>
  <c r="D5" i="2"/>
  <c r="D17" i="2" s="1"/>
  <c r="C5" i="2"/>
  <c r="C17" i="2" s="1"/>
  <c r="B5" i="2"/>
  <c r="B17" i="2" s="1"/>
  <c r="B6" i="1"/>
  <c r="C6" i="1"/>
  <c r="C18" i="1" s="1"/>
  <c r="F6" i="1" l="1"/>
  <c r="B18" i="1"/>
  <c r="F4" i="3"/>
  <c r="F16" i="3" s="1"/>
  <c r="E37" i="2"/>
  <c r="D37" i="2"/>
  <c r="C37" i="2"/>
  <c r="F36" i="2"/>
  <c r="F35" i="2"/>
  <c r="F34" i="2"/>
  <c r="F33" i="2"/>
  <c r="F32" i="2"/>
  <c r="F31" i="2"/>
  <c r="F30" i="2"/>
  <c r="F29" i="2"/>
  <c r="F28" i="2"/>
  <c r="F27" i="2"/>
  <c r="F26" i="2"/>
  <c r="F25" i="2"/>
  <c r="F37" i="2" s="1"/>
  <c r="F16" i="2"/>
  <c r="F15" i="2"/>
  <c r="F14" i="2"/>
  <c r="F13" i="2"/>
  <c r="F12" i="2"/>
  <c r="F11" i="2"/>
  <c r="F10" i="2"/>
  <c r="F9" i="2"/>
  <c r="F8" i="2"/>
  <c r="F7" i="2"/>
  <c r="F6" i="2"/>
  <c r="E38" i="1"/>
  <c r="D38" i="1"/>
  <c r="C38" i="1"/>
  <c r="B38" i="1"/>
  <c r="F37" i="1"/>
  <c r="F36" i="1"/>
  <c r="F35" i="1"/>
  <c r="F34" i="1"/>
  <c r="F33" i="1"/>
  <c r="F32" i="1"/>
  <c r="F31" i="1"/>
  <c r="F30" i="1"/>
  <c r="F29" i="1"/>
  <c r="F28" i="1"/>
  <c r="F27" i="1"/>
  <c r="F26" i="1"/>
  <c r="F38" i="1" s="1"/>
  <c r="F17" i="1"/>
  <c r="F16" i="1"/>
  <c r="F15" i="1"/>
  <c r="F14" i="1"/>
  <c r="F13" i="1"/>
  <c r="F12" i="1"/>
  <c r="F11" i="1"/>
  <c r="F10" i="1"/>
  <c r="F9" i="1"/>
  <c r="F8" i="1"/>
  <c r="F7" i="1"/>
  <c r="F18" i="1" l="1"/>
  <c r="F5" i="2"/>
  <c r="F17" i="2" s="1"/>
</calcChain>
</file>

<file path=xl/sharedStrings.xml><?xml version="1.0" encoding="utf-8"?>
<sst xmlns="http://schemas.openxmlformats.org/spreadsheetml/2006/main" count="147" uniqueCount="39">
  <si>
    <t>INGRESOS</t>
  </si>
  <si>
    <t>MES</t>
  </si>
  <si>
    <t>FUENTE DE RECURSOS</t>
  </si>
  <si>
    <t>TRANSFERENCIAS FONDOS INDES</t>
  </si>
  <si>
    <t>FONDOS POR GESTION ADMINISTRATIVA</t>
  </si>
  <si>
    <t>FONDOS GENERADOS CON PATRIMONIO INDES</t>
  </si>
  <si>
    <t>APORTES NORCECA/AFECAVOL</t>
  </si>
  <si>
    <t>TOTAL DE INGRESOS MENSUAL</t>
  </si>
  <si>
    <t>Enero*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</si>
  <si>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</si>
  <si>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</si>
  <si>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</si>
  <si>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</si>
  <si>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</si>
  <si>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</si>
  <si>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</si>
  <si>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</si>
  <si>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</si>
  <si>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</si>
  <si>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</si>
  <si>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</si>
  <si>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EGRESOS</t>
  </si>
  <si>
    <t>EGRESOS CON FONDOS INDES</t>
  </si>
  <si>
    <t>EGRESOS POR GESTION ADMINISTRATIVA</t>
  </si>
  <si>
    <t>EGRESOS GENERADOS CON PATRIMONIO INDES</t>
  </si>
  <si>
    <t>EGRESOS FONDOS NORCECA/AFECAVOL</t>
  </si>
  <si>
    <t>TOTAL DE EGRESOS MENSUAL</t>
  </si>
  <si>
    <t>Enero</t>
  </si>
  <si>
    <t>Saldos al 31/12/2015</t>
  </si>
  <si>
    <t>*Reintegro de $1.70 en TRANSFERENCIAS FONDOS INDES por comisión mal aplicada por Banco Agricola</t>
  </si>
  <si>
    <t>Saldos al 31/12/2016</t>
  </si>
  <si>
    <t>Saldos al 31/12/2017</t>
  </si>
  <si>
    <t>Elaborado por:</t>
  </si>
  <si>
    <t>Karen Barrera</t>
  </si>
  <si>
    <t>Revisado por:</t>
  </si>
  <si>
    <t>Roberto García</t>
  </si>
  <si>
    <t>Asistente de Gerencia</t>
  </si>
  <si>
    <t>Gerente General</t>
  </si>
  <si>
    <t>*9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</si>
</sst>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0" fontId="2" fillId="0" borderId="1" xfId="0" applyFont="1" applyBorder="1" applyAlignment="1">
      <alignment horizontal="right"/>
    </xf>
    <xf numFmtId="44" fontId="2" fillId="0" borderId="1" xfId="1" applyFont="1" applyBorder="1"/>
    <xf numFmtId="0" fontId="4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vertical="center"/>
    </xf>
    <xf numFmtId="44" fontId="2" fillId="0" borderId="0" xfId="1" applyFont="1" applyBorder="1"/>
    <xf numFmtId="0" fontId="4" fillId="0" borderId="0" xfId="0" applyFont="1" applyBorder="1" applyAlignment="1"/>
    <xf numFmtId="44" fontId="2" fillId="0" borderId="0" xfId="1" applyFont="1" applyBorder="1" applyAlignment="1"/>
    <xf numFmtId="0" fontId="3" fillId="0" borderId="1" xfId="0" applyFont="1" applyBorder="1" applyAlignment="1">
      <alignment horizontal="left" vertical="center" wrapText="1"/>
    </xf>
    <xf numFmtId="44" fontId="0" fillId="0" borderId="0" xfId="0" applyNumberFormat="1"/>
    <xf numFmtId="44" fontId="0" fillId="0" borderId="0" xfId="1" applyFont="1" applyAlignment="1">
      <alignment horizontal="right"/>
    </xf>
    <xf numFmtId="0" fontId="0" fillId="0" borderId="0" xfId="0" applyFont="1"/>
    <xf numFmtId="164" fontId="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0A1E-701A-4B00-8C67-3BCE83DA8078}">
  <dimension ref="A2:H51"/>
  <sheetViews>
    <sheetView view="pageBreakPreview" topLeftCell="A28" zoomScaleNormal="100" zoomScaleSheetLayoutView="100" workbookViewId="0">
      <selection activeCell="B43" sqref="B43:E43"/>
    </sheetView>
  </sheetViews>
  <sheetFormatPr baseColWidth="10" defaultRowHeight="15" x14ac:dyDescent="0.25"/>
  <cols>
    <col min="1" max="1" width="14.28515625" customWidth="1"/>
    <col min="2" max="6" width="15.7109375" style="1" customWidth="1"/>
    <col min="7" max="7" width="12.5703125" bestFit="1" customWidth="1"/>
  </cols>
  <sheetData>
    <row r="2" spans="1:6" x14ac:dyDescent="0.25">
      <c r="A2" t="s">
        <v>0</v>
      </c>
    </row>
    <row r="3" spans="1:6" x14ac:dyDescent="0.25">
      <c r="A3" s="20" t="s">
        <v>1</v>
      </c>
      <c r="B3" s="21" t="s">
        <v>2</v>
      </c>
      <c r="C3" s="22"/>
      <c r="D3" s="22"/>
      <c r="E3" s="22"/>
      <c r="F3" s="23"/>
    </row>
    <row r="4" spans="1:6" s="3" customFormat="1" ht="36.75" customHeight="1" x14ac:dyDescent="0.25">
      <c r="A4" s="20"/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s="3" customFormat="1" ht="22.5" customHeight="1" x14ac:dyDescent="0.25">
      <c r="A5" s="13" t="s">
        <v>28</v>
      </c>
      <c r="B5" s="5">
        <v>8549.48</v>
      </c>
      <c r="C5" s="5">
        <v>1251.83</v>
      </c>
      <c r="D5" s="5">
        <v>0</v>
      </c>
      <c r="E5" s="5">
        <v>6065.66</v>
      </c>
      <c r="F5" s="5">
        <f t="shared" ref="F5:F17" si="0">SUM(B5:E5)</f>
        <v>15866.97</v>
      </c>
    </row>
    <row r="6" spans="1:6" x14ac:dyDescent="0.25">
      <c r="A6" s="4" t="s">
        <v>8</v>
      </c>
      <c r="B6" s="5">
        <f>1.7</f>
        <v>1.7</v>
      </c>
      <c r="C6" s="5">
        <f>4977</f>
        <v>4977</v>
      </c>
      <c r="D6" s="5">
        <v>0</v>
      </c>
      <c r="E6" s="5">
        <v>0</v>
      </c>
      <c r="F6" s="5">
        <f t="shared" si="0"/>
        <v>4978.7</v>
      </c>
    </row>
    <row r="7" spans="1:6" x14ac:dyDescent="0.25">
      <c r="A7" s="4" t="s">
        <v>9</v>
      </c>
      <c r="B7" s="5">
        <v>0</v>
      </c>
      <c r="C7" s="5">
        <v>4791.1000000000004</v>
      </c>
      <c r="D7" s="5">
        <v>0</v>
      </c>
      <c r="E7" s="5">
        <v>0</v>
      </c>
      <c r="F7" s="5">
        <f t="shared" si="0"/>
        <v>4791.1000000000004</v>
      </c>
    </row>
    <row r="8" spans="1:6" x14ac:dyDescent="0.25">
      <c r="A8" s="4" t="s">
        <v>10</v>
      </c>
      <c r="B8" s="5">
        <v>10320.17</v>
      </c>
      <c r="C8" s="5">
        <v>2029.03</v>
      </c>
      <c r="D8" s="5">
        <v>0</v>
      </c>
      <c r="E8" s="5">
        <v>0</v>
      </c>
      <c r="F8" s="5">
        <f t="shared" si="0"/>
        <v>12349.2</v>
      </c>
    </row>
    <row r="9" spans="1:6" x14ac:dyDescent="0.25">
      <c r="A9" s="4" t="s">
        <v>11</v>
      </c>
      <c r="B9" s="5">
        <v>0</v>
      </c>
      <c r="C9" s="5">
        <v>3163.4399999999996</v>
      </c>
      <c r="D9" s="5">
        <v>1812.25</v>
      </c>
      <c r="E9" s="5">
        <v>0</v>
      </c>
      <c r="F9" s="5">
        <f t="shared" si="0"/>
        <v>4975.6899999999996</v>
      </c>
    </row>
    <row r="10" spans="1:6" x14ac:dyDescent="0.25">
      <c r="A10" s="4" t="s">
        <v>12</v>
      </c>
      <c r="B10" s="5">
        <v>3536.79</v>
      </c>
      <c r="C10" s="5">
        <v>1033.26</v>
      </c>
      <c r="D10" s="5">
        <v>372</v>
      </c>
      <c r="E10" s="5">
        <v>17836.27</v>
      </c>
      <c r="F10" s="5">
        <f t="shared" si="0"/>
        <v>22778.32</v>
      </c>
    </row>
    <row r="11" spans="1:6" x14ac:dyDescent="0.25">
      <c r="A11" s="4" t="s">
        <v>13</v>
      </c>
      <c r="B11" s="5">
        <v>0</v>
      </c>
      <c r="C11" s="5">
        <v>888.5</v>
      </c>
      <c r="D11" s="5">
        <v>355</v>
      </c>
      <c r="E11" s="5">
        <v>10602</v>
      </c>
      <c r="F11" s="5">
        <f t="shared" si="0"/>
        <v>11845.5</v>
      </c>
    </row>
    <row r="12" spans="1:6" x14ac:dyDescent="0.25">
      <c r="A12" s="4" t="s">
        <v>14</v>
      </c>
      <c r="B12" s="5">
        <v>19642.57</v>
      </c>
      <c r="C12" s="5">
        <v>11523.87</v>
      </c>
      <c r="D12" s="5">
        <v>2775.75</v>
      </c>
      <c r="E12" s="5">
        <v>11678.85</v>
      </c>
      <c r="F12" s="5">
        <f t="shared" si="0"/>
        <v>45621.04</v>
      </c>
    </row>
    <row r="13" spans="1:6" x14ac:dyDescent="0.25">
      <c r="A13" s="4" t="s">
        <v>15</v>
      </c>
      <c r="B13" s="5">
        <v>0</v>
      </c>
      <c r="C13" s="5">
        <v>4464.33</v>
      </c>
      <c r="D13" s="5">
        <v>310</v>
      </c>
      <c r="E13" s="5">
        <v>0</v>
      </c>
      <c r="F13" s="5">
        <f t="shared" si="0"/>
        <v>4774.33</v>
      </c>
    </row>
    <row r="14" spans="1:6" x14ac:dyDescent="0.25">
      <c r="A14" s="4" t="s">
        <v>16</v>
      </c>
      <c r="B14" s="5">
        <v>29056.03</v>
      </c>
      <c r="C14" s="5">
        <v>6758.24</v>
      </c>
      <c r="D14" s="5">
        <v>482</v>
      </c>
      <c r="E14" s="5">
        <v>2971.64</v>
      </c>
      <c r="F14" s="5">
        <f t="shared" si="0"/>
        <v>39267.909999999996</v>
      </c>
    </row>
    <row r="15" spans="1:6" x14ac:dyDescent="0.25">
      <c r="A15" s="4" t="s">
        <v>17</v>
      </c>
      <c r="B15" s="5">
        <v>8038.27</v>
      </c>
      <c r="C15" s="5">
        <v>5927.1</v>
      </c>
      <c r="D15" s="5">
        <v>335</v>
      </c>
      <c r="E15" s="5">
        <v>0</v>
      </c>
      <c r="F15" s="5">
        <f t="shared" si="0"/>
        <v>14300.37</v>
      </c>
    </row>
    <row r="16" spans="1:6" x14ac:dyDescent="0.25">
      <c r="A16" s="4" t="s">
        <v>18</v>
      </c>
      <c r="B16" s="5">
        <v>8137.27</v>
      </c>
      <c r="C16" s="5">
        <v>6098.25</v>
      </c>
      <c r="D16" s="5">
        <v>100</v>
      </c>
      <c r="E16" s="5">
        <v>1103.94</v>
      </c>
      <c r="F16" s="5">
        <f t="shared" si="0"/>
        <v>15439.460000000001</v>
      </c>
    </row>
    <row r="17" spans="1:8" x14ac:dyDescent="0.25">
      <c r="A17" s="4" t="s">
        <v>19</v>
      </c>
      <c r="B17" s="5">
        <v>4988.88</v>
      </c>
      <c r="C17" s="5">
        <v>2103.98</v>
      </c>
      <c r="D17" s="5">
        <v>330</v>
      </c>
      <c r="E17" s="5">
        <v>1985</v>
      </c>
      <c r="F17" s="5">
        <f t="shared" si="0"/>
        <v>9407.86</v>
      </c>
    </row>
    <row r="18" spans="1:8" x14ac:dyDescent="0.25">
      <c r="A18" s="6" t="s">
        <v>20</v>
      </c>
      <c r="B18" s="7">
        <f>SUM(B5:B17)</f>
        <v>92271.16</v>
      </c>
      <c r="C18" s="7">
        <f t="shared" ref="C18:F18" si="1">SUM(C5:C17)</f>
        <v>55009.93</v>
      </c>
      <c r="D18" s="7">
        <f>SUM(D5:D17)</f>
        <v>6872</v>
      </c>
      <c r="E18" s="7">
        <f>SUM(E5:E17)</f>
        <v>52243.360000000001</v>
      </c>
      <c r="F18" s="7">
        <f t="shared" si="1"/>
        <v>206396.45</v>
      </c>
      <c r="G18" s="14"/>
      <c r="H18" s="14"/>
    </row>
    <row r="19" spans="1:8" ht="15" customHeight="1" x14ac:dyDescent="0.25">
      <c r="A19" s="24" t="s">
        <v>29</v>
      </c>
      <c r="B19" s="24"/>
      <c r="C19" s="24"/>
      <c r="D19" s="24"/>
      <c r="E19" s="24"/>
      <c r="F19" s="9"/>
    </row>
    <row r="20" spans="1:8" ht="15" customHeight="1" x14ac:dyDescent="0.25">
      <c r="A20" s="18"/>
      <c r="B20" s="18"/>
      <c r="C20" s="18"/>
      <c r="D20" s="18"/>
      <c r="E20" s="18"/>
      <c r="F20" s="9"/>
    </row>
    <row r="21" spans="1:8" ht="15" customHeight="1" x14ac:dyDescent="0.25">
      <c r="A21" s="18"/>
      <c r="B21" s="18"/>
      <c r="C21" s="18"/>
      <c r="D21" s="18"/>
      <c r="E21" s="18"/>
      <c r="F21" s="9"/>
    </row>
    <row r="22" spans="1:8" x14ac:dyDescent="0.25">
      <c r="A22" s="11"/>
      <c r="B22" s="12"/>
      <c r="C22" s="12"/>
      <c r="D22" s="10"/>
      <c r="E22" s="10"/>
      <c r="F22" s="10"/>
    </row>
    <row r="23" spans="1:8" x14ac:dyDescent="0.25">
      <c r="A23" t="s">
        <v>21</v>
      </c>
    </row>
    <row r="24" spans="1:8" x14ac:dyDescent="0.25">
      <c r="A24" s="20" t="s">
        <v>1</v>
      </c>
      <c r="B24" s="21" t="s">
        <v>2</v>
      </c>
      <c r="C24" s="22"/>
      <c r="D24" s="22"/>
      <c r="E24" s="22"/>
      <c r="F24" s="23"/>
    </row>
    <row r="25" spans="1:8" ht="36" x14ac:dyDescent="0.25">
      <c r="A25" s="20"/>
      <c r="B25" s="2" t="s">
        <v>22</v>
      </c>
      <c r="C25" s="2" t="s">
        <v>23</v>
      </c>
      <c r="D25" s="2" t="s">
        <v>24</v>
      </c>
      <c r="E25" s="2" t="s">
        <v>25</v>
      </c>
      <c r="F25" s="2" t="s">
        <v>26</v>
      </c>
    </row>
    <row r="26" spans="1:8" x14ac:dyDescent="0.25">
      <c r="A26" s="4" t="s">
        <v>27</v>
      </c>
      <c r="B26" s="5">
        <v>1429.75</v>
      </c>
      <c r="C26" s="5">
        <v>921.38</v>
      </c>
      <c r="D26" s="5">
        <v>0</v>
      </c>
      <c r="E26" s="5">
        <v>3082.6499999999996</v>
      </c>
      <c r="F26" s="5">
        <f t="shared" ref="F26:F37" si="2">SUM(B26:E26)</f>
        <v>5433.78</v>
      </c>
    </row>
    <row r="27" spans="1:8" x14ac:dyDescent="0.25">
      <c r="A27" s="4" t="s">
        <v>9</v>
      </c>
      <c r="B27" s="5">
        <v>5116.5199999999995</v>
      </c>
      <c r="C27" s="5">
        <v>2565.42</v>
      </c>
      <c r="D27" s="5">
        <v>0</v>
      </c>
      <c r="E27" s="5">
        <v>2924.99</v>
      </c>
      <c r="F27" s="5">
        <f t="shared" si="2"/>
        <v>10606.93</v>
      </c>
    </row>
    <row r="28" spans="1:8" x14ac:dyDescent="0.25">
      <c r="A28" s="4" t="s">
        <v>10</v>
      </c>
      <c r="B28" s="5">
        <v>7160.0399999999991</v>
      </c>
      <c r="C28" s="5">
        <v>5954.3</v>
      </c>
      <c r="D28" s="5">
        <v>0</v>
      </c>
      <c r="E28" s="5">
        <v>0</v>
      </c>
      <c r="F28" s="5">
        <f t="shared" si="2"/>
        <v>13114.34</v>
      </c>
    </row>
    <row r="29" spans="1:8" x14ac:dyDescent="0.25">
      <c r="A29" s="4" t="s">
        <v>11</v>
      </c>
      <c r="B29" s="5">
        <v>2573.29</v>
      </c>
      <c r="C29" s="5">
        <v>6177.98</v>
      </c>
      <c r="D29" s="5">
        <v>1044.8699999999999</v>
      </c>
      <c r="E29" s="5">
        <v>0</v>
      </c>
      <c r="F29" s="5">
        <f t="shared" si="2"/>
        <v>9796.14</v>
      </c>
    </row>
    <row r="30" spans="1:8" x14ac:dyDescent="0.25">
      <c r="A30" s="4" t="s">
        <v>12</v>
      </c>
      <c r="B30" s="5">
        <v>3499.83</v>
      </c>
      <c r="C30" s="5">
        <v>1663.0700000000002</v>
      </c>
      <c r="D30" s="5">
        <v>722.26</v>
      </c>
      <c r="E30" s="5">
        <v>14376.329999999998</v>
      </c>
      <c r="F30" s="5">
        <f t="shared" si="2"/>
        <v>20261.489999999998</v>
      </c>
    </row>
    <row r="31" spans="1:8" x14ac:dyDescent="0.25">
      <c r="A31" s="4" t="s">
        <v>13</v>
      </c>
      <c r="B31" s="5">
        <v>2625.8119999999999</v>
      </c>
      <c r="C31" s="5">
        <v>517.12</v>
      </c>
      <c r="D31" s="5">
        <v>611.75</v>
      </c>
      <c r="E31" s="5">
        <v>13764.939999999999</v>
      </c>
      <c r="F31" s="5">
        <f t="shared" si="2"/>
        <v>17519.621999999999</v>
      </c>
    </row>
    <row r="32" spans="1:8" x14ac:dyDescent="0.25">
      <c r="A32" s="4" t="s">
        <v>14</v>
      </c>
      <c r="B32" s="5">
        <v>18824.21</v>
      </c>
      <c r="C32" s="5">
        <v>9760.19</v>
      </c>
      <c r="D32" s="5">
        <v>2884.25</v>
      </c>
      <c r="E32" s="5">
        <v>10536.08</v>
      </c>
      <c r="F32" s="5">
        <f t="shared" si="2"/>
        <v>42004.73</v>
      </c>
    </row>
    <row r="33" spans="1:6" x14ac:dyDescent="0.25">
      <c r="A33" s="4" t="s">
        <v>15</v>
      </c>
      <c r="B33" s="5">
        <v>581.92999999999995</v>
      </c>
      <c r="C33" s="5">
        <v>6038.86</v>
      </c>
      <c r="D33" s="5">
        <v>135</v>
      </c>
      <c r="E33" s="5">
        <v>182.77</v>
      </c>
      <c r="F33" s="5">
        <f t="shared" si="2"/>
        <v>6938.56</v>
      </c>
    </row>
    <row r="34" spans="1:6" x14ac:dyDescent="0.25">
      <c r="A34" s="4" t="s">
        <v>16</v>
      </c>
      <c r="B34" s="5">
        <v>19303.23</v>
      </c>
      <c r="C34" s="5">
        <v>6142.33</v>
      </c>
      <c r="D34" s="5">
        <v>704.3</v>
      </c>
      <c r="E34" s="5">
        <v>4217.5200000000004</v>
      </c>
      <c r="F34" s="5">
        <f t="shared" si="2"/>
        <v>30367.379999999997</v>
      </c>
    </row>
    <row r="35" spans="1:6" x14ac:dyDescent="0.25">
      <c r="A35" s="4" t="s">
        <v>17</v>
      </c>
      <c r="B35" s="5">
        <v>7265.82</v>
      </c>
      <c r="C35" s="5">
        <v>4594.2299999999996</v>
      </c>
      <c r="D35" s="5">
        <v>270</v>
      </c>
      <c r="E35" s="5">
        <v>0</v>
      </c>
      <c r="F35" s="5">
        <f t="shared" si="2"/>
        <v>12130.05</v>
      </c>
    </row>
    <row r="36" spans="1:6" x14ac:dyDescent="0.25">
      <c r="A36" s="4" t="s">
        <v>18</v>
      </c>
      <c r="B36" s="5">
        <v>11148.34</v>
      </c>
      <c r="C36" s="5">
        <v>8749.09</v>
      </c>
      <c r="D36" s="5">
        <v>135</v>
      </c>
      <c r="E36" s="5">
        <v>0</v>
      </c>
      <c r="F36" s="5">
        <f t="shared" si="2"/>
        <v>20032.43</v>
      </c>
    </row>
    <row r="37" spans="1:6" x14ac:dyDescent="0.25">
      <c r="A37" s="4" t="s">
        <v>19</v>
      </c>
      <c r="B37" s="5">
        <v>11555.19</v>
      </c>
      <c r="C37" s="5">
        <v>1691.71</v>
      </c>
      <c r="D37" s="5">
        <v>350</v>
      </c>
      <c r="E37" s="5">
        <v>2339.94</v>
      </c>
      <c r="F37" s="5">
        <f t="shared" si="2"/>
        <v>15936.840000000002</v>
      </c>
    </row>
    <row r="38" spans="1:6" x14ac:dyDescent="0.25">
      <c r="A38" s="6" t="s">
        <v>20</v>
      </c>
      <c r="B38" s="7">
        <f>SUM(B26:B37)</f>
        <v>91083.962</v>
      </c>
      <c r="C38" s="7">
        <f t="shared" ref="C38:F38" si="3">SUM(C26:C37)</f>
        <v>54775.68</v>
      </c>
      <c r="D38" s="7">
        <f t="shared" si="3"/>
        <v>6857.43</v>
      </c>
      <c r="E38" s="7">
        <f>SUM(E26:E37)</f>
        <v>51425.22</v>
      </c>
      <c r="F38" s="7">
        <f t="shared" si="3"/>
        <v>204142.29199999999</v>
      </c>
    </row>
    <row r="42" spans="1:6" x14ac:dyDescent="0.25">
      <c r="A42" s="16" t="s">
        <v>32</v>
      </c>
      <c r="B42" s="17" t="s">
        <v>33</v>
      </c>
      <c r="D42" s="15" t="s">
        <v>34</v>
      </c>
      <c r="E42" s="17" t="s">
        <v>35</v>
      </c>
    </row>
    <row r="43" spans="1:6" s="16" customFormat="1" x14ac:dyDescent="0.25">
      <c r="B43" s="1" t="s">
        <v>36</v>
      </c>
      <c r="C43" s="1"/>
      <c r="E43" s="1" t="s">
        <v>37</v>
      </c>
      <c r="F43" s="1"/>
    </row>
    <row r="51" spans="2:2" x14ac:dyDescent="0.25">
      <c r="B51" s="1" t="s">
        <v>38</v>
      </c>
    </row>
  </sheetData>
  <mergeCells count="5">
    <mergeCell ref="A3:A4"/>
    <mergeCell ref="A24:A25"/>
    <mergeCell ref="B24:F24"/>
    <mergeCell ref="A19:E19"/>
    <mergeCell ref="B3:F3"/>
  </mergeCells>
  <pageMargins left="0.70866141732283472" right="0.70866141732283472" top="1.39" bottom="0.31496062992125984" header="0.62" footer="0.31496062992125984"/>
  <pageSetup scale="88" orientation="portrait" horizontalDpi="0" verticalDpi="0" r:id="rId1"/>
  <headerFooter>
    <oddHeader xml:space="preserve">&amp;C&amp;"-,Negrita"&amp;14FEDERACION SALVADOREÑA DE VOLEIBOL
&amp;"-,Normal"&amp;11DETALLE MENSUAL DE INGRESOS Y EGRESOS CORRESPONDIENTES AL AÑO 2016&amp;R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38F2C-37CD-41E5-852F-36D4BCC3418D}">
  <dimension ref="A2:F41"/>
  <sheetViews>
    <sheetView view="pageBreakPreview" topLeftCell="A24" zoomScaleNormal="100" zoomScaleSheetLayoutView="100" workbookViewId="0">
      <selection activeCell="A40" sqref="A40:E41"/>
    </sheetView>
  </sheetViews>
  <sheetFormatPr baseColWidth="10" defaultRowHeight="15" x14ac:dyDescent="0.25"/>
  <cols>
    <col min="1" max="1" width="13.85546875" bestFit="1" customWidth="1"/>
    <col min="2" max="6" width="15.7109375" style="1" customWidth="1"/>
  </cols>
  <sheetData>
    <row r="2" spans="1:6" x14ac:dyDescent="0.25">
      <c r="A2" s="20" t="s">
        <v>1</v>
      </c>
      <c r="B2" s="21" t="s">
        <v>2</v>
      </c>
      <c r="C2" s="22"/>
      <c r="D2" s="22"/>
      <c r="E2" s="22"/>
      <c r="F2" s="23"/>
    </row>
    <row r="3" spans="1:6" s="3" customFormat="1" ht="36.75" customHeight="1" x14ac:dyDescent="0.25">
      <c r="A3" s="20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s="3" customFormat="1" ht="24" x14ac:dyDescent="0.25">
      <c r="A4" s="13" t="s">
        <v>30</v>
      </c>
      <c r="B4" s="5">
        <v>1187.2</v>
      </c>
      <c r="C4" s="5">
        <v>234.25</v>
      </c>
      <c r="D4" s="5">
        <v>14.57</v>
      </c>
      <c r="E4" s="5">
        <v>818.14</v>
      </c>
      <c r="F4" s="5">
        <f t="shared" ref="F4:F16" si="0">SUM(B4:E4)</f>
        <v>2254.16</v>
      </c>
    </row>
    <row r="5" spans="1:6" x14ac:dyDescent="0.25">
      <c r="A5" s="4" t="s">
        <v>27</v>
      </c>
      <c r="B5" s="5">
        <f>12382.42</f>
        <v>12382.42</v>
      </c>
      <c r="C5" s="5">
        <f>480.66</f>
        <v>480.66</v>
      </c>
      <c r="D5" s="5">
        <f>594</f>
        <v>594</v>
      </c>
      <c r="E5" s="5"/>
      <c r="F5" s="5">
        <f t="shared" si="0"/>
        <v>13457.08</v>
      </c>
    </row>
    <row r="6" spans="1:6" x14ac:dyDescent="0.25">
      <c r="A6" s="4" t="s">
        <v>9</v>
      </c>
      <c r="B6" s="5">
        <v>0</v>
      </c>
      <c r="C6" s="5">
        <v>1103.6500000000001</v>
      </c>
      <c r="D6" s="5">
        <v>355</v>
      </c>
      <c r="E6" s="5">
        <v>0</v>
      </c>
      <c r="F6" s="5">
        <f t="shared" si="0"/>
        <v>1458.65</v>
      </c>
    </row>
    <row r="7" spans="1:6" x14ac:dyDescent="0.25">
      <c r="A7" s="4" t="s">
        <v>10</v>
      </c>
      <c r="B7" s="5">
        <v>10554.81</v>
      </c>
      <c r="C7" s="5">
        <v>6094.4</v>
      </c>
      <c r="D7" s="5">
        <v>245</v>
      </c>
      <c r="E7" s="5">
        <v>0</v>
      </c>
      <c r="F7" s="5">
        <f t="shared" si="0"/>
        <v>16894.21</v>
      </c>
    </row>
    <row r="8" spans="1:6" x14ac:dyDescent="0.25">
      <c r="A8" s="4" t="s">
        <v>11</v>
      </c>
      <c r="B8" s="5">
        <v>0</v>
      </c>
      <c r="C8" s="5">
        <v>3138</v>
      </c>
      <c r="D8" s="5">
        <v>162</v>
      </c>
      <c r="E8" s="5">
        <v>0</v>
      </c>
      <c r="F8" s="5">
        <f t="shared" si="0"/>
        <v>3300</v>
      </c>
    </row>
    <row r="9" spans="1:6" x14ac:dyDescent="0.25">
      <c r="A9" s="4" t="s">
        <v>12</v>
      </c>
      <c r="B9" s="5">
        <v>8443.5</v>
      </c>
      <c r="C9" s="5">
        <v>1998.45</v>
      </c>
      <c r="D9" s="5">
        <v>2070.25</v>
      </c>
      <c r="E9" s="5">
        <v>0</v>
      </c>
      <c r="F9" s="5">
        <f t="shared" si="0"/>
        <v>12512.2</v>
      </c>
    </row>
    <row r="10" spans="1:6" x14ac:dyDescent="0.25">
      <c r="A10" s="4" t="s">
        <v>13</v>
      </c>
      <c r="B10" s="5">
        <v>9357.19</v>
      </c>
      <c r="C10" s="5">
        <v>1526.25</v>
      </c>
      <c r="D10" s="5">
        <v>564.6</v>
      </c>
      <c r="E10" s="5">
        <v>0</v>
      </c>
      <c r="F10" s="5">
        <f t="shared" si="0"/>
        <v>11448.04</v>
      </c>
    </row>
    <row r="11" spans="1:6" x14ac:dyDescent="0.25">
      <c r="A11" s="4" t="s">
        <v>14</v>
      </c>
      <c r="B11" s="5">
        <v>8814</v>
      </c>
      <c r="C11" s="5">
        <v>7142.05</v>
      </c>
      <c r="D11" s="5">
        <v>427</v>
      </c>
      <c r="E11" s="5">
        <v>1000</v>
      </c>
      <c r="F11" s="5">
        <f t="shared" si="0"/>
        <v>17383.05</v>
      </c>
    </row>
    <row r="12" spans="1:6" x14ac:dyDescent="0.25">
      <c r="A12" s="4" t="s">
        <v>15</v>
      </c>
      <c r="B12" s="5">
        <v>0</v>
      </c>
      <c r="C12" s="5">
        <v>1292.45</v>
      </c>
      <c r="D12" s="5">
        <v>297.5</v>
      </c>
      <c r="E12" s="5">
        <v>0</v>
      </c>
      <c r="F12" s="5">
        <f t="shared" si="0"/>
        <v>1589.95</v>
      </c>
    </row>
    <row r="13" spans="1:6" x14ac:dyDescent="0.25">
      <c r="A13" s="4" t="s">
        <v>16</v>
      </c>
      <c r="B13" s="5">
        <v>11238.4</v>
      </c>
      <c r="C13" s="5">
        <v>4232.5</v>
      </c>
      <c r="D13" s="5">
        <v>115</v>
      </c>
      <c r="E13" s="5">
        <v>0</v>
      </c>
      <c r="F13" s="5">
        <f t="shared" si="0"/>
        <v>15585.9</v>
      </c>
    </row>
    <row r="14" spans="1:6" x14ac:dyDescent="0.25">
      <c r="A14" s="4" t="s">
        <v>17</v>
      </c>
      <c r="B14" s="5">
        <v>4565.75</v>
      </c>
      <c r="C14" s="5">
        <v>2263.8000000000002</v>
      </c>
      <c r="D14" s="5">
        <v>429.5</v>
      </c>
      <c r="E14" s="5">
        <v>0</v>
      </c>
      <c r="F14" s="5">
        <f t="shared" si="0"/>
        <v>7259.05</v>
      </c>
    </row>
    <row r="15" spans="1:6" x14ac:dyDescent="0.25">
      <c r="A15" s="4" t="s">
        <v>18</v>
      </c>
      <c r="B15" s="5">
        <v>4521.75</v>
      </c>
      <c r="C15" s="5">
        <v>4564</v>
      </c>
      <c r="D15" s="5">
        <v>462.5</v>
      </c>
      <c r="E15" s="5">
        <v>0</v>
      </c>
      <c r="F15" s="5">
        <f t="shared" si="0"/>
        <v>9548.25</v>
      </c>
    </row>
    <row r="16" spans="1:6" x14ac:dyDescent="0.25">
      <c r="A16" s="4" t="s">
        <v>19</v>
      </c>
      <c r="B16" s="5">
        <v>36700.910000000003</v>
      </c>
      <c r="C16" s="5">
        <v>2123.75</v>
      </c>
      <c r="D16" s="5">
        <v>201.5</v>
      </c>
      <c r="E16" s="5">
        <v>0</v>
      </c>
      <c r="F16" s="5">
        <f t="shared" si="0"/>
        <v>39026.160000000003</v>
      </c>
    </row>
    <row r="17" spans="1:6" x14ac:dyDescent="0.25">
      <c r="A17" s="6" t="s">
        <v>20</v>
      </c>
      <c r="B17" s="7">
        <f>SUM(B4:B16)</f>
        <v>107765.93000000001</v>
      </c>
      <c r="C17" s="7">
        <f t="shared" ref="C17:E17" si="1">SUM(C4:C16)</f>
        <v>36194.21</v>
      </c>
      <c r="D17" s="7">
        <f t="shared" si="1"/>
        <v>5938.42</v>
      </c>
      <c r="E17" s="7">
        <f t="shared" si="1"/>
        <v>1818.1399999999999</v>
      </c>
      <c r="F17" s="7">
        <f>SUM(F4:F16)</f>
        <v>151716.70000000001</v>
      </c>
    </row>
    <row r="18" spans="1:6" x14ac:dyDescent="0.25">
      <c r="A18" s="19"/>
      <c r="B18" s="10"/>
      <c r="C18" s="10"/>
      <c r="D18" s="10"/>
      <c r="E18" s="10"/>
      <c r="F18" s="10"/>
    </row>
    <row r="19" spans="1:6" x14ac:dyDescent="0.25">
      <c r="A19" s="19"/>
      <c r="B19" s="10"/>
      <c r="C19" s="10"/>
      <c r="D19" s="10"/>
      <c r="E19" s="10"/>
      <c r="F19" s="10"/>
    </row>
    <row r="20" spans="1:6" x14ac:dyDescent="0.25">
      <c r="A20" s="19"/>
      <c r="B20" s="10"/>
      <c r="C20" s="10"/>
      <c r="D20" s="10"/>
      <c r="E20" s="10"/>
      <c r="F20" s="10"/>
    </row>
    <row r="21" spans="1:6" s="1" customFormat="1" x14ac:dyDescent="0.25">
      <c r="A21" s="8"/>
      <c r="B21" s="9"/>
      <c r="C21" s="10"/>
      <c r="D21" s="10"/>
      <c r="E21" s="9"/>
      <c r="F21" s="9"/>
    </row>
    <row r="22" spans="1:6" s="1" customFormat="1" x14ac:dyDescent="0.25">
      <c r="A22" t="s">
        <v>21</v>
      </c>
    </row>
    <row r="23" spans="1:6" s="1" customFormat="1" x14ac:dyDescent="0.25">
      <c r="A23" s="20" t="s">
        <v>1</v>
      </c>
      <c r="B23" s="21" t="s">
        <v>2</v>
      </c>
      <c r="C23" s="22"/>
      <c r="D23" s="22"/>
      <c r="E23" s="22"/>
      <c r="F23" s="23"/>
    </row>
    <row r="24" spans="1:6" s="1" customFormat="1" ht="36" x14ac:dyDescent="0.25">
      <c r="A24" s="20"/>
      <c r="B24" s="2" t="s">
        <v>22</v>
      </c>
      <c r="C24" s="2" t="s">
        <v>23</v>
      </c>
      <c r="D24" s="2" t="s">
        <v>24</v>
      </c>
      <c r="E24" s="2" t="s">
        <v>25</v>
      </c>
      <c r="F24" s="2" t="s">
        <v>26</v>
      </c>
    </row>
    <row r="25" spans="1:6" s="1" customFormat="1" x14ac:dyDescent="0.25">
      <c r="A25" s="4" t="s">
        <v>27</v>
      </c>
      <c r="B25" s="5">
        <v>0</v>
      </c>
      <c r="C25" s="5">
        <v>0</v>
      </c>
      <c r="D25" s="5">
        <v>0</v>
      </c>
      <c r="E25" s="5">
        <v>0</v>
      </c>
      <c r="F25" s="5">
        <f t="shared" ref="F25:F36" si="2">SUM(B25:E25)</f>
        <v>0</v>
      </c>
    </row>
    <row r="26" spans="1:6" s="1" customFormat="1" x14ac:dyDescent="0.25">
      <c r="A26" s="4" t="s">
        <v>9</v>
      </c>
      <c r="B26" s="5">
        <v>2464.29</v>
      </c>
      <c r="C26" s="5">
        <v>1137.5899999999999</v>
      </c>
      <c r="D26" s="5">
        <v>610.4</v>
      </c>
      <c r="E26" s="5">
        <v>741.27</v>
      </c>
      <c r="F26" s="5">
        <f t="shared" si="2"/>
        <v>4953.5499999999993</v>
      </c>
    </row>
    <row r="27" spans="1:6" s="1" customFormat="1" x14ac:dyDescent="0.25">
      <c r="A27" s="4" t="s">
        <v>10</v>
      </c>
      <c r="B27" s="5">
        <v>9567.0300000000007</v>
      </c>
      <c r="C27" s="5">
        <v>916.56</v>
      </c>
      <c r="D27" s="5">
        <v>100</v>
      </c>
      <c r="E27" s="5">
        <v>0</v>
      </c>
      <c r="F27" s="5">
        <f t="shared" si="2"/>
        <v>10583.59</v>
      </c>
    </row>
    <row r="28" spans="1:6" s="1" customFormat="1" x14ac:dyDescent="0.25">
      <c r="A28" s="4" t="s">
        <v>11</v>
      </c>
      <c r="B28" s="5">
        <v>2201.6</v>
      </c>
      <c r="C28" s="5">
        <v>3786.37</v>
      </c>
      <c r="D28" s="5">
        <v>0</v>
      </c>
      <c r="E28" s="5">
        <v>0</v>
      </c>
      <c r="F28" s="5">
        <f t="shared" si="2"/>
        <v>5987.9699999999993</v>
      </c>
    </row>
    <row r="29" spans="1:6" s="1" customFormat="1" x14ac:dyDescent="0.25">
      <c r="A29" s="4" t="s">
        <v>12</v>
      </c>
      <c r="B29" s="5">
        <v>7523.28</v>
      </c>
      <c r="C29" s="5">
        <v>1707.39</v>
      </c>
      <c r="D29" s="5">
        <v>517.9</v>
      </c>
      <c r="E29" s="5">
        <v>0</v>
      </c>
      <c r="F29" s="5">
        <f t="shared" si="2"/>
        <v>9748.57</v>
      </c>
    </row>
    <row r="30" spans="1:6" s="1" customFormat="1" x14ac:dyDescent="0.25">
      <c r="A30" s="4" t="s">
        <v>13</v>
      </c>
      <c r="B30" s="5">
        <v>7283.94</v>
      </c>
      <c r="C30" s="5">
        <v>250.65</v>
      </c>
      <c r="D30" s="5">
        <v>1176.17</v>
      </c>
      <c r="E30" s="5">
        <v>0</v>
      </c>
      <c r="F30" s="5">
        <f t="shared" si="2"/>
        <v>8710.7599999999984</v>
      </c>
    </row>
    <row r="31" spans="1:6" s="1" customFormat="1" x14ac:dyDescent="0.25">
      <c r="A31" s="4" t="s">
        <v>14</v>
      </c>
      <c r="B31" s="5">
        <v>13455.15</v>
      </c>
      <c r="C31" s="5">
        <v>6745.71</v>
      </c>
      <c r="D31" s="5">
        <v>1297.8</v>
      </c>
      <c r="E31" s="5">
        <v>0</v>
      </c>
      <c r="F31" s="5">
        <f t="shared" si="2"/>
        <v>21498.66</v>
      </c>
    </row>
    <row r="32" spans="1:6" s="1" customFormat="1" x14ac:dyDescent="0.25">
      <c r="A32" s="4" t="s">
        <v>15</v>
      </c>
      <c r="B32" s="5">
        <v>8028.71</v>
      </c>
      <c r="C32" s="5">
        <v>1548.55</v>
      </c>
      <c r="D32" s="5">
        <v>40.5</v>
      </c>
      <c r="E32" s="5">
        <v>1000</v>
      </c>
      <c r="F32" s="5">
        <f t="shared" si="2"/>
        <v>10617.76</v>
      </c>
    </row>
    <row r="33" spans="1:6" s="1" customFormat="1" x14ac:dyDescent="0.25">
      <c r="A33" s="4" t="s">
        <v>16</v>
      </c>
      <c r="B33" s="5">
        <v>6163.34</v>
      </c>
      <c r="C33" s="5">
        <v>2265.38</v>
      </c>
      <c r="D33" s="5">
        <v>0</v>
      </c>
      <c r="E33" s="5">
        <v>0</v>
      </c>
      <c r="F33" s="5">
        <f t="shared" si="2"/>
        <v>8428.7200000000012</v>
      </c>
    </row>
    <row r="34" spans="1:6" s="1" customFormat="1" x14ac:dyDescent="0.25">
      <c r="A34" s="4" t="s">
        <v>17</v>
      </c>
      <c r="B34" s="5">
        <v>10110.44</v>
      </c>
      <c r="C34" s="5">
        <v>6189.48</v>
      </c>
      <c r="D34" s="5">
        <v>844</v>
      </c>
      <c r="E34" s="5">
        <v>0</v>
      </c>
      <c r="F34" s="5">
        <f t="shared" si="2"/>
        <v>17143.919999999998</v>
      </c>
    </row>
    <row r="35" spans="1:6" s="1" customFormat="1" x14ac:dyDescent="0.25">
      <c r="A35" s="4" t="s">
        <v>18</v>
      </c>
      <c r="B35" s="5">
        <v>2950.87</v>
      </c>
      <c r="C35" s="5">
        <v>4458.3999999999996</v>
      </c>
      <c r="D35" s="5">
        <v>990</v>
      </c>
      <c r="E35" s="5">
        <v>0</v>
      </c>
      <c r="F35" s="5">
        <f t="shared" si="2"/>
        <v>8399.27</v>
      </c>
    </row>
    <row r="36" spans="1:6" s="1" customFormat="1" x14ac:dyDescent="0.25">
      <c r="A36" s="4" t="s">
        <v>19</v>
      </c>
      <c r="B36" s="5">
        <v>10184.030000000001</v>
      </c>
      <c r="C36" s="5">
        <v>5528.67</v>
      </c>
      <c r="D36" s="5">
        <v>0</v>
      </c>
      <c r="E36" s="5">
        <v>0</v>
      </c>
      <c r="F36" s="5">
        <f t="shared" si="2"/>
        <v>15712.7</v>
      </c>
    </row>
    <row r="37" spans="1:6" s="1" customFormat="1" x14ac:dyDescent="0.25">
      <c r="A37" s="6" t="s">
        <v>20</v>
      </c>
      <c r="B37" s="7">
        <f>SUM(B25:B36)</f>
        <v>79932.679999999993</v>
      </c>
      <c r="C37" s="7">
        <f t="shared" ref="C37:E37" si="3">SUM(C25:C36)</f>
        <v>34534.75</v>
      </c>
      <c r="D37" s="7">
        <f>SUM(D25:D36)</f>
        <v>5576.77</v>
      </c>
      <c r="E37" s="7">
        <f t="shared" si="3"/>
        <v>1741.27</v>
      </c>
      <c r="F37" s="7">
        <f>SUM(F25:F36)</f>
        <v>121785.47</v>
      </c>
    </row>
    <row r="40" spans="1:6" s="16" customFormat="1" x14ac:dyDescent="0.25">
      <c r="A40" s="16" t="s">
        <v>32</v>
      </c>
      <c r="B40" s="17" t="s">
        <v>33</v>
      </c>
      <c r="C40" s="1"/>
      <c r="D40" s="15" t="s">
        <v>34</v>
      </c>
      <c r="E40" s="17" t="s">
        <v>35</v>
      </c>
      <c r="F40" s="1"/>
    </row>
    <row r="41" spans="1:6" x14ac:dyDescent="0.25">
      <c r="B41" s="1" t="s">
        <v>36</v>
      </c>
      <c r="D41" s="16"/>
      <c r="E41" s="1" t="s">
        <v>37</v>
      </c>
    </row>
  </sheetData>
  <mergeCells count="4">
    <mergeCell ref="A2:A3"/>
    <mergeCell ref="A23:A24"/>
    <mergeCell ref="B23:F23"/>
    <mergeCell ref="B2:F2"/>
  </mergeCells>
  <pageMargins left="0.70866141732283472" right="0.70866141732283472" top="1.1811023622047245" bottom="0.74803149606299213" header="0.31496062992125984" footer="0.31496062992125984"/>
  <pageSetup scale="82" orientation="portrait" horizontalDpi="0" verticalDpi="0" r:id="rId1"/>
  <headerFooter>
    <oddHeader xml:space="preserve">&amp;C&amp;"-,Negrita"&amp;14FEDERACION SALVADOREÑA DE VOLEIBOL
&amp;"-,Normal"&amp;11DETALLE MENSUAL DE INGRESOS Y EGRESOS CORRESPONDIENTES AL AÑO 2017&amp;R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9950-17EE-4283-8F65-5A566BDFA03D}">
  <dimension ref="A1:G37"/>
  <sheetViews>
    <sheetView tabSelected="1" view="pageBreakPreview" zoomScaleNormal="100" zoomScaleSheetLayoutView="100" workbookViewId="0">
      <selection activeCell="E42" sqref="E42"/>
    </sheetView>
  </sheetViews>
  <sheetFormatPr baseColWidth="10" defaultRowHeight="15" x14ac:dyDescent="0.25"/>
  <cols>
    <col min="1" max="1" width="13.85546875" bestFit="1" customWidth="1"/>
    <col min="2" max="6" width="15.7109375" style="1" customWidth="1"/>
  </cols>
  <sheetData>
    <row r="1" spans="1:7" x14ac:dyDescent="0.25">
      <c r="A1" s="20" t="s">
        <v>1</v>
      </c>
      <c r="B1" s="21" t="s">
        <v>2</v>
      </c>
      <c r="C1" s="22"/>
      <c r="D1" s="22"/>
      <c r="E1" s="22"/>
      <c r="F1" s="23"/>
    </row>
    <row r="2" spans="1:7" s="3" customFormat="1" ht="36.75" customHeight="1" x14ac:dyDescent="0.25">
      <c r="A2" s="20"/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7" s="3" customFormat="1" ht="24" x14ac:dyDescent="0.25">
      <c r="A3" s="13" t="s">
        <v>31</v>
      </c>
      <c r="B3" s="5">
        <v>27833.249999999978</v>
      </c>
      <c r="C3" s="5">
        <v>1659.4599999999991</v>
      </c>
      <c r="D3" s="5">
        <v>361.64999999999964</v>
      </c>
      <c r="E3" s="5"/>
      <c r="F3" s="5">
        <f t="shared" ref="F3:F15" si="0">SUM(B3:E3)</f>
        <v>29854.359999999979</v>
      </c>
    </row>
    <row r="4" spans="1:7" x14ac:dyDescent="0.25">
      <c r="A4" s="4" t="s">
        <v>27</v>
      </c>
      <c r="B4" s="5">
        <v>0</v>
      </c>
      <c r="C4" s="5">
        <v>1087</v>
      </c>
      <c r="D4" s="5">
        <v>308</v>
      </c>
      <c r="E4" s="5"/>
      <c r="F4" s="5">
        <f t="shared" si="0"/>
        <v>1395</v>
      </c>
    </row>
    <row r="5" spans="1:7" x14ac:dyDescent="0.25">
      <c r="A5" s="4" t="s">
        <v>9</v>
      </c>
      <c r="B5" s="5">
        <v>0</v>
      </c>
      <c r="C5" s="5">
        <v>1100</v>
      </c>
      <c r="D5" s="5">
        <v>451</v>
      </c>
      <c r="E5" s="5"/>
      <c r="F5" s="5">
        <f t="shared" si="0"/>
        <v>1551</v>
      </c>
    </row>
    <row r="6" spans="1:7" x14ac:dyDescent="0.25">
      <c r="A6" s="4" t="s">
        <v>10</v>
      </c>
      <c r="B6" s="5">
        <v>8363.5</v>
      </c>
      <c r="C6" s="5">
        <v>709</v>
      </c>
      <c r="D6" s="5">
        <v>333.5</v>
      </c>
      <c r="E6" s="5"/>
      <c r="F6" s="5">
        <f t="shared" si="0"/>
        <v>9406</v>
      </c>
    </row>
    <row r="7" spans="1:7" x14ac:dyDescent="0.25">
      <c r="A7" s="4" t="s">
        <v>11</v>
      </c>
      <c r="B7" s="5"/>
      <c r="C7" s="5"/>
      <c r="D7" s="5"/>
      <c r="E7" s="5"/>
      <c r="F7" s="5">
        <f t="shared" si="0"/>
        <v>0</v>
      </c>
    </row>
    <row r="8" spans="1:7" x14ac:dyDescent="0.25">
      <c r="A8" s="4" t="s">
        <v>12</v>
      </c>
      <c r="B8" s="5"/>
      <c r="C8" s="5"/>
      <c r="D8" s="5"/>
      <c r="E8" s="5"/>
      <c r="F8" s="5">
        <f t="shared" si="0"/>
        <v>0</v>
      </c>
    </row>
    <row r="9" spans="1:7" x14ac:dyDescent="0.25">
      <c r="A9" s="4" t="s">
        <v>13</v>
      </c>
      <c r="B9" s="5"/>
      <c r="C9" s="5"/>
      <c r="D9" s="5"/>
      <c r="E9" s="5"/>
      <c r="F9" s="5">
        <f t="shared" si="0"/>
        <v>0</v>
      </c>
    </row>
    <row r="10" spans="1:7" x14ac:dyDescent="0.25">
      <c r="A10" s="4" t="s">
        <v>14</v>
      </c>
      <c r="B10" s="5"/>
      <c r="C10" s="5"/>
      <c r="D10" s="5"/>
      <c r="E10" s="5"/>
      <c r="F10" s="5">
        <f t="shared" si="0"/>
        <v>0</v>
      </c>
    </row>
    <row r="11" spans="1:7" x14ac:dyDescent="0.25">
      <c r="A11" s="4" t="s">
        <v>15</v>
      </c>
      <c r="B11" s="5"/>
      <c r="C11" s="5"/>
      <c r="D11" s="5"/>
      <c r="E11" s="5"/>
      <c r="F11" s="5">
        <f t="shared" si="0"/>
        <v>0</v>
      </c>
    </row>
    <row r="12" spans="1:7" x14ac:dyDescent="0.25">
      <c r="A12" s="4" t="s">
        <v>16</v>
      </c>
      <c r="B12" s="5"/>
      <c r="C12" s="5"/>
      <c r="D12" s="5"/>
      <c r="E12" s="5"/>
      <c r="F12" s="5">
        <f t="shared" si="0"/>
        <v>0</v>
      </c>
    </row>
    <row r="13" spans="1:7" x14ac:dyDescent="0.25">
      <c r="A13" s="4" t="s">
        <v>17</v>
      </c>
      <c r="B13" s="5"/>
      <c r="C13" s="5"/>
      <c r="D13" s="5"/>
      <c r="E13" s="5"/>
      <c r="F13" s="5">
        <f t="shared" si="0"/>
        <v>0</v>
      </c>
    </row>
    <row r="14" spans="1:7" x14ac:dyDescent="0.25">
      <c r="A14" s="4" t="s">
        <v>18</v>
      </c>
      <c r="B14" s="5"/>
      <c r="C14" s="5"/>
      <c r="D14" s="5"/>
      <c r="E14" s="5"/>
      <c r="F14" s="5">
        <f t="shared" si="0"/>
        <v>0</v>
      </c>
    </row>
    <row r="15" spans="1:7" x14ac:dyDescent="0.25">
      <c r="A15" s="4" t="s">
        <v>19</v>
      </c>
      <c r="B15" s="5"/>
      <c r="C15" s="5"/>
      <c r="D15" s="5"/>
      <c r="E15" s="5"/>
      <c r="F15" s="5">
        <f t="shared" si="0"/>
        <v>0</v>
      </c>
    </row>
    <row r="16" spans="1:7" x14ac:dyDescent="0.25">
      <c r="A16" s="6" t="s">
        <v>20</v>
      </c>
      <c r="B16" s="7">
        <f>SUM(B3:B15)</f>
        <v>36196.749999999978</v>
      </c>
      <c r="C16" s="7">
        <f t="shared" ref="C16:E16" si="1">SUM(C3:C15)</f>
        <v>4555.4599999999991</v>
      </c>
      <c r="D16" s="7">
        <f t="shared" si="1"/>
        <v>1454.1499999999996</v>
      </c>
      <c r="E16" s="7">
        <f t="shared" si="1"/>
        <v>0</v>
      </c>
      <c r="F16" s="7">
        <f>SUM(F3:F15)</f>
        <v>42206.359999999979</v>
      </c>
      <c r="G16" s="14"/>
    </row>
    <row r="17" spans="1:6" s="1" customFormat="1" x14ac:dyDescent="0.25">
      <c r="A17" s="8"/>
      <c r="B17" s="9"/>
      <c r="C17" s="10"/>
      <c r="D17" s="10"/>
      <c r="E17" s="9"/>
      <c r="F17" s="9"/>
    </row>
    <row r="18" spans="1:6" s="1" customFormat="1" x14ac:dyDescent="0.25">
      <c r="A18" t="s">
        <v>21</v>
      </c>
    </row>
    <row r="19" spans="1:6" s="1" customFormat="1" x14ac:dyDescent="0.25">
      <c r="A19" s="20" t="s">
        <v>1</v>
      </c>
      <c r="B19" s="21" t="s">
        <v>2</v>
      </c>
      <c r="C19" s="22"/>
      <c r="D19" s="22"/>
      <c r="E19" s="22"/>
      <c r="F19" s="23"/>
    </row>
    <row r="20" spans="1:6" s="1" customFormat="1" ht="36" x14ac:dyDescent="0.25">
      <c r="A20" s="20"/>
      <c r="B20" s="2" t="s">
        <v>22</v>
      </c>
      <c r="C20" s="2" t="s">
        <v>23</v>
      </c>
      <c r="D20" s="2" t="s">
        <v>24</v>
      </c>
      <c r="E20" s="2" t="s">
        <v>25</v>
      </c>
      <c r="F20" s="2" t="s">
        <v>26</v>
      </c>
    </row>
    <row r="21" spans="1:6" s="1" customFormat="1" x14ac:dyDescent="0.25">
      <c r="A21" s="4" t="s">
        <v>27</v>
      </c>
      <c r="B21" s="5">
        <v>6619.17</v>
      </c>
      <c r="C21" s="5">
        <v>2492.6799999999998</v>
      </c>
      <c r="D21" s="5">
        <v>0</v>
      </c>
      <c r="E21" s="5"/>
      <c r="F21" s="5">
        <f>SUM(B21:E21)</f>
        <v>9111.85</v>
      </c>
    </row>
    <row r="22" spans="1:6" s="1" customFormat="1" x14ac:dyDescent="0.25">
      <c r="A22" s="4" t="s">
        <v>9</v>
      </c>
      <c r="B22" s="5">
        <v>4993.13</v>
      </c>
      <c r="C22" s="5">
        <v>1727.08</v>
      </c>
      <c r="D22" s="5">
        <v>1007.86</v>
      </c>
      <c r="E22" s="5"/>
      <c r="F22" s="5">
        <f t="shared" ref="F22:F32" si="2">SUM(B22:E22)</f>
        <v>7728.07</v>
      </c>
    </row>
    <row r="23" spans="1:6" s="1" customFormat="1" x14ac:dyDescent="0.25">
      <c r="A23" s="4" t="s">
        <v>10</v>
      </c>
      <c r="B23" s="5">
        <v>7689.44</v>
      </c>
      <c r="C23" s="5">
        <v>881.5</v>
      </c>
      <c r="D23" s="5">
        <v>248.87</v>
      </c>
      <c r="E23" s="5"/>
      <c r="F23" s="5">
        <f t="shared" si="2"/>
        <v>8819.81</v>
      </c>
    </row>
    <row r="24" spans="1:6" s="1" customFormat="1" x14ac:dyDescent="0.25">
      <c r="A24" s="4" t="s">
        <v>11</v>
      </c>
      <c r="B24" s="5"/>
      <c r="C24" s="5"/>
      <c r="D24" s="5"/>
      <c r="E24" s="5"/>
      <c r="F24" s="5">
        <f t="shared" si="2"/>
        <v>0</v>
      </c>
    </row>
    <row r="25" spans="1:6" s="1" customFormat="1" x14ac:dyDescent="0.25">
      <c r="A25" s="4" t="s">
        <v>12</v>
      </c>
      <c r="B25" s="5"/>
      <c r="C25" s="5"/>
      <c r="D25" s="5"/>
      <c r="E25" s="5"/>
      <c r="F25" s="5">
        <f t="shared" si="2"/>
        <v>0</v>
      </c>
    </row>
    <row r="26" spans="1:6" s="1" customFormat="1" x14ac:dyDescent="0.25">
      <c r="A26" s="4" t="s">
        <v>13</v>
      </c>
      <c r="B26" s="5"/>
      <c r="C26" s="5"/>
      <c r="D26" s="5"/>
      <c r="E26" s="5"/>
      <c r="F26" s="5">
        <f t="shared" si="2"/>
        <v>0</v>
      </c>
    </row>
    <row r="27" spans="1:6" s="1" customFormat="1" x14ac:dyDescent="0.25">
      <c r="A27" s="4" t="s">
        <v>14</v>
      </c>
      <c r="B27" s="5"/>
      <c r="C27" s="5"/>
      <c r="D27" s="5"/>
      <c r="E27" s="5"/>
      <c r="F27" s="5">
        <f t="shared" si="2"/>
        <v>0</v>
      </c>
    </row>
    <row r="28" spans="1:6" s="1" customFormat="1" x14ac:dyDescent="0.25">
      <c r="A28" s="4" t="s">
        <v>15</v>
      </c>
      <c r="B28" s="5"/>
      <c r="C28" s="5"/>
      <c r="D28" s="5"/>
      <c r="E28" s="5"/>
      <c r="F28" s="5">
        <f t="shared" si="2"/>
        <v>0</v>
      </c>
    </row>
    <row r="29" spans="1:6" s="1" customFormat="1" x14ac:dyDescent="0.25">
      <c r="A29" s="4" t="s">
        <v>16</v>
      </c>
      <c r="B29" s="5"/>
      <c r="C29" s="5"/>
      <c r="D29" s="5"/>
      <c r="E29" s="5"/>
      <c r="F29" s="5">
        <f t="shared" si="2"/>
        <v>0</v>
      </c>
    </row>
    <row r="30" spans="1:6" s="1" customFormat="1" x14ac:dyDescent="0.25">
      <c r="A30" s="4" t="s">
        <v>17</v>
      </c>
      <c r="B30" s="5"/>
      <c r="C30" s="5"/>
      <c r="D30" s="5"/>
      <c r="E30" s="5"/>
      <c r="F30" s="5">
        <f t="shared" si="2"/>
        <v>0</v>
      </c>
    </row>
    <row r="31" spans="1:6" s="1" customFormat="1" x14ac:dyDescent="0.25">
      <c r="A31" s="4" t="s">
        <v>18</v>
      </c>
      <c r="B31" s="5"/>
      <c r="C31" s="5"/>
      <c r="D31" s="5"/>
      <c r="E31" s="5"/>
      <c r="F31" s="5">
        <f t="shared" si="2"/>
        <v>0</v>
      </c>
    </row>
    <row r="32" spans="1:6" s="1" customFormat="1" x14ac:dyDescent="0.25">
      <c r="A32" s="4" t="s">
        <v>19</v>
      </c>
      <c r="B32" s="5"/>
      <c r="C32" s="5"/>
      <c r="D32" s="5"/>
      <c r="E32" s="5"/>
      <c r="F32" s="5">
        <f t="shared" si="2"/>
        <v>0</v>
      </c>
    </row>
    <row r="33" spans="1:6" s="1" customFormat="1" x14ac:dyDescent="0.25">
      <c r="A33" s="6" t="s">
        <v>20</v>
      </c>
      <c r="B33" s="7">
        <f>SUM(B21:B32)</f>
        <v>19301.739999999998</v>
      </c>
      <c r="C33" s="7">
        <f t="shared" ref="C33:F33" si="3">SUM(C21:C32)</f>
        <v>5101.26</v>
      </c>
      <c r="D33" s="7">
        <f>SUM(D21:D32)</f>
        <v>1256.73</v>
      </c>
      <c r="E33" s="7">
        <f t="shared" si="3"/>
        <v>0</v>
      </c>
      <c r="F33" s="7">
        <f t="shared" si="3"/>
        <v>25659.729999999996</v>
      </c>
    </row>
    <row r="34" spans="1:6" s="1" customFormat="1" x14ac:dyDescent="0.25">
      <c r="A34" s="19"/>
      <c r="B34" s="10"/>
      <c r="C34" s="10"/>
      <c r="D34" s="10"/>
      <c r="E34" s="10"/>
      <c r="F34" s="10"/>
    </row>
    <row r="36" spans="1:6" s="16" customFormat="1" x14ac:dyDescent="0.25">
      <c r="A36" s="16" t="s">
        <v>32</v>
      </c>
      <c r="B36" s="17" t="s">
        <v>33</v>
      </c>
      <c r="C36" s="1"/>
      <c r="D36" s="15" t="s">
        <v>34</v>
      </c>
      <c r="E36" s="17" t="s">
        <v>35</v>
      </c>
      <c r="F36" s="1"/>
    </row>
    <row r="37" spans="1:6" s="1" customFormat="1" x14ac:dyDescent="0.25">
      <c r="A37"/>
      <c r="B37" s="1" t="s">
        <v>36</v>
      </c>
      <c r="D37" s="16"/>
      <c r="E37" s="1" t="s">
        <v>37</v>
      </c>
    </row>
  </sheetData>
  <mergeCells count="4">
    <mergeCell ref="A1:A2"/>
    <mergeCell ref="A19:A20"/>
    <mergeCell ref="B19:F19"/>
    <mergeCell ref="B1:F1"/>
  </mergeCells>
  <pageMargins left="0.70866141732283472" right="0.70866141732283472" top="1.1811023622047245" bottom="0.74803149606299213" header="0.31496062992125984" footer="0.31496062992125984"/>
  <pageSetup scale="78" orientation="landscape" horizontalDpi="0" verticalDpi="0" r:id="rId1"/>
  <headerFooter>
    <oddHeader xml:space="preserve">&amp;C&amp;"-,Negrita"&amp;14FEDERACION SALVADOREÑA DE VOLEIBOL
&amp;"-,Normal"&amp;11DETALLE MENSUAL DE INGRESOS Y EGRESOS CORRESPONDIENTES AL AÑO 2018&amp;R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2016</vt:lpstr>
      <vt:lpstr>2017</vt:lpstr>
      <vt:lpstr>2018</vt:lpstr>
      <vt:lpstr>'2016'!Área_de_impresión</vt:lpstr>
      <vt:lpstr>'2017'!Área_de_impresión</vt:lpstr>
      <vt:lpstr>'2018'!Área_de_impresión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Barrera</dc:creator>
  <cp:lastModifiedBy>Karen Barrera</cp:lastModifiedBy>
  <cp:lastPrinted>2018-04-27T15:07:24Z</cp:lastPrinted>
  <dcterms:created xsi:type="dcterms:W3CDTF">2018-04-19T22:36:57Z</dcterms:created>
  <dcterms:modified xsi:type="dcterms:W3CDTF">2018-04-27T15:09:05Z</dcterms:modified>
</cp:coreProperties>
</file>