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PRESUPUESTO\PRESUPUESTO 2024\REQUERIMIENTOS MENSUALES 2024 UAI\05 MAYO 2024\"/>
    </mc:Choice>
  </mc:AlternateContent>
  <xr:revisionPtr revIDLastSave="0" documentId="13_ncr:1_{5607A749-79FC-4A88-93D3-D5E1C9E5D27A}" xr6:coauthVersionLast="47" xr6:coauthVersionMax="47" xr10:uidLastSave="{00000000-0000-0000-0000-000000000000}"/>
  <bookViews>
    <workbookView xWindow="-120" yWindow="-120" windowWidth="20730" windowHeight="11160" xr2:uid="{A5E1353F-6C5B-4A49-9FE7-9B1C34623E1C}"/>
  </bookViews>
  <sheets>
    <sheet name="MAYO. 2024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[2]ttl!#REF!</definedName>
    <definedName name="________ag02">[2]ttl!#REF!</definedName>
    <definedName name="________ag03">[2]ttl!#REF!</definedName>
    <definedName name="________ag0401">[2]ttl!#REF!</definedName>
    <definedName name="________sal0101">[3]ttl!#REF!</definedName>
    <definedName name="________sal0102">[3]ttl!#REF!</definedName>
    <definedName name="________sal0103">[3]ttl!#REF!</definedName>
    <definedName name="________SAL013">[4]cc!#REF!</definedName>
    <definedName name="________SAL0301">[5]cc!#REF!</definedName>
    <definedName name="________SAL031">[4]cc!#REF!</definedName>
    <definedName name="________sal0401">[3]ttl!#REF!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[2]ttl!#REF!</definedName>
    <definedName name="_______ag02">[2]ttl!#REF!</definedName>
    <definedName name="_______ag03">[2]ttl!#REF!</definedName>
    <definedName name="_______ag0401">[2]ttl!#REF!</definedName>
    <definedName name="_______sal0101">[3]ttl!#REF!</definedName>
    <definedName name="_______sal0102">[3]ttl!#REF!</definedName>
    <definedName name="_______sal0103">[3]ttl!#REF!</definedName>
    <definedName name="_______SAL013">[4]cc!#REF!</definedName>
    <definedName name="_______SAL0301">[5]cc!#REF!</definedName>
    <definedName name="_______SAL031">[4]cc!#REF!</definedName>
    <definedName name="_______sal0401">[3]ttl!#REF!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[2]ttl!#REF!</definedName>
    <definedName name="______ag02">[2]ttl!#REF!</definedName>
    <definedName name="______ag03">[2]ttl!#REF!</definedName>
    <definedName name="______ag0401">[2]ttl!#REF!</definedName>
    <definedName name="______sal0101">[3]ttl!#REF!</definedName>
    <definedName name="______sal0102">[3]ttl!#REF!</definedName>
    <definedName name="______sal0103">[3]ttl!#REF!</definedName>
    <definedName name="______SAL013">[4]cc!#REF!</definedName>
    <definedName name="______SAL0301">[5]cc!#REF!</definedName>
    <definedName name="______SAL031">[4]cc!#REF!</definedName>
    <definedName name="______sal0401">[3]ttl!#REF!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[2]ttl!#REF!</definedName>
    <definedName name="_____ag02">[2]ttl!#REF!</definedName>
    <definedName name="_____ag03">[2]ttl!#REF!</definedName>
    <definedName name="_____ag0401">[2]ttl!#REF!</definedName>
    <definedName name="_____sal0101">[3]ttl!#REF!</definedName>
    <definedName name="_____sal0102">[3]ttl!#REF!</definedName>
    <definedName name="_____sal0103">[3]ttl!#REF!</definedName>
    <definedName name="_____SAL013">[4]cc!#REF!</definedName>
    <definedName name="_____SAL0301">[5]cc!#REF!</definedName>
    <definedName name="_____SAL031">[4]cc!#REF!</definedName>
    <definedName name="_____sal0401">[3]ttl!#REF!</definedName>
    <definedName name="____AFP101">#REF!</definedName>
    <definedName name="____AFP102">#REF!</definedName>
    <definedName name="____AFP103">#REF!</definedName>
    <definedName name="____AFP401">#REF!</definedName>
    <definedName name="____ag01">[2]ttl!#REF!</definedName>
    <definedName name="____ag02">[2]ttl!#REF!</definedName>
    <definedName name="____ag03">[2]ttl!#REF!</definedName>
    <definedName name="____ag0401">[2]ttl!#REF!</definedName>
    <definedName name="____sal0101">[3]ttl!#REF!</definedName>
    <definedName name="____sal0102">[3]ttl!#REF!</definedName>
    <definedName name="____sal0103">[3]ttl!#REF!</definedName>
    <definedName name="____SAL013">[4]cc!#REF!</definedName>
    <definedName name="____SAL0301">[5]cc!#REF!</definedName>
    <definedName name="____SAL031">[4]cc!#REF!</definedName>
    <definedName name="____sal0401">[3]ttl!#REF!</definedName>
    <definedName name="___AFP101">#REF!</definedName>
    <definedName name="___AFP102">#REF!</definedName>
    <definedName name="___AFP103">#REF!</definedName>
    <definedName name="___AFP401">#REF!</definedName>
    <definedName name="___ag01">[2]ttl!#REF!</definedName>
    <definedName name="___ag02">[2]ttl!#REF!</definedName>
    <definedName name="___ag03">[2]ttl!#REF!</definedName>
    <definedName name="___ag0401">[2]ttl!#REF!</definedName>
    <definedName name="___sal0101">[3]ttl!#REF!</definedName>
    <definedName name="___sal0102">[3]ttl!#REF!</definedName>
    <definedName name="___sal0103">[3]ttl!#REF!</definedName>
    <definedName name="___SAL013">[4]cc!#REF!</definedName>
    <definedName name="___SAL0301">[5]cc!#REF!</definedName>
    <definedName name="___SAL031">[4]cc!#REF!</definedName>
    <definedName name="___sal0401">[3]ttl!#REF!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[2]ttl!#REF!</definedName>
    <definedName name="__ag01">[2]ttl!#REF!</definedName>
    <definedName name="__ag02" localSheetId="0">[2]ttl!#REF!</definedName>
    <definedName name="__ag02">[2]ttl!#REF!</definedName>
    <definedName name="__ag03" localSheetId="0">[2]ttl!#REF!</definedName>
    <definedName name="__ag03">[2]ttl!#REF!</definedName>
    <definedName name="__ag0401" localSheetId="0">[2]ttl!#REF!</definedName>
    <definedName name="__ag0401">[2]ttl!#REF!</definedName>
    <definedName name="__sal0101" localSheetId="0">[3]ttl!#REF!</definedName>
    <definedName name="__sal0101">[3]ttl!#REF!</definedName>
    <definedName name="__sal0102" localSheetId="0">[3]ttl!#REF!</definedName>
    <definedName name="__sal0102">[3]ttl!#REF!</definedName>
    <definedName name="__sal0103" localSheetId="0">[3]ttl!#REF!</definedName>
    <definedName name="__sal0103">[3]ttl!#REF!</definedName>
    <definedName name="__SAL013" localSheetId="0">[4]cc!#REF!</definedName>
    <definedName name="__SAL013">[4]cc!#REF!</definedName>
    <definedName name="__SAL0301" localSheetId="0">[5]cc!#REF!</definedName>
    <definedName name="__SAL0301">[5]cc!#REF!</definedName>
    <definedName name="__SAL031" localSheetId="0">[4]cc!#REF!</definedName>
    <definedName name="__SAL031">[4]cc!#REF!</definedName>
    <definedName name="__sal0401" localSheetId="0">[3]ttl!#REF!</definedName>
    <definedName name="__sal0401">[3]ttl!#REF!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[2]ttl!#REF!</definedName>
    <definedName name="_ag01">[2]ttl!#REF!</definedName>
    <definedName name="_ag02" localSheetId="0">[2]ttl!#REF!</definedName>
    <definedName name="_ag02">[2]ttl!#REF!</definedName>
    <definedName name="_ag03" localSheetId="0">[2]ttl!#REF!</definedName>
    <definedName name="_ag03">[2]ttl!#REF!</definedName>
    <definedName name="_ag0401" localSheetId="0">[2]ttl!#REF!</definedName>
    <definedName name="_ag0401">[2]ttl!#REF!</definedName>
    <definedName name="_sal0101" localSheetId="0">[3]ttl!#REF!</definedName>
    <definedName name="_sal0101">[3]ttl!#REF!</definedName>
    <definedName name="_sal0102" localSheetId="0">[3]ttl!#REF!</definedName>
    <definedName name="_sal0102">[3]ttl!#REF!</definedName>
    <definedName name="_sal0103" localSheetId="0">[3]ttl!#REF!</definedName>
    <definedName name="_sal0103">[3]ttl!#REF!</definedName>
    <definedName name="_SAL013" localSheetId="0">[4]cc!#REF!</definedName>
    <definedName name="_SAL013">[4]cc!#REF!</definedName>
    <definedName name="_SAL0301" localSheetId="0">[5]cc!#REF!</definedName>
    <definedName name="_SAL0301">[5]cc!#REF!</definedName>
    <definedName name="_SAL031" localSheetId="0">[4]cc!#REF!</definedName>
    <definedName name="_SAL031">[4]cc!#REF!</definedName>
    <definedName name="_sal0401" localSheetId="0">[3]ttl!#REF!</definedName>
    <definedName name="_sal0401">[3]ttl!#REF!</definedName>
    <definedName name="A">#N/A</definedName>
    <definedName name="agui0101" localSheetId="0">[3]ttl!#REF!</definedName>
    <definedName name="agui0101">[3]ttl!#REF!</definedName>
    <definedName name="agui0102" localSheetId="0">[3]ttl!#REF!</definedName>
    <definedName name="agui0102">[3]ttl!#REF!</definedName>
    <definedName name="agui0103" localSheetId="0">[3]ttl!#REF!</definedName>
    <definedName name="agui0103">[3]ttl!#REF!</definedName>
    <definedName name="agui0401" localSheetId="0">[3]ttl!#REF!</definedName>
    <definedName name="agui0401">[3]ttl!#REF!</definedName>
    <definedName name="aguinaldo0101" localSheetId="0">#REF!</definedName>
    <definedName name="aguinaldo0101">#REF!</definedName>
    <definedName name="_xlnm.Print_Area" localSheetId="0">'MAYO. 2024-FSV '!$B$1:$I$23</definedName>
    <definedName name="B">#N/A</definedName>
    <definedName name="BASE">[6]BASE!$1:$1048576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[7]colo!#REF!</definedName>
    <definedName name="ca">[7]colo!#REF!</definedName>
    <definedName name="cct" localSheetId="0">[7]colo!#REF!</definedName>
    <definedName name="cct">[7]colo!#REF!</definedName>
    <definedName name="colag">[2]colo!$O$8</definedName>
    <definedName name="colagu" localSheetId="0">[2]colo!#REF!</definedName>
    <definedName name="colagu">[2]colo!#REF!</definedName>
    <definedName name="colind" localSheetId="0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 localSheetId="0">[3]colo!#REF!</definedName>
    <definedName name="coloindem">[3]colo!#REF!</definedName>
    <definedName name="colosal" localSheetId="0">[3]colo!#REF!</definedName>
    <definedName name="colosal">[3]colo!#REF!</definedName>
    <definedName name="colosobre" localSheetId="0">[3]colo!#REF!</definedName>
    <definedName name="colosobre">[3]colo!#REF!</definedName>
    <definedName name="COLOTOTAL" localSheetId="0">[3]colo!#REF!</definedName>
    <definedName name="COLOTOTAL">[3]colo!#REF!</definedName>
    <definedName name="colsal">[2]colo!$K$8</definedName>
    <definedName name="colsala" localSheetId="0">[2]colo!#REF!</definedName>
    <definedName name="colsala">[2]colo!#REF!</definedName>
    <definedName name="colsobr">[2]colo!$N$8</definedName>
    <definedName name="colsobre" localSheetId="0">[2]colo!#REF!</definedName>
    <definedName name="colsobre">[2]colo!#REF!</definedName>
    <definedName name="colttl" localSheetId="0">[2]colo!#REF!</definedName>
    <definedName name="colttl">[2]colo!#REF!</definedName>
    <definedName name="cor">[2]colo!$K$9</definedName>
    <definedName name="cortador">[3]colo!$K$9</definedName>
    <definedName name="cortadoress">[3]colo!$K$9</definedName>
    <definedName name="cs" localSheetId="0">[7]colo!#REF!</definedName>
    <definedName name="cs">[7]colo!#REF!</definedName>
    <definedName name="ct" localSheetId="0">[7]colo!#REF!</definedName>
    <definedName name="ct">[7]colo!#REF!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[8]EXT!$C$29</definedName>
    <definedName name="extras0101" localSheetId="0">[3]ttl!#REF!</definedName>
    <definedName name="extras0101">[3]ttl!#REF!</definedName>
    <definedName name="extras0102" localSheetId="0">[3]ttl!#REF!</definedName>
    <definedName name="extras0102">[3]ttl!#REF!</definedName>
    <definedName name="extras0103" localSheetId="0">[3]ttl!#REF!</definedName>
    <definedName name="extras0103">[3]ttl!#REF!</definedName>
    <definedName name="extras0401" localSheetId="0">[3]ttl!#REF!</definedName>
    <definedName name="extras0401">[3]ttl!#REF!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[3]ttl!#REF!</definedName>
    <definedName name="indem0101">[3]ttl!#REF!</definedName>
    <definedName name="indem0102" localSheetId="0">[3]ttl!#REF!</definedName>
    <definedName name="indem0102">[3]ttl!#REF!</definedName>
    <definedName name="indem0103" localSheetId="0">[3]ttl!#REF!</definedName>
    <definedName name="indem0103">[3]ttl!#REF!</definedName>
    <definedName name="indem0401" localSheetId="0">[3]ttl!#REF!</definedName>
    <definedName name="indem0401">[3]ttl!#REF!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[3]ttl!#REF!</definedName>
    <definedName name="patron0101">[3]ttl!#REF!</definedName>
    <definedName name="patron0102" localSheetId="0">[3]ttl!#REF!</definedName>
    <definedName name="patron0102">[3]ttl!#REF!</definedName>
    <definedName name="patron0103" localSheetId="0">[3]ttl!#REF!</definedName>
    <definedName name="patron0103">[3]ttl!#REF!</definedName>
    <definedName name="patron0401" localSheetId="0">[3]ttl!#REF!</definedName>
    <definedName name="patron0401">[3]ttl!#REF!</definedName>
    <definedName name="PROYECCION_EXTRAS">[3]HE!$C$2</definedName>
    <definedName name="RENUNCIA" localSheetId="0">#REF!</definedName>
    <definedName name="RENUNCIA">#REF!</definedName>
    <definedName name="SALARIO" localSheetId="0">[5]cc!#REF!</definedName>
    <definedName name="SALARIO">[5]cc!#REF!</definedName>
    <definedName name="SALARIO_0101" localSheetId="0">[8]cc!#REF!</definedName>
    <definedName name="SALARIO_0101">[8]cc!#REF!</definedName>
    <definedName name="SALARIO_0102" localSheetId="0">[8]cc!#REF!</definedName>
    <definedName name="SALARIO_0102">[8]cc!#REF!</definedName>
    <definedName name="SALARIO_0103" localSheetId="0">[8]cc!#REF!</definedName>
    <definedName name="SALARIO_0103">[8]cc!#REF!</definedName>
    <definedName name="SALARIO_0301" localSheetId="0">[8]cc!#REF!</definedName>
    <definedName name="SALARIO_0301">[8]cc!#REF!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[5]cc!#REF!</definedName>
    <definedName name="SLARIO">[5]cc!#REF!</definedName>
    <definedName name="sobre0101" localSheetId="0">[3]ttl!#REF!</definedName>
    <definedName name="sobre0101">[3]ttl!#REF!</definedName>
    <definedName name="sobre0102" localSheetId="0">[3]ttl!#REF!</definedName>
    <definedName name="sobre0102">[3]ttl!#REF!</definedName>
    <definedName name="sobre0103" localSheetId="0">[3]ttl!#REF!</definedName>
    <definedName name="sobre0103">[3]ttl!#REF!</definedName>
    <definedName name="sobre0401" localSheetId="0">[3]ttl!#REF!</definedName>
    <definedName name="sobre0401">[3]ttl!#REF!</definedName>
    <definedName name="sobresu0101" localSheetId="0">[3]ttl!#REF!</definedName>
    <definedName name="sobresu0101">[3]ttl!#REF!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4" i="1" l="1"/>
  <c r="AA26" i="1"/>
  <c r="AB26" i="1" s="1"/>
  <c r="X23" i="1"/>
  <c r="W23" i="1"/>
  <c r="V23" i="1"/>
  <c r="U23" i="1"/>
  <c r="T23" i="1"/>
  <c r="S23" i="1"/>
  <c r="R23" i="1"/>
  <c r="Q23" i="1"/>
  <c r="P23" i="1"/>
  <c r="O23" i="1"/>
  <c r="N23" i="1"/>
  <c r="M23" i="1"/>
  <c r="J23" i="1"/>
  <c r="Z22" i="1"/>
  <c r="L22" i="1"/>
  <c r="Y22" i="1" s="1"/>
  <c r="Z21" i="1"/>
  <c r="L21" i="1"/>
  <c r="Y21" i="1" s="1"/>
  <c r="Z20" i="1"/>
  <c r="L20" i="1"/>
  <c r="Y20" i="1" s="1"/>
  <c r="Z19" i="1"/>
  <c r="L19" i="1"/>
  <c r="Z18" i="1"/>
  <c r="L18" i="1"/>
  <c r="Y18" i="1" s="1"/>
  <c r="Z17" i="1"/>
  <c r="L17" i="1"/>
  <c r="Y17" i="1" s="1"/>
  <c r="G17" i="1"/>
  <c r="Z16" i="1"/>
  <c r="L16" i="1"/>
  <c r="X14" i="1"/>
  <c r="W14" i="1"/>
  <c r="V14" i="1"/>
  <c r="U14" i="1"/>
  <c r="T14" i="1"/>
  <c r="S14" i="1"/>
  <c r="R14" i="1"/>
  <c r="Q14" i="1"/>
  <c r="P14" i="1"/>
  <c r="O14" i="1"/>
  <c r="N14" i="1"/>
  <c r="M14" i="1"/>
  <c r="J14" i="1"/>
  <c r="Z13" i="1"/>
  <c r="L13" i="1"/>
  <c r="Y13" i="1" s="1"/>
  <c r="H13" i="1"/>
  <c r="Z12" i="1"/>
  <c r="L12" i="1"/>
  <c r="AA12" i="1" s="1"/>
  <c r="Z11" i="1"/>
  <c r="L11" i="1"/>
  <c r="Z10" i="1"/>
  <c r="L10" i="1"/>
  <c r="Y10" i="1" s="1"/>
  <c r="Z9" i="1"/>
  <c r="L9" i="1"/>
  <c r="Z8" i="1"/>
  <c r="L8" i="1"/>
  <c r="G8" i="1"/>
  <c r="Z7" i="1"/>
  <c r="L7" i="1"/>
  <c r="AA19" i="1" l="1"/>
  <c r="AA8" i="1"/>
  <c r="AC8" i="1" s="1"/>
  <c r="AA22" i="1"/>
  <c r="AB22" i="1" s="1"/>
  <c r="H9" i="1"/>
  <c r="AA17" i="1"/>
  <c r="AB17" i="1" s="1"/>
  <c r="Y19" i="1"/>
  <c r="Y11" i="1"/>
  <c r="AB13" i="1"/>
  <c r="Y8" i="1"/>
  <c r="AB8" i="1" s="1"/>
  <c r="AA9" i="1"/>
  <c r="AA13" i="1"/>
  <c r="AA16" i="1"/>
  <c r="G18" i="1"/>
  <c r="H20" i="1"/>
  <c r="AA20" i="1"/>
  <c r="AB20" i="1" s="1"/>
  <c r="AB19" i="1"/>
  <c r="E14" i="1"/>
  <c r="Y9" i="1"/>
  <c r="AB9" i="1" s="1"/>
  <c r="G10" i="1"/>
  <c r="G11" i="1"/>
  <c r="L14" i="1"/>
  <c r="H8" i="1"/>
  <c r="AA11" i="1"/>
  <c r="AC11" i="1" s="1"/>
  <c r="D23" i="1"/>
  <c r="Z23" i="1"/>
  <c r="H17" i="1"/>
  <c r="F23" i="1"/>
  <c r="H11" i="1"/>
  <c r="H22" i="1"/>
  <c r="G7" i="1"/>
  <c r="H10" i="1"/>
  <c r="E23" i="1"/>
  <c r="H7" i="1"/>
  <c r="AA7" i="1"/>
  <c r="AA10" i="1"/>
  <c r="AB10" i="1" s="1"/>
  <c r="Y12" i="1"/>
  <c r="AB12" i="1" s="1"/>
  <c r="D14" i="1"/>
  <c r="Z14" i="1"/>
  <c r="Y16" i="1"/>
  <c r="AA18" i="1"/>
  <c r="AB18" i="1" s="1"/>
  <c r="G20" i="1"/>
  <c r="AA21" i="1"/>
  <c r="AB21" i="1" s="1"/>
  <c r="L23" i="1"/>
  <c r="Y7" i="1"/>
  <c r="H12" i="1"/>
  <c r="H19" i="1"/>
  <c r="F14" i="1" l="1"/>
  <c r="H21" i="1"/>
  <c r="H18" i="1"/>
  <c r="C14" i="1"/>
  <c r="G21" i="1"/>
  <c r="AB11" i="1"/>
  <c r="Y23" i="1"/>
  <c r="AB16" i="1"/>
  <c r="H16" i="1"/>
  <c r="C23" i="1"/>
  <c r="G23" i="1" s="1"/>
  <c r="H14" i="1"/>
  <c r="G22" i="1"/>
  <c r="G16" i="1"/>
  <c r="AB7" i="1"/>
  <c r="Y14" i="1"/>
  <c r="G19" i="1"/>
  <c r="H23" i="1" l="1"/>
  <c r="G14" i="1"/>
</calcChain>
</file>

<file path=xl/sharedStrings.xml><?xml version="1.0" encoding="utf-8"?>
<sst xmlns="http://schemas.openxmlformats.org/spreadsheetml/2006/main" count="49" uniqueCount="48">
  <si>
    <t>FONDO SOCIAL PARA LA VIVIENDA</t>
  </si>
  <si>
    <t>*</t>
  </si>
  <si>
    <t>EJECUCION PRESUPUESTARIA CORRESPONDIENTE AL MES DE MAYO 2024</t>
  </si>
  <si>
    <t>(MONTO EN US$)</t>
  </si>
  <si>
    <t>MONTOS REPORTADOS MENSUALMENTE A LA UNIDAD DE ACESO A LA INFORMACIÓN</t>
  </si>
  <si>
    <t>PRESUPUESTO MENSUAL</t>
  </si>
  <si>
    <t>EJECUTADO AL MES 
DE MAYO 2024</t>
  </si>
  <si>
    <t>EJECUTADO AL MES 
DE ABRIL 2024</t>
  </si>
  <si>
    <t>EJECUTADO</t>
  </si>
  <si>
    <t>% (EJECUTADO / PRESUPUESTO MENSUAL)</t>
  </si>
  <si>
    <t xml:space="preserve">SALDO PRESUPUESTARIO  </t>
  </si>
  <si>
    <t>AUMENTOS 
Y DISMINUCIONES</t>
  </si>
  <si>
    <t>PRESUPUESTO S/EJECUCIÓN</t>
  </si>
  <si>
    <r>
      <t xml:space="preserve">ESTIMADO REPORTADO EN </t>
    </r>
    <r>
      <rPr>
        <b/>
        <sz val="9"/>
        <color rgb="FFFF0000"/>
        <rFont val="Arial"/>
        <family val="2"/>
      </rPr>
      <t>ENERO 24</t>
    </r>
  </si>
  <si>
    <r>
      <t xml:space="preserve">ESTIMADO REPORTADO EN </t>
    </r>
    <r>
      <rPr>
        <b/>
        <sz val="9"/>
        <color rgb="FFFF0000"/>
        <rFont val="Arial"/>
        <family val="2"/>
      </rPr>
      <t>FEBRERO 24</t>
    </r>
  </si>
  <si>
    <r>
      <t xml:space="preserve">ESTIMADO REPORTADO EN </t>
    </r>
    <r>
      <rPr>
        <b/>
        <sz val="9"/>
        <color rgb="FFFF0000"/>
        <rFont val="Arial"/>
        <family val="2"/>
      </rPr>
      <t>MARZO 24</t>
    </r>
  </si>
  <si>
    <r>
      <t xml:space="preserve">ESTIMADO A REPORTAR 
</t>
    </r>
    <r>
      <rPr>
        <b/>
        <sz val="9"/>
        <color rgb="FFFF0000"/>
        <rFont val="Arial"/>
        <family val="2"/>
      </rPr>
      <t>ABRIL 24 UAI</t>
    </r>
  </si>
  <si>
    <r>
      <t xml:space="preserve">ESTIMADO A REPORTAR 
</t>
    </r>
    <r>
      <rPr>
        <b/>
        <sz val="9"/>
        <color rgb="FFFF0000"/>
        <rFont val="Arial"/>
        <family val="2"/>
      </rPr>
      <t>MAYO 24 UAI</t>
    </r>
  </si>
  <si>
    <r>
      <t xml:space="preserve">ESTIMADO A REPORTAR 
</t>
    </r>
    <r>
      <rPr>
        <b/>
        <sz val="9"/>
        <color rgb="FFFF0000"/>
        <rFont val="Arial"/>
        <family val="2"/>
      </rPr>
      <t>JUNIO 24 UAI</t>
    </r>
  </si>
  <si>
    <r>
      <t xml:space="preserve">ESTIMADO A REPORTAR 
</t>
    </r>
    <r>
      <rPr>
        <b/>
        <sz val="9"/>
        <color rgb="FFFF0000"/>
        <rFont val="Arial"/>
        <family val="2"/>
      </rPr>
      <t>JULIO 24 UAI</t>
    </r>
  </si>
  <si>
    <r>
      <t xml:space="preserve">ESTIMADO A REPORTAR 
</t>
    </r>
    <r>
      <rPr>
        <b/>
        <sz val="9"/>
        <color rgb="FFFF0000"/>
        <rFont val="Arial"/>
        <family val="2"/>
      </rPr>
      <t>AGOSTO 24 UAI</t>
    </r>
  </si>
  <si>
    <r>
      <t xml:space="preserve">ESTIMADO A REPORTAR 
</t>
    </r>
    <r>
      <rPr>
        <b/>
        <sz val="9"/>
        <color rgb="FFFF0000"/>
        <rFont val="Arial"/>
        <family val="2"/>
      </rPr>
      <t>SEPT. 24 UAI</t>
    </r>
  </si>
  <si>
    <r>
      <t xml:space="preserve">ESTIMADO A REPORTAR 
</t>
    </r>
    <r>
      <rPr>
        <b/>
        <sz val="9"/>
        <color rgb="FFFF0000"/>
        <rFont val="Arial"/>
        <family val="2"/>
      </rPr>
      <t>OCT. 24 UAI</t>
    </r>
  </si>
  <si>
    <r>
      <t xml:space="preserve">ESTIMADO A REPORTAR 
</t>
    </r>
    <r>
      <rPr>
        <b/>
        <sz val="9"/>
        <color rgb="FFFF0000"/>
        <rFont val="Arial"/>
        <family val="2"/>
      </rPr>
      <t>NOV. 24 UAI</t>
    </r>
  </si>
  <si>
    <r>
      <t xml:space="preserve">ESTIMADO A REPORTAR 
</t>
    </r>
    <r>
      <rPr>
        <b/>
        <sz val="9"/>
        <color rgb="FFFF0000"/>
        <rFont val="Arial"/>
        <family val="2"/>
      </rPr>
      <t>DIC. 24 UAI</t>
    </r>
  </si>
  <si>
    <t>SALDO DISPONIBLE</t>
  </si>
  <si>
    <t>INGRESOS</t>
  </si>
  <si>
    <t>PRESUPUESTO MENSUAL INFORMADO</t>
  </si>
  <si>
    <t>SALDO DISPONBLE</t>
  </si>
  <si>
    <t>DIFERENCIA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</si>
  <si>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</si>
  <si>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</si>
  <si>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</si>
  <si>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</si>
  <si>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</si>
  <si>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</si>
  <si>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</si>
  <si>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</si>
  <si>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</si>
  <si>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</si>
  <si>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</si>
  <si>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</si>
  <si>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</si>
  <si>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</si>
  <si>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</si>
  <si>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</si>
  <si>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CC925</t>
  </si>
  <si>
    <t>ENTRE 1 MESES=MENSUAL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</si>
</sst>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#,##0.00_ ;[Red]\-#,##0.00\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109">
    <xf numFmtId="0" fontId="0" fillId="0" borderId="0" xfId="0"/>
    <xf numFmtId="0" fontId="2" fillId="0" borderId="0" xfId="2"/>
    <xf numFmtId="0" fontId="4" fillId="0" borderId="0" xfId="2" applyFont="1"/>
    <xf numFmtId="0" fontId="2" fillId="2" borderId="0" xfId="2" applyFill="1"/>
    <xf numFmtId="0" fontId="2" fillId="0" borderId="0" xfId="2" applyAlignment="1">
      <alignment horizontal="center"/>
    </xf>
    <xf numFmtId="0" fontId="5" fillId="2" borderId="0" xfId="2" applyFont="1" applyFill="1" applyAlignment="1">
      <alignment horizontal="center" vertical="center" wrapText="1"/>
    </xf>
    <xf numFmtId="0" fontId="5" fillId="0" borderId="0" xfId="2" applyFont="1" applyAlignment="1">
      <alignment vertical="center"/>
    </xf>
    <xf numFmtId="4" fontId="2" fillId="0" borderId="0" xfId="2" applyNumberFormat="1"/>
    <xf numFmtId="0" fontId="5" fillId="0" borderId="0" xfId="2" applyFont="1" applyAlignment="1">
      <alignment horizontal="center" vertical="center"/>
    </xf>
    <xf numFmtId="4" fontId="2" fillId="2" borderId="0" xfId="2" applyNumberFormat="1" applyFill="1"/>
    <xf numFmtId="4" fontId="0" fillId="0" borderId="0" xfId="0" applyNumberFormat="1"/>
    <xf numFmtId="44" fontId="2" fillId="0" borderId="0" xfId="2" applyNumberFormat="1"/>
    <xf numFmtId="0" fontId="4" fillId="2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7" fillId="5" borderId="0" xfId="2" applyFont="1" applyFill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center" vertical="center" wrapText="1"/>
    </xf>
    <xf numFmtId="0" fontId="4" fillId="6" borderId="10" xfId="2" applyFont="1" applyFill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2" borderId="13" xfId="2" applyFont="1" applyFill="1" applyBorder="1" applyAlignment="1">
      <alignment vertical="center" wrapText="1"/>
    </xf>
    <xf numFmtId="0" fontId="6" fillId="2" borderId="13" xfId="2" applyFont="1" applyFill="1" applyBorder="1" applyAlignment="1">
      <alignment horizontal="center" vertical="center" wrapText="1"/>
    </xf>
    <xf numFmtId="4" fontId="6" fillId="0" borderId="14" xfId="2" applyNumberFormat="1" applyFont="1" applyBorder="1" applyAlignment="1">
      <alignment horizontal="center" vertical="center" wrapText="1"/>
    </xf>
    <xf numFmtId="10" fontId="6" fillId="0" borderId="15" xfId="3" applyNumberFormat="1" applyFont="1" applyBorder="1" applyAlignment="1">
      <alignment horizontal="center"/>
    </xf>
    <xf numFmtId="0" fontId="3" fillId="0" borderId="16" xfId="2" applyFont="1" applyBorder="1"/>
    <xf numFmtId="0" fontId="3" fillId="2" borderId="0" xfId="2" applyFont="1" applyFill="1"/>
    <xf numFmtId="0" fontId="6" fillId="3" borderId="0" xfId="2" applyFont="1" applyFill="1" applyAlignment="1">
      <alignment horizontal="center" vertical="center" wrapText="1"/>
    </xf>
    <xf numFmtId="0" fontId="4" fillId="6" borderId="0" xfId="2" applyFont="1" applyFill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6" fillId="0" borderId="17" xfId="2" applyFont="1" applyBorder="1" applyAlignment="1">
      <alignment vertical="center"/>
    </xf>
    <xf numFmtId="44" fontId="6" fillId="0" borderId="18" xfId="1" applyFont="1" applyBorder="1" applyAlignment="1">
      <alignment vertical="center"/>
    </xf>
    <xf numFmtId="44" fontId="6" fillId="4" borderId="19" xfId="1" applyFont="1" applyFill="1" applyBorder="1" applyAlignment="1">
      <alignment vertical="center"/>
    </xf>
    <xf numFmtId="44" fontId="6" fillId="6" borderId="19" xfId="1" applyFont="1" applyFill="1" applyBorder="1" applyAlignment="1">
      <alignment horizontal="right" vertical="center"/>
    </xf>
    <xf numFmtId="44" fontId="6" fillId="2" borderId="18" xfId="1" applyFont="1" applyFill="1" applyBorder="1" applyAlignment="1">
      <alignment vertical="center"/>
    </xf>
    <xf numFmtId="10" fontId="6" fillId="0" borderId="20" xfId="3" applyNumberFormat="1" applyFont="1" applyFill="1" applyBorder="1" applyAlignment="1">
      <alignment horizontal="center" vertical="center"/>
    </xf>
    <xf numFmtId="164" fontId="6" fillId="0" borderId="21" xfId="4" applyFont="1" applyFill="1" applyBorder="1" applyAlignment="1">
      <alignment vertical="center"/>
    </xf>
    <xf numFmtId="164" fontId="6" fillId="2" borderId="0" xfId="4" applyFont="1" applyFill="1" applyBorder="1" applyAlignment="1">
      <alignment vertical="center"/>
    </xf>
    <xf numFmtId="165" fontId="2" fillId="0" borderId="0" xfId="2" applyNumberFormat="1"/>
    <xf numFmtId="165" fontId="2" fillId="4" borderId="10" xfId="2" applyNumberFormat="1" applyFill="1" applyBorder="1"/>
    <xf numFmtId="165" fontId="2" fillId="3" borderId="10" xfId="2" applyNumberFormat="1" applyFill="1" applyBorder="1"/>
    <xf numFmtId="164" fontId="3" fillId="3" borderId="10" xfId="4" applyFont="1" applyFill="1" applyBorder="1" applyAlignment="1">
      <alignment vertical="center"/>
    </xf>
    <xf numFmtId="164" fontId="6" fillId="3" borderId="10" xfId="4" applyFont="1" applyFill="1" applyBorder="1" applyAlignment="1">
      <alignment vertical="center"/>
    </xf>
    <xf numFmtId="165" fontId="2" fillId="6" borderId="10" xfId="2" applyNumberFormat="1" applyFill="1" applyBorder="1"/>
    <xf numFmtId="44" fontId="6" fillId="2" borderId="19" xfId="1" applyFont="1" applyFill="1" applyBorder="1" applyAlignment="1">
      <alignment vertical="center"/>
    </xf>
    <xf numFmtId="10" fontId="6" fillId="2" borderId="20" xfId="3" applyNumberFormat="1" applyFont="1" applyFill="1" applyBorder="1" applyAlignment="1">
      <alignment horizontal="center" vertical="center"/>
    </xf>
    <xf numFmtId="44" fontId="2" fillId="0" borderId="0" xfId="1" applyFont="1"/>
    <xf numFmtId="0" fontId="6" fillId="2" borderId="17" xfId="2" applyFont="1" applyFill="1" applyBorder="1" applyAlignment="1">
      <alignment vertical="center"/>
    </xf>
    <xf numFmtId="44" fontId="6" fillId="6" borderId="20" xfId="1" applyFont="1" applyFill="1" applyBorder="1" applyAlignment="1">
      <alignment horizontal="right" vertical="center"/>
    </xf>
    <xf numFmtId="164" fontId="6" fillId="6" borderId="21" xfId="4" applyFont="1" applyFill="1" applyBorder="1" applyAlignment="1">
      <alignment vertical="center"/>
    </xf>
    <xf numFmtId="0" fontId="6" fillId="6" borderId="17" xfId="2" applyFont="1" applyFill="1" applyBorder="1" applyAlignment="1">
      <alignment vertical="center"/>
    </xf>
    <xf numFmtId="44" fontId="6" fillId="6" borderId="18" xfId="1" applyFont="1" applyFill="1" applyBorder="1" applyAlignment="1">
      <alignment vertical="center"/>
    </xf>
    <xf numFmtId="44" fontId="6" fillId="6" borderId="19" xfId="1" applyFont="1" applyFill="1" applyBorder="1" applyAlignment="1">
      <alignment vertical="center"/>
    </xf>
    <xf numFmtId="10" fontId="6" fillId="6" borderId="20" xfId="3" applyNumberFormat="1" applyFont="1" applyFill="1" applyBorder="1" applyAlignment="1">
      <alignment horizontal="center" vertical="center"/>
    </xf>
    <xf numFmtId="164" fontId="3" fillId="3" borderId="22" xfId="4" applyFont="1" applyFill="1" applyBorder="1" applyAlignment="1">
      <alignment vertical="center"/>
    </xf>
    <xf numFmtId="0" fontId="6" fillId="2" borderId="11" xfId="2" applyFont="1" applyFill="1" applyBorder="1" applyAlignment="1">
      <alignment vertical="center"/>
    </xf>
    <xf numFmtId="44" fontId="6" fillId="7" borderId="19" xfId="1" applyFont="1" applyFill="1" applyBorder="1" applyAlignment="1">
      <alignment vertical="center"/>
    </xf>
    <xf numFmtId="44" fontId="6" fillId="7" borderId="19" xfId="1" applyFont="1" applyFill="1" applyBorder="1" applyAlignment="1">
      <alignment horizontal="right" vertical="center"/>
    </xf>
    <xf numFmtId="165" fontId="2" fillId="3" borderId="23" xfId="2" applyNumberFormat="1" applyFill="1" applyBorder="1"/>
    <xf numFmtId="165" fontId="2" fillId="3" borderId="24" xfId="2" applyNumberFormat="1" applyFill="1" applyBorder="1"/>
    <xf numFmtId="164" fontId="3" fillId="3" borderId="23" xfId="4" applyFont="1" applyFill="1" applyBorder="1" applyAlignment="1">
      <alignment vertical="center"/>
    </xf>
    <xf numFmtId="0" fontId="6" fillId="0" borderId="5" xfId="2" applyFont="1" applyBorder="1" applyAlignment="1">
      <alignment horizontal="center" vertical="center"/>
    </xf>
    <xf numFmtId="44" fontId="6" fillId="2" borderId="6" xfId="1" applyFont="1" applyFill="1" applyBorder="1" applyAlignment="1">
      <alignment vertical="center"/>
    </xf>
    <xf numFmtId="10" fontId="6" fillId="0" borderId="7" xfId="3" applyNumberFormat="1" applyFont="1" applyFill="1" applyBorder="1" applyAlignment="1">
      <alignment horizontal="center" vertical="center"/>
    </xf>
    <xf numFmtId="164" fontId="6" fillId="2" borderId="8" xfId="4" applyFont="1" applyFill="1" applyBorder="1" applyAlignment="1">
      <alignment vertical="center"/>
    </xf>
    <xf numFmtId="165" fontId="4" fillId="5" borderId="25" xfId="2" applyNumberFormat="1" applyFont="1" applyFill="1" applyBorder="1"/>
    <xf numFmtId="165" fontId="4" fillId="0" borderId="0" xfId="2" applyNumberFormat="1" applyFont="1"/>
    <xf numFmtId="165" fontId="4" fillId="4" borderId="26" xfId="2" applyNumberFormat="1" applyFont="1" applyFill="1" applyBorder="1"/>
    <xf numFmtId="165" fontId="4" fillId="3" borderId="26" xfId="2" applyNumberFormat="1" applyFont="1" applyFill="1" applyBorder="1"/>
    <xf numFmtId="165" fontId="4" fillId="3" borderId="27" xfId="2" applyNumberFormat="1" applyFont="1" applyFill="1" applyBorder="1"/>
    <xf numFmtId="165" fontId="4" fillId="3" borderId="28" xfId="2" applyNumberFormat="1" applyFont="1" applyFill="1" applyBorder="1"/>
    <xf numFmtId="165" fontId="4" fillId="6" borderId="29" xfId="2" applyNumberFormat="1" applyFont="1" applyFill="1" applyBorder="1"/>
    <xf numFmtId="44" fontId="6" fillId="2" borderId="12" xfId="1" applyFont="1" applyFill="1" applyBorder="1" applyAlignment="1">
      <alignment horizontal="center" vertical="center"/>
    </xf>
    <xf numFmtId="44" fontId="6" fillId="2" borderId="14" xfId="1" applyFont="1" applyFill="1" applyBorder="1" applyAlignment="1">
      <alignment vertical="center"/>
    </xf>
    <xf numFmtId="44" fontId="2" fillId="2" borderId="0" xfId="1" applyFont="1" applyFill="1"/>
    <xf numFmtId="44" fontId="6" fillId="0" borderId="15" xfId="3" applyNumberFormat="1" applyFont="1" applyFill="1" applyBorder="1" applyAlignment="1">
      <alignment horizontal="center" vertical="center"/>
    </xf>
    <xf numFmtId="164" fontId="6" fillId="0" borderId="30" xfId="4" applyFont="1" applyFill="1" applyBorder="1" applyAlignment="1">
      <alignment vertical="center"/>
    </xf>
    <xf numFmtId="165" fontId="6" fillId="4" borderId="9" xfId="1" applyNumberFormat="1" applyFont="1" applyFill="1" applyBorder="1"/>
    <xf numFmtId="165" fontId="6" fillId="3" borderId="9" xfId="1" applyNumberFormat="1" applyFont="1" applyFill="1" applyBorder="1"/>
    <xf numFmtId="165" fontId="2" fillId="3" borderId="9" xfId="2" applyNumberFormat="1" applyFill="1" applyBorder="1"/>
    <xf numFmtId="165" fontId="4" fillId="3" borderId="9" xfId="2" applyNumberFormat="1" applyFont="1" applyFill="1" applyBorder="1"/>
    <xf numFmtId="165" fontId="2" fillId="3" borderId="31" xfId="2" applyNumberFormat="1" applyFill="1" applyBorder="1"/>
    <xf numFmtId="165" fontId="2" fillId="3" borderId="32" xfId="2" applyNumberFormat="1" applyFill="1" applyBorder="1"/>
    <xf numFmtId="165" fontId="2" fillId="3" borderId="33" xfId="2" applyNumberFormat="1" applyFill="1" applyBorder="1"/>
    <xf numFmtId="165" fontId="2" fillId="3" borderId="34" xfId="2" applyNumberFormat="1" applyFill="1" applyBorder="1"/>
    <xf numFmtId="165" fontId="2" fillId="3" borderId="35" xfId="2" applyNumberFormat="1" applyFill="1" applyBorder="1"/>
    <xf numFmtId="165" fontId="2" fillId="6" borderId="36" xfId="2" applyNumberFormat="1" applyFill="1" applyBorder="1"/>
    <xf numFmtId="44" fontId="6" fillId="6" borderId="18" xfId="1" applyFont="1" applyFill="1" applyBorder="1" applyAlignment="1">
      <alignment horizontal="right" vertical="center"/>
    </xf>
    <xf numFmtId="165" fontId="2" fillId="2" borderId="0" xfId="2" applyNumberFormat="1" applyFill="1"/>
    <xf numFmtId="165" fontId="2" fillId="5" borderId="10" xfId="2" applyNumberFormat="1" applyFill="1" applyBorder="1"/>
    <xf numFmtId="0" fontId="6" fillId="0" borderId="11" xfId="2" applyFont="1" applyBorder="1" applyAlignment="1">
      <alignment vertical="center"/>
    </xf>
    <xf numFmtId="44" fontId="6" fillId="2" borderId="37" xfId="1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38" xfId="1" applyFont="1" applyFill="1" applyBorder="1" applyAlignment="1">
      <alignment vertical="center"/>
    </xf>
    <xf numFmtId="44" fontId="6" fillId="4" borderId="38" xfId="1" applyFont="1" applyFill="1" applyBorder="1" applyAlignment="1">
      <alignment vertical="center"/>
    </xf>
    <xf numFmtId="165" fontId="4" fillId="4" borderId="28" xfId="2" applyNumberFormat="1" applyFont="1" applyFill="1" applyBorder="1"/>
    <xf numFmtId="165" fontId="9" fillId="0" borderId="0" xfId="2" applyNumberFormat="1" applyFont="1"/>
    <xf numFmtId="0" fontId="9" fillId="0" borderId="0" xfId="2" applyFont="1"/>
    <xf numFmtId="165" fontId="4" fillId="0" borderId="25" xfId="2" applyNumberFormat="1" applyFont="1" applyBorder="1"/>
    <xf numFmtId="44" fontId="4" fillId="0" borderId="0" xfId="1" applyFont="1"/>
  </cellXfs>
  <cellStyles count="6">
    <cellStyle name="Moneda" xfId="1" builtinId="4"/>
    <cellStyle name="Moneda 2" xfId="4" xr:uid="{5840C329-9ACB-4593-9285-572E1682D8B0}"/>
    <cellStyle name="Normal" xfId="0" builtinId="0"/>
    <cellStyle name="Normal 2" xfId="2" xr:uid="{A663BB6C-6DC8-4560-9DD9-DF4F57F28FCD}"/>
    <cellStyle name="Normal 3 10" xfId="5" xr:uid="{B8448E48-5B6F-48A9-B6F0-177B62E8CC0A}"/>
    <cellStyle name="Porcentaje 2" xfId="3" xr:uid="{304619C3-5CAF-4F80-A16B-9DF10EC23F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PRESUPUESTO\PRESUPUESTO%202024\PRESENTACIONES%20DE%20EJECUCIONES%20PRESUPUESTARIAS%202024\05-MAYO%202024\EJECUCION%20PRESUPUESTARIA%20MAYO%202024-2023.xlsx" TargetMode="External"/><Relationship Id="rId1" Type="http://schemas.openxmlformats.org/officeDocument/2006/relationships/externalLinkPath" Target="/PPRESUPUESTO/PRESUPUESTO%202024/PRESENTACIONES%20DE%20EJECUCIONES%20PRESUPUESTARIAS%202024/05-MAYO%202024/EJECUCION%20PRESUPUESTARIA%20MAYO%202024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.MAYO.2023"/>
      <sheetName val="EJEC.ABRIL.2024"/>
      <sheetName val="MAYO 2024"/>
      <sheetName val="MAYO. 2024-FSV "/>
      <sheetName val="EJECUCIÓN MAYO. 2024"/>
      <sheetName val="EJECUCIÓN MAYO 24-MAYO 23"/>
      <sheetName val="ESPECIFICOS DE AHORRO Y EFICIEN"/>
      <sheetName val="DETALLE DE INGRESOS"/>
      <sheetName val="DETALLE DE GASTOS"/>
      <sheetName val="G-1"/>
      <sheetName val="G-2-INGRESOS"/>
      <sheetName val="GENERAL"/>
      <sheetName val="INGRESOS FINANCIEROS "/>
      <sheetName val="RECUPERACION "/>
      <sheetName val="ENDEUDAMIENTO"/>
      <sheetName val="TOTAL INGRESOS"/>
      <sheetName val="GTS FINANC Y OTROS"/>
      <sheetName val="TRANSF CORRIENTES"/>
      <sheetName val="INVERSIONES FINANCIERAS"/>
      <sheetName val="AMORTIZ"/>
      <sheetName val="TOTAL EGRESOS"/>
    </sheetNames>
    <sheetDataSet>
      <sheetData sheetId="0"/>
      <sheetData sheetId="1"/>
      <sheetData sheetId="2"/>
      <sheetData sheetId="3"/>
      <sheetData sheetId="4">
        <row r="7">
          <cell r="D7">
            <v>102180</v>
          </cell>
        </row>
        <row r="8">
          <cell r="D8">
            <v>107398355</v>
          </cell>
        </row>
        <row r="9">
          <cell r="D9">
            <v>31700</v>
          </cell>
        </row>
        <row r="10">
          <cell r="D10">
            <v>2500000</v>
          </cell>
        </row>
        <row r="11">
          <cell r="D11">
            <v>85500000</v>
          </cell>
        </row>
        <row r="12">
          <cell r="D12">
            <v>45000000</v>
          </cell>
        </row>
        <row r="13">
          <cell r="D13">
            <v>9469675</v>
          </cell>
        </row>
        <row r="16">
          <cell r="D16">
            <v>18835005</v>
          </cell>
        </row>
        <row r="17">
          <cell r="D17">
            <v>18825870</v>
          </cell>
        </row>
        <row r="18">
          <cell r="D18">
            <v>19213515</v>
          </cell>
        </row>
        <row r="19">
          <cell r="D19">
            <v>13065500</v>
          </cell>
        </row>
        <row r="20">
          <cell r="D20">
            <v>5691470</v>
          </cell>
        </row>
        <row r="21">
          <cell r="D21">
            <v>143390000</v>
          </cell>
        </row>
        <row r="22">
          <cell r="D22">
            <v>30980550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4C265-3BB9-4D19-8245-9F46A22C8C09}">
  <sheetPr>
    <tabColor rgb="FF00B050"/>
  </sheetPr>
  <dimension ref="A1:AG27"/>
  <sheetViews>
    <sheetView showGridLines="0" tabSelected="1" zoomScale="110" zoomScaleNormal="110" zoomScaleSheetLayoutView="100" workbookViewId="0">
      <selection activeCell="AH7" sqref="AH7"/>
    </sheetView>
  </sheetViews>
  <sheetFormatPr baseColWidth="10" defaultRowHeight="12.75" x14ac:dyDescent="0.2"/>
  <cols>
    <col min="1" max="1" width="1.140625" style="1" customWidth="1"/>
    <col min="2" max="2" width="33" style="1" customWidth="1"/>
    <col min="3" max="3" width="15.28515625" style="1" customWidth="1"/>
    <col min="4" max="4" width="17.42578125" style="3" hidden="1" customWidth="1"/>
    <col min="5" max="5" width="16.85546875" style="1" hidden="1" customWidth="1"/>
    <col min="6" max="6" width="15.28515625" style="1" customWidth="1"/>
    <col min="7" max="7" width="15.5703125" style="1" customWidth="1"/>
    <col min="8" max="8" width="15.7109375" style="1" customWidth="1"/>
    <col min="9" max="9" width="1.85546875" style="1" customWidth="1"/>
    <col min="10" max="10" width="18.140625" style="1" hidden="1" customWidth="1"/>
    <col min="11" max="11" width="1.42578125" style="1" hidden="1" customWidth="1"/>
    <col min="12" max="12" width="17.7109375" style="1" hidden="1" customWidth="1"/>
    <col min="13" max="13" width="16.140625" style="1" hidden="1" customWidth="1"/>
    <col min="14" max="14" width="15.140625" style="1" hidden="1" customWidth="1"/>
    <col min="15" max="16" width="14.140625" style="1" hidden="1" customWidth="1"/>
    <col min="17" max="17" width="15.140625" style="1" hidden="1" customWidth="1"/>
    <col min="18" max="24" width="15.85546875" style="1" hidden="1" customWidth="1"/>
    <col min="25" max="25" width="17.85546875" style="1" hidden="1" customWidth="1"/>
    <col min="26" max="26" width="18.7109375" style="1" hidden="1" customWidth="1"/>
    <col min="27" max="27" width="16.85546875" style="1" hidden="1" customWidth="1"/>
    <col min="28" max="28" width="16.42578125" style="1" hidden="1" customWidth="1"/>
    <col min="29" max="29" width="18.28515625" style="1" hidden="1" customWidth="1"/>
    <col min="30" max="31" width="12.85546875" style="1" hidden="1" customWidth="1"/>
    <col min="32" max="32" width="14.85546875" style="1" hidden="1" customWidth="1"/>
    <col min="33" max="220" width="11.42578125" style="1"/>
    <col min="221" max="221" width="6.42578125" style="1" customWidth="1"/>
    <col min="222" max="222" width="0.5703125" style="1" customWidth="1"/>
    <col min="223" max="223" width="27.7109375" style="1" customWidth="1"/>
    <col min="224" max="224" width="18.28515625" style="1" customWidth="1"/>
    <col min="225" max="225" width="17.42578125" style="1" customWidth="1"/>
    <col min="226" max="226" width="14.42578125" style="1" customWidth="1"/>
    <col min="227" max="227" width="20.5703125" style="1" customWidth="1"/>
    <col min="228" max="228" width="15.5703125" style="1" customWidth="1"/>
    <col min="229" max="229" width="20.42578125" style="1" customWidth="1"/>
    <col min="230" max="230" width="17" style="1" customWidth="1"/>
    <col min="231" max="231" width="16.7109375" style="1" bestFit="1" customWidth="1"/>
    <col min="232" max="232" width="17.140625" style="1" customWidth="1"/>
    <col min="233" max="233" width="14.140625" style="1" customWidth="1"/>
    <col min="234" max="234" width="15.42578125" style="1" bestFit="1" customWidth="1"/>
    <col min="235" max="235" width="14.28515625" style="1" customWidth="1"/>
    <col min="236" max="236" width="11.42578125" style="1"/>
    <col min="237" max="238" width="13.42578125" style="1" bestFit="1" customWidth="1"/>
    <col min="239" max="241" width="11.42578125" style="1"/>
    <col min="242" max="242" width="11.5703125" style="1" bestFit="1" customWidth="1"/>
    <col min="243" max="476" width="11.42578125" style="1"/>
    <col min="477" max="477" width="6.42578125" style="1" customWidth="1"/>
    <col min="478" max="478" width="0.5703125" style="1" customWidth="1"/>
    <col min="479" max="479" width="27.7109375" style="1" customWidth="1"/>
    <col min="480" max="480" width="18.28515625" style="1" customWidth="1"/>
    <col min="481" max="481" width="17.42578125" style="1" customWidth="1"/>
    <col min="482" max="482" width="14.42578125" style="1" customWidth="1"/>
    <col min="483" max="483" width="20.5703125" style="1" customWidth="1"/>
    <col min="484" max="484" width="15.5703125" style="1" customWidth="1"/>
    <col min="485" max="485" width="20.42578125" style="1" customWidth="1"/>
    <col min="486" max="486" width="17" style="1" customWidth="1"/>
    <col min="487" max="487" width="16.7109375" style="1" bestFit="1" customWidth="1"/>
    <col min="488" max="488" width="17.140625" style="1" customWidth="1"/>
    <col min="489" max="489" width="14.140625" style="1" customWidth="1"/>
    <col min="490" max="490" width="15.42578125" style="1" bestFit="1" customWidth="1"/>
    <col min="491" max="491" width="14.28515625" style="1" customWidth="1"/>
    <col min="492" max="492" width="11.42578125" style="1"/>
    <col min="493" max="494" width="13.42578125" style="1" bestFit="1" customWidth="1"/>
    <col min="495" max="497" width="11.42578125" style="1"/>
    <col min="498" max="498" width="11.5703125" style="1" bestFit="1" customWidth="1"/>
    <col min="499" max="732" width="11.42578125" style="1"/>
    <col min="733" max="733" width="6.42578125" style="1" customWidth="1"/>
    <col min="734" max="734" width="0.5703125" style="1" customWidth="1"/>
    <col min="735" max="735" width="27.7109375" style="1" customWidth="1"/>
    <col min="736" max="736" width="18.28515625" style="1" customWidth="1"/>
    <col min="737" max="737" width="17.42578125" style="1" customWidth="1"/>
    <col min="738" max="738" width="14.42578125" style="1" customWidth="1"/>
    <col min="739" max="739" width="20.5703125" style="1" customWidth="1"/>
    <col min="740" max="740" width="15.5703125" style="1" customWidth="1"/>
    <col min="741" max="741" width="20.42578125" style="1" customWidth="1"/>
    <col min="742" max="742" width="17" style="1" customWidth="1"/>
    <col min="743" max="743" width="16.7109375" style="1" bestFit="1" customWidth="1"/>
    <col min="744" max="744" width="17.140625" style="1" customWidth="1"/>
    <col min="745" max="745" width="14.140625" style="1" customWidth="1"/>
    <col min="746" max="746" width="15.42578125" style="1" bestFit="1" customWidth="1"/>
    <col min="747" max="747" width="14.28515625" style="1" customWidth="1"/>
    <col min="748" max="748" width="11.42578125" style="1"/>
    <col min="749" max="750" width="13.42578125" style="1" bestFit="1" customWidth="1"/>
    <col min="751" max="753" width="11.42578125" style="1"/>
    <col min="754" max="754" width="11.5703125" style="1" bestFit="1" customWidth="1"/>
    <col min="755" max="988" width="11.42578125" style="1"/>
    <col min="989" max="989" width="6.42578125" style="1" customWidth="1"/>
    <col min="990" max="990" width="0.5703125" style="1" customWidth="1"/>
    <col min="991" max="991" width="27.7109375" style="1" customWidth="1"/>
    <col min="992" max="992" width="18.28515625" style="1" customWidth="1"/>
    <col min="993" max="993" width="17.42578125" style="1" customWidth="1"/>
    <col min="994" max="994" width="14.42578125" style="1" customWidth="1"/>
    <col min="995" max="995" width="20.5703125" style="1" customWidth="1"/>
    <col min="996" max="996" width="15.5703125" style="1" customWidth="1"/>
    <col min="997" max="997" width="20.42578125" style="1" customWidth="1"/>
    <col min="998" max="998" width="17" style="1" customWidth="1"/>
    <col min="999" max="999" width="16.7109375" style="1" bestFit="1" customWidth="1"/>
    <col min="1000" max="1000" width="17.140625" style="1" customWidth="1"/>
    <col min="1001" max="1001" width="14.140625" style="1" customWidth="1"/>
    <col min="1002" max="1002" width="15.42578125" style="1" bestFit="1" customWidth="1"/>
    <col min="1003" max="1003" width="14.28515625" style="1" customWidth="1"/>
    <col min="1004" max="1004" width="11.42578125" style="1"/>
    <col min="1005" max="1006" width="13.42578125" style="1" bestFit="1" customWidth="1"/>
    <col min="1007" max="1009" width="11.42578125" style="1"/>
    <col min="1010" max="1010" width="11.5703125" style="1" bestFit="1" customWidth="1"/>
    <col min="1011" max="1244" width="11.42578125" style="1"/>
    <col min="1245" max="1245" width="6.42578125" style="1" customWidth="1"/>
    <col min="1246" max="1246" width="0.5703125" style="1" customWidth="1"/>
    <col min="1247" max="1247" width="27.7109375" style="1" customWidth="1"/>
    <col min="1248" max="1248" width="18.28515625" style="1" customWidth="1"/>
    <col min="1249" max="1249" width="17.42578125" style="1" customWidth="1"/>
    <col min="1250" max="1250" width="14.42578125" style="1" customWidth="1"/>
    <col min="1251" max="1251" width="20.5703125" style="1" customWidth="1"/>
    <col min="1252" max="1252" width="15.5703125" style="1" customWidth="1"/>
    <col min="1253" max="1253" width="20.42578125" style="1" customWidth="1"/>
    <col min="1254" max="1254" width="17" style="1" customWidth="1"/>
    <col min="1255" max="1255" width="16.7109375" style="1" bestFit="1" customWidth="1"/>
    <col min="1256" max="1256" width="17.140625" style="1" customWidth="1"/>
    <col min="1257" max="1257" width="14.140625" style="1" customWidth="1"/>
    <col min="1258" max="1258" width="15.42578125" style="1" bestFit="1" customWidth="1"/>
    <col min="1259" max="1259" width="14.28515625" style="1" customWidth="1"/>
    <col min="1260" max="1260" width="11.42578125" style="1"/>
    <col min="1261" max="1262" width="13.42578125" style="1" bestFit="1" customWidth="1"/>
    <col min="1263" max="1265" width="11.42578125" style="1"/>
    <col min="1266" max="1266" width="11.5703125" style="1" bestFit="1" customWidth="1"/>
    <col min="1267" max="1500" width="11.42578125" style="1"/>
    <col min="1501" max="1501" width="6.42578125" style="1" customWidth="1"/>
    <col min="1502" max="1502" width="0.5703125" style="1" customWidth="1"/>
    <col min="1503" max="1503" width="27.7109375" style="1" customWidth="1"/>
    <col min="1504" max="1504" width="18.28515625" style="1" customWidth="1"/>
    <col min="1505" max="1505" width="17.42578125" style="1" customWidth="1"/>
    <col min="1506" max="1506" width="14.42578125" style="1" customWidth="1"/>
    <col min="1507" max="1507" width="20.5703125" style="1" customWidth="1"/>
    <col min="1508" max="1508" width="15.5703125" style="1" customWidth="1"/>
    <col min="1509" max="1509" width="20.42578125" style="1" customWidth="1"/>
    <col min="1510" max="1510" width="17" style="1" customWidth="1"/>
    <col min="1511" max="1511" width="16.7109375" style="1" bestFit="1" customWidth="1"/>
    <col min="1512" max="1512" width="17.140625" style="1" customWidth="1"/>
    <col min="1513" max="1513" width="14.140625" style="1" customWidth="1"/>
    <col min="1514" max="1514" width="15.42578125" style="1" bestFit="1" customWidth="1"/>
    <col min="1515" max="1515" width="14.28515625" style="1" customWidth="1"/>
    <col min="1516" max="1516" width="11.42578125" style="1"/>
    <col min="1517" max="1518" width="13.42578125" style="1" bestFit="1" customWidth="1"/>
    <col min="1519" max="1521" width="11.42578125" style="1"/>
    <col min="1522" max="1522" width="11.5703125" style="1" bestFit="1" customWidth="1"/>
    <col min="1523" max="1756" width="11.42578125" style="1"/>
    <col min="1757" max="1757" width="6.42578125" style="1" customWidth="1"/>
    <col min="1758" max="1758" width="0.5703125" style="1" customWidth="1"/>
    <col min="1759" max="1759" width="27.7109375" style="1" customWidth="1"/>
    <col min="1760" max="1760" width="18.28515625" style="1" customWidth="1"/>
    <col min="1761" max="1761" width="17.42578125" style="1" customWidth="1"/>
    <col min="1762" max="1762" width="14.42578125" style="1" customWidth="1"/>
    <col min="1763" max="1763" width="20.5703125" style="1" customWidth="1"/>
    <col min="1764" max="1764" width="15.5703125" style="1" customWidth="1"/>
    <col min="1765" max="1765" width="20.42578125" style="1" customWidth="1"/>
    <col min="1766" max="1766" width="17" style="1" customWidth="1"/>
    <col min="1767" max="1767" width="16.7109375" style="1" bestFit="1" customWidth="1"/>
    <col min="1768" max="1768" width="17.140625" style="1" customWidth="1"/>
    <col min="1769" max="1769" width="14.140625" style="1" customWidth="1"/>
    <col min="1770" max="1770" width="15.42578125" style="1" bestFit="1" customWidth="1"/>
    <col min="1771" max="1771" width="14.28515625" style="1" customWidth="1"/>
    <col min="1772" max="1772" width="11.42578125" style="1"/>
    <col min="1773" max="1774" width="13.42578125" style="1" bestFit="1" customWidth="1"/>
    <col min="1775" max="1777" width="11.42578125" style="1"/>
    <col min="1778" max="1778" width="11.5703125" style="1" bestFit="1" customWidth="1"/>
    <col min="1779" max="2012" width="11.42578125" style="1"/>
    <col min="2013" max="2013" width="6.42578125" style="1" customWidth="1"/>
    <col min="2014" max="2014" width="0.5703125" style="1" customWidth="1"/>
    <col min="2015" max="2015" width="27.7109375" style="1" customWidth="1"/>
    <col min="2016" max="2016" width="18.28515625" style="1" customWidth="1"/>
    <col min="2017" max="2017" width="17.42578125" style="1" customWidth="1"/>
    <col min="2018" max="2018" width="14.42578125" style="1" customWidth="1"/>
    <col min="2019" max="2019" width="20.5703125" style="1" customWidth="1"/>
    <col min="2020" max="2020" width="15.5703125" style="1" customWidth="1"/>
    <col min="2021" max="2021" width="20.42578125" style="1" customWidth="1"/>
    <col min="2022" max="2022" width="17" style="1" customWidth="1"/>
    <col min="2023" max="2023" width="16.7109375" style="1" bestFit="1" customWidth="1"/>
    <col min="2024" max="2024" width="17.140625" style="1" customWidth="1"/>
    <col min="2025" max="2025" width="14.140625" style="1" customWidth="1"/>
    <col min="2026" max="2026" width="15.42578125" style="1" bestFit="1" customWidth="1"/>
    <col min="2027" max="2027" width="14.28515625" style="1" customWidth="1"/>
    <col min="2028" max="2028" width="11.42578125" style="1"/>
    <col min="2029" max="2030" width="13.42578125" style="1" bestFit="1" customWidth="1"/>
    <col min="2031" max="2033" width="11.42578125" style="1"/>
    <col min="2034" max="2034" width="11.5703125" style="1" bestFit="1" customWidth="1"/>
    <col min="2035" max="2268" width="11.42578125" style="1"/>
    <col min="2269" max="2269" width="6.42578125" style="1" customWidth="1"/>
    <col min="2270" max="2270" width="0.5703125" style="1" customWidth="1"/>
    <col min="2271" max="2271" width="27.7109375" style="1" customWidth="1"/>
    <col min="2272" max="2272" width="18.28515625" style="1" customWidth="1"/>
    <col min="2273" max="2273" width="17.42578125" style="1" customWidth="1"/>
    <col min="2274" max="2274" width="14.42578125" style="1" customWidth="1"/>
    <col min="2275" max="2275" width="20.5703125" style="1" customWidth="1"/>
    <col min="2276" max="2276" width="15.5703125" style="1" customWidth="1"/>
    <col min="2277" max="2277" width="20.42578125" style="1" customWidth="1"/>
    <col min="2278" max="2278" width="17" style="1" customWidth="1"/>
    <col min="2279" max="2279" width="16.7109375" style="1" bestFit="1" customWidth="1"/>
    <col min="2280" max="2280" width="17.140625" style="1" customWidth="1"/>
    <col min="2281" max="2281" width="14.140625" style="1" customWidth="1"/>
    <col min="2282" max="2282" width="15.42578125" style="1" bestFit="1" customWidth="1"/>
    <col min="2283" max="2283" width="14.28515625" style="1" customWidth="1"/>
    <col min="2284" max="2284" width="11.42578125" style="1"/>
    <col min="2285" max="2286" width="13.42578125" style="1" bestFit="1" customWidth="1"/>
    <col min="2287" max="2289" width="11.42578125" style="1"/>
    <col min="2290" max="2290" width="11.5703125" style="1" bestFit="1" customWidth="1"/>
    <col min="2291" max="2524" width="11.42578125" style="1"/>
    <col min="2525" max="2525" width="6.42578125" style="1" customWidth="1"/>
    <col min="2526" max="2526" width="0.5703125" style="1" customWidth="1"/>
    <col min="2527" max="2527" width="27.7109375" style="1" customWidth="1"/>
    <col min="2528" max="2528" width="18.28515625" style="1" customWidth="1"/>
    <col min="2529" max="2529" width="17.42578125" style="1" customWidth="1"/>
    <col min="2530" max="2530" width="14.42578125" style="1" customWidth="1"/>
    <col min="2531" max="2531" width="20.5703125" style="1" customWidth="1"/>
    <col min="2532" max="2532" width="15.5703125" style="1" customWidth="1"/>
    <col min="2533" max="2533" width="20.42578125" style="1" customWidth="1"/>
    <col min="2534" max="2534" width="17" style="1" customWidth="1"/>
    <col min="2535" max="2535" width="16.7109375" style="1" bestFit="1" customWidth="1"/>
    <col min="2536" max="2536" width="17.140625" style="1" customWidth="1"/>
    <col min="2537" max="2537" width="14.140625" style="1" customWidth="1"/>
    <col min="2538" max="2538" width="15.42578125" style="1" bestFit="1" customWidth="1"/>
    <col min="2539" max="2539" width="14.28515625" style="1" customWidth="1"/>
    <col min="2540" max="2540" width="11.42578125" style="1"/>
    <col min="2541" max="2542" width="13.42578125" style="1" bestFit="1" customWidth="1"/>
    <col min="2543" max="2545" width="11.42578125" style="1"/>
    <col min="2546" max="2546" width="11.5703125" style="1" bestFit="1" customWidth="1"/>
    <col min="2547" max="2780" width="11.42578125" style="1"/>
    <col min="2781" max="2781" width="6.42578125" style="1" customWidth="1"/>
    <col min="2782" max="2782" width="0.5703125" style="1" customWidth="1"/>
    <col min="2783" max="2783" width="27.7109375" style="1" customWidth="1"/>
    <col min="2784" max="2784" width="18.28515625" style="1" customWidth="1"/>
    <col min="2785" max="2785" width="17.42578125" style="1" customWidth="1"/>
    <col min="2786" max="2786" width="14.42578125" style="1" customWidth="1"/>
    <col min="2787" max="2787" width="20.5703125" style="1" customWidth="1"/>
    <col min="2788" max="2788" width="15.5703125" style="1" customWidth="1"/>
    <col min="2789" max="2789" width="20.42578125" style="1" customWidth="1"/>
    <col min="2790" max="2790" width="17" style="1" customWidth="1"/>
    <col min="2791" max="2791" width="16.7109375" style="1" bestFit="1" customWidth="1"/>
    <col min="2792" max="2792" width="17.140625" style="1" customWidth="1"/>
    <col min="2793" max="2793" width="14.140625" style="1" customWidth="1"/>
    <col min="2794" max="2794" width="15.42578125" style="1" bestFit="1" customWidth="1"/>
    <col min="2795" max="2795" width="14.28515625" style="1" customWidth="1"/>
    <col min="2796" max="2796" width="11.42578125" style="1"/>
    <col min="2797" max="2798" width="13.42578125" style="1" bestFit="1" customWidth="1"/>
    <col min="2799" max="2801" width="11.42578125" style="1"/>
    <col min="2802" max="2802" width="11.5703125" style="1" bestFit="1" customWidth="1"/>
    <col min="2803" max="3036" width="11.42578125" style="1"/>
    <col min="3037" max="3037" width="6.42578125" style="1" customWidth="1"/>
    <col min="3038" max="3038" width="0.5703125" style="1" customWidth="1"/>
    <col min="3039" max="3039" width="27.7109375" style="1" customWidth="1"/>
    <col min="3040" max="3040" width="18.28515625" style="1" customWidth="1"/>
    <col min="3041" max="3041" width="17.42578125" style="1" customWidth="1"/>
    <col min="3042" max="3042" width="14.42578125" style="1" customWidth="1"/>
    <col min="3043" max="3043" width="20.5703125" style="1" customWidth="1"/>
    <col min="3044" max="3044" width="15.5703125" style="1" customWidth="1"/>
    <col min="3045" max="3045" width="20.42578125" style="1" customWidth="1"/>
    <col min="3046" max="3046" width="17" style="1" customWidth="1"/>
    <col min="3047" max="3047" width="16.7109375" style="1" bestFit="1" customWidth="1"/>
    <col min="3048" max="3048" width="17.140625" style="1" customWidth="1"/>
    <col min="3049" max="3049" width="14.140625" style="1" customWidth="1"/>
    <col min="3050" max="3050" width="15.42578125" style="1" bestFit="1" customWidth="1"/>
    <col min="3051" max="3051" width="14.28515625" style="1" customWidth="1"/>
    <col min="3052" max="3052" width="11.42578125" style="1"/>
    <col min="3053" max="3054" width="13.42578125" style="1" bestFit="1" customWidth="1"/>
    <col min="3055" max="3057" width="11.42578125" style="1"/>
    <col min="3058" max="3058" width="11.5703125" style="1" bestFit="1" customWidth="1"/>
    <col min="3059" max="3292" width="11.42578125" style="1"/>
    <col min="3293" max="3293" width="6.42578125" style="1" customWidth="1"/>
    <col min="3294" max="3294" width="0.5703125" style="1" customWidth="1"/>
    <col min="3295" max="3295" width="27.7109375" style="1" customWidth="1"/>
    <col min="3296" max="3296" width="18.28515625" style="1" customWidth="1"/>
    <col min="3297" max="3297" width="17.42578125" style="1" customWidth="1"/>
    <col min="3298" max="3298" width="14.42578125" style="1" customWidth="1"/>
    <col min="3299" max="3299" width="20.5703125" style="1" customWidth="1"/>
    <col min="3300" max="3300" width="15.5703125" style="1" customWidth="1"/>
    <col min="3301" max="3301" width="20.42578125" style="1" customWidth="1"/>
    <col min="3302" max="3302" width="17" style="1" customWidth="1"/>
    <col min="3303" max="3303" width="16.7109375" style="1" bestFit="1" customWidth="1"/>
    <col min="3304" max="3304" width="17.140625" style="1" customWidth="1"/>
    <col min="3305" max="3305" width="14.140625" style="1" customWidth="1"/>
    <col min="3306" max="3306" width="15.42578125" style="1" bestFit="1" customWidth="1"/>
    <col min="3307" max="3307" width="14.28515625" style="1" customWidth="1"/>
    <col min="3308" max="3308" width="11.42578125" style="1"/>
    <col min="3309" max="3310" width="13.42578125" style="1" bestFit="1" customWidth="1"/>
    <col min="3311" max="3313" width="11.42578125" style="1"/>
    <col min="3314" max="3314" width="11.5703125" style="1" bestFit="1" customWidth="1"/>
    <col min="3315" max="3548" width="11.42578125" style="1"/>
    <col min="3549" max="3549" width="6.42578125" style="1" customWidth="1"/>
    <col min="3550" max="3550" width="0.5703125" style="1" customWidth="1"/>
    <col min="3551" max="3551" width="27.7109375" style="1" customWidth="1"/>
    <col min="3552" max="3552" width="18.28515625" style="1" customWidth="1"/>
    <col min="3553" max="3553" width="17.42578125" style="1" customWidth="1"/>
    <col min="3554" max="3554" width="14.42578125" style="1" customWidth="1"/>
    <col min="3555" max="3555" width="20.5703125" style="1" customWidth="1"/>
    <col min="3556" max="3556" width="15.5703125" style="1" customWidth="1"/>
    <col min="3557" max="3557" width="20.42578125" style="1" customWidth="1"/>
    <col min="3558" max="3558" width="17" style="1" customWidth="1"/>
    <col min="3559" max="3559" width="16.7109375" style="1" bestFit="1" customWidth="1"/>
    <col min="3560" max="3560" width="17.140625" style="1" customWidth="1"/>
    <col min="3561" max="3561" width="14.140625" style="1" customWidth="1"/>
    <col min="3562" max="3562" width="15.42578125" style="1" bestFit="1" customWidth="1"/>
    <col min="3563" max="3563" width="14.28515625" style="1" customWidth="1"/>
    <col min="3564" max="3564" width="11.42578125" style="1"/>
    <col min="3565" max="3566" width="13.42578125" style="1" bestFit="1" customWidth="1"/>
    <col min="3567" max="3569" width="11.42578125" style="1"/>
    <col min="3570" max="3570" width="11.5703125" style="1" bestFit="1" customWidth="1"/>
    <col min="3571" max="3804" width="11.42578125" style="1"/>
    <col min="3805" max="3805" width="6.42578125" style="1" customWidth="1"/>
    <col min="3806" max="3806" width="0.5703125" style="1" customWidth="1"/>
    <col min="3807" max="3807" width="27.7109375" style="1" customWidth="1"/>
    <col min="3808" max="3808" width="18.28515625" style="1" customWidth="1"/>
    <col min="3809" max="3809" width="17.42578125" style="1" customWidth="1"/>
    <col min="3810" max="3810" width="14.42578125" style="1" customWidth="1"/>
    <col min="3811" max="3811" width="20.5703125" style="1" customWidth="1"/>
    <col min="3812" max="3812" width="15.5703125" style="1" customWidth="1"/>
    <col min="3813" max="3813" width="20.42578125" style="1" customWidth="1"/>
    <col min="3814" max="3814" width="17" style="1" customWidth="1"/>
    <col min="3815" max="3815" width="16.7109375" style="1" bestFit="1" customWidth="1"/>
    <col min="3816" max="3816" width="17.140625" style="1" customWidth="1"/>
    <col min="3817" max="3817" width="14.140625" style="1" customWidth="1"/>
    <col min="3818" max="3818" width="15.42578125" style="1" bestFit="1" customWidth="1"/>
    <col min="3819" max="3819" width="14.28515625" style="1" customWidth="1"/>
    <col min="3820" max="3820" width="11.42578125" style="1"/>
    <col min="3821" max="3822" width="13.42578125" style="1" bestFit="1" customWidth="1"/>
    <col min="3823" max="3825" width="11.42578125" style="1"/>
    <col min="3826" max="3826" width="11.5703125" style="1" bestFit="1" customWidth="1"/>
    <col min="3827" max="4060" width="11.42578125" style="1"/>
    <col min="4061" max="4061" width="6.42578125" style="1" customWidth="1"/>
    <col min="4062" max="4062" width="0.5703125" style="1" customWidth="1"/>
    <col min="4063" max="4063" width="27.7109375" style="1" customWidth="1"/>
    <col min="4064" max="4064" width="18.28515625" style="1" customWidth="1"/>
    <col min="4065" max="4065" width="17.42578125" style="1" customWidth="1"/>
    <col min="4066" max="4066" width="14.42578125" style="1" customWidth="1"/>
    <col min="4067" max="4067" width="20.5703125" style="1" customWidth="1"/>
    <col min="4068" max="4068" width="15.5703125" style="1" customWidth="1"/>
    <col min="4069" max="4069" width="20.42578125" style="1" customWidth="1"/>
    <col min="4070" max="4070" width="17" style="1" customWidth="1"/>
    <col min="4071" max="4071" width="16.7109375" style="1" bestFit="1" customWidth="1"/>
    <col min="4072" max="4072" width="17.140625" style="1" customWidth="1"/>
    <col min="4073" max="4073" width="14.140625" style="1" customWidth="1"/>
    <col min="4074" max="4074" width="15.42578125" style="1" bestFit="1" customWidth="1"/>
    <col min="4075" max="4075" width="14.28515625" style="1" customWidth="1"/>
    <col min="4076" max="4076" width="11.42578125" style="1"/>
    <col min="4077" max="4078" width="13.42578125" style="1" bestFit="1" customWidth="1"/>
    <col min="4079" max="4081" width="11.42578125" style="1"/>
    <col min="4082" max="4082" width="11.5703125" style="1" bestFit="1" customWidth="1"/>
    <col min="4083" max="4316" width="11.42578125" style="1"/>
    <col min="4317" max="4317" width="6.42578125" style="1" customWidth="1"/>
    <col min="4318" max="4318" width="0.5703125" style="1" customWidth="1"/>
    <col min="4319" max="4319" width="27.7109375" style="1" customWidth="1"/>
    <col min="4320" max="4320" width="18.28515625" style="1" customWidth="1"/>
    <col min="4321" max="4321" width="17.42578125" style="1" customWidth="1"/>
    <col min="4322" max="4322" width="14.42578125" style="1" customWidth="1"/>
    <col min="4323" max="4323" width="20.5703125" style="1" customWidth="1"/>
    <col min="4324" max="4324" width="15.5703125" style="1" customWidth="1"/>
    <col min="4325" max="4325" width="20.42578125" style="1" customWidth="1"/>
    <col min="4326" max="4326" width="17" style="1" customWidth="1"/>
    <col min="4327" max="4327" width="16.7109375" style="1" bestFit="1" customWidth="1"/>
    <col min="4328" max="4328" width="17.140625" style="1" customWidth="1"/>
    <col min="4329" max="4329" width="14.140625" style="1" customWidth="1"/>
    <col min="4330" max="4330" width="15.42578125" style="1" bestFit="1" customWidth="1"/>
    <col min="4331" max="4331" width="14.28515625" style="1" customWidth="1"/>
    <col min="4332" max="4332" width="11.42578125" style="1"/>
    <col min="4333" max="4334" width="13.42578125" style="1" bestFit="1" customWidth="1"/>
    <col min="4335" max="4337" width="11.42578125" style="1"/>
    <col min="4338" max="4338" width="11.5703125" style="1" bestFit="1" customWidth="1"/>
    <col min="4339" max="4572" width="11.42578125" style="1"/>
    <col min="4573" max="4573" width="6.42578125" style="1" customWidth="1"/>
    <col min="4574" max="4574" width="0.5703125" style="1" customWidth="1"/>
    <col min="4575" max="4575" width="27.7109375" style="1" customWidth="1"/>
    <col min="4576" max="4576" width="18.28515625" style="1" customWidth="1"/>
    <col min="4577" max="4577" width="17.42578125" style="1" customWidth="1"/>
    <col min="4578" max="4578" width="14.42578125" style="1" customWidth="1"/>
    <col min="4579" max="4579" width="20.5703125" style="1" customWidth="1"/>
    <col min="4580" max="4580" width="15.5703125" style="1" customWidth="1"/>
    <col min="4581" max="4581" width="20.42578125" style="1" customWidth="1"/>
    <col min="4582" max="4582" width="17" style="1" customWidth="1"/>
    <col min="4583" max="4583" width="16.7109375" style="1" bestFit="1" customWidth="1"/>
    <col min="4584" max="4584" width="17.140625" style="1" customWidth="1"/>
    <col min="4585" max="4585" width="14.140625" style="1" customWidth="1"/>
    <col min="4586" max="4586" width="15.42578125" style="1" bestFit="1" customWidth="1"/>
    <col min="4587" max="4587" width="14.28515625" style="1" customWidth="1"/>
    <col min="4588" max="4588" width="11.42578125" style="1"/>
    <col min="4589" max="4590" width="13.42578125" style="1" bestFit="1" customWidth="1"/>
    <col min="4591" max="4593" width="11.42578125" style="1"/>
    <col min="4594" max="4594" width="11.5703125" style="1" bestFit="1" customWidth="1"/>
    <col min="4595" max="4828" width="11.42578125" style="1"/>
    <col min="4829" max="4829" width="6.42578125" style="1" customWidth="1"/>
    <col min="4830" max="4830" width="0.5703125" style="1" customWidth="1"/>
    <col min="4831" max="4831" width="27.7109375" style="1" customWidth="1"/>
    <col min="4832" max="4832" width="18.28515625" style="1" customWidth="1"/>
    <col min="4833" max="4833" width="17.42578125" style="1" customWidth="1"/>
    <col min="4834" max="4834" width="14.42578125" style="1" customWidth="1"/>
    <col min="4835" max="4835" width="20.5703125" style="1" customWidth="1"/>
    <col min="4836" max="4836" width="15.5703125" style="1" customWidth="1"/>
    <col min="4837" max="4837" width="20.42578125" style="1" customWidth="1"/>
    <col min="4838" max="4838" width="17" style="1" customWidth="1"/>
    <col min="4839" max="4839" width="16.7109375" style="1" bestFit="1" customWidth="1"/>
    <col min="4840" max="4840" width="17.140625" style="1" customWidth="1"/>
    <col min="4841" max="4841" width="14.140625" style="1" customWidth="1"/>
    <col min="4842" max="4842" width="15.42578125" style="1" bestFit="1" customWidth="1"/>
    <col min="4843" max="4843" width="14.28515625" style="1" customWidth="1"/>
    <col min="4844" max="4844" width="11.42578125" style="1"/>
    <col min="4845" max="4846" width="13.42578125" style="1" bestFit="1" customWidth="1"/>
    <col min="4847" max="4849" width="11.42578125" style="1"/>
    <col min="4850" max="4850" width="11.5703125" style="1" bestFit="1" customWidth="1"/>
    <col min="4851" max="5084" width="11.42578125" style="1"/>
    <col min="5085" max="5085" width="6.42578125" style="1" customWidth="1"/>
    <col min="5086" max="5086" width="0.5703125" style="1" customWidth="1"/>
    <col min="5087" max="5087" width="27.7109375" style="1" customWidth="1"/>
    <col min="5088" max="5088" width="18.28515625" style="1" customWidth="1"/>
    <col min="5089" max="5089" width="17.42578125" style="1" customWidth="1"/>
    <col min="5090" max="5090" width="14.42578125" style="1" customWidth="1"/>
    <col min="5091" max="5091" width="20.5703125" style="1" customWidth="1"/>
    <col min="5092" max="5092" width="15.5703125" style="1" customWidth="1"/>
    <col min="5093" max="5093" width="20.42578125" style="1" customWidth="1"/>
    <col min="5094" max="5094" width="17" style="1" customWidth="1"/>
    <col min="5095" max="5095" width="16.7109375" style="1" bestFit="1" customWidth="1"/>
    <col min="5096" max="5096" width="17.140625" style="1" customWidth="1"/>
    <col min="5097" max="5097" width="14.140625" style="1" customWidth="1"/>
    <col min="5098" max="5098" width="15.42578125" style="1" bestFit="1" customWidth="1"/>
    <col min="5099" max="5099" width="14.28515625" style="1" customWidth="1"/>
    <col min="5100" max="5100" width="11.42578125" style="1"/>
    <col min="5101" max="5102" width="13.42578125" style="1" bestFit="1" customWidth="1"/>
    <col min="5103" max="5105" width="11.42578125" style="1"/>
    <col min="5106" max="5106" width="11.5703125" style="1" bestFit="1" customWidth="1"/>
    <col min="5107" max="5340" width="11.42578125" style="1"/>
    <col min="5341" max="5341" width="6.42578125" style="1" customWidth="1"/>
    <col min="5342" max="5342" width="0.5703125" style="1" customWidth="1"/>
    <col min="5343" max="5343" width="27.7109375" style="1" customWidth="1"/>
    <col min="5344" max="5344" width="18.28515625" style="1" customWidth="1"/>
    <col min="5345" max="5345" width="17.42578125" style="1" customWidth="1"/>
    <col min="5346" max="5346" width="14.42578125" style="1" customWidth="1"/>
    <col min="5347" max="5347" width="20.5703125" style="1" customWidth="1"/>
    <col min="5348" max="5348" width="15.5703125" style="1" customWidth="1"/>
    <col min="5349" max="5349" width="20.42578125" style="1" customWidth="1"/>
    <col min="5350" max="5350" width="17" style="1" customWidth="1"/>
    <col min="5351" max="5351" width="16.7109375" style="1" bestFit="1" customWidth="1"/>
    <col min="5352" max="5352" width="17.140625" style="1" customWidth="1"/>
    <col min="5353" max="5353" width="14.140625" style="1" customWidth="1"/>
    <col min="5354" max="5354" width="15.42578125" style="1" bestFit="1" customWidth="1"/>
    <col min="5355" max="5355" width="14.28515625" style="1" customWidth="1"/>
    <col min="5356" max="5356" width="11.42578125" style="1"/>
    <col min="5357" max="5358" width="13.42578125" style="1" bestFit="1" customWidth="1"/>
    <col min="5359" max="5361" width="11.42578125" style="1"/>
    <col min="5362" max="5362" width="11.5703125" style="1" bestFit="1" customWidth="1"/>
    <col min="5363" max="5596" width="11.42578125" style="1"/>
    <col min="5597" max="5597" width="6.42578125" style="1" customWidth="1"/>
    <col min="5598" max="5598" width="0.5703125" style="1" customWidth="1"/>
    <col min="5599" max="5599" width="27.7109375" style="1" customWidth="1"/>
    <col min="5600" max="5600" width="18.28515625" style="1" customWidth="1"/>
    <col min="5601" max="5601" width="17.42578125" style="1" customWidth="1"/>
    <col min="5602" max="5602" width="14.42578125" style="1" customWidth="1"/>
    <col min="5603" max="5603" width="20.5703125" style="1" customWidth="1"/>
    <col min="5604" max="5604" width="15.5703125" style="1" customWidth="1"/>
    <col min="5605" max="5605" width="20.42578125" style="1" customWidth="1"/>
    <col min="5606" max="5606" width="17" style="1" customWidth="1"/>
    <col min="5607" max="5607" width="16.7109375" style="1" bestFit="1" customWidth="1"/>
    <col min="5608" max="5608" width="17.140625" style="1" customWidth="1"/>
    <col min="5609" max="5609" width="14.140625" style="1" customWidth="1"/>
    <col min="5610" max="5610" width="15.42578125" style="1" bestFit="1" customWidth="1"/>
    <col min="5611" max="5611" width="14.28515625" style="1" customWidth="1"/>
    <col min="5612" max="5612" width="11.42578125" style="1"/>
    <col min="5613" max="5614" width="13.42578125" style="1" bestFit="1" customWidth="1"/>
    <col min="5615" max="5617" width="11.42578125" style="1"/>
    <col min="5618" max="5618" width="11.5703125" style="1" bestFit="1" customWidth="1"/>
    <col min="5619" max="5852" width="11.42578125" style="1"/>
    <col min="5853" max="5853" width="6.42578125" style="1" customWidth="1"/>
    <col min="5854" max="5854" width="0.5703125" style="1" customWidth="1"/>
    <col min="5855" max="5855" width="27.7109375" style="1" customWidth="1"/>
    <col min="5856" max="5856" width="18.28515625" style="1" customWidth="1"/>
    <col min="5857" max="5857" width="17.42578125" style="1" customWidth="1"/>
    <col min="5858" max="5858" width="14.42578125" style="1" customWidth="1"/>
    <col min="5859" max="5859" width="20.5703125" style="1" customWidth="1"/>
    <col min="5860" max="5860" width="15.5703125" style="1" customWidth="1"/>
    <col min="5861" max="5861" width="20.42578125" style="1" customWidth="1"/>
    <col min="5862" max="5862" width="17" style="1" customWidth="1"/>
    <col min="5863" max="5863" width="16.7109375" style="1" bestFit="1" customWidth="1"/>
    <col min="5864" max="5864" width="17.140625" style="1" customWidth="1"/>
    <col min="5865" max="5865" width="14.140625" style="1" customWidth="1"/>
    <col min="5866" max="5866" width="15.42578125" style="1" bestFit="1" customWidth="1"/>
    <col min="5867" max="5867" width="14.28515625" style="1" customWidth="1"/>
    <col min="5868" max="5868" width="11.42578125" style="1"/>
    <col min="5869" max="5870" width="13.42578125" style="1" bestFit="1" customWidth="1"/>
    <col min="5871" max="5873" width="11.42578125" style="1"/>
    <col min="5874" max="5874" width="11.5703125" style="1" bestFit="1" customWidth="1"/>
    <col min="5875" max="6108" width="11.42578125" style="1"/>
    <col min="6109" max="6109" width="6.42578125" style="1" customWidth="1"/>
    <col min="6110" max="6110" width="0.5703125" style="1" customWidth="1"/>
    <col min="6111" max="6111" width="27.7109375" style="1" customWidth="1"/>
    <col min="6112" max="6112" width="18.28515625" style="1" customWidth="1"/>
    <col min="6113" max="6113" width="17.42578125" style="1" customWidth="1"/>
    <col min="6114" max="6114" width="14.42578125" style="1" customWidth="1"/>
    <col min="6115" max="6115" width="20.5703125" style="1" customWidth="1"/>
    <col min="6116" max="6116" width="15.5703125" style="1" customWidth="1"/>
    <col min="6117" max="6117" width="20.42578125" style="1" customWidth="1"/>
    <col min="6118" max="6118" width="17" style="1" customWidth="1"/>
    <col min="6119" max="6119" width="16.7109375" style="1" bestFit="1" customWidth="1"/>
    <col min="6120" max="6120" width="17.140625" style="1" customWidth="1"/>
    <col min="6121" max="6121" width="14.140625" style="1" customWidth="1"/>
    <col min="6122" max="6122" width="15.42578125" style="1" bestFit="1" customWidth="1"/>
    <col min="6123" max="6123" width="14.28515625" style="1" customWidth="1"/>
    <col min="6124" max="6124" width="11.42578125" style="1"/>
    <col min="6125" max="6126" width="13.42578125" style="1" bestFit="1" customWidth="1"/>
    <col min="6127" max="6129" width="11.42578125" style="1"/>
    <col min="6130" max="6130" width="11.5703125" style="1" bestFit="1" customWidth="1"/>
    <col min="6131" max="6364" width="11.42578125" style="1"/>
    <col min="6365" max="6365" width="6.42578125" style="1" customWidth="1"/>
    <col min="6366" max="6366" width="0.5703125" style="1" customWidth="1"/>
    <col min="6367" max="6367" width="27.7109375" style="1" customWidth="1"/>
    <col min="6368" max="6368" width="18.28515625" style="1" customWidth="1"/>
    <col min="6369" max="6369" width="17.42578125" style="1" customWidth="1"/>
    <col min="6370" max="6370" width="14.42578125" style="1" customWidth="1"/>
    <col min="6371" max="6371" width="20.5703125" style="1" customWidth="1"/>
    <col min="6372" max="6372" width="15.5703125" style="1" customWidth="1"/>
    <col min="6373" max="6373" width="20.42578125" style="1" customWidth="1"/>
    <col min="6374" max="6374" width="17" style="1" customWidth="1"/>
    <col min="6375" max="6375" width="16.7109375" style="1" bestFit="1" customWidth="1"/>
    <col min="6376" max="6376" width="17.140625" style="1" customWidth="1"/>
    <col min="6377" max="6377" width="14.140625" style="1" customWidth="1"/>
    <col min="6378" max="6378" width="15.42578125" style="1" bestFit="1" customWidth="1"/>
    <col min="6379" max="6379" width="14.28515625" style="1" customWidth="1"/>
    <col min="6380" max="6380" width="11.42578125" style="1"/>
    <col min="6381" max="6382" width="13.42578125" style="1" bestFit="1" customWidth="1"/>
    <col min="6383" max="6385" width="11.42578125" style="1"/>
    <col min="6386" max="6386" width="11.5703125" style="1" bestFit="1" customWidth="1"/>
    <col min="6387" max="6620" width="11.42578125" style="1"/>
    <col min="6621" max="6621" width="6.42578125" style="1" customWidth="1"/>
    <col min="6622" max="6622" width="0.5703125" style="1" customWidth="1"/>
    <col min="6623" max="6623" width="27.7109375" style="1" customWidth="1"/>
    <col min="6624" max="6624" width="18.28515625" style="1" customWidth="1"/>
    <col min="6625" max="6625" width="17.42578125" style="1" customWidth="1"/>
    <col min="6626" max="6626" width="14.42578125" style="1" customWidth="1"/>
    <col min="6627" max="6627" width="20.5703125" style="1" customWidth="1"/>
    <col min="6628" max="6628" width="15.5703125" style="1" customWidth="1"/>
    <col min="6629" max="6629" width="20.42578125" style="1" customWidth="1"/>
    <col min="6630" max="6630" width="17" style="1" customWidth="1"/>
    <col min="6631" max="6631" width="16.7109375" style="1" bestFit="1" customWidth="1"/>
    <col min="6632" max="6632" width="17.140625" style="1" customWidth="1"/>
    <col min="6633" max="6633" width="14.140625" style="1" customWidth="1"/>
    <col min="6634" max="6634" width="15.42578125" style="1" bestFit="1" customWidth="1"/>
    <col min="6635" max="6635" width="14.28515625" style="1" customWidth="1"/>
    <col min="6636" max="6636" width="11.42578125" style="1"/>
    <col min="6637" max="6638" width="13.42578125" style="1" bestFit="1" customWidth="1"/>
    <col min="6639" max="6641" width="11.42578125" style="1"/>
    <col min="6642" max="6642" width="11.5703125" style="1" bestFit="1" customWidth="1"/>
    <col min="6643" max="6876" width="11.42578125" style="1"/>
    <col min="6877" max="6877" width="6.42578125" style="1" customWidth="1"/>
    <col min="6878" max="6878" width="0.5703125" style="1" customWidth="1"/>
    <col min="6879" max="6879" width="27.7109375" style="1" customWidth="1"/>
    <col min="6880" max="6880" width="18.28515625" style="1" customWidth="1"/>
    <col min="6881" max="6881" width="17.42578125" style="1" customWidth="1"/>
    <col min="6882" max="6882" width="14.42578125" style="1" customWidth="1"/>
    <col min="6883" max="6883" width="20.5703125" style="1" customWidth="1"/>
    <col min="6884" max="6884" width="15.5703125" style="1" customWidth="1"/>
    <col min="6885" max="6885" width="20.42578125" style="1" customWidth="1"/>
    <col min="6886" max="6886" width="17" style="1" customWidth="1"/>
    <col min="6887" max="6887" width="16.7109375" style="1" bestFit="1" customWidth="1"/>
    <col min="6888" max="6888" width="17.140625" style="1" customWidth="1"/>
    <col min="6889" max="6889" width="14.140625" style="1" customWidth="1"/>
    <col min="6890" max="6890" width="15.42578125" style="1" bestFit="1" customWidth="1"/>
    <col min="6891" max="6891" width="14.28515625" style="1" customWidth="1"/>
    <col min="6892" max="6892" width="11.42578125" style="1"/>
    <col min="6893" max="6894" width="13.42578125" style="1" bestFit="1" customWidth="1"/>
    <col min="6895" max="6897" width="11.42578125" style="1"/>
    <col min="6898" max="6898" width="11.5703125" style="1" bestFit="1" customWidth="1"/>
    <col min="6899" max="7132" width="11.42578125" style="1"/>
    <col min="7133" max="7133" width="6.42578125" style="1" customWidth="1"/>
    <col min="7134" max="7134" width="0.5703125" style="1" customWidth="1"/>
    <col min="7135" max="7135" width="27.7109375" style="1" customWidth="1"/>
    <col min="7136" max="7136" width="18.28515625" style="1" customWidth="1"/>
    <col min="7137" max="7137" width="17.42578125" style="1" customWidth="1"/>
    <col min="7138" max="7138" width="14.42578125" style="1" customWidth="1"/>
    <col min="7139" max="7139" width="20.5703125" style="1" customWidth="1"/>
    <col min="7140" max="7140" width="15.5703125" style="1" customWidth="1"/>
    <col min="7141" max="7141" width="20.42578125" style="1" customWidth="1"/>
    <col min="7142" max="7142" width="17" style="1" customWidth="1"/>
    <col min="7143" max="7143" width="16.7109375" style="1" bestFit="1" customWidth="1"/>
    <col min="7144" max="7144" width="17.140625" style="1" customWidth="1"/>
    <col min="7145" max="7145" width="14.140625" style="1" customWidth="1"/>
    <col min="7146" max="7146" width="15.42578125" style="1" bestFit="1" customWidth="1"/>
    <col min="7147" max="7147" width="14.28515625" style="1" customWidth="1"/>
    <col min="7148" max="7148" width="11.42578125" style="1"/>
    <col min="7149" max="7150" width="13.42578125" style="1" bestFit="1" customWidth="1"/>
    <col min="7151" max="7153" width="11.42578125" style="1"/>
    <col min="7154" max="7154" width="11.5703125" style="1" bestFit="1" customWidth="1"/>
    <col min="7155" max="7388" width="11.42578125" style="1"/>
    <col min="7389" max="7389" width="6.42578125" style="1" customWidth="1"/>
    <col min="7390" max="7390" width="0.5703125" style="1" customWidth="1"/>
    <col min="7391" max="7391" width="27.7109375" style="1" customWidth="1"/>
    <col min="7392" max="7392" width="18.28515625" style="1" customWidth="1"/>
    <col min="7393" max="7393" width="17.42578125" style="1" customWidth="1"/>
    <col min="7394" max="7394" width="14.42578125" style="1" customWidth="1"/>
    <col min="7395" max="7395" width="20.5703125" style="1" customWidth="1"/>
    <col min="7396" max="7396" width="15.5703125" style="1" customWidth="1"/>
    <col min="7397" max="7397" width="20.42578125" style="1" customWidth="1"/>
    <col min="7398" max="7398" width="17" style="1" customWidth="1"/>
    <col min="7399" max="7399" width="16.7109375" style="1" bestFit="1" customWidth="1"/>
    <col min="7400" max="7400" width="17.140625" style="1" customWidth="1"/>
    <col min="7401" max="7401" width="14.140625" style="1" customWidth="1"/>
    <col min="7402" max="7402" width="15.42578125" style="1" bestFit="1" customWidth="1"/>
    <col min="7403" max="7403" width="14.28515625" style="1" customWidth="1"/>
    <col min="7404" max="7404" width="11.42578125" style="1"/>
    <col min="7405" max="7406" width="13.42578125" style="1" bestFit="1" customWidth="1"/>
    <col min="7407" max="7409" width="11.42578125" style="1"/>
    <col min="7410" max="7410" width="11.5703125" style="1" bestFit="1" customWidth="1"/>
    <col min="7411" max="7644" width="11.42578125" style="1"/>
    <col min="7645" max="7645" width="6.42578125" style="1" customWidth="1"/>
    <col min="7646" max="7646" width="0.5703125" style="1" customWidth="1"/>
    <col min="7647" max="7647" width="27.7109375" style="1" customWidth="1"/>
    <col min="7648" max="7648" width="18.28515625" style="1" customWidth="1"/>
    <col min="7649" max="7649" width="17.42578125" style="1" customWidth="1"/>
    <col min="7650" max="7650" width="14.42578125" style="1" customWidth="1"/>
    <col min="7651" max="7651" width="20.5703125" style="1" customWidth="1"/>
    <col min="7652" max="7652" width="15.5703125" style="1" customWidth="1"/>
    <col min="7653" max="7653" width="20.42578125" style="1" customWidth="1"/>
    <col min="7654" max="7654" width="17" style="1" customWidth="1"/>
    <col min="7655" max="7655" width="16.7109375" style="1" bestFit="1" customWidth="1"/>
    <col min="7656" max="7656" width="17.140625" style="1" customWidth="1"/>
    <col min="7657" max="7657" width="14.140625" style="1" customWidth="1"/>
    <col min="7658" max="7658" width="15.42578125" style="1" bestFit="1" customWidth="1"/>
    <col min="7659" max="7659" width="14.28515625" style="1" customWidth="1"/>
    <col min="7660" max="7660" width="11.42578125" style="1"/>
    <col min="7661" max="7662" width="13.42578125" style="1" bestFit="1" customWidth="1"/>
    <col min="7663" max="7665" width="11.42578125" style="1"/>
    <col min="7666" max="7666" width="11.5703125" style="1" bestFit="1" customWidth="1"/>
    <col min="7667" max="7900" width="11.42578125" style="1"/>
    <col min="7901" max="7901" width="6.42578125" style="1" customWidth="1"/>
    <col min="7902" max="7902" width="0.5703125" style="1" customWidth="1"/>
    <col min="7903" max="7903" width="27.7109375" style="1" customWidth="1"/>
    <col min="7904" max="7904" width="18.28515625" style="1" customWidth="1"/>
    <col min="7905" max="7905" width="17.42578125" style="1" customWidth="1"/>
    <col min="7906" max="7906" width="14.42578125" style="1" customWidth="1"/>
    <col min="7907" max="7907" width="20.5703125" style="1" customWidth="1"/>
    <col min="7908" max="7908" width="15.5703125" style="1" customWidth="1"/>
    <col min="7909" max="7909" width="20.42578125" style="1" customWidth="1"/>
    <col min="7910" max="7910" width="17" style="1" customWidth="1"/>
    <col min="7911" max="7911" width="16.7109375" style="1" bestFit="1" customWidth="1"/>
    <col min="7912" max="7912" width="17.140625" style="1" customWidth="1"/>
    <col min="7913" max="7913" width="14.140625" style="1" customWidth="1"/>
    <col min="7914" max="7914" width="15.42578125" style="1" bestFit="1" customWidth="1"/>
    <col min="7915" max="7915" width="14.28515625" style="1" customWidth="1"/>
    <col min="7916" max="7916" width="11.42578125" style="1"/>
    <col min="7917" max="7918" width="13.42578125" style="1" bestFit="1" customWidth="1"/>
    <col min="7919" max="7921" width="11.42578125" style="1"/>
    <col min="7922" max="7922" width="11.5703125" style="1" bestFit="1" customWidth="1"/>
    <col min="7923" max="8156" width="11.42578125" style="1"/>
    <col min="8157" max="8157" width="6.42578125" style="1" customWidth="1"/>
    <col min="8158" max="8158" width="0.5703125" style="1" customWidth="1"/>
    <col min="8159" max="8159" width="27.7109375" style="1" customWidth="1"/>
    <col min="8160" max="8160" width="18.28515625" style="1" customWidth="1"/>
    <col min="8161" max="8161" width="17.42578125" style="1" customWidth="1"/>
    <col min="8162" max="8162" width="14.42578125" style="1" customWidth="1"/>
    <col min="8163" max="8163" width="20.5703125" style="1" customWidth="1"/>
    <col min="8164" max="8164" width="15.5703125" style="1" customWidth="1"/>
    <col min="8165" max="8165" width="20.42578125" style="1" customWidth="1"/>
    <col min="8166" max="8166" width="17" style="1" customWidth="1"/>
    <col min="8167" max="8167" width="16.7109375" style="1" bestFit="1" customWidth="1"/>
    <col min="8168" max="8168" width="17.140625" style="1" customWidth="1"/>
    <col min="8169" max="8169" width="14.140625" style="1" customWidth="1"/>
    <col min="8170" max="8170" width="15.42578125" style="1" bestFit="1" customWidth="1"/>
    <col min="8171" max="8171" width="14.28515625" style="1" customWidth="1"/>
    <col min="8172" max="8172" width="11.42578125" style="1"/>
    <col min="8173" max="8174" width="13.42578125" style="1" bestFit="1" customWidth="1"/>
    <col min="8175" max="8177" width="11.42578125" style="1"/>
    <col min="8178" max="8178" width="11.5703125" style="1" bestFit="1" customWidth="1"/>
    <col min="8179" max="8412" width="11.42578125" style="1"/>
    <col min="8413" max="8413" width="6.42578125" style="1" customWidth="1"/>
    <col min="8414" max="8414" width="0.5703125" style="1" customWidth="1"/>
    <col min="8415" max="8415" width="27.7109375" style="1" customWidth="1"/>
    <col min="8416" max="8416" width="18.28515625" style="1" customWidth="1"/>
    <col min="8417" max="8417" width="17.42578125" style="1" customWidth="1"/>
    <col min="8418" max="8418" width="14.42578125" style="1" customWidth="1"/>
    <col min="8419" max="8419" width="20.5703125" style="1" customWidth="1"/>
    <col min="8420" max="8420" width="15.5703125" style="1" customWidth="1"/>
    <col min="8421" max="8421" width="20.42578125" style="1" customWidth="1"/>
    <col min="8422" max="8422" width="17" style="1" customWidth="1"/>
    <col min="8423" max="8423" width="16.7109375" style="1" bestFit="1" customWidth="1"/>
    <col min="8424" max="8424" width="17.140625" style="1" customWidth="1"/>
    <col min="8425" max="8425" width="14.140625" style="1" customWidth="1"/>
    <col min="8426" max="8426" width="15.42578125" style="1" bestFit="1" customWidth="1"/>
    <col min="8427" max="8427" width="14.28515625" style="1" customWidth="1"/>
    <col min="8428" max="8428" width="11.42578125" style="1"/>
    <col min="8429" max="8430" width="13.42578125" style="1" bestFit="1" customWidth="1"/>
    <col min="8431" max="8433" width="11.42578125" style="1"/>
    <col min="8434" max="8434" width="11.5703125" style="1" bestFit="1" customWidth="1"/>
    <col min="8435" max="8668" width="11.42578125" style="1"/>
    <col min="8669" max="8669" width="6.42578125" style="1" customWidth="1"/>
    <col min="8670" max="8670" width="0.5703125" style="1" customWidth="1"/>
    <col min="8671" max="8671" width="27.7109375" style="1" customWidth="1"/>
    <col min="8672" max="8672" width="18.28515625" style="1" customWidth="1"/>
    <col min="8673" max="8673" width="17.42578125" style="1" customWidth="1"/>
    <col min="8674" max="8674" width="14.42578125" style="1" customWidth="1"/>
    <col min="8675" max="8675" width="20.5703125" style="1" customWidth="1"/>
    <col min="8676" max="8676" width="15.5703125" style="1" customWidth="1"/>
    <col min="8677" max="8677" width="20.42578125" style="1" customWidth="1"/>
    <col min="8678" max="8678" width="17" style="1" customWidth="1"/>
    <col min="8679" max="8679" width="16.7109375" style="1" bestFit="1" customWidth="1"/>
    <col min="8680" max="8680" width="17.140625" style="1" customWidth="1"/>
    <col min="8681" max="8681" width="14.140625" style="1" customWidth="1"/>
    <col min="8682" max="8682" width="15.42578125" style="1" bestFit="1" customWidth="1"/>
    <col min="8683" max="8683" width="14.28515625" style="1" customWidth="1"/>
    <col min="8684" max="8684" width="11.42578125" style="1"/>
    <col min="8685" max="8686" width="13.42578125" style="1" bestFit="1" customWidth="1"/>
    <col min="8687" max="8689" width="11.42578125" style="1"/>
    <col min="8690" max="8690" width="11.5703125" style="1" bestFit="1" customWidth="1"/>
    <col min="8691" max="8924" width="11.42578125" style="1"/>
    <col min="8925" max="8925" width="6.42578125" style="1" customWidth="1"/>
    <col min="8926" max="8926" width="0.5703125" style="1" customWidth="1"/>
    <col min="8927" max="8927" width="27.7109375" style="1" customWidth="1"/>
    <col min="8928" max="8928" width="18.28515625" style="1" customWidth="1"/>
    <col min="8929" max="8929" width="17.42578125" style="1" customWidth="1"/>
    <col min="8930" max="8930" width="14.42578125" style="1" customWidth="1"/>
    <col min="8931" max="8931" width="20.5703125" style="1" customWidth="1"/>
    <col min="8932" max="8932" width="15.5703125" style="1" customWidth="1"/>
    <col min="8933" max="8933" width="20.42578125" style="1" customWidth="1"/>
    <col min="8934" max="8934" width="17" style="1" customWidth="1"/>
    <col min="8935" max="8935" width="16.7109375" style="1" bestFit="1" customWidth="1"/>
    <col min="8936" max="8936" width="17.140625" style="1" customWidth="1"/>
    <col min="8937" max="8937" width="14.140625" style="1" customWidth="1"/>
    <col min="8938" max="8938" width="15.42578125" style="1" bestFit="1" customWidth="1"/>
    <col min="8939" max="8939" width="14.28515625" style="1" customWidth="1"/>
    <col min="8940" max="8940" width="11.42578125" style="1"/>
    <col min="8941" max="8942" width="13.42578125" style="1" bestFit="1" customWidth="1"/>
    <col min="8943" max="8945" width="11.42578125" style="1"/>
    <col min="8946" max="8946" width="11.5703125" style="1" bestFit="1" customWidth="1"/>
    <col min="8947" max="9180" width="11.42578125" style="1"/>
    <col min="9181" max="9181" width="6.42578125" style="1" customWidth="1"/>
    <col min="9182" max="9182" width="0.5703125" style="1" customWidth="1"/>
    <col min="9183" max="9183" width="27.7109375" style="1" customWidth="1"/>
    <col min="9184" max="9184" width="18.28515625" style="1" customWidth="1"/>
    <col min="9185" max="9185" width="17.42578125" style="1" customWidth="1"/>
    <col min="9186" max="9186" width="14.42578125" style="1" customWidth="1"/>
    <col min="9187" max="9187" width="20.5703125" style="1" customWidth="1"/>
    <col min="9188" max="9188" width="15.5703125" style="1" customWidth="1"/>
    <col min="9189" max="9189" width="20.42578125" style="1" customWidth="1"/>
    <col min="9190" max="9190" width="17" style="1" customWidth="1"/>
    <col min="9191" max="9191" width="16.7109375" style="1" bestFit="1" customWidth="1"/>
    <col min="9192" max="9192" width="17.140625" style="1" customWidth="1"/>
    <col min="9193" max="9193" width="14.140625" style="1" customWidth="1"/>
    <col min="9194" max="9194" width="15.42578125" style="1" bestFit="1" customWidth="1"/>
    <col min="9195" max="9195" width="14.28515625" style="1" customWidth="1"/>
    <col min="9196" max="9196" width="11.42578125" style="1"/>
    <col min="9197" max="9198" width="13.42578125" style="1" bestFit="1" customWidth="1"/>
    <col min="9199" max="9201" width="11.42578125" style="1"/>
    <col min="9202" max="9202" width="11.5703125" style="1" bestFit="1" customWidth="1"/>
    <col min="9203" max="9436" width="11.42578125" style="1"/>
    <col min="9437" max="9437" width="6.42578125" style="1" customWidth="1"/>
    <col min="9438" max="9438" width="0.5703125" style="1" customWidth="1"/>
    <col min="9439" max="9439" width="27.7109375" style="1" customWidth="1"/>
    <col min="9440" max="9440" width="18.28515625" style="1" customWidth="1"/>
    <col min="9441" max="9441" width="17.42578125" style="1" customWidth="1"/>
    <col min="9442" max="9442" width="14.42578125" style="1" customWidth="1"/>
    <col min="9443" max="9443" width="20.5703125" style="1" customWidth="1"/>
    <col min="9444" max="9444" width="15.5703125" style="1" customWidth="1"/>
    <col min="9445" max="9445" width="20.42578125" style="1" customWidth="1"/>
    <col min="9446" max="9446" width="17" style="1" customWidth="1"/>
    <col min="9447" max="9447" width="16.7109375" style="1" bestFit="1" customWidth="1"/>
    <col min="9448" max="9448" width="17.140625" style="1" customWidth="1"/>
    <col min="9449" max="9449" width="14.140625" style="1" customWidth="1"/>
    <col min="9450" max="9450" width="15.42578125" style="1" bestFit="1" customWidth="1"/>
    <col min="9451" max="9451" width="14.28515625" style="1" customWidth="1"/>
    <col min="9452" max="9452" width="11.42578125" style="1"/>
    <col min="9453" max="9454" width="13.42578125" style="1" bestFit="1" customWidth="1"/>
    <col min="9455" max="9457" width="11.42578125" style="1"/>
    <col min="9458" max="9458" width="11.5703125" style="1" bestFit="1" customWidth="1"/>
    <col min="9459" max="9692" width="11.42578125" style="1"/>
    <col min="9693" max="9693" width="6.42578125" style="1" customWidth="1"/>
    <col min="9694" max="9694" width="0.5703125" style="1" customWidth="1"/>
    <col min="9695" max="9695" width="27.7109375" style="1" customWidth="1"/>
    <col min="9696" max="9696" width="18.28515625" style="1" customWidth="1"/>
    <col min="9697" max="9697" width="17.42578125" style="1" customWidth="1"/>
    <col min="9698" max="9698" width="14.42578125" style="1" customWidth="1"/>
    <col min="9699" max="9699" width="20.5703125" style="1" customWidth="1"/>
    <col min="9700" max="9700" width="15.5703125" style="1" customWidth="1"/>
    <col min="9701" max="9701" width="20.42578125" style="1" customWidth="1"/>
    <col min="9702" max="9702" width="17" style="1" customWidth="1"/>
    <col min="9703" max="9703" width="16.7109375" style="1" bestFit="1" customWidth="1"/>
    <col min="9704" max="9704" width="17.140625" style="1" customWidth="1"/>
    <col min="9705" max="9705" width="14.140625" style="1" customWidth="1"/>
    <col min="9706" max="9706" width="15.42578125" style="1" bestFit="1" customWidth="1"/>
    <col min="9707" max="9707" width="14.28515625" style="1" customWidth="1"/>
    <col min="9708" max="9708" width="11.42578125" style="1"/>
    <col min="9709" max="9710" width="13.42578125" style="1" bestFit="1" customWidth="1"/>
    <col min="9711" max="9713" width="11.42578125" style="1"/>
    <col min="9714" max="9714" width="11.5703125" style="1" bestFit="1" customWidth="1"/>
    <col min="9715" max="9948" width="11.42578125" style="1"/>
    <col min="9949" max="9949" width="6.42578125" style="1" customWidth="1"/>
    <col min="9950" max="9950" width="0.5703125" style="1" customWidth="1"/>
    <col min="9951" max="9951" width="27.7109375" style="1" customWidth="1"/>
    <col min="9952" max="9952" width="18.28515625" style="1" customWidth="1"/>
    <col min="9953" max="9953" width="17.42578125" style="1" customWidth="1"/>
    <col min="9954" max="9954" width="14.42578125" style="1" customWidth="1"/>
    <col min="9955" max="9955" width="20.5703125" style="1" customWidth="1"/>
    <col min="9956" max="9956" width="15.5703125" style="1" customWidth="1"/>
    <col min="9957" max="9957" width="20.42578125" style="1" customWidth="1"/>
    <col min="9958" max="9958" width="17" style="1" customWidth="1"/>
    <col min="9959" max="9959" width="16.7109375" style="1" bestFit="1" customWidth="1"/>
    <col min="9960" max="9960" width="17.140625" style="1" customWidth="1"/>
    <col min="9961" max="9961" width="14.140625" style="1" customWidth="1"/>
    <col min="9962" max="9962" width="15.42578125" style="1" bestFit="1" customWidth="1"/>
    <col min="9963" max="9963" width="14.28515625" style="1" customWidth="1"/>
    <col min="9964" max="9964" width="11.42578125" style="1"/>
    <col min="9965" max="9966" width="13.42578125" style="1" bestFit="1" customWidth="1"/>
    <col min="9967" max="9969" width="11.42578125" style="1"/>
    <col min="9970" max="9970" width="11.5703125" style="1" bestFit="1" customWidth="1"/>
    <col min="9971" max="10204" width="11.42578125" style="1"/>
    <col min="10205" max="10205" width="6.42578125" style="1" customWidth="1"/>
    <col min="10206" max="10206" width="0.5703125" style="1" customWidth="1"/>
    <col min="10207" max="10207" width="27.7109375" style="1" customWidth="1"/>
    <col min="10208" max="10208" width="18.28515625" style="1" customWidth="1"/>
    <col min="10209" max="10209" width="17.42578125" style="1" customWidth="1"/>
    <col min="10210" max="10210" width="14.42578125" style="1" customWidth="1"/>
    <col min="10211" max="10211" width="20.5703125" style="1" customWidth="1"/>
    <col min="10212" max="10212" width="15.5703125" style="1" customWidth="1"/>
    <col min="10213" max="10213" width="20.42578125" style="1" customWidth="1"/>
    <col min="10214" max="10214" width="17" style="1" customWidth="1"/>
    <col min="10215" max="10215" width="16.7109375" style="1" bestFit="1" customWidth="1"/>
    <col min="10216" max="10216" width="17.140625" style="1" customWidth="1"/>
    <col min="10217" max="10217" width="14.140625" style="1" customWidth="1"/>
    <col min="10218" max="10218" width="15.42578125" style="1" bestFit="1" customWidth="1"/>
    <col min="10219" max="10219" width="14.28515625" style="1" customWidth="1"/>
    <col min="10220" max="10220" width="11.42578125" style="1"/>
    <col min="10221" max="10222" width="13.42578125" style="1" bestFit="1" customWidth="1"/>
    <col min="10223" max="10225" width="11.42578125" style="1"/>
    <col min="10226" max="10226" width="11.5703125" style="1" bestFit="1" customWidth="1"/>
    <col min="10227" max="10460" width="11.42578125" style="1"/>
    <col min="10461" max="10461" width="6.42578125" style="1" customWidth="1"/>
    <col min="10462" max="10462" width="0.5703125" style="1" customWidth="1"/>
    <col min="10463" max="10463" width="27.7109375" style="1" customWidth="1"/>
    <col min="10464" max="10464" width="18.28515625" style="1" customWidth="1"/>
    <col min="10465" max="10465" width="17.42578125" style="1" customWidth="1"/>
    <col min="10466" max="10466" width="14.42578125" style="1" customWidth="1"/>
    <col min="10467" max="10467" width="20.5703125" style="1" customWidth="1"/>
    <col min="10468" max="10468" width="15.5703125" style="1" customWidth="1"/>
    <col min="10469" max="10469" width="20.42578125" style="1" customWidth="1"/>
    <col min="10470" max="10470" width="17" style="1" customWidth="1"/>
    <col min="10471" max="10471" width="16.7109375" style="1" bestFit="1" customWidth="1"/>
    <col min="10472" max="10472" width="17.140625" style="1" customWidth="1"/>
    <col min="10473" max="10473" width="14.140625" style="1" customWidth="1"/>
    <col min="10474" max="10474" width="15.42578125" style="1" bestFit="1" customWidth="1"/>
    <col min="10475" max="10475" width="14.28515625" style="1" customWidth="1"/>
    <col min="10476" max="10476" width="11.42578125" style="1"/>
    <col min="10477" max="10478" width="13.42578125" style="1" bestFit="1" customWidth="1"/>
    <col min="10479" max="10481" width="11.42578125" style="1"/>
    <col min="10482" max="10482" width="11.5703125" style="1" bestFit="1" customWidth="1"/>
    <col min="10483" max="10716" width="11.42578125" style="1"/>
    <col min="10717" max="10717" width="6.42578125" style="1" customWidth="1"/>
    <col min="10718" max="10718" width="0.5703125" style="1" customWidth="1"/>
    <col min="10719" max="10719" width="27.7109375" style="1" customWidth="1"/>
    <col min="10720" max="10720" width="18.28515625" style="1" customWidth="1"/>
    <col min="10721" max="10721" width="17.42578125" style="1" customWidth="1"/>
    <col min="10722" max="10722" width="14.42578125" style="1" customWidth="1"/>
    <col min="10723" max="10723" width="20.5703125" style="1" customWidth="1"/>
    <col min="10724" max="10724" width="15.5703125" style="1" customWidth="1"/>
    <col min="10725" max="10725" width="20.42578125" style="1" customWidth="1"/>
    <col min="10726" max="10726" width="17" style="1" customWidth="1"/>
    <col min="10727" max="10727" width="16.7109375" style="1" bestFit="1" customWidth="1"/>
    <col min="10728" max="10728" width="17.140625" style="1" customWidth="1"/>
    <col min="10729" max="10729" width="14.140625" style="1" customWidth="1"/>
    <col min="10730" max="10730" width="15.42578125" style="1" bestFit="1" customWidth="1"/>
    <col min="10731" max="10731" width="14.28515625" style="1" customWidth="1"/>
    <col min="10732" max="10732" width="11.42578125" style="1"/>
    <col min="10733" max="10734" width="13.42578125" style="1" bestFit="1" customWidth="1"/>
    <col min="10735" max="10737" width="11.42578125" style="1"/>
    <col min="10738" max="10738" width="11.5703125" style="1" bestFit="1" customWidth="1"/>
    <col min="10739" max="10972" width="11.42578125" style="1"/>
    <col min="10973" max="10973" width="6.42578125" style="1" customWidth="1"/>
    <col min="10974" max="10974" width="0.5703125" style="1" customWidth="1"/>
    <col min="10975" max="10975" width="27.7109375" style="1" customWidth="1"/>
    <col min="10976" max="10976" width="18.28515625" style="1" customWidth="1"/>
    <col min="10977" max="10977" width="17.42578125" style="1" customWidth="1"/>
    <col min="10978" max="10978" width="14.42578125" style="1" customWidth="1"/>
    <col min="10979" max="10979" width="20.5703125" style="1" customWidth="1"/>
    <col min="10980" max="10980" width="15.5703125" style="1" customWidth="1"/>
    <col min="10981" max="10981" width="20.42578125" style="1" customWidth="1"/>
    <col min="10982" max="10982" width="17" style="1" customWidth="1"/>
    <col min="10983" max="10983" width="16.7109375" style="1" bestFit="1" customWidth="1"/>
    <col min="10984" max="10984" width="17.140625" style="1" customWidth="1"/>
    <col min="10985" max="10985" width="14.140625" style="1" customWidth="1"/>
    <col min="10986" max="10986" width="15.42578125" style="1" bestFit="1" customWidth="1"/>
    <col min="10987" max="10987" width="14.28515625" style="1" customWidth="1"/>
    <col min="10988" max="10988" width="11.42578125" style="1"/>
    <col min="10989" max="10990" width="13.42578125" style="1" bestFit="1" customWidth="1"/>
    <col min="10991" max="10993" width="11.42578125" style="1"/>
    <col min="10994" max="10994" width="11.5703125" style="1" bestFit="1" customWidth="1"/>
    <col min="10995" max="11228" width="11.42578125" style="1"/>
    <col min="11229" max="11229" width="6.42578125" style="1" customWidth="1"/>
    <col min="11230" max="11230" width="0.5703125" style="1" customWidth="1"/>
    <col min="11231" max="11231" width="27.7109375" style="1" customWidth="1"/>
    <col min="11232" max="11232" width="18.28515625" style="1" customWidth="1"/>
    <col min="11233" max="11233" width="17.42578125" style="1" customWidth="1"/>
    <col min="11234" max="11234" width="14.42578125" style="1" customWidth="1"/>
    <col min="11235" max="11235" width="20.5703125" style="1" customWidth="1"/>
    <col min="11236" max="11236" width="15.5703125" style="1" customWidth="1"/>
    <col min="11237" max="11237" width="20.42578125" style="1" customWidth="1"/>
    <col min="11238" max="11238" width="17" style="1" customWidth="1"/>
    <col min="11239" max="11239" width="16.7109375" style="1" bestFit="1" customWidth="1"/>
    <col min="11240" max="11240" width="17.140625" style="1" customWidth="1"/>
    <col min="11241" max="11241" width="14.140625" style="1" customWidth="1"/>
    <col min="11242" max="11242" width="15.42578125" style="1" bestFit="1" customWidth="1"/>
    <col min="11243" max="11243" width="14.28515625" style="1" customWidth="1"/>
    <col min="11244" max="11244" width="11.42578125" style="1"/>
    <col min="11245" max="11246" width="13.42578125" style="1" bestFit="1" customWidth="1"/>
    <col min="11247" max="11249" width="11.42578125" style="1"/>
    <col min="11250" max="11250" width="11.5703125" style="1" bestFit="1" customWidth="1"/>
    <col min="11251" max="11484" width="11.42578125" style="1"/>
    <col min="11485" max="11485" width="6.42578125" style="1" customWidth="1"/>
    <col min="11486" max="11486" width="0.5703125" style="1" customWidth="1"/>
    <col min="11487" max="11487" width="27.7109375" style="1" customWidth="1"/>
    <col min="11488" max="11488" width="18.28515625" style="1" customWidth="1"/>
    <col min="11489" max="11489" width="17.42578125" style="1" customWidth="1"/>
    <col min="11490" max="11490" width="14.42578125" style="1" customWidth="1"/>
    <col min="11491" max="11491" width="20.5703125" style="1" customWidth="1"/>
    <col min="11492" max="11492" width="15.5703125" style="1" customWidth="1"/>
    <col min="11493" max="11493" width="20.42578125" style="1" customWidth="1"/>
    <col min="11494" max="11494" width="17" style="1" customWidth="1"/>
    <col min="11495" max="11495" width="16.7109375" style="1" bestFit="1" customWidth="1"/>
    <col min="11496" max="11496" width="17.140625" style="1" customWidth="1"/>
    <col min="11497" max="11497" width="14.140625" style="1" customWidth="1"/>
    <col min="11498" max="11498" width="15.42578125" style="1" bestFit="1" customWidth="1"/>
    <col min="11499" max="11499" width="14.28515625" style="1" customWidth="1"/>
    <col min="11500" max="11500" width="11.42578125" style="1"/>
    <col min="11501" max="11502" width="13.42578125" style="1" bestFit="1" customWidth="1"/>
    <col min="11503" max="11505" width="11.42578125" style="1"/>
    <col min="11506" max="11506" width="11.5703125" style="1" bestFit="1" customWidth="1"/>
    <col min="11507" max="11740" width="11.42578125" style="1"/>
    <col min="11741" max="11741" width="6.42578125" style="1" customWidth="1"/>
    <col min="11742" max="11742" width="0.5703125" style="1" customWidth="1"/>
    <col min="11743" max="11743" width="27.7109375" style="1" customWidth="1"/>
    <col min="11744" max="11744" width="18.28515625" style="1" customWidth="1"/>
    <col min="11745" max="11745" width="17.42578125" style="1" customWidth="1"/>
    <col min="11746" max="11746" width="14.42578125" style="1" customWidth="1"/>
    <col min="11747" max="11747" width="20.5703125" style="1" customWidth="1"/>
    <col min="11748" max="11748" width="15.5703125" style="1" customWidth="1"/>
    <col min="11749" max="11749" width="20.42578125" style="1" customWidth="1"/>
    <col min="11750" max="11750" width="17" style="1" customWidth="1"/>
    <col min="11751" max="11751" width="16.7109375" style="1" bestFit="1" customWidth="1"/>
    <col min="11752" max="11752" width="17.140625" style="1" customWidth="1"/>
    <col min="11753" max="11753" width="14.140625" style="1" customWidth="1"/>
    <col min="11754" max="11754" width="15.42578125" style="1" bestFit="1" customWidth="1"/>
    <col min="11755" max="11755" width="14.28515625" style="1" customWidth="1"/>
    <col min="11756" max="11756" width="11.42578125" style="1"/>
    <col min="11757" max="11758" width="13.42578125" style="1" bestFit="1" customWidth="1"/>
    <col min="11759" max="11761" width="11.42578125" style="1"/>
    <col min="11762" max="11762" width="11.5703125" style="1" bestFit="1" customWidth="1"/>
    <col min="11763" max="11996" width="11.42578125" style="1"/>
    <col min="11997" max="11997" width="6.42578125" style="1" customWidth="1"/>
    <col min="11998" max="11998" width="0.5703125" style="1" customWidth="1"/>
    <col min="11999" max="11999" width="27.7109375" style="1" customWidth="1"/>
    <col min="12000" max="12000" width="18.28515625" style="1" customWidth="1"/>
    <col min="12001" max="12001" width="17.42578125" style="1" customWidth="1"/>
    <col min="12002" max="12002" width="14.42578125" style="1" customWidth="1"/>
    <col min="12003" max="12003" width="20.5703125" style="1" customWidth="1"/>
    <col min="12004" max="12004" width="15.5703125" style="1" customWidth="1"/>
    <col min="12005" max="12005" width="20.42578125" style="1" customWidth="1"/>
    <col min="12006" max="12006" width="17" style="1" customWidth="1"/>
    <col min="12007" max="12007" width="16.7109375" style="1" bestFit="1" customWidth="1"/>
    <col min="12008" max="12008" width="17.140625" style="1" customWidth="1"/>
    <col min="12009" max="12009" width="14.140625" style="1" customWidth="1"/>
    <col min="12010" max="12010" width="15.42578125" style="1" bestFit="1" customWidth="1"/>
    <col min="12011" max="12011" width="14.28515625" style="1" customWidth="1"/>
    <col min="12012" max="12012" width="11.42578125" style="1"/>
    <col min="12013" max="12014" width="13.42578125" style="1" bestFit="1" customWidth="1"/>
    <col min="12015" max="12017" width="11.42578125" style="1"/>
    <col min="12018" max="12018" width="11.5703125" style="1" bestFit="1" customWidth="1"/>
    <col min="12019" max="12252" width="11.42578125" style="1"/>
    <col min="12253" max="12253" width="6.42578125" style="1" customWidth="1"/>
    <col min="12254" max="12254" width="0.5703125" style="1" customWidth="1"/>
    <col min="12255" max="12255" width="27.7109375" style="1" customWidth="1"/>
    <col min="12256" max="12256" width="18.28515625" style="1" customWidth="1"/>
    <col min="12257" max="12257" width="17.42578125" style="1" customWidth="1"/>
    <col min="12258" max="12258" width="14.42578125" style="1" customWidth="1"/>
    <col min="12259" max="12259" width="20.5703125" style="1" customWidth="1"/>
    <col min="12260" max="12260" width="15.5703125" style="1" customWidth="1"/>
    <col min="12261" max="12261" width="20.42578125" style="1" customWidth="1"/>
    <col min="12262" max="12262" width="17" style="1" customWidth="1"/>
    <col min="12263" max="12263" width="16.7109375" style="1" bestFit="1" customWidth="1"/>
    <col min="12264" max="12264" width="17.140625" style="1" customWidth="1"/>
    <col min="12265" max="12265" width="14.140625" style="1" customWidth="1"/>
    <col min="12266" max="12266" width="15.42578125" style="1" bestFit="1" customWidth="1"/>
    <col min="12267" max="12267" width="14.28515625" style="1" customWidth="1"/>
    <col min="12268" max="12268" width="11.42578125" style="1"/>
    <col min="12269" max="12270" width="13.42578125" style="1" bestFit="1" customWidth="1"/>
    <col min="12271" max="12273" width="11.42578125" style="1"/>
    <col min="12274" max="12274" width="11.5703125" style="1" bestFit="1" customWidth="1"/>
    <col min="12275" max="12508" width="11.42578125" style="1"/>
    <col min="12509" max="12509" width="6.42578125" style="1" customWidth="1"/>
    <col min="12510" max="12510" width="0.5703125" style="1" customWidth="1"/>
    <col min="12511" max="12511" width="27.7109375" style="1" customWidth="1"/>
    <col min="12512" max="12512" width="18.28515625" style="1" customWidth="1"/>
    <col min="12513" max="12513" width="17.42578125" style="1" customWidth="1"/>
    <col min="12514" max="12514" width="14.42578125" style="1" customWidth="1"/>
    <col min="12515" max="12515" width="20.5703125" style="1" customWidth="1"/>
    <col min="12516" max="12516" width="15.5703125" style="1" customWidth="1"/>
    <col min="12517" max="12517" width="20.42578125" style="1" customWidth="1"/>
    <col min="12518" max="12518" width="17" style="1" customWidth="1"/>
    <col min="12519" max="12519" width="16.7109375" style="1" bestFit="1" customWidth="1"/>
    <col min="12520" max="12520" width="17.140625" style="1" customWidth="1"/>
    <col min="12521" max="12521" width="14.140625" style="1" customWidth="1"/>
    <col min="12522" max="12522" width="15.42578125" style="1" bestFit="1" customWidth="1"/>
    <col min="12523" max="12523" width="14.28515625" style="1" customWidth="1"/>
    <col min="12524" max="12524" width="11.42578125" style="1"/>
    <col min="12525" max="12526" width="13.42578125" style="1" bestFit="1" customWidth="1"/>
    <col min="12527" max="12529" width="11.42578125" style="1"/>
    <col min="12530" max="12530" width="11.5703125" style="1" bestFit="1" customWidth="1"/>
    <col min="12531" max="12764" width="11.42578125" style="1"/>
    <col min="12765" max="12765" width="6.42578125" style="1" customWidth="1"/>
    <col min="12766" max="12766" width="0.5703125" style="1" customWidth="1"/>
    <col min="12767" max="12767" width="27.7109375" style="1" customWidth="1"/>
    <col min="12768" max="12768" width="18.28515625" style="1" customWidth="1"/>
    <col min="12769" max="12769" width="17.42578125" style="1" customWidth="1"/>
    <col min="12770" max="12770" width="14.42578125" style="1" customWidth="1"/>
    <col min="12771" max="12771" width="20.5703125" style="1" customWidth="1"/>
    <col min="12772" max="12772" width="15.5703125" style="1" customWidth="1"/>
    <col min="12773" max="12773" width="20.42578125" style="1" customWidth="1"/>
    <col min="12774" max="12774" width="17" style="1" customWidth="1"/>
    <col min="12775" max="12775" width="16.7109375" style="1" bestFit="1" customWidth="1"/>
    <col min="12776" max="12776" width="17.140625" style="1" customWidth="1"/>
    <col min="12777" max="12777" width="14.140625" style="1" customWidth="1"/>
    <col min="12778" max="12778" width="15.42578125" style="1" bestFit="1" customWidth="1"/>
    <col min="12779" max="12779" width="14.28515625" style="1" customWidth="1"/>
    <col min="12780" max="12780" width="11.42578125" style="1"/>
    <col min="12781" max="12782" width="13.42578125" style="1" bestFit="1" customWidth="1"/>
    <col min="12783" max="12785" width="11.42578125" style="1"/>
    <col min="12786" max="12786" width="11.5703125" style="1" bestFit="1" customWidth="1"/>
    <col min="12787" max="13020" width="11.42578125" style="1"/>
    <col min="13021" max="13021" width="6.42578125" style="1" customWidth="1"/>
    <col min="13022" max="13022" width="0.5703125" style="1" customWidth="1"/>
    <col min="13023" max="13023" width="27.7109375" style="1" customWidth="1"/>
    <col min="13024" max="13024" width="18.28515625" style="1" customWidth="1"/>
    <col min="13025" max="13025" width="17.42578125" style="1" customWidth="1"/>
    <col min="13026" max="13026" width="14.42578125" style="1" customWidth="1"/>
    <col min="13027" max="13027" width="20.5703125" style="1" customWidth="1"/>
    <col min="13028" max="13028" width="15.5703125" style="1" customWidth="1"/>
    <col min="13029" max="13029" width="20.42578125" style="1" customWidth="1"/>
    <col min="13030" max="13030" width="17" style="1" customWidth="1"/>
    <col min="13031" max="13031" width="16.7109375" style="1" bestFit="1" customWidth="1"/>
    <col min="13032" max="13032" width="17.140625" style="1" customWidth="1"/>
    <col min="13033" max="13033" width="14.140625" style="1" customWidth="1"/>
    <col min="13034" max="13034" width="15.42578125" style="1" bestFit="1" customWidth="1"/>
    <col min="13035" max="13035" width="14.28515625" style="1" customWidth="1"/>
    <col min="13036" max="13036" width="11.42578125" style="1"/>
    <col min="13037" max="13038" width="13.42578125" style="1" bestFit="1" customWidth="1"/>
    <col min="13039" max="13041" width="11.42578125" style="1"/>
    <col min="13042" max="13042" width="11.5703125" style="1" bestFit="1" customWidth="1"/>
    <col min="13043" max="13276" width="11.42578125" style="1"/>
    <col min="13277" max="13277" width="6.42578125" style="1" customWidth="1"/>
    <col min="13278" max="13278" width="0.5703125" style="1" customWidth="1"/>
    <col min="13279" max="13279" width="27.7109375" style="1" customWidth="1"/>
    <col min="13280" max="13280" width="18.28515625" style="1" customWidth="1"/>
    <col min="13281" max="13281" width="17.42578125" style="1" customWidth="1"/>
    <col min="13282" max="13282" width="14.42578125" style="1" customWidth="1"/>
    <col min="13283" max="13283" width="20.5703125" style="1" customWidth="1"/>
    <col min="13284" max="13284" width="15.5703125" style="1" customWidth="1"/>
    <col min="13285" max="13285" width="20.42578125" style="1" customWidth="1"/>
    <col min="13286" max="13286" width="17" style="1" customWidth="1"/>
    <col min="13287" max="13287" width="16.7109375" style="1" bestFit="1" customWidth="1"/>
    <col min="13288" max="13288" width="17.140625" style="1" customWidth="1"/>
    <col min="13289" max="13289" width="14.140625" style="1" customWidth="1"/>
    <col min="13290" max="13290" width="15.42578125" style="1" bestFit="1" customWidth="1"/>
    <col min="13291" max="13291" width="14.28515625" style="1" customWidth="1"/>
    <col min="13292" max="13292" width="11.42578125" style="1"/>
    <col min="13293" max="13294" width="13.42578125" style="1" bestFit="1" customWidth="1"/>
    <col min="13295" max="13297" width="11.42578125" style="1"/>
    <col min="13298" max="13298" width="11.5703125" style="1" bestFit="1" customWidth="1"/>
    <col min="13299" max="13532" width="11.42578125" style="1"/>
    <col min="13533" max="13533" width="6.42578125" style="1" customWidth="1"/>
    <col min="13534" max="13534" width="0.5703125" style="1" customWidth="1"/>
    <col min="13535" max="13535" width="27.7109375" style="1" customWidth="1"/>
    <col min="13536" max="13536" width="18.28515625" style="1" customWidth="1"/>
    <col min="13537" max="13537" width="17.42578125" style="1" customWidth="1"/>
    <col min="13538" max="13538" width="14.42578125" style="1" customWidth="1"/>
    <col min="13539" max="13539" width="20.5703125" style="1" customWidth="1"/>
    <col min="13540" max="13540" width="15.5703125" style="1" customWidth="1"/>
    <col min="13541" max="13541" width="20.42578125" style="1" customWidth="1"/>
    <col min="13542" max="13542" width="17" style="1" customWidth="1"/>
    <col min="13543" max="13543" width="16.7109375" style="1" bestFit="1" customWidth="1"/>
    <col min="13544" max="13544" width="17.140625" style="1" customWidth="1"/>
    <col min="13545" max="13545" width="14.140625" style="1" customWidth="1"/>
    <col min="13546" max="13546" width="15.42578125" style="1" bestFit="1" customWidth="1"/>
    <col min="13547" max="13547" width="14.28515625" style="1" customWidth="1"/>
    <col min="13548" max="13548" width="11.42578125" style="1"/>
    <col min="13549" max="13550" width="13.42578125" style="1" bestFit="1" customWidth="1"/>
    <col min="13551" max="13553" width="11.42578125" style="1"/>
    <col min="13554" max="13554" width="11.5703125" style="1" bestFit="1" customWidth="1"/>
    <col min="13555" max="13788" width="11.42578125" style="1"/>
    <col min="13789" max="13789" width="6.42578125" style="1" customWidth="1"/>
    <col min="13790" max="13790" width="0.5703125" style="1" customWidth="1"/>
    <col min="13791" max="13791" width="27.7109375" style="1" customWidth="1"/>
    <col min="13792" max="13792" width="18.28515625" style="1" customWidth="1"/>
    <col min="13793" max="13793" width="17.42578125" style="1" customWidth="1"/>
    <col min="13794" max="13794" width="14.42578125" style="1" customWidth="1"/>
    <col min="13795" max="13795" width="20.5703125" style="1" customWidth="1"/>
    <col min="13796" max="13796" width="15.5703125" style="1" customWidth="1"/>
    <col min="13797" max="13797" width="20.42578125" style="1" customWidth="1"/>
    <col min="13798" max="13798" width="17" style="1" customWidth="1"/>
    <col min="13799" max="13799" width="16.7109375" style="1" bestFit="1" customWidth="1"/>
    <col min="13800" max="13800" width="17.140625" style="1" customWidth="1"/>
    <col min="13801" max="13801" width="14.140625" style="1" customWidth="1"/>
    <col min="13802" max="13802" width="15.42578125" style="1" bestFit="1" customWidth="1"/>
    <col min="13803" max="13803" width="14.28515625" style="1" customWidth="1"/>
    <col min="13804" max="13804" width="11.42578125" style="1"/>
    <col min="13805" max="13806" width="13.42578125" style="1" bestFit="1" customWidth="1"/>
    <col min="13807" max="13809" width="11.42578125" style="1"/>
    <col min="13810" max="13810" width="11.5703125" style="1" bestFit="1" customWidth="1"/>
    <col min="13811" max="14044" width="11.42578125" style="1"/>
    <col min="14045" max="14045" width="6.42578125" style="1" customWidth="1"/>
    <col min="14046" max="14046" width="0.5703125" style="1" customWidth="1"/>
    <col min="14047" max="14047" width="27.7109375" style="1" customWidth="1"/>
    <col min="14048" max="14048" width="18.28515625" style="1" customWidth="1"/>
    <col min="14049" max="14049" width="17.42578125" style="1" customWidth="1"/>
    <col min="14050" max="14050" width="14.42578125" style="1" customWidth="1"/>
    <col min="14051" max="14051" width="20.5703125" style="1" customWidth="1"/>
    <col min="14052" max="14052" width="15.5703125" style="1" customWidth="1"/>
    <col min="14053" max="14053" width="20.42578125" style="1" customWidth="1"/>
    <col min="14054" max="14054" width="17" style="1" customWidth="1"/>
    <col min="14055" max="14055" width="16.7109375" style="1" bestFit="1" customWidth="1"/>
    <col min="14056" max="14056" width="17.140625" style="1" customWidth="1"/>
    <col min="14057" max="14057" width="14.140625" style="1" customWidth="1"/>
    <col min="14058" max="14058" width="15.42578125" style="1" bestFit="1" customWidth="1"/>
    <col min="14059" max="14059" width="14.28515625" style="1" customWidth="1"/>
    <col min="14060" max="14060" width="11.42578125" style="1"/>
    <col min="14061" max="14062" width="13.42578125" style="1" bestFit="1" customWidth="1"/>
    <col min="14063" max="14065" width="11.42578125" style="1"/>
    <col min="14066" max="14066" width="11.5703125" style="1" bestFit="1" customWidth="1"/>
    <col min="14067" max="14300" width="11.42578125" style="1"/>
    <col min="14301" max="14301" width="6.42578125" style="1" customWidth="1"/>
    <col min="14302" max="14302" width="0.5703125" style="1" customWidth="1"/>
    <col min="14303" max="14303" width="27.7109375" style="1" customWidth="1"/>
    <col min="14304" max="14304" width="18.28515625" style="1" customWidth="1"/>
    <col min="14305" max="14305" width="17.42578125" style="1" customWidth="1"/>
    <col min="14306" max="14306" width="14.42578125" style="1" customWidth="1"/>
    <col min="14307" max="14307" width="20.5703125" style="1" customWidth="1"/>
    <col min="14308" max="14308" width="15.5703125" style="1" customWidth="1"/>
    <col min="14309" max="14309" width="20.42578125" style="1" customWidth="1"/>
    <col min="14310" max="14310" width="17" style="1" customWidth="1"/>
    <col min="14311" max="14311" width="16.7109375" style="1" bestFit="1" customWidth="1"/>
    <col min="14312" max="14312" width="17.140625" style="1" customWidth="1"/>
    <col min="14313" max="14313" width="14.140625" style="1" customWidth="1"/>
    <col min="14314" max="14314" width="15.42578125" style="1" bestFit="1" customWidth="1"/>
    <col min="14315" max="14315" width="14.28515625" style="1" customWidth="1"/>
    <col min="14316" max="14316" width="11.42578125" style="1"/>
    <col min="14317" max="14318" width="13.42578125" style="1" bestFit="1" customWidth="1"/>
    <col min="14319" max="14321" width="11.42578125" style="1"/>
    <col min="14322" max="14322" width="11.5703125" style="1" bestFit="1" customWidth="1"/>
    <col min="14323" max="14556" width="11.42578125" style="1"/>
    <col min="14557" max="14557" width="6.42578125" style="1" customWidth="1"/>
    <col min="14558" max="14558" width="0.5703125" style="1" customWidth="1"/>
    <col min="14559" max="14559" width="27.7109375" style="1" customWidth="1"/>
    <col min="14560" max="14560" width="18.28515625" style="1" customWidth="1"/>
    <col min="14561" max="14561" width="17.42578125" style="1" customWidth="1"/>
    <col min="14562" max="14562" width="14.42578125" style="1" customWidth="1"/>
    <col min="14563" max="14563" width="20.5703125" style="1" customWidth="1"/>
    <col min="14564" max="14564" width="15.5703125" style="1" customWidth="1"/>
    <col min="14565" max="14565" width="20.42578125" style="1" customWidth="1"/>
    <col min="14566" max="14566" width="17" style="1" customWidth="1"/>
    <col min="14567" max="14567" width="16.7109375" style="1" bestFit="1" customWidth="1"/>
    <col min="14568" max="14568" width="17.140625" style="1" customWidth="1"/>
    <col min="14569" max="14569" width="14.140625" style="1" customWidth="1"/>
    <col min="14570" max="14570" width="15.42578125" style="1" bestFit="1" customWidth="1"/>
    <col min="14571" max="14571" width="14.28515625" style="1" customWidth="1"/>
    <col min="14572" max="14572" width="11.42578125" style="1"/>
    <col min="14573" max="14574" width="13.42578125" style="1" bestFit="1" customWidth="1"/>
    <col min="14575" max="14577" width="11.42578125" style="1"/>
    <col min="14578" max="14578" width="11.5703125" style="1" bestFit="1" customWidth="1"/>
    <col min="14579" max="14812" width="11.42578125" style="1"/>
    <col min="14813" max="14813" width="6.42578125" style="1" customWidth="1"/>
    <col min="14814" max="14814" width="0.5703125" style="1" customWidth="1"/>
    <col min="14815" max="14815" width="27.7109375" style="1" customWidth="1"/>
    <col min="14816" max="14816" width="18.28515625" style="1" customWidth="1"/>
    <col min="14817" max="14817" width="17.42578125" style="1" customWidth="1"/>
    <col min="14818" max="14818" width="14.42578125" style="1" customWidth="1"/>
    <col min="14819" max="14819" width="20.5703125" style="1" customWidth="1"/>
    <col min="14820" max="14820" width="15.5703125" style="1" customWidth="1"/>
    <col min="14821" max="14821" width="20.42578125" style="1" customWidth="1"/>
    <col min="14822" max="14822" width="17" style="1" customWidth="1"/>
    <col min="14823" max="14823" width="16.7109375" style="1" bestFit="1" customWidth="1"/>
    <col min="14824" max="14824" width="17.140625" style="1" customWidth="1"/>
    <col min="14825" max="14825" width="14.140625" style="1" customWidth="1"/>
    <col min="14826" max="14826" width="15.42578125" style="1" bestFit="1" customWidth="1"/>
    <col min="14827" max="14827" width="14.28515625" style="1" customWidth="1"/>
    <col min="14828" max="14828" width="11.42578125" style="1"/>
    <col min="14829" max="14830" width="13.42578125" style="1" bestFit="1" customWidth="1"/>
    <col min="14831" max="14833" width="11.42578125" style="1"/>
    <col min="14834" max="14834" width="11.5703125" style="1" bestFit="1" customWidth="1"/>
    <col min="14835" max="15068" width="11.42578125" style="1"/>
    <col min="15069" max="15069" width="6.42578125" style="1" customWidth="1"/>
    <col min="15070" max="15070" width="0.5703125" style="1" customWidth="1"/>
    <col min="15071" max="15071" width="27.7109375" style="1" customWidth="1"/>
    <col min="15072" max="15072" width="18.28515625" style="1" customWidth="1"/>
    <col min="15073" max="15073" width="17.42578125" style="1" customWidth="1"/>
    <col min="15074" max="15074" width="14.42578125" style="1" customWidth="1"/>
    <col min="15075" max="15075" width="20.5703125" style="1" customWidth="1"/>
    <col min="15076" max="15076" width="15.5703125" style="1" customWidth="1"/>
    <col min="15077" max="15077" width="20.42578125" style="1" customWidth="1"/>
    <col min="15078" max="15078" width="17" style="1" customWidth="1"/>
    <col min="15079" max="15079" width="16.7109375" style="1" bestFit="1" customWidth="1"/>
    <col min="15080" max="15080" width="17.140625" style="1" customWidth="1"/>
    <col min="15081" max="15081" width="14.140625" style="1" customWidth="1"/>
    <col min="15082" max="15082" width="15.42578125" style="1" bestFit="1" customWidth="1"/>
    <col min="15083" max="15083" width="14.28515625" style="1" customWidth="1"/>
    <col min="15084" max="15084" width="11.42578125" style="1"/>
    <col min="15085" max="15086" width="13.42578125" style="1" bestFit="1" customWidth="1"/>
    <col min="15087" max="15089" width="11.42578125" style="1"/>
    <col min="15090" max="15090" width="11.5703125" style="1" bestFit="1" customWidth="1"/>
    <col min="15091" max="15324" width="11.42578125" style="1"/>
    <col min="15325" max="15325" width="6.42578125" style="1" customWidth="1"/>
    <col min="15326" max="15326" width="0.5703125" style="1" customWidth="1"/>
    <col min="15327" max="15327" width="27.7109375" style="1" customWidth="1"/>
    <col min="15328" max="15328" width="18.28515625" style="1" customWidth="1"/>
    <col min="15329" max="15329" width="17.42578125" style="1" customWidth="1"/>
    <col min="15330" max="15330" width="14.42578125" style="1" customWidth="1"/>
    <col min="15331" max="15331" width="20.5703125" style="1" customWidth="1"/>
    <col min="15332" max="15332" width="15.5703125" style="1" customWidth="1"/>
    <col min="15333" max="15333" width="20.42578125" style="1" customWidth="1"/>
    <col min="15334" max="15334" width="17" style="1" customWidth="1"/>
    <col min="15335" max="15335" width="16.7109375" style="1" bestFit="1" customWidth="1"/>
    <col min="15336" max="15336" width="17.140625" style="1" customWidth="1"/>
    <col min="15337" max="15337" width="14.140625" style="1" customWidth="1"/>
    <col min="15338" max="15338" width="15.42578125" style="1" bestFit="1" customWidth="1"/>
    <col min="15339" max="15339" width="14.28515625" style="1" customWidth="1"/>
    <col min="15340" max="15340" width="11.42578125" style="1"/>
    <col min="15341" max="15342" width="13.42578125" style="1" bestFit="1" customWidth="1"/>
    <col min="15343" max="15345" width="11.42578125" style="1"/>
    <col min="15346" max="15346" width="11.5703125" style="1" bestFit="1" customWidth="1"/>
    <col min="15347" max="15580" width="11.42578125" style="1"/>
    <col min="15581" max="15581" width="6.42578125" style="1" customWidth="1"/>
    <col min="15582" max="15582" width="0.5703125" style="1" customWidth="1"/>
    <col min="15583" max="15583" width="27.7109375" style="1" customWidth="1"/>
    <col min="15584" max="15584" width="18.28515625" style="1" customWidth="1"/>
    <col min="15585" max="15585" width="17.42578125" style="1" customWidth="1"/>
    <col min="15586" max="15586" width="14.42578125" style="1" customWidth="1"/>
    <col min="15587" max="15587" width="20.5703125" style="1" customWidth="1"/>
    <col min="15588" max="15588" width="15.5703125" style="1" customWidth="1"/>
    <col min="15589" max="15589" width="20.42578125" style="1" customWidth="1"/>
    <col min="15590" max="15590" width="17" style="1" customWidth="1"/>
    <col min="15591" max="15591" width="16.7109375" style="1" bestFit="1" customWidth="1"/>
    <col min="15592" max="15592" width="17.140625" style="1" customWidth="1"/>
    <col min="15593" max="15593" width="14.140625" style="1" customWidth="1"/>
    <col min="15594" max="15594" width="15.42578125" style="1" bestFit="1" customWidth="1"/>
    <col min="15595" max="15595" width="14.28515625" style="1" customWidth="1"/>
    <col min="15596" max="15596" width="11.42578125" style="1"/>
    <col min="15597" max="15598" width="13.42578125" style="1" bestFit="1" customWidth="1"/>
    <col min="15599" max="15601" width="11.42578125" style="1"/>
    <col min="15602" max="15602" width="11.5703125" style="1" bestFit="1" customWidth="1"/>
    <col min="15603" max="15836" width="11.42578125" style="1"/>
    <col min="15837" max="15837" width="6.42578125" style="1" customWidth="1"/>
    <col min="15838" max="15838" width="0.5703125" style="1" customWidth="1"/>
    <col min="15839" max="15839" width="27.7109375" style="1" customWidth="1"/>
    <col min="15840" max="15840" width="18.28515625" style="1" customWidth="1"/>
    <col min="15841" max="15841" width="17.42578125" style="1" customWidth="1"/>
    <col min="15842" max="15842" width="14.42578125" style="1" customWidth="1"/>
    <col min="15843" max="15843" width="20.5703125" style="1" customWidth="1"/>
    <col min="15844" max="15844" width="15.5703125" style="1" customWidth="1"/>
    <col min="15845" max="15845" width="20.42578125" style="1" customWidth="1"/>
    <col min="15846" max="15846" width="17" style="1" customWidth="1"/>
    <col min="15847" max="15847" width="16.7109375" style="1" bestFit="1" customWidth="1"/>
    <col min="15848" max="15848" width="17.140625" style="1" customWidth="1"/>
    <col min="15849" max="15849" width="14.140625" style="1" customWidth="1"/>
    <col min="15850" max="15850" width="15.42578125" style="1" bestFit="1" customWidth="1"/>
    <col min="15851" max="15851" width="14.28515625" style="1" customWidth="1"/>
    <col min="15852" max="15852" width="11.42578125" style="1"/>
    <col min="15853" max="15854" width="13.42578125" style="1" bestFit="1" customWidth="1"/>
    <col min="15855" max="15857" width="11.42578125" style="1"/>
    <col min="15858" max="15858" width="11.5703125" style="1" bestFit="1" customWidth="1"/>
    <col min="15859" max="16092" width="11.42578125" style="1"/>
    <col min="16093" max="16093" width="6.42578125" style="1" customWidth="1"/>
    <col min="16094" max="16094" width="0.5703125" style="1" customWidth="1"/>
    <col min="16095" max="16095" width="27.7109375" style="1" customWidth="1"/>
    <col min="16096" max="16096" width="18.28515625" style="1" customWidth="1"/>
    <col min="16097" max="16097" width="17.42578125" style="1" customWidth="1"/>
    <col min="16098" max="16098" width="14.42578125" style="1" customWidth="1"/>
    <col min="16099" max="16099" width="20.5703125" style="1" customWidth="1"/>
    <col min="16100" max="16100" width="15.5703125" style="1" customWidth="1"/>
    <col min="16101" max="16101" width="20.42578125" style="1" customWidth="1"/>
    <col min="16102" max="16102" width="17" style="1" customWidth="1"/>
    <col min="16103" max="16103" width="16.7109375" style="1" bestFit="1" customWidth="1"/>
    <col min="16104" max="16104" width="17.140625" style="1" customWidth="1"/>
    <col min="16105" max="16105" width="14.140625" style="1" customWidth="1"/>
    <col min="16106" max="16106" width="15.42578125" style="1" bestFit="1" customWidth="1"/>
    <col min="16107" max="16107" width="14.28515625" style="1" customWidth="1"/>
    <col min="16108" max="16108" width="11.42578125" style="1"/>
    <col min="16109" max="16110" width="13.42578125" style="1" bestFit="1" customWidth="1"/>
    <col min="16111" max="16113" width="11.42578125" style="1"/>
    <col min="16114" max="16114" width="11.5703125" style="1" bestFit="1" customWidth="1"/>
    <col min="16115" max="16384" width="11.42578125" style="1"/>
  </cols>
  <sheetData>
    <row r="1" spans="1:29" ht="18" customHeight="1" x14ac:dyDescent="0.2">
      <c r="B1" s="2" t="s">
        <v>0</v>
      </c>
      <c r="C1" s="2"/>
      <c r="H1" s="4" t="s">
        <v>1</v>
      </c>
    </row>
    <row r="2" spans="1:29" ht="18" customHeight="1" x14ac:dyDescent="0.2">
      <c r="B2" s="2" t="s">
        <v>2</v>
      </c>
      <c r="C2" s="2"/>
    </row>
    <row r="3" spans="1:29" ht="18" customHeight="1" thickBot="1" x14ac:dyDescent="0.25">
      <c r="B3" s="2" t="s">
        <v>3</v>
      </c>
      <c r="C3" s="2"/>
      <c r="D3" s="5"/>
      <c r="E3" s="6"/>
      <c r="F3" s="7"/>
      <c r="G3" s="6"/>
      <c r="H3" s="8"/>
      <c r="I3" s="8"/>
    </row>
    <row r="4" spans="1:29" ht="15" customHeight="1" thickBot="1" x14ac:dyDescent="0.3">
      <c r="D4" s="9"/>
      <c r="E4" s="10"/>
      <c r="F4" s="7"/>
      <c r="G4" s="11"/>
      <c r="L4" s="12"/>
      <c r="M4" s="13" t="s">
        <v>4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5"/>
    </row>
    <row r="5" spans="1:29" ht="45.75" customHeight="1" thickBot="1" x14ac:dyDescent="0.25">
      <c r="B5" s="16"/>
      <c r="C5" s="17" t="s">
        <v>5</v>
      </c>
      <c r="D5" s="18" t="s">
        <v>6</v>
      </c>
      <c r="E5" s="18" t="s">
        <v>7</v>
      </c>
      <c r="F5" s="19" t="s">
        <v>8</v>
      </c>
      <c r="G5" s="20" t="s">
        <v>9</v>
      </c>
      <c r="H5" s="21" t="s">
        <v>10</v>
      </c>
      <c r="I5" s="22"/>
      <c r="J5" s="23" t="s">
        <v>11</v>
      </c>
      <c r="K5" s="24"/>
      <c r="L5" s="25" t="s">
        <v>12</v>
      </c>
      <c r="M5" s="26" t="s">
        <v>13</v>
      </c>
      <c r="N5" s="26" t="s">
        <v>14</v>
      </c>
      <c r="O5" s="26" t="s">
        <v>15</v>
      </c>
      <c r="P5" s="26" t="s">
        <v>16</v>
      </c>
      <c r="Q5" s="26" t="s">
        <v>17</v>
      </c>
      <c r="R5" s="26" t="s">
        <v>18</v>
      </c>
      <c r="S5" s="26" t="s">
        <v>19</v>
      </c>
      <c r="T5" s="26" t="s">
        <v>20</v>
      </c>
      <c r="U5" s="26" t="s">
        <v>21</v>
      </c>
      <c r="V5" s="26" t="s">
        <v>22</v>
      </c>
      <c r="W5" s="26" t="s">
        <v>23</v>
      </c>
      <c r="X5" s="26" t="s">
        <v>24</v>
      </c>
      <c r="Y5" s="27" t="s">
        <v>25</v>
      </c>
    </row>
    <row r="6" spans="1:29" ht="25.5" x14ac:dyDescent="0.2">
      <c r="B6" s="28" t="s">
        <v>26</v>
      </c>
      <c r="C6" s="29"/>
      <c r="D6" s="30"/>
      <c r="E6" s="31"/>
      <c r="F6" s="32"/>
      <c r="G6" s="33"/>
      <c r="H6" s="34"/>
      <c r="I6" s="35"/>
      <c r="Z6" s="36" t="s">
        <v>27</v>
      </c>
      <c r="AA6" s="37" t="s">
        <v>28</v>
      </c>
      <c r="AB6" s="38" t="s">
        <v>29</v>
      </c>
    </row>
    <row r="7" spans="1:29" ht="18" customHeight="1" x14ac:dyDescent="0.2">
      <c r="B7" s="39" t="s">
        <v>30</v>
      </c>
      <c r="C7" s="40">
        <v>8515</v>
      </c>
      <c r="D7" s="41">
        <v>301858.09000000003</v>
      </c>
      <c r="E7" s="42">
        <v>296074.8</v>
      </c>
      <c r="F7" s="43">
        <v>5783.2900000000373</v>
      </c>
      <c r="G7" s="44">
        <f>+F7/C7</f>
        <v>0.67918849089841893</v>
      </c>
      <c r="H7" s="45">
        <f t="shared" ref="H7:H13" si="0">C7-F7</f>
        <v>2731.7099999999627</v>
      </c>
      <c r="I7" s="46"/>
      <c r="J7" s="47"/>
      <c r="K7" s="47"/>
      <c r="L7" s="48">
        <f>'[1]EJECUCIÓN MAYO. 2024'!D7</f>
        <v>102180</v>
      </c>
      <c r="M7" s="49">
        <v>4000</v>
      </c>
      <c r="N7" s="49">
        <v>8515</v>
      </c>
      <c r="O7" s="49">
        <v>8158.7900000000373</v>
      </c>
      <c r="P7" s="49">
        <v>8515</v>
      </c>
      <c r="Q7" s="50"/>
      <c r="R7" s="50"/>
      <c r="S7" s="50"/>
      <c r="T7" s="50"/>
      <c r="U7" s="50"/>
      <c r="V7" s="50"/>
      <c r="W7" s="50"/>
      <c r="X7" s="51"/>
      <c r="Y7" s="52">
        <f t="shared" ref="Y7:Y12" si="1">L7-M7-N7-O7-P7-Q7-R7-S7-T7-U7-V7-W7-X7</f>
        <v>72991.209999999963</v>
      </c>
      <c r="Z7" s="47">
        <f>SUM(M7:W7)</f>
        <v>29188.790000000037</v>
      </c>
      <c r="AA7" s="47">
        <f>L7-Z7</f>
        <v>72991.209999999963</v>
      </c>
      <c r="AB7" s="11">
        <f>Y7-AA7</f>
        <v>0</v>
      </c>
    </row>
    <row r="8" spans="1:29" ht="18" customHeight="1" x14ac:dyDescent="0.2">
      <c r="B8" s="39" t="s">
        <v>31</v>
      </c>
      <c r="C8" s="43">
        <v>11949862.916666666</v>
      </c>
      <c r="D8" s="53">
        <v>47067800.130000003</v>
      </c>
      <c r="E8" s="42">
        <v>37434206.25</v>
      </c>
      <c r="F8" s="43">
        <v>9633593.8800000027</v>
      </c>
      <c r="G8" s="54">
        <f>+F8/C8</f>
        <v>0.80616773156149546</v>
      </c>
      <c r="H8" s="45">
        <f t="shared" si="0"/>
        <v>2316269.0366666634</v>
      </c>
      <c r="I8" s="46"/>
      <c r="J8" s="47"/>
      <c r="K8" s="47"/>
      <c r="L8" s="48">
        <f>'[1]EJECUCIÓN MAYO. 2024'!D8</f>
        <v>107398355</v>
      </c>
      <c r="M8" s="49">
        <v>9734648.75</v>
      </c>
      <c r="N8" s="49">
        <v>8949862.916666666</v>
      </c>
      <c r="O8" s="49">
        <v>9429423.4599999972</v>
      </c>
      <c r="P8" s="49">
        <v>10281206.026666665</v>
      </c>
      <c r="Q8" s="50"/>
      <c r="R8" s="50"/>
      <c r="S8" s="50"/>
      <c r="T8" s="50"/>
      <c r="U8" s="50"/>
      <c r="V8" s="50"/>
      <c r="W8" s="50"/>
      <c r="X8" s="51"/>
      <c r="Y8" s="52">
        <f>L8-M8-N8-O8-P8-Q8-R8-S8-T8-U8-V8-W8-X8</f>
        <v>69003213.846666664</v>
      </c>
      <c r="Z8" s="47">
        <f t="shared" ref="Z8:Z13" si="2">SUM(M8:W8)</f>
        <v>38395141.153333329</v>
      </c>
      <c r="AA8" s="47">
        <f t="shared" ref="AA8:AA13" si="3">L8-Z8</f>
        <v>69003213.846666664</v>
      </c>
      <c r="AB8" s="11">
        <f t="shared" ref="AB8:AB13" si="4">Y8-AA8</f>
        <v>0</v>
      </c>
      <c r="AC8" s="55">
        <f>AA8/6</f>
        <v>11500535.641111111</v>
      </c>
    </row>
    <row r="9" spans="1:29" ht="18" hidden="1" customHeight="1" x14ac:dyDescent="0.2">
      <c r="A9" s="3"/>
      <c r="B9" s="56" t="s">
        <v>32</v>
      </c>
      <c r="C9" s="43">
        <v>0</v>
      </c>
      <c r="D9" s="53">
        <v>0</v>
      </c>
      <c r="E9" s="42">
        <v>0</v>
      </c>
      <c r="F9" s="43">
        <v>0</v>
      </c>
      <c r="G9" s="57">
        <v>0</v>
      </c>
      <c r="H9" s="58">
        <f t="shared" si="0"/>
        <v>0</v>
      </c>
      <c r="I9" s="46"/>
      <c r="J9" s="47"/>
      <c r="K9" s="47"/>
      <c r="L9" s="48">
        <f>'[1]EJECUCIÓN MAYO. 2024'!D9</f>
        <v>31700</v>
      </c>
      <c r="M9" s="49">
        <v>0</v>
      </c>
      <c r="N9" s="49">
        <v>0</v>
      </c>
      <c r="O9" s="49">
        <v>0</v>
      </c>
      <c r="P9" s="49">
        <v>0</v>
      </c>
      <c r="Q9" s="50"/>
      <c r="R9" s="50"/>
      <c r="S9" s="50"/>
      <c r="T9" s="50"/>
      <c r="U9" s="50"/>
      <c r="V9" s="50"/>
      <c r="W9" s="50"/>
      <c r="X9" s="51"/>
      <c r="Y9" s="52">
        <f t="shared" si="1"/>
        <v>31700</v>
      </c>
      <c r="Z9" s="47">
        <f t="shared" si="2"/>
        <v>0</v>
      </c>
      <c r="AA9" s="47">
        <f t="shared" si="3"/>
        <v>31700</v>
      </c>
      <c r="AB9" s="11">
        <f t="shared" si="4"/>
        <v>0</v>
      </c>
    </row>
    <row r="10" spans="1:29" ht="18" customHeight="1" x14ac:dyDescent="0.2">
      <c r="A10" s="3"/>
      <c r="B10" s="56" t="s">
        <v>33</v>
      </c>
      <c r="C10" s="43">
        <v>208333.33333333334</v>
      </c>
      <c r="D10" s="53">
        <v>550292.94999999995</v>
      </c>
      <c r="E10" s="42">
        <v>391537.31</v>
      </c>
      <c r="F10" s="43">
        <v>158755.63999999996</v>
      </c>
      <c r="G10" s="54">
        <f>+F10/C10</f>
        <v>0.76202707199999975</v>
      </c>
      <c r="H10" s="45">
        <f t="shared" si="0"/>
        <v>49577.693333333387</v>
      </c>
      <c r="I10" s="46"/>
      <c r="J10" s="47"/>
      <c r="K10" s="47"/>
      <c r="L10" s="48">
        <f>'[1]EJECUCIÓN MAYO. 2024'!D10</f>
        <v>2500000</v>
      </c>
      <c r="M10" s="49">
        <v>90750</v>
      </c>
      <c r="N10" s="49">
        <v>208333.33333333334</v>
      </c>
      <c r="O10" s="49">
        <v>57253.859999999986</v>
      </c>
      <c r="P10" s="49">
        <v>208333.33333333334</v>
      </c>
      <c r="Q10" s="50"/>
      <c r="R10" s="50"/>
      <c r="S10" s="50"/>
      <c r="T10" s="50"/>
      <c r="U10" s="50"/>
      <c r="V10" s="50"/>
      <c r="W10" s="50"/>
      <c r="X10" s="51"/>
      <c r="Y10" s="52">
        <f>L10-M10-N10-O10-P10-Q10-R10-S10-T10-U10-V10-W10-X10</f>
        <v>1935329.4733333334</v>
      </c>
      <c r="Z10" s="47">
        <f t="shared" si="2"/>
        <v>564670.52666666673</v>
      </c>
      <c r="AA10" s="47">
        <f t="shared" si="3"/>
        <v>1935329.4733333332</v>
      </c>
      <c r="AB10" s="11">
        <f t="shared" si="4"/>
        <v>0</v>
      </c>
    </row>
    <row r="11" spans="1:29" ht="18" customHeight="1" x14ac:dyDescent="0.2">
      <c r="A11" s="3"/>
      <c r="B11" s="56" t="s">
        <v>34</v>
      </c>
      <c r="C11" s="43">
        <v>9717006.4199999999</v>
      </c>
      <c r="D11" s="53">
        <v>35892092.600000001</v>
      </c>
      <c r="E11" s="42">
        <v>28739193.989999998</v>
      </c>
      <c r="F11" s="43">
        <v>7152898.6100000031</v>
      </c>
      <c r="G11" s="54">
        <f>+F11/C11</f>
        <v>0.73612163055460889</v>
      </c>
      <c r="H11" s="45">
        <f t="shared" si="0"/>
        <v>2564107.8099999968</v>
      </c>
      <c r="I11" s="46"/>
      <c r="J11" s="47"/>
      <c r="K11" s="47"/>
      <c r="L11" s="48">
        <f>'[1]EJECUCIÓN MAYO. 2024'!D11</f>
        <v>85500000</v>
      </c>
      <c r="M11" s="49">
        <v>7681330.416666667</v>
      </c>
      <c r="N11" s="49">
        <v>7125000</v>
      </c>
      <c r="O11" s="49">
        <v>6921967.5</v>
      </c>
      <c r="P11" s="49">
        <v>8556343.1099999994</v>
      </c>
      <c r="Q11" s="50"/>
      <c r="R11" s="50"/>
      <c r="S11" s="50"/>
      <c r="T11" s="50"/>
      <c r="U11" s="50"/>
      <c r="V11" s="50"/>
      <c r="W11" s="50"/>
      <c r="X11" s="51"/>
      <c r="Y11" s="52">
        <f t="shared" si="1"/>
        <v>55215358.973333329</v>
      </c>
      <c r="Z11" s="47">
        <f t="shared" si="2"/>
        <v>30284641.026666667</v>
      </c>
      <c r="AA11" s="47">
        <f t="shared" si="3"/>
        <v>55215358.973333329</v>
      </c>
      <c r="AB11" s="11">
        <f t="shared" si="4"/>
        <v>0</v>
      </c>
      <c r="AC11" s="55">
        <f>AA11/6</f>
        <v>9202559.8288888875</v>
      </c>
    </row>
    <row r="12" spans="1:29" ht="18" hidden="1" customHeight="1" x14ac:dyDescent="0.2">
      <c r="A12" s="3"/>
      <c r="B12" s="59" t="s">
        <v>35</v>
      </c>
      <c r="C12" s="60">
        <v>0</v>
      </c>
      <c r="D12" s="61">
        <v>1999839.59</v>
      </c>
      <c r="E12" s="42">
        <v>1999839.59</v>
      </c>
      <c r="F12" s="60">
        <v>0</v>
      </c>
      <c r="G12" s="62">
        <v>0</v>
      </c>
      <c r="H12" s="58">
        <f t="shared" si="0"/>
        <v>0</v>
      </c>
      <c r="I12" s="46"/>
      <c r="J12" s="47"/>
      <c r="K12" s="47"/>
      <c r="L12" s="48">
        <f>'[1]EJECUCIÓN MAYO. 2024'!D12</f>
        <v>45000000</v>
      </c>
      <c r="M12" s="49">
        <v>1500000</v>
      </c>
      <c r="N12" s="49">
        <v>499959.33</v>
      </c>
      <c r="O12" s="49">
        <v>0</v>
      </c>
      <c r="P12" s="49">
        <v>0</v>
      </c>
      <c r="Q12" s="63"/>
      <c r="R12" s="50"/>
      <c r="S12" s="50"/>
      <c r="T12" s="50"/>
      <c r="U12" s="50"/>
      <c r="V12" s="50"/>
      <c r="W12" s="50"/>
      <c r="X12" s="51"/>
      <c r="Y12" s="52">
        <f t="shared" si="1"/>
        <v>43000040.670000002</v>
      </c>
      <c r="Z12" s="47">
        <f t="shared" si="2"/>
        <v>1999959.33</v>
      </c>
      <c r="AA12" s="47">
        <f t="shared" si="3"/>
        <v>43000040.670000002</v>
      </c>
      <c r="AB12" s="11">
        <f t="shared" si="4"/>
        <v>0</v>
      </c>
    </row>
    <row r="13" spans="1:29" ht="18" customHeight="1" thickBot="1" x14ac:dyDescent="0.25">
      <c r="B13" s="64" t="s">
        <v>36</v>
      </c>
      <c r="C13" s="43">
        <v>0</v>
      </c>
      <c r="D13" s="65">
        <v>19473152.920000002</v>
      </c>
      <c r="E13" s="66">
        <v>14123767.130000001</v>
      </c>
      <c r="F13" s="43">
        <v>5349385.790000001</v>
      </c>
      <c r="G13" s="54">
        <v>0</v>
      </c>
      <c r="H13" s="45">
        <f t="shared" si="0"/>
        <v>-5349385.790000001</v>
      </c>
      <c r="I13" s="46"/>
      <c r="J13" s="55"/>
      <c r="K13" s="47"/>
      <c r="L13" s="48">
        <f>'[1]EJECUCIÓN MAYO. 2024'!D13</f>
        <v>9469675</v>
      </c>
      <c r="M13" s="49">
        <v>712924.16000000003</v>
      </c>
      <c r="N13" s="49">
        <v>6241181.6299999999</v>
      </c>
      <c r="O13" s="49">
        <v>1026579.15</v>
      </c>
      <c r="P13" s="67">
        <v>1488990.06</v>
      </c>
      <c r="Q13" s="68"/>
      <c r="R13" s="69"/>
      <c r="S13" s="50"/>
      <c r="T13" s="50"/>
      <c r="U13" s="50"/>
      <c r="V13" s="51"/>
      <c r="W13" s="51"/>
      <c r="X13" s="51"/>
      <c r="Y13" s="52">
        <f>L13-M13-N13-O13-P13-Q13-R13-S13-T13-U13-V13-W13</f>
        <v>0</v>
      </c>
      <c r="Z13" s="47">
        <f t="shared" si="2"/>
        <v>9469675</v>
      </c>
      <c r="AA13" s="47">
        <f t="shared" si="3"/>
        <v>0</v>
      </c>
      <c r="AB13" s="11">
        <f t="shared" si="4"/>
        <v>0</v>
      </c>
    </row>
    <row r="14" spans="1:29" ht="18" customHeight="1" thickBot="1" x14ac:dyDescent="0.25">
      <c r="B14" s="70" t="s">
        <v>37</v>
      </c>
      <c r="C14" s="71">
        <f>SUM(C7:C13)</f>
        <v>21883717.670000002</v>
      </c>
      <c r="D14" s="71">
        <f>SUM(D7:D13)</f>
        <v>105285036.28000002</v>
      </c>
      <c r="E14" s="71">
        <f>SUM(E7:E13)</f>
        <v>82984619.069999993</v>
      </c>
      <c r="F14" s="71">
        <f>SUM(F7:F13)</f>
        <v>22300417.210000008</v>
      </c>
      <c r="G14" s="72">
        <f>+F14/C14</f>
        <v>1.0190415333575269</v>
      </c>
      <c r="H14" s="73">
        <f>SUM(H7:H13)</f>
        <v>-416699.54000000749</v>
      </c>
      <c r="I14" s="46"/>
      <c r="J14" s="74">
        <f>SUM(J7:J13)</f>
        <v>0</v>
      </c>
      <c r="K14" s="75"/>
      <c r="L14" s="76">
        <f>SUM(L7:L13)</f>
        <v>250001910</v>
      </c>
      <c r="M14" s="77">
        <f t="shared" ref="M14:Y14" si="5">SUM(M7:M13)</f>
        <v>19723653.326666668</v>
      </c>
      <c r="N14" s="77">
        <f t="shared" si="5"/>
        <v>23032852.209999997</v>
      </c>
      <c r="O14" s="77">
        <f t="shared" si="5"/>
        <v>17443382.759999994</v>
      </c>
      <c r="P14" s="77">
        <f t="shared" si="5"/>
        <v>20543387.529999997</v>
      </c>
      <c r="Q14" s="78">
        <f t="shared" si="5"/>
        <v>0</v>
      </c>
      <c r="R14" s="79">
        <f t="shared" si="5"/>
        <v>0</v>
      </c>
      <c r="S14" s="77">
        <f t="shared" si="5"/>
        <v>0</v>
      </c>
      <c r="T14" s="77">
        <f>SUM(T7:T13)</f>
        <v>0</v>
      </c>
      <c r="U14" s="77">
        <f>SUM(U7:U13)</f>
        <v>0</v>
      </c>
      <c r="V14" s="77">
        <f t="shared" si="5"/>
        <v>0</v>
      </c>
      <c r="W14" s="77">
        <f t="shared" si="5"/>
        <v>0</v>
      </c>
      <c r="X14" s="77">
        <f t="shared" si="5"/>
        <v>0</v>
      </c>
      <c r="Y14" s="80">
        <f t="shared" si="5"/>
        <v>169258634.17333332</v>
      </c>
      <c r="Z14" s="75">
        <f>SUM(M14:W14)</f>
        <v>80743275.826666653</v>
      </c>
    </row>
    <row r="15" spans="1:29" ht="18" customHeight="1" x14ac:dyDescent="0.2">
      <c r="B15" s="28" t="s">
        <v>38</v>
      </c>
      <c r="C15" s="81"/>
      <c r="D15" s="82"/>
      <c r="E15" s="83"/>
      <c r="F15" s="82"/>
      <c r="G15" s="84"/>
      <c r="H15" s="85"/>
      <c r="I15" s="46"/>
      <c r="J15" s="47"/>
      <c r="K15" s="47"/>
      <c r="L15" s="86"/>
      <c r="M15" s="87"/>
      <c r="N15" s="88"/>
      <c r="O15" s="88"/>
      <c r="P15" s="89"/>
      <c r="Q15" s="90"/>
      <c r="R15" s="90"/>
      <c r="S15" s="91"/>
      <c r="T15" s="92"/>
      <c r="U15" s="93"/>
      <c r="V15" s="94"/>
      <c r="W15" s="94"/>
      <c r="X15" s="94"/>
      <c r="Y15" s="95"/>
      <c r="Z15" s="47"/>
    </row>
    <row r="16" spans="1:29" ht="18" customHeight="1" x14ac:dyDescent="0.2">
      <c r="B16" s="39" t="s">
        <v>39</v>
      </c>
      <c r="C16" s="43">
        <v>1154707.75</v>
      </c>
      <c r="D16" s="43">
        <v>7011041.6500000004</v>
      </c>
      <c r="E16" s="96">
        <v>5856333.9000000004</v>
      </c>
      <c r="F16" s="43">
        <v>1154707.75</v>
      </c>
      <c r="G16" s="44">
        <f t="shared" ref="G16:G23" si="6">+F16/C16</f>
        <v>1</v>
      </c>
      <c r="H16" s="45">
        <f t="shared" ref="H16:H22" si="7">C16-F16</f>
        <v>0</v>
      </c>
      <c r="I16" s="46"/>
      <c r="J16" s="47"/>
      <c r="K16" s="47"/>
      <c r="L16" s="48">
        <f>'[1]EJECUCIÓN MAYO. 2024'!D16</f>
        <v>18835005</v>
      </c>
      <c r="M16" s="49">
        <v>1877686.65</v>
      </c>
      <c r="N16" s="49">
        <v>1455652.2400000002</v>
      </c>
      <c r="O16" s="49">
        <v>1276537.9099999997</v>
      </c>
      <c r="P16" s="49">
        <v>1246457.1000000006</v>
      </c>
      <c r="Q16" s="49"/>
      <c r="R16" s="50"/>
      <c r="S16" s="50"/>
      <c r="T16" s="50"/>
      <c r="U16" s="50"/>
      <c r="V16" s="50"/>
      <c r="W16" s="50"/>
      <c r="X16" s="51"/>
      <c r="Y16" s="52">
        <f>L16-M16-N16-O16-P16-Q16-R16-S16-T16-U16-V16-W16-X16</f>
        <v>12978671.100000001</v>
      </c>
      <c r="Z16" s="47">
        <f>SUM(M16:W16)</f>
        <v>5856333.9000000004</v>
      </c>
      <c r="AA16" s="47">
        <f>L16-Z16</f>
        <v>12978671.1</v>
      </c>
      <c r="AB16" s="11">
        <f>Y16-AA16</f>
        <v>0</v>
      </c>
    </row>
    <row r="17" spans="2:31" ht="18" customHeight="1" x14ac:dyDescent="0.2">
      <c r="B17" s="39" t="s">
        <v>40</v>
      </c>
      <c r="C17" s="43">
        <v>952435</v>
      </c>
      <c r="D17" s="53">
        <v>3263180.23</v>
      </c>
      <c r="E17" s="42">
        <v>2586217.63</v>
      </c>
      <c r="F17" s="43">
        <v>676962.60000000009</v>
      </c>
      <c r="G17" s="44">
        <f t="shared" si="6"/>
        <v>0.71077039378015305</v>
      </c>
      <c r="H17" s="45">
        <f t="shared" si="7"/>
        <v>275472.39999999991</v>
      </c>
      <c r="I17" s="46"/>
      <c r="J17" s="97"/>
      <c r="K17" s="47"/>
      <c r="L17" s="48">
        <f>'[1]EJECUCIÓN MAYO. 2024'!D17</f>
        <v>18825870</v>
      </c>
      <c r="M17" s="49">
        <v>235817.08333333326</v>
      </c>
      <c r="N17" s="49">
        <v>744443.52916666644</v>
      </c>
      <c r="O17" s="49">
        <v>690317.04999999993</v>
      </c>
      <c r="P17" s="49">
        <v>952435</v>
      </c>
      <c r="Q17" s="49"/>
      <c r="R17" s="50"/>
      <c r="S17" s="50"/>
      <c r="T17" s="50"/>
      <c r="U17" s="50"/>
      <c r="V17" s="50"/>
      <c r="W17" s="50"/>
      <c r="X17" s="51"/>
      <c r="Y17" s="52">
        <f t="shared" ref="Y17:Y22" si="8">L17-M17-N17-O17-P17-Q17-R17-S17-T17-U17-V17-W17-X17</f>
        <v>16202857.337500002</v>
      </c>
      <c r="Z17" s="47">
        <f t="shared" ref="Z17:Z23" si="9">SUM(M17:W17)</f>
        <v>2623012.6624999996</v>
      </c>
      <c r="AA17" s="47">
        <f t="shared" ref="AA17:AA22" si="10">L17-Z17</f>
        <v>16202857.3375</v>
      </c>
      <c r="AB17" s="11">
        <f t="shared" ref="AB17:AB22" si="11">Y17-AA17</f>
        <v>0</v>
      </c>
    </row>
    <row r="18" spans="2:31" s="3" customFormat="1" ht="18" customHeight="1" x14ac:dyDescent="0.2">
      <c r="B18" s="56" t="s">
        <v>41</v>
      </c>
      <c r="C18" s="43">
        <v>4058635.6499999985</v>
      </c>
      <c r="D18" s="53">
        <v>8039894.8200000003</v>
      </c>
      <c r="E18" s="42">
        <v>3964752.88</v>
      </c>
      <c r="F18" s="43">
        <v>4075141.9400000004</v>
      </c>
      <c r="G18" s="44">
        <f t="shared" si="6"/>
        <v>1.0040669553572767</v>
      </c>
      <c r="H18" s="45">
        <f t="shared" si="7"/>
        <v>-16506.2900000019</v>
      </c>
      <c r="I18" s="46"/>
      <c r="J18" s="97"/>
      <c r="K18" s="47"/>
      <c r="L18" s="98">
        <f>'[1]EJECUCIÓN MAYO. 2024'!D18-4547090-131250</f>
        <v>14535175</v>
      </c>
      <c r="M18" s="49">
        <v>992917.08383333334</v>
      </c>
      <c r="N18" s="49">
        <v>1022011.57</v>
      </c>
      <c r="O18" s="49">
        <v>1019655.8200000001</v>
      </c>
      <c r="P18" s="49">
        <v>1015020</v>
      </c>
      <c r="Q18" s="49"/>
      <c r="R18" s="50"/>
      <c r="S18" s="50"/>
      <c r="T18" s="50"/>
      <c r="U18" s="50"/>
      <c r="V18" s="50"/>
      <c r="W18" s="50"/>
      <c r="X18" s="51"/>
      <c r="Y18" s="52">
        <f t="shared" si="8"/>
        <v>10485570.526166666</v>
      </c>
      <c r="Z18" s="47">
        <f t="shared" si="9"/>
        <v>4049604.4738333337</v>
      </c>
      <c r="AA18" s="47">
        <f t="shared" si="10"/>
        <v>10485570.526166666</v>
      </c>
      <c r="AB18" s="11">
        <f t="shared" si="11"/>
        <v>0</v>
      </c>
    </row>
    <row r="19" spans="2:31" ht="18" customHeight="1" x14ac:dyDescent="0.2">
      <c r="B19" s="39" t="s">
        <v>32</v>
      </c>
      <c r="C19" s="43">
        <v>924150</v>
      </c>
      <c r="D19" s="53">
        <v>5231639.03</v>
      </c>
      <c r="E19" s="42">
        <v>4217749.5</v>
      </c>
      <c r="F19" s="43">
        <v>1013889.5300000003</v>
      </c>
      <c r="G19" s="44">
        <f t="shared" si="6"/>
        <v>1.0971049396742956</v>
      </c>
      <c r="H19" s="45">
        <f t="shared" si="7"/>
        <v>-89739.530000000261</v>
      </c>
      <c r="I19" s="46"/>
      <c r="J19" s="97"/>
      <c r="K19" s="47"/>
      <c r="L19" s="48">
        <f>'[1]EJECUCIÓN MAYO. 2024'!D19</f>
        <v>13065500</v>
      </c>
      <c r="M19" s="49">
        <v>1313000</v>
      </c>
      <c r="N19" s="49">
        <v>1212000</v>
      </c>
      <c r="O19" s="49">
        <v>791305.13999999966</v>
      </c>
      <c r="P19" s="49">
        <v>1186750</v>
      </c>
      <c r="Q19" s="49"/>
      <c r="R19" s="50"/>
      <c r="S19" s="50"/>
      <c r="T19" s="50"/>
      <c r="U19" s="50"/>
      <c r="V19" s="50"/>
      <c r="W19" s="50"/>
      <c r="X19" s="51"/>
      <c r="Y19" s="52">
        <f t="shared" si="8"/>
        <v>8562444.8599999994</v>
      </c>
      <c r="Z19" s="47">
        <f t="shared" si="9"/>
        <v>4503055.1399999997</v>
      </c>
      <c r="AA19" s="47">
        <f t="shared" si="10"/>
        <v>8562444.8599999994</v>
      </c>
      <c r="AB19" s="11">
        <f t="shared" si="11"/>
        <v>0</v>
      </c>
    </row>
    <row r="20" spans="2:31" ht="18" customHeight="1" x14ac:dyDescent="0.2">
      <c r="B20" s="39" t="s">
        <v>42</v>
      </c>
      <c r="C20" s="43">
        <v>45000</v>
      </c>
      <c r="D20" s="53">
        <v>677271.16</v>
      </c>
      <c r="E20" s="42">
        <v>637081.18000000005</v>
      </c>
      <c r="F20" s="43">
        <v>40189.979999999981</v>
      </c>
      <c r="G20" s="44">
        <f t="shared" si="6"/>
        <v>0.89311066666666628</v>
      </c>
      <c r="H20" s="45">
        <f t="shared" si="7"/>
        <v>4810.0200000000186</v>
      </c>
      <c r="I20" s="46"/>
      <c r="J20" s="97"/>
      <c r="K20" s="47"/>
      <c r="L20" s="48">
        <f>('[1]EJECUCIÓN MAYO. 2024'!D20)</f>
        <v>5691470</v>
      </c>
      <c r="M20" s="49">
        <v>175707.08333333334</v>
      </c>
      <c r="N20" s="49">
        <v>409062.5</v>
      </c>
      <c r="O20" s="49">
        <v>42524.449999999953</v>
      </c>
      <c r="P20" s="49">
        <v>62000</v>
      </c>
      <c r="Q20" s="49"/>
      <c r="R20" s="50"/>
      <c r="S20" s="50"/>
      <c r="T20" s="50"/>
      <c r="U20" s="50"/>
      <c r="V20" s="50"/>
      <c r="W20" s="50"/>
      <c r="X20" s="51"/>
      <c r="Y20" s="52">
        <f t="shared" si="8"/>
        <v>5002175.9666666668</v>
      </c>
      <c r="Z20" s="47">
        <f t="shared" si="9"/>
        <v>689294.03333333333</v>
      </c>
      <c r="AA20" s="47">
        <f t="shared" si="10"/>
        <v>5002175.9666666668</v>
      </c>
      <c r="AB20" s="11">
        <f t="shared" si="11"/>
        <v>0</v>
      </c>
    </row>
    <row r="21" spans="2:31" ht="18" customHeight="1" x14ac:dyDescent="0.2">
      <c r="B21" s="39" t="s">
        <v>43</v>
      </c>
      <c r="C21" s="43">
        <v>11949166.666666666</v>
      </c>
      <c r="D21" s="41">
        <v>67671936.969999999</v>
      </c>
      <c r="E21" s="42">
        <v>55132034.159999996</v>
      </c>
      <c r="F21" s="43">
        <v>12539902.810000002</v>
      </c>
      <c r="G21" s="44">
        <f t="shared" si="6"/>
        <v>1.0494374344096522</v>
      </c>
      <c r="H21" s="45">
        <f t="shared" si="7"/>
        <v>-590736.14333333634</v>
      </c>
      <c r="I21" s="46"/>
      <c r="J21" s="97"/>
      <c r="K21" s="47"/>
      <c r="L21" s="48">
        <f>'[1]EJECUCIÓN MAYO. 2024'!D21</f>
        <v>143390000</v>
      </c>
      <c r="M21" s="49">
        <v>13262731.33</v>
      </c>
      <c r="N21" s="49">
        <v>15124894.01</v>
      </c>
      <c r="O21" s="49">
        <v>11548900.460000001</v>
      </c>
      <c r="P21" s="49">
        <v>12495000.000000002</v>
      </c>
      <c r="Q21" s="49"/>
      <c r="R21" s="50"/>
      <c r="S21" s="50"/>
      <c r="T21" s="50"/>
      <c r="U21" s="50"/>
      <c r="V21" s="50"/>
      <c r="W21" s="50"/>
      <c r="X21" s="51"/>
      <c r="Y21" s="52">
        <f t="shared" si="8"/>
        <v>90958474.199999988</v>
      </c>
      <c r="Z21" s="47">
        <f t="shared" si="9"/>
        <v>52431525.799999997</v>
      </c>
      <c r="AA21" s="47">
        <f t="shared" si="10"/>
        <v>90958474.200000003</v>
      </c>
      <c r="AB21" s="11">
        <f t="shared" si="11"/>
        <v>0</v>
      </c>
    </row>
    <row r="22" spans="2:31" ht="18" customHeight="1" thickBot="1" x14ac:dyDescent="0.25">
      <c r="B22" s="99" t="s">
        <v>44</v>
      </c>
      <c r="C22" s="100">
        <v>2799622.5999999996</v>
      </c>
      <c r="D22" s="41">
        <v>13390072.42</v>
      </c>
      <c r="E22" s="42">
        <v>10590449.82</v>
      </c>
      <c r="F22" s="43">
        <v>2799622.5999999996</v>
      </c>
      <c r="G22" s="44">
        <f t="shared" si="6"/>
        <v>1</v>
      </c>
      <c r="H22" s="45">
        <f t="shared" si="7"/>
        <v>0</v>
      </c>
      <c r="I22" s="46"/>
      <c r="J22" s="97"/>
      <c r="K22" s="47"/>
      <c r="L22" s="48">
        <f>'[1]EJECUCIÓN MAYO. 2024'!D22</f>
        <v>30980550</v>
      </c>
      <c r="M22" s="49">
        <v>1865794.1</v>
      </c>
      <c r="N22" s="49">
        <v>3064788.36</v>
      </c>
      <c r="O22" s="67">
        <v>2074141.9299999997</v>
      </c>
      <c r="P22" s="67">
        <v>3585725.4300000006</v>
      </c>
      <c r="Q22" s="67"/>
      <c r="R22" s="69"/>
      <c r="S22" s="50"/>
      <c r="T22" s="69"/>
      <c r="U22" s="50"/>
      <c r="V22" s="50"/>
      <c r="W22" s="50"/>
      <c r="X22" s="51"/>
      <c r="Y22" s="52">
        <f t="shared" si="8"/>
        <v>20390100.18</v>
      </c>
      <c r="Z22" s="47">
        <f t="shared" si="9"/>
        <v>10590449.82</v>
      </c>
      <c r="AA22" s="47">
        <f t="shared" si="10"/>
        <v>20390100.18</v>
      </c>
      <c r="AB22" s="11">
        <f t="shared" si="11"/>
        <v>0</v>
      </c>
    </row>
    <row r="23" spans="2:31" ht="18" customHeight="1" thickBot="1" x14ac:dyDescent="0.25">
      <c r="B23" s="101" t="s">
        <v>45</v>
      </c>
      <c r="C23" s="102">
        <f>SUM(C16:C22)</f>
        <v>21883717.666666664</v>
      </c>
      <c r="D23" s="103">
        <f>SUM(D16:D22)</f>
        <v>105285036.28</v>
      </c>
      <c r="E23" s="103">
        <f>SUM(E16:E22)</f>
        <v>82984619.069999993</v>
      </c>
      <c r="F23" s="102">
        <f>SUM(F16:F22)</f>
        <v>22300417.210000001</v>
      </c>
      <c r="G23" s="72">
        <f t="shared" si="6"/>
        <v>1.0190415335127474</v>
      </c>
      <c r="H23" s="73">
        <f>SUM(H16:H22)</f>
        <v>-416699.54333333857</v>
      </c>
      <c r="I23" s="46"/>
      <c r="J23" s="74">
        <f>SUM(J16:J22)</f>
        <v>0</v>
      </c>
      <c r="K23" s="75"/>
      <c r="L23" s="104">
        <f>SUM(L16:L22)</f>
        <v>245323570</v>
      </c>
      <c r="M23" s="77">
        <f t="shared" ref="M23:Y23" si="12">SUM(M16:M22)</f>
        <v>19723653.330499999</v>
      </c>
      <c r="N23" s="77">
        <f t="shared" si="12"/>
        <v>23032852.209166665</v>
      </c>
      <c r="O23" s="77">
        <f t="shared" si="12"/>
        <v>17443382.759999998</v>
      </c>
      <c r="P23" s="77">
        <f t="shared" si="12"/>
        <v>20543387.530000001</v>
      </c>
      <c r="Q23" s="77">
        <f t="shared" si="12"/>
        <v>0</v>
      </c>
      <c r="R23" s="77">
        <f t="shared" si="12"/>
        <v>0</v>
      </c>
      <c r="S23" s="77">
        <f t="shared" si="12"/>
        <v>0</v>
      </c>
      <c r="T23" s="77">
        <f t="shared" si="12"/>
        <v>0</v>
      </c>
      <c r="U23" s="77">
        <f t="shared" si="12"/>
        <v>0</v>
      </c>
      <c r="V23" s="77">
        <f t="shared" si="12"/>
        <v>0</v>
      </c>
      <c r="W23" s="77">
        <f t="shared" si="12"/>
        <v>0</v>
      </c>
      <c r="X23" s="77">
        <f t="shared" si="12"/>
        <v>0</v>
      </c>
      <c r="Y23" s="80">
        <f t="shared" si="12"/>
        <v>164580294.17033333</v>
      </c>
      <c r="Z23" s="75">
        <f t="shared" si="9"/>
        <v>80743275.829666674</v>
      </c>
    </row>
    <row r="24" spans="2:31" x14ac:dyDescent="0.2">
      <c r="AA24" s="47"/>
      <c r="AC24" s="106">
        <v>54503</v>
      </c>
      <c r="AD24" s="105">
        <f>-16000</f>
        <v>-16000</v>
      </c>
      <c r="AE24" s="106" t="s">
        <v>46</v>
      </c>
    </row>
    <row r="25" spans="2:31" x14ac:dyDescent="0.2">
      <c r="AA25" s="47"/>
      <c r="AD25" s="47"/>
    </row>
    <row r="26" spans="2:31" ht="13.5" thickBot="1" x14ac:dyDescent="0.25">
      <c r="AA26" s="107">
        <f>SUM(AA24:AA24)</f>
        <v>0</v>
      </c>
      <c r="AB26" s="108">
        <f>AA26/12</f>
        <v>0</v>
      </c>
      <c r="AC26" s="1" t="s">
        <v>47</v>
      </c>
    </row>
    <row r="27" spans="2:31" ht="13.5" thickTop="1" x14ac:dyDescent="0.2"/>
  </sheetData>
  <mergeCells count="1">
    <mergeCell ref="M4:X4"/>
  </mergeCells>
  <pageMargins left="0.51" right="0.47244094488188981" top="0.43307086614173229" bottom="0.98425196850393704" header="0" footer="0"/>
  <pageSetup scale="96" orientation="portrait" r:id="rId1"/>
  <headerFooter alignWithMargins="0"/>
  <ignoredErrors>
    <ignoredError sqref="G14 G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MAYO. 2024-FSV </vt:lpstr>
      <vt:lpstr>'MAYO. 2024-FSV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2024-06-11T22:07:48Z</dcterms:created>
  <dcterms:modified xsi:type="dcterms:W3CDTF">2024-06-11T22:14:59Z</dcterms:modified>
</cp:coreProperties>
</file>