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12-DICIEMBRE 2023\"/>
    </mc:Choice>
  </mc:AlternateContent>
  <xr:revisionPtr revIDLastSave="0" documentId="13_ncr:1_{CBC7AFDE-ACDF-4528-9FD8-0518AA405E07}" xr6:coauthVersionLast="47" xr6:coauthVersionMax="47" xr10:uidLastSave="{00000000-0000-0000-0000-000000000000}"/>
  <bookViews>
    <workbookView xWindow="-120" yWindow="-120" windowWidth="20730" windowHeight="11160" xr2:uid="{8079D95E-0075-4183-A2EA-8020D4A4689C}"/>
  </bookViews>
  <sheets>
    <sheet name="RESUMEN GERENCIA GENERAL" sheetId="1" r:id="rId1"/>
    <sheet name="RESUMEN JUNTA DIRECTIV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>#REF!</definedName>
    <definedName name="_AFP102" localSheetId="1">#REF!</definedName>
    <definedName name="_AFP102">#REF!</definedName>
    <definedName name="_AFP103" localSheetId="1">#REF!</definedName>
    <definedName name="_AFP103">#REF!</definedName>
    <definedName name="_AFP401">#REF!</definedName>
    <definedName name="_ag01" localSheetId="1">[1]ttl!#REF!</definedName>
    <definedName name="_ag01">[1]ttl!#REF!</definedName>
    <definedName name="_ag02" localSheetId="1">[1]ttl!#REF!</definedName>
    <definedName name="_ag02">[1]ttl!#REF!</definedName>
    <definedName name="_ag03" localSheetId="1">[1]ttl!#REF!</definedName>
    <definedName name="_ag03">[1]ttl!#REF!</definedName>
    <definedName name="_ag0401" localSheetId="1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1">[4]cc!#REF!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1">#REF!</definedName>
    <definedName name="afiliacion_2001">#REF!</definedName>
    <definedName name="agui0101" localSheetId="1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1">#REF!</definedName>
    <definedName name="aguinaldo0101">#REF!</definedName>
    <definedName name="alimenticio" localSheetId="1">'[5]bases y prorrateo'!$F$66</definedName>
    <definedName name="alimenticio">'[5]bases y prorrateo'!$F$66</definedName>
    <definedName name="ARBITRO" localSheetId="1">'[5]bases y prorrateo'!$F$74</definedName>
    <definedName name="ARBITRO">'[5]bases y prorrateo'!$F$74</definedName>
    <definedName name="aro" localSheetId="1">'[5]bases y prorrateo'!$F$63</definedName>
    <definedName name="aro">'[5]bases y prorrateo'!$F$63</definedName>
    <definedName name="B">#N/A</definedName>
    <definedName name="BASE" localSheetId="1">#REF!</definedName>
    <definedName name="BASE">#REF!</definedName>
    <definedName name="BASE_C" localSheetId="1">#REF!</definedName>
    <definedName name="BASE_C">#REF!</definedName>
    <definedName name="BASE_GENERAL_2003" localSheetId="1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1">[6]colo!#REF!</definedName>
    <definedName name="ca">[6]colo!#REF!</definedName>
    <definedName name="CALZADO" localSheetId="1">'[7]bases y prorrateo'!$F$82</definedName>
    <definedName name="CALZADO">'[7]bases y prorrateo'!$F$82</definedName>
    <definedName name="CAPACIT_NO_USAN" localSheetId="1">'[7]bases y prorrateo'!#REF!</definedName>
    <definedName name="CAPACIT_NO_USAN">'[7]bases y prorrateo'!#REF!</definedName>
    <definedName name="CAPACITACION" localSheetId="1">'[5]bases y prorrateo'!$F$81</definedName>
    <definedName name="CAPACITACION">'[5]bases y prorrateo'!$F$81</definedName>
    <definedName name="CAPAS" localSheetId="1">'[7]bases y prorrateo'!#REF!</definedName>
    <definedName name="CAPAS">'[7]bases y prorrateo'!#REF!</definedName>
    <definedName name="cct" localSheetId="1">[6]colo!#REF!</definedName>
    <definedName name="cct">[6]colo!#REF!</definedName>
    <definedName name="CENTROS_RECR">'[7]bases y prorrateo'!$F$87</definedName>
    <definedName name="colag" localSheetId="1">[1]colo!$O$8</definedName>
    <definedName name="colag">[1]colo!$O$8</definedName>
    <definedName name="colagu" localSheetId="1">[1]colo!#REF!</definedName>
    <definedName name="colagu">[1]colo!#REF!</definedName>
    <definedName name="colind" localSheetId="1">[1]colo!#REF!</definedName>
    <definedName name="colind">[1]colo!#REF!</definedName>
    <definedName name="colindem" localSheetId="1">[1]colo!$P$8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1">[2]colo!#REF!</definedName>
    <definedName name="coloagui">[2]colo!#REF!</definedName>
    <definedName name="coloindem" localSheetId="1">[2]colo!#REF!</definedName>
    <definedName name="coloindem">[2]colo!#REF!</definedName>
    <definedName name="colosal" localSheetId="1">[2]colo!#REF!</definedName>
    <definedName name="colosal">[2]colo!#REF!</definedName>
    <definedName name="colosobre" localSheetId="1">[2]colo!#REF!</definedName>
    <definedName name="colosobre">[2]colo!#REF!</definedName>
    <definedName name="COLOTOTAL">[2]colo!#REF!</definedName>
    <definedName name="colsal" localSheetId="1">[1]colo!$K$8</definedName>
    <definedName name="colsal">[1]colo!$K$8</definedName>
    <definedName name="colsala" localSheetId="1">[1]colo!#REF!</definedName>
    <definedName name="colsala">[1]colo!#REF!</definedName>
    <definedName name="colsala1" localSheetId="1">[1]colo!#REF!</definedName>
    <definedName name="colsala1">[1]colo!#REF!</definedName>
    <definedName name="colsobr" localSheetId="1">[1]colo!$N$8</definedName>
    <definedName name="colsobr">[1]colo!$N$8</definedName>
    <definedName name="colsobre" localSheetId="1">[1]colo!#REF!</definedName>
    <definedName name="colsobre">[1]colo!#REF!</definedName>
    <definedName name="colttl" localSheetId="1">[1]colo!#REF!</definedName>
    <definedName name="colttl">[1]colo!#REF!</definedName>
    <definedName name="CONSULTORIAS" localSheetId="1">'[7]bases y prorrateo'!$F$94</definedName>
    <definedName name="CONSULTORIAS">'[7]bases y prorrateo'!$F$94</definedName>
    <definedName name="cor" localSheetId="1">[1]colo!$K$9</definedName>
    <definedName name="cor">[1]colo!$K$9</definedName>
    <definedName name="cortador">[2]colo!$K$9</definedName>
    <definedName name="cortadoress">[2]colo!$K$9</definedName>
    <definedName name="cosala1" localSheetId="1">[1]colo!#REF!</definedName>
    <definedName name="cosala1">[1]colo!#REF!</definedName>
    <definedName name="cosala10" localSheetId="1">[2]ttl!#REF!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 localSheetId="1">#REF!</definedName>
    <definedName name="cosala4">#REF!</definedName>
    <definedName name="cosala5">#REF!</definedName>
    <definedName name="cosala6">[2]ttl!#REF!</definedName>
    <definedName name="cosala7">[2]ttl!#REF!</definedName>
    <definedName name="cosala8" localSheetId="1">#REF!</definedName>
    <definedName name="cosala8">#REF!</definedName>
    <definedName name="cosala9">#REF!</definedName>
    <definedName name="cs" localSheetId="1">[6]colo!#REF!</definedName>
    <definedName name="cs">[6]colo!#REF!</definedName>
    <definedName name="ct" localSheetId="1">[6]colo!#REF!</definedName>
    <definedName name="ct">[6]colo!#REF!</definedName>
    <definedName name="datos2001" localSheetId="1">#REF!</definedName>
    <definedName name="datos2001">#REF!</definedName>
    <definedName name="EJECUTIVO_ACTUAL" localSheetId="1">#REF!</definedName>
    <definedName name="EJECUTIVO_ACTUAL">#REF!</definedName>
    <definedName name="EJECUTIVO_PROYECTADO" localSheetId="1">#REF!</definedName>
    <definedName name="EJECUTIVO_PROYECTADO">#REF!</definedName>
    <definedName name="extras_persona">[8]EXT!$C$29</definedName>
    <definedName name="extras0101" localSheetId="1">[2]ttl!#REF!</definedName>
    <definedName name="extras0101">[2]ttl!#REF!</definedName>
    <definedName name="extras0102" localSheetId="1">[2]ttl!#REF!</definedName>
    <definedName name="extras0102">[2]ttl!#REF!</definedName>
    <definedName name="extras0103" localSheetId="1">[2]ttl!#REF!</definedName>
    <definedName name="extras0103">[2]ttl!#REF!</definedName>
    <definedName name="extras0401" localSheetId="1">[2]ttl!#REF!</definedName>
    <definedName name="extras0401">[2]ttl!#REF!</definedName>
    <definedName name="fecha">[9]Hoja1!$B$2</definedName>
    <definedName name="femenino_ad" localSheetId="1">'[5]bases y prorrateo'!$F$68</definedName>
    <definedName name="femenino_ad">'[5]bases y prorrateo'!$F$68</definedName>
    <definedName name="femenino_ser" localSheetId="1">'[5]bases y prorrateo'!$F$69</definedName>
    <definedName name="femenino_ser">'[5]bases y prorrateo'!$F$69</definedName>
    <definedName name="FESTEJOS" localSheetId="1">'[5]bases y prorrateo'!$F$73</definedName>
    <definedName name="FESTEJOS">'[5]bases y prorrateo'!$F$73</definedName>
    <definedName name="funeraria" localSheetId="1">'[5]bases y prorrateo'!$F$65</definedName>
    <definedName name="funeraria">'[5]bases y prorrateo'!$F$65</definedName>
    <definedName name="g" localSheetId="1">[2]ttl!#REF!</definedName>
    <definedName name="g">[2]ttl!#REF!</definedName>
    <definedName name="GERIATRA" localSheetId="1">'[5]bases y prorrateo'!$F$78</definedName>
    <definedName name="GERIATRA">'[5]bases y prorrateo'!$F$78</definedName>
    <definedName name="GINECOLOGO" localSheetId="1">'[5]bases y prorrateo'!$F$76</definedName>
    <definedName name="GINECOLOGO">'[5]bases y prorrateo'!$F$76</definedName>
    <definedName name="HIGORE" localSheetId="1">#REF!</definedName>
    <definedName name="HIGORE">#REF!</definedName>
    <definedName name="HOJA_DATOS" localSheetId="1">#REF!</definedName>
    <definedName name="HOJA_DATOS">#REF!</definedName>
    <definedName name="indem0101" localSheetId="1">[2]ttl!#REF!</definedName>
    <definedName name="indem0101">[2]ttl!#REF!</definedName>
    <definedName name="indem0102" localSheetId="1">[2]ttl!#REF!</definedName>
    <definedName name="indem0102">[2]ttl!#REF!</definedName>
    <definedName name="indem0103" localSheetId="1">[2]ttl!#REF!</definedName>
    <definedName name="indem0103">[2]ttl!#REF!</definedName>
    <definedName name="indem0401" localSheetId="1">[2]ttl!#REF!</definedName>
    <definedName name="indem0401">[2]ttl!#REF!</definedName>
    <definedName name="INPEP101" localSheetId="1">#REF!</definedName>
    <definedName name="INPEP101">#REF!</definedName>
    <definedName name="INPEP102" localSheetId="1">#REF!</definedName>
    <definedName name="INPEP102">#REF!</definedName>
    <definedName name="INPEP103" localSheetId="1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1">'[5]bases y prorrateo'!$F$62</definedName>
    <definedName name="lentes">'[5]bases y prorrateo'!$F$62</definedName>
    <definedName name="MANOLO" localSheetId="1">#REF!</definedName>
    <definedName name="MANOLO">#REF!</definedName>
    <definedName name="masculino" localSheetId="1">'[5]bases y prorrateo'!$F$70</definedName>
    <definedName name="masculino">'[5]bases y prorrateo'!$F$70</definedName>
    <definedName name="MEDICINA" localSheetId="1">'[5]bases y prorrateo'!$F$72</definedName>
    <definedName name="MEDICINA">'[5]bases y prorrateo'!$F$72</definedName>
    <definedName name="MEDICO_FSV" localSheetId="1">'[5]bases y prorrateo'!$F$77</definedName>
    <definedName name="MEDICO_FSV">'[5]bases y prorrateo'!$F$77</definedName>
    <definedName name="MIGUEL1" localSheetId="1">#REF!</definedName>
    <definedName name="MIGUEL1">#REF!</definedName>
    <definedName name="ODONTOL_AGEN" localSheetId="1">'[5]bases y prorrateo'!$F$80</definedName>
    <definedName name="ODONTOL_AGEN">'[5]bases y prorrateo'!$F$80</definedName>
    <definedName name="ODONTOL_SS" localSheetId="1">'[5]bases y prorrateo'!$F$79</definedName>
    <definedName name="ODONTOL_SS">'[5]bases y prorrateo'!$F$79</definedName>
    <definedName name="OFTALMOLOGO" localSheetId="1">'[5]bases y prorrateo'!$F$75</definedName>
    <definedName name="OFTALMOLOGO">'[5]bases y prorrateo'!$F$75</definedName>
    <definedName name="OPERATIVO_ACTUAL" localSheetId="1">#REF!</definedName>
    <definedName name="OPERATIVO_ACTUAL">#REF!</definedName>
    <definedName name="OPERATIVO_PROYECTADO" localSheetId="1">#REF!</definedName>
    <definedName name="OPERATIVO_PROYECTADO">#REF!</definedName>
    <definedName name="patron0101" localSheetId="1">[2]ttl!#REF!</definedName>
    <definedName name="patron0101">[2]ttl!#REF!</definedName>
    <definedName name="patron0102" localSheetId="1">[2]ttl!#REF!</definedName>
    <definedName name="patron0102">[2]ttl!#REF!</definedName>
    <definedName name="patron0103" localSheetId="1">[2]ttl!#REF!</definedName>
    <definedName name="patron0103">[2]ttl!#REF!</definedName>
    <definedName name="patron0401" localSheetId="1">[2]ttl!#REF!</definedName>
    <definedName name="patron0401">[2]ttl!#REF!</definedName>
    <definedName name="PELOTAS_OTROS">'[7]bases y prorrateo'!$F$83</definedName>
    <definedName name="PRESTAMOS" localSheetId="1">'[5]bases y prorrateo'!$F$82</definedName>
    <definedName name="PRESTAMOS">'[5]bases y prorrateo'!$F$82</definedName>
    <definedName name="PROMEDIO" localSheetId="1">#REF!</definedName>
    <definedName name="PROMEDIO">#REF!</definedName>
    <definedName name="PROYECCION_EXTRAS">[2]HE!$C$2</definedName>
    <definedName name="RENUNCIA" localSheetId="1">#REF!</definedName>
    <definedName name="RENUNCIA">#REF!</definedName>
    <definedName name="ropa" localSheetId="1">'[5]bases y prorrateo'!$F$64</definedName>
    <definedName name="ropa">'[5]bases y prorrateo'!$F$64</definedName>
    <definedName name="SALARIO" localSheetId="1">[4]cc!#REF!</definedName>
    <definedName name="SALARIO">[4]cc!#REF!</definedName>
    <definedName name="SALARIO_0101" localSheetId="1">[8]cc!#REF!</definedName>
    <definedName name="SALARIO_0101">[8]cc!#REF!</definedName>
    <definedName name="SALARIO_0102" localSheetId="1">[8]cc!#REF!</definedName>
    <definedName name="SALARIO_0102">[8]cc!#REF!</definedName>
    <definedName name="SALARIO_0103" localSheetId="1">[8]cc!#REF!</definedName>
    <definedName name="SALARIO_0103">[8]cc!#REF!</definedName>
    <definedName name="SALARIO_0301">[8]cc!#REF!</definedName>
    <definedName name="salario0101" localSheetId="1">#REF!</definedName>
    <definedName name="salario0101">#REF!</definedName>
    <definedName name="salario0102" localSheetId="1">#REF!</definedName>
    <definedName name="salario0102">#REF!</definedName>
    <definedName name="salario0103" localSheetId="1">#REF!</definedName>
    <definedName name="salario0103">#REF!</definedName>
    <definedName name="salario0401">#REF!</definedName>
    <definedName name="salarios0401">#REF!</definedName>
    <definedName name="SLARIO" localSheetId="1">[4]cc!#REF!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1">#REF!</definedName>
    <definedName name="sobresueldo0101">#REF!</definedName>
    <definedName name="sobresueldo0102" localSheetId="1">#REF!</definedName>
    <definedName name="sobresueldo0102">#REF!</definedName>
    <definedName name="sobresueldo0103" localSheetId="1">#REF!</definedName>
    <definedName name="sobresueldo0103">#REF!</definedName>
    <definedName name="sobresueldo0401">#REF!</definedName>
    <definedName name="transporte" localSheetId="1">'[5]bases y prorrateo'!$F$67</definedName>
    <definedName name="transporte">'[5]bases y prorrateo'!$F$67</definedName>
    <definedName name="ttl_s_datos" localSheetId="1">'[10]DATOS JUNIO'!#REF!</definedName>
    <definedName name="ttl_s_datos">'[10]DATOS JUNIO'!#REF!</definedName>
    <definedName name="U_DEPORTE" localSheetId="1">'[5]bases y prorrateo'!$F$71</definedName>
    <definedName name="U_DEPORTE">'[5]bases y prorrateo'!$F$71</definedName>
    <definedName name="v" localSheetId="1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4" i="2" s="1"/>
  <c r="K10" i="2"/>
  <c r="K14" i="2"/>
  <c r="F20" i="2"/>
  <c r="F23" i="2" s="1"/>
  <c r="K20" i="2"/>
  <c r="K23" i="2" s="1"/>
  <c r="F8" i="1"/>
  <c r="K8" i="1"/>
  <c r="F12" i="1"/>
  <c r="F16" i="1"/>
  <c r="K16" i="1"/>
  <c r="K18" i="1" s="1"/>
  <c r="F22" i="1"/>
  <c r="F28" i="1" s="1"/>
  <c r="K22" i="1"/>
  <c r="F25" i="1"/>
  <c r="K33" i="1"/>
  <c r="E35" i="1"/>
  <c r="F33" i="1" s="1"/>
  <c r="F40" i="1" s="1"/>
  <c r="F38" i="1"/>
  <c r="K38" i="1"/>
  <c r="K40" i="1" l="1"/>
  <c r="M22" i="1"/>
  <c r="F18" i="1"/>
  <c r="K28" i="1"/>
</calcChain>
</file>

<file path=xl/sharedStrings.xml><?xml version="1.0" encoding="utf-8"?>
<sst xmlns="http://schemas.openxmlformats.org/spreadsheetml/2006/main" count="88" uniqueCount="39">
  <si>
    <t>TOTAL</t>
  </si>
  <si>
    <t>DE ORGANISMOS MULTILATERALES</t>
  </si>
  <si>
    <t>DE EMPRESAS PUBLICAS FINANCIERAS</t>
  </si>
  <si>
    <t>SERVICIOS DE LA DEUDA INTERNA / INTERESES</t>
  </si>
  <si>
    <t>0201</t>
  </si>
  <si>
    <t>MAQUINARIAS Y EQUIPOS</t>
  </si>
  <si>
    <t>BIENES MUEBLES DIVERSOS</t>
  </si>
  <si>
    <t>POR REMUNERACIONES EVENTUALES</t>
  </si>
  <si>
    <t>AL PERSONAL DE SERVICIOS EVENTUALES / INDEMNIZACIONES</t>
  </si>
  <si>
    <t>HORAS EXTRAORDINARIAS</t>
  </si>
  <si>
    <t>ADMINISTRACIÓN Y DIRECCIÓN SUPERIOR</t>
  </si>
  <si>
    <t>0101</t>
  </si>
  <si>
    <t>DISMINUYE</t>
  </si>
  <si>
    <t>AUMENTA</t>
  </si>
  <si>
    <t>TRANSFERENCIA PRESUPUESTARIA ENTRE LA MISMA UNIDAD, LINEAS DE TRABAJO Y DIFERENTES ESPECIFICOS</t>
  </si>
  <si>
    <t>0103</t>
  </si>
  <si>
    <t>0102</t>
  </si>
  <si>
    <t>TRANSFERENCIA PRESUPUESTARIA ENTRE LA MISMA UNIDAD, DIFERENTES LINEAS DE TRABAJO Y ESPECIFICOS</t>
  </si>
  <si>
    <t>A PERSONAS NATURALES</t>
  </si>
  <si>
    <t>DE VIVIENDA Y OFICINA</t>
  </si>
  <si>
    <t>FINANCIAMIENTO DE SOLUCIONES HABITACIONALES</t>
  </si>
  <si>
    <t>0301</t>
  </si>
  <si>
    <t>INVERSION EN INFRAESTRUCTURA / INVERSION</t>
  </si>
  <si>
    <t>0401</t>
  </si>
  <si>
    <t>SUELDOS</t>
  </si>
  <si>
    <t xml:space="preserve">RECUPERACIÓN DE LA CARTERA HIPOTECARIA </t>
  </si>
  <si>
    <t>BENEFICIOS ADICIONALES</t>
  </si>
  <si>
    <t>TRANSFERENCIA PRESUPUESTARIA ENTRE DIFERENTES UNIDADES, LINEAS DE TRABAJO Y ESPECIFICOS</t>
  </si>
  <si>
    <t>(monto en US$)</t>
  </si>
  <si>
    <t>PERIODO: DICIEMBRE 2023</t>
  </si>
  <si>
    <t>TRANSFERENCIAS AUTORIZADAS POR GERENCIA GENERAL</t>
  </si>
  <si>
    <t>FONDO SOCIAL PARA LA VIVIENDA</t>
  </si>
  <si>
    <t>INVERSIÓN EN INFRAESTRUCTURA / INVERSIÓN</t>
  </si>
  <si>
    <t>DISMINUYEN</t>
  </si>
  <si>
    <t>MOBILIARIOS</t>
  </si>
  <si>
    <t>PERIODO: DICIEMBRE DE 2023</t>
  </si>
  <si>
    <t>SESIÓN: JD-229 DEL 14 DE DICIEMBRE DE 2023</t>
  </si>
  <si>
    <t>TRANSFERENCIA AUTORIZADA POR JUNTA DIRECTIVA</t>
  </si>
  <si>
    <t>EMISION TITULOS VALORES Y COTIZACIONES A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</si>
</sst>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u val="singleAccounting"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theme="1"/>
      <name val="Arial"/>
      <family val="2"/>
    </font>
    <font>
      <sz val="16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6"/>
      <color rgb="FF000000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2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4" xfId="0" applyFont="1" applyFill="1" applyBorder="1"/>
    <xf numFmtId="0" fontId="3" fillId="2" borderId="3" xfId="0" applyFont="1" applyFill="1" applyBorder="1"/>
    <xf numFmtId="49" fontId="3" fillId="2" borderId="4" xfId="0" applyNumberFormat="1" applyFont="1" applyFill="1" applyBorder="1"/>
    <xf numFmtId="49" fontId="3" fillId="2" borderId="5" xfId="0" applyNumberFormat="1" applyFont="1" applyFill="1" applyBorder="1"/>
    <xf numFmtId="164" fontId="4" fillId="2" borderId="6" xfId="2" applyFont="1" applyFill="1" applyBorder="1" applyAlignment="1">
      <alignment vertical="center"/>
    </xf>
    <xf numFmtId="164" fontId="5" fillId="2" borderId="7" xfId="2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49" fontId="4" fillId="2" borderId="0" xfId="3" applyNumberFormat="1" applyFont="1" applyFill="1" applyAlignment="1">
      <alignment horizontal="left" vertical="center" wrapText="1"/>
    </xf>
    <xf numFmtId="49" fontId="4" fillId="2" borderId="9" xfId="3" applyNumberFormat="1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49" fontId="4" fillId="2" borderId="9" xfId="3" quotePrefix="1" applyNumberFormat="1" applyFont="1" applyFill="1" applyBorder="1" applyAlignment="1">
      <alignment horizontal="left" vertical="center" wrapText="1"/>
    </xf>
    <xf numFmtId="164" fontId="6" fillId="2" borderId="7" xfId="2" applyFont="1" applyFill="1" applyBorder="1" applyAlignment="1">
      <alignment horizontal="left" vertical="center" wrapText="1"/>
    </xf>
    <xf numFmtId="49" fontId="3" fillId="2" borderId="9" xfId="3" quotePrefix="1" applyNumberFormat="1" applyFont="1" applyFill="1" applyBorder="1" applyAlignment="1">
      <alignment horizontal="left" vertical="center" wrapText="1"/>
    </xf>
    <xf numFmtId="164" fontId="4" fillId="0" borderId="6" xfId="2" applyFont="1" applyBorder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/>
    <xf numFmtId="164" fontId="4" fillId="0" borderId="1" xfId="2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/>
    <xf numFmtId="0" fontId="3" fillId="0" borderId="3" xfId="0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0" fontId="2" fillId="0" borderId="0" xfId="0" applyFont="1" applyAlignment="1">
      <alignment vertical="center"/>
    </xf>
    <xf numFmtId="164" fontId="5" fillId="3" borderId="7" xfId="2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justify" vertical="center" wrapText="1"/>
    </xf>
    <xf numFmtId="44" fontId="2" fillId="0" borderId="0" xfId="0" applyNumberFormat="1" applyFont="1" applyAlignment="1">
      <alignment vertical="center"/>
    </xf>
    <xf numFmtId="0" fontId="2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2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/>
    <xf numFmtId="49" fontId="3" fillId="2" borderId="0" xfId="0" applyNumberFormat="1" applyFont="1" applyFill="1"/>
    <xf numFmtId="49" fontId="4" fillId="2" borderId="0" xfId="0" applyNumberFormat="1" applyFont="1" applyFill="1"/>
    <xf numFmtId="49" fontId="4" fillId="2" borderId="0" xfId="3" quotePrefix="1" applyNumberFormat="1" applyFont="1" applyFill="1" applyAlignment="1">
      <alignment horizontal="left" vertical="center" wrapText="1"/>
    </xf>
    <xf numFmtId="44" fontId="12" fillId="2" borderId="7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8" fillId="0" borderId="0" xfId="0" applyFont="1"/>
    <xf numFmtId="0" fontId="2" fillId="0" borderId="0" xfId="3" applyFont="1"/>
    <xf numFmtId="44" fontId="2" fillId="0" borderId="0" xfId="3" applyNumberFormat="1" applyFont="1"/>
    <xf numFmtId="0" fontId="4" fillId="0" borderId="2" xfId="3" applyFont="1" applyBorder="1" applyAlignment="1">
      <alignment horizontal="right" vertical="center"/>
    </xf>
    <xf numFmtId="0" fontId="4" fillId="0" borderId="3" xfId="3" applyFont="1" applyBorder="1" applyAlignment="1">
      <alignment horizontal="right" vertical="center"/>
    </xf>
    <xf numFmtId="0" fontId="3" fillId="0" borderId="4" xfId="3" applyFont="1" applyBorder="1"/>
    <xf numFmtId="0" fontId="3" fillId="0" borderId="3" xfId="3" applyFont="1" applyBorder="1"/>
    <xf numFmtId="49" fontId="3" fillId="0" borderId="4" xfId="3" applyNumberFormat="1" applyFont="1" applyBorder="1"/>
    <xf numFmtId="49" fontId="3" fillId="0" borderId="5" xfId="3" applyNumberFormat="1" applyFont="1" applyBorder="1"/>
    <xf numFmtId="164" fontId="5" fillId="3" borderId="7" xfId="3" applyNumberFormat="1" applyFont="1" applyFill="1" applyBorder="1" applyAlignment="1">
      <alignment horizontal="left" vertical="center" wrapText="1"/>
    </xf>
    <xf numFmtId="0" fontId="6" fillId="3" borderId="0" xfId="3" applyFont="1" applyFill="1" applyAlignment="1">
      <alignment horizontal="justify" vertical="center" wrapText="1"/>
    </xf>
    <xf numFmtId="0" fontId="6" fillId="3" borderId="8" xfId="3" applyFont="1" applyFill="1" applyBorder="1" applyAlignment="1">
      <alignment horizontal="left" vertical="center" wrapText="1"/>
    </xf>
    <xf numFmtId="0" fontId="6" fillId="3" borderId="0" xfId="3" applyFont="1" applyFill="1" applyAlignment="1">
      <alignment horizontal="left" vertical="center" wrapText="1"/>
    </xf>
    <xf numFmtId="164" fontId="6" fillId="3" borderId="7" xfId="3" applyNumberFormat="1" applyFont="1" applyFill="1" applyBorder="1" applyAlignment="1">
      <alignment horizontal="left" vertical="center" wrapText="1"/>
    </xf>
    <xf numFmtId="49" fontId="4" fillId="2" borderId="9" xfId="3" applyNumberFormat="1" applyFont="1" applyFill="1" applyBorder="1" applyAlignment="1">
      <alignment vertical="center" wrapText="1"/>
    </xf>
    <xf numFmtId="0" fontId="4" fillId="0" borderId="0" xfId="3" applyFont="1" applyAlignment="1">
      <alignment horizontal="left" wrapText="1"/>
    </xf>
    <xf numFmtId="164" fontId="8" fillId="0" borderId="0" xfId="2" applyFont="1" applyBorder="1" applyAlignment="1">
      <alignment vertical="center"/>
    </xf>
    <xf numFmtId="0" fontId="8" fillId="0" borderId="0" xfId="3" applyFont="1" applyAlignment="1">
      <alignment horizontal="right" vertical="center"/>
    </xf>
    <xf numFmtId="49" fontId="2" fillId="0" borderId="0" xfId="3" applyNumberFormat="1" applyFont="1"/>
    <xf numFmtId="0" fontId="7" fillId="3" borderId="12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justify" vertical="center" wrapText="1"/>
    </xf>
    <xf numFmtId="0" fontId="7" fillId="3" borderId="0" xfId="0" applyFont="1" applyFill="1" applyAlignment="1">
      <alignment horizontal="justify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7" fillId="2" borderId="8" xfId="3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7" xfId="3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7" fillId="3" borderId="8" xfId="3" applyFont="1" applyFill="1" applyBorder="1" applyAlignment="1">
      <alignment horizontal="left"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7" xfId="3" applyFont="1" applyFill="1" applyBorder="1" applyAlignment="1">
      <alignment horizontal="left" vertical="center" wrapText="1"/>
    </xf>
    <xf numFmtId="0" fontId="4" fillId="0" borderId="0" xfId="3" applyFont="1" applyAlignment="1">
      <alignment horizontal="left" wrapText="1"/>
    </xf>
    <xf numFmtId="0" fontId="4" fillId="0" borderId="5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7" fillId="3" borderId="12" xfId="3" applyFont="1" applyFill="1" applyBorder="1" applyAlignment="1">
      <alignment horizontal="left" vertical="center" wrapText="1"/>
    </xf>
    <xf numFmtId="0" fontId="7" fillId="3" borderId="11" xfId="3" applyFont="1" applyFill="1" applyBorder="1" applyAlignment="1">
      <alignment horizontal="left" vertical="center" wrapText="1"/>
    </xf>
    <xf numFmtId="0" fontId="7" fillId="3" borderId="10" xfId="3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F6ED9993-817C-4F27-AEE3-AD6D7C2DB586}"/>
    <cellStyle name="Normal" xfId="0" builtinId="0"/>
    <cellStyle name="Normal 4" xfId="3" xr:uid="{A7990443-F67D-42C9-B3AF-73AFE0F1E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20A8-CAB0-4A4B-B5F7-A6AB657A94B2}">
  <dimension ref="B1:M40"/>
  <sheetViews>
    <sheetView showGridLines="0" tabSelected="1" topLeftCell="A12" zoomScale="70" zoomScaleNormal="70" workbookViewId="0">
      <selection activeCell="H22" sqref="H22:J22"/>
    </sheetView>
  </sheetViews>
  <sheetFormatPr baseColWidth="10" defaultColWidth="11.42578125" defaultRowHeight="18" x14ac:dyDescent="0.25"/>
  <cols>
    <col min="1" max="1" width="1.42578125" style="1" customWidth="1"/>
    <col min="2" max="2" width="10.5703125" style="1" customWidth="1"/>
    <col min="3" max="3" width="10" style="1" customWidth="1"/>
    <col min="4" max="4" width="55.7109375" style="1" customWidth="1"/>
    <col min="5" max="5" width="20.7109375" style="1" customWidth="1"/>
    <col min="6" max="6" width="21.85546875" style="1" customWidth="1"/>
    <col min="7" max="7" width="8.42578125" style="1" customWidth="1"/>
    <col min="8" max="8" width="10" style="1" customWidth="1"/>
    <col min="9" max="9" width="52.5703125" style="1" customWidth="1"/>
    <col min="10" max="10" width="18.7109375" style="1" customWidth="1"/>
    <col min="11" max="11" width="23.28515625" style="1" customWidth="1"/>
    <col min="12" max="12" width="1.42578125" style="1" customWidth="1"/>
    <col min="13" max="13" width="121.28515625" style="1" customWidth="1"/>
    <col min="14" max="16384" width="11.42578125" style="1"/>
  </cols>
  <sheetData>
    <row r="1" spans="2:11" x14ac:dyDescent="0.25">
      <c r="B1" s="51" t="s">
        <v>31</v>
      </c>
    </row>
    <row r="2" spans="2:11" x14ac:dyDescent="0.25">
      <c r="B2" s="51" t="s">
        <v>30</v>
      </c>
    </row>
    <row r="3" spans="2:11" x14ac:dyDescent="0.25">
      <c r="B3" s="51" t="s">
        <v>29</v>
      </c>
    </row>
    <row r="4" spans="2:11" x14ac:dyDescent="0.25">
      <c r="B4" s="50" t="s">
        <v>28</v>
      </c>
    </row>
    <row r="5" spans="2:11" ht="20.25" x14ac:dyDescent="0.25">
      <c r="B5" s="49"/>
    </row>
    <row r="6" spans="2:11" ht="30" customHeight="1" thickBot="1" x14ac:dyDescent="0.35">
      <c r="B6" s="24" t="s">
        <v>27</v>
      </c>
      <c r="C6" s="23"/>
    </row>
    <row r="7" spans="2:11" ht="30" customHeight="1" thickBot="1" x14ac:dyDescent="0.3">
      <c r="B7" s="73" t="s">
        <v>13</v>
      </c>
      <c r="C7" s="74"/>
      <c r="D7" s="74"/>
      <c r="E7" s="74"/>
      <c r="F7" s="75"/>
      <c r="G7" s="73" t="s">
        <v>12</v>
      </c>
      <c r="H7" s="74"/>
      <c r="I7" s="74"/>
      <c r="J7" s="74"/>
      <c r="K7" s="75"/>
    </row>
    <row r="8" spans="2:11" ht="41.25" customHeight="1" x14ac:dyDescent="0.25">
      <c r="B8" s="19" t="s">
        <v>21</v>
      </c>
      <c r="C8" s="70" t="s">
        <v>20</v>
      </c>
      <c r="D8" s="71"/>
      <c r="E8" s="72"/>
      <c r="F8" s="22">
        <f>SUM(E9:E10)</f>
        <v>22915</v>
      </c>
      <c r="G8" s="19" t="s">
        <v>11</v>
      </c>
      <c r="H8" s="70" t="s">
        <v>10</v>
      </c>
      <c r="I8" s="71"/>
      <c r="J8" s="72"/>
      <c r="K8" s="22">
        <f>+J9</f>
        <v>23410</v>
      </c>
    </row>
    <row r="9" spans="2:11" ht="45.75" customHeight="1" x14ac:dyDescent="0.25">
      <c r="B9" s="19"/>
      <c r="C9" s="13">
        <v>51207</v>
      </c>
      <c r="D9" s="12" t="s">
        <v>26</v>
      </c>
      <c r="E9" s="20">
        <v>500</v>
      </c>
      <c r="F9" s="10"/>
      <c r="G9" s="15"/>
      <c r="H9" s="13">
        <v>51702</v>
      </c>
      <c r="I9" s="12" t="s">
        <v>8</v>
      </c>
      <c r="J9" s="11">
        <v>23410</v>
      </c>
      <c r="K9" s="10"/>
    </row>
    <row r="10" spans="2:11" ht="30" customHeight="1" x14ac:dyDescent="0.25">
      <c r="B10" s="21"/>
      <c r="C10" s="13">
        <v>51502</v>
      </c>
      <c r="D10" s="12" t="s">
        <v>7</v>
      </c>
      <c r="E10" s="48">
        <v>22415</v>
      </c>
      <c r="F10" s="10"/>
      <c r="G10" s="19"/>
      <c r="H10" s="76"/>
      <c r="I10" s="77"/>
      <c r="J10" s="78"/>
      <c r="K10" s="10"/>
    </row>
    <row r="11" spans="2:11" ht="14.25" customHeight="1" x14ac:dyDescent="0.25">
      <c r="B11" s="21"/>
      <c r="C11" s="13"/>
      <c r="D11" s="12"/>
      <c r="E11" s="48"/>
      <c r="F11" s="10"/>
      <c r="G11" s="19"/>
      <c r="H11" s="18"/>
      <c r="I11" s="17"/>
      <c r="J11" s="16"/>
      <c r="K11" s="10"/>
    </row>
    <row r="12" spans="2:11" ht="48" customHeight="1" x14ac:dyDescent="0.25">
      <c r="B12" s="19" t="s">
        <v>15</v>
      </c>
      <c r="C12" s="76" t="s">
        <v>25</v>
      </c>
      <c r="D12" s="77"/>
      <c r="E12" s="78"/>
      <c r="F12" s="10">
        <f>SUM(E13:E14)</f>
        <v>495</v>
      </c>
      <c r="G12" s="19"/>
      <c r="H12" s="13"/>
      <c r="I12" s="12"/>
      <c r="J12" s="11"/>
      <c r="K12" s="10"/>
    </row>
    <row r="13" spans="2:11" s="32" customFormat="1" ht="30.75" customHeight="1" x14ac:dyDescent="0.25">
      <c r="B13" s="19"/>
      <c r="C13" s="13">
        <v>51201</v>
      </c>
      <c r="D13" s="12" t="s">
        <v>24</v>
      </c>
      <c r="E13" s="20">
        <v>315</v>
      </c>
      <c r="F13" s="10"/>
      <c r="G13" s="47"/>
      <c r="H13" s="13"/>
      <c r="I13" s="12"/>
      <c r="J13" s="11"/>
      <c r="K13" s="10"/>
    </row>
    <row r="14" spans="2:11" ht="26.25" customHeight="1" x14ac:dyDescent="0.25">
      <c r="B14" s="15"/>
      <c r="C14" s="13">
        <v>51502</v>
      </c>
      <c r="D14" s="12" t="s">
        <v>7</v>
      </c>
      <c r="E14" s="11">
        <v>180</v>
      </c>
      <c r="F14" s="10"/>
      <c r="G14" s="14"/>
      <c r="H14" s="13"/>
      <c r="I14" s="12"/>
      <c r="J14" s="11"/>
      <c r="K14" s="10"/>
    </row>
    <row r="15" spans="2:11" ht="12.75" customHeight="1" x14ac:dyDescent="0.25">
      <c r="B15" s="15"/>
      <c r="C15" s="13"/>
      <c r="D15" s="12"/>
      <c r="E15" s="11"/>
      <c r="F15" s="10"/>
      <c r="G15" s="14"/>
      <c r="H15" s="13"/>
      <c r="I15" s="12"/>
      <c r="J15" s="11"/>
      <c r="K15" s="10"/>
    </row>
    <row r="16" spans="2:11" ht="40.5" customHeight="1" x14ac:dyDescent="0.25">
      <c r="B16" s="15" t="s">
        <v>23</v>
      </c>
      <c r="C16" s="76" t="s">
        <v>22</v>
      </c>
      <c r="D16" s="77"/>
      <c r="E16" s="78"/>
      <c r="F16" s="10">
        <f>E17</f>
        <v>21795</v>
      </c>
      <c r="G16" s="14" t="s">
        <v>21</v>
      </c>
      <c r="H16" s="79" t="s">
        <v>20</v>
      </c>
      <c r="I16" s="80"/>
      <c r="J16" s="81"/>
      <c r="K16" s="10">
        <f>J17</f>
        <v>21795</v>
      </c>
    </row>
    <row r="17" spans="2:13" ht="40.5" customHeight="1" thickBot="1" x14ac:dyDescent="0.3">
      <c r="B17" s="15"/>
      <c r="C17" s="13">
        <v>61604</v>
      </c>
      <c r="D17" s="12" t="s">
        <v>19</v>
      </c>
      <c r="E17" s="11">
        <v>21795</v>
      </c>
      <c r="F17" s="10"/>
      <c r="G17" s="14"/>
      <c r="H17" s="13">
        <v>56304</v>
      </c>
      <c r="I17" s="12" t="s">
        <v>18</v>
      </c>
      <c r="J17" s="11">
        <v>21795</v>
      </c>
      <c r="K17" s="10"/>
    </row>
    <row r="18" spans="2:13" ht="30" customHeight="1" thickBot="1" x14ac:dyDescent="0.35">
      <c r="B18" s="9"/>
      <c r="C18" s="8"/>
      <c r="D18" s="5"/>
      <c r="E18" s="4" t="s">
        <v>0</v>
      </c>
      <c r="F18" s="3">
        <f>SUM(F8:F16)</f>
        <v>45205</v>
      </c>
      <c r="G18" s="7"/>
      <c r="H18" s="6"/>
      <c r="I18" s="5"/>
      <c r="J18" s="4" t="s">
        <v>0</v>
      </c>
      <c r="K18" s="3">
        <f>SUM(K8:K16)</f>
        <v>45205</v>
      </c>
    </row>
    <row r="19" spans="2:13" ht="30" customHeight="1" x14ac:dyDescent="0.3">
      <c r="B19" s="46"/>
      <c r="C19" s="45"/>
      <c r="D19" s="43"/>
      <c r="E19" s="43"/>
      <c r="F19" s="42"/>
      <c r="G19" s="44"/>
      <c r="H19" s="44"/>
      <c r="I19" s="43"/>
      <c r="J19" s="43"/>
      <c r="K19" s="42"/>
    </row>
    <row r="20" spans="2:13" ht="30" customHeight="1" thickBot="1" x14ac:dyDescent="0.3">
      <c r="B20" s="41" t="s">
        <v>17</v>
      </c>
      <c r="C20" s="40"/>
      <c r="D20" s="39"/>
      <c r="E20" s="39"/>
      <c r="F20" s="39"/>
      <c r="G20" s="39"/>
      <c r="H20" s="39"/>
      <c r="I20" s="39"/>
      <c r="J20" s="38"/>
      <c r="K20" s="38"/>
    </row>
    <row r="21" spans="2:13" ht="29.25" customHeight="1" thickBot="1" x14ac:dyDescent="0.3">
      <c r="B21" s="85" t="s">
        <v>13</v>
      </c>
      <c r="C21" s="86"/>
      <c r="D21" s="86"/>
      <c r="E21" s="86"/>
      <c r="F21" s="87"/>
      <c r="G21" s="85" t="s">
        <v>12</v>
      </c>
      <c r="H21" s="86"/>
      <c r="I21" s="86"/>
      <c r="J21" s="86"/>
      <c r="K21" s="87"/>
    </row>
    <row r="22" spans="2:13" s="32" customFormat="1" ht="46.5" customHeight="1" x14ac:dyDescent="0.25">
      <c r="B22" s="19" t="s">
        <v>16</v>
      </c>
      <c r="C22" s="88" t="s">
        <v>38</v>
      </c>
      <c r="D22" s="89"/>
      <c r="E22" s="90"/>
      <c r="F22" s="10">
        <f>SUM(E23)</f>
        <v>2050</v>
      </c>
      <c r="G22" s="19" t="s">
        <v>11</v>
      </c>
      <c r="H22" s="88" t="s">
        <v>10</v>
      </c>
      <c r="I22" s="89"/>
      <c r="J22" s="90"/>
      <c r="K22" s="10">
        <f>SUM(J23:J23)</f>
        <v>6775</v>
      </c>
      <c r="M22" s="37">
        <f>F22-K22</f>
        <v>-4725</v>
      </c>
    </row>
    <row r="23" spans="2:13" s="32" customFormat="1" ht="48" customHeight="1" x14ac:dyDescent="0.25">
      <c r="B23" s="19"/>
      <c r="C23" s="13">
        <v>51502</v>
      </c>
      <c r="D23" s="12" t="s">
        <v>7</v>
      </c>
      <c r="E23" s="11">
        <v>2050</v>
      </c>
      <c r="F23" s="10"/>
      <c r="G23" s="15"/>
      <c r="H23" s="13">
        <v>51702</v>
      </c>
      <c r="I23" s="12" t="s">
        <v>8</v>
      </c>
      <c r="J23" s="11">
        <v>6775</v>
      </c>
      <c r="K23" s="10"/>
    </row>
    <row r="24" spans="2:13" s="32" customFormat="1" ht="30" customHeight="1" x14ac:dyDescent="0.25">
      <c r="B24" s="19"/>
      <c r="C24" s="13"/>
      <c r="D24" s="12"/>
      <c r="E24" s="20"/>
      <c r="F24" s="10"/>
      <c r="G24" s="14"/>
      <c r="H24" s="18"/>
      <c r="I24" s="17"/>
      <c r="J24" s="16"/>
      <c r="K24" s="10"/>
    </row>
    <row r="25" spans="2:13" s="32" customFormat="1" ht="30" customHeight="1" x14ac:dyDescent="0.25">
      <c r="B25" s="15" t="s">
        <v>15</v>
      </c>
      <c r="C25" s="82" t="s">
        <v>25</v>
      </c>
      <c r="D25" s="83"/>
      <c r="E25" s="84"/>
      <c r="F25" s="10">
        <f>E26</f>
        <v>4725</v>
      </c>
      <c r="G25" s="15"/>
      <c r="H25" s="82"/>
      <c r="I25" s="83"/>
      <c r="J25" s="84"/>
      <c r="K25" s="10"/>
    </row>
    <row r="26" spans="2:13" s="32" customFormat="1" ht="44.25" customHeight="1" x14ac:dyDescent="0.25">
      <c r="B26" s="19"/>
      <c r="C26" s="13">
        <v>51502</v>
      </c>
      <c r="D26" s="12" t="s">
        <v>7</v>
      </c>
      <c r="E26" s="11">
        <v>4725</v>
      </c>
      <c r="F26" s="10"/>
      <c r="G26" s="14"/>
      <c r="H26" s="36"/>
      <c r="I26" s="12"/>
      <c r="J26" s="20"/>
      <c r="K26" s="10"/>
    </row>
    <row r="27" spans="2:13" s="32" customFormat="1" ht="8.25" customHeight="1" thickBot="1" x14ac:dyDescent="0.3">
      <c r="B27" s="19"/>
      <c r="C27" s="35"/>
      <c r="D27" s="34"/>
      <c r="E27" s="33"/>
      <c r="F27" s="22"/>
      <c r="G27" s="14"/>
      <c r="H27" s="35"/>
      <c r="I27" s="34"/>
      <c r="J27" s="33"/>
      <c r="K27" s="22"/>
    </row>
    <row r="28" spans="2:13" ht="31.5" customHeight="1" thickBot="1" x14ac:dyDescent="0.35">
      <c r="B28" s="31"/>
      <c r="C28" s="30"/>
      <c r="D28" s="27"/>
      <c r="E28" s="26" t="s">
        <v>0</v>
      </c>
      <c r="F28" s="25">
        <f>SUM(F22:F27)</f>
        <v>6775</v>
      </c>
      <c r="G28" s="29"/>
      <c r="H28" s="28"/>
      <c r="I28" s="27"/>
      <c r="J28" s="26" t="s">
        <v>0</v>
      </c>
      <c r="K28" s="25">
        <f>SUM(K22:K26)</f>
        <v>6775</v>
      </c>
    </row>
    <row r="31" spans="2:13" ht="21" thickBot="1" x14ac:dyDescent="0.35">
      <c r="B31" s="24" t="s">
        <v>14</v>
      </c>
      <c r="C31" s="23"/>
    </row>
    <row r="32" spans="2:13" ht="30" customHeight="1" thickBot="1" x14ac:dyDescent="0.3">
      <c r="B32" s="73" t="s">
        <v>13</v>
      </c>
      <c r="C32" s="74"/>
      <c r="D32" s="74"/>
      <c r="E32" s="74"/>
      <c r="F32" s="75"/>
      <c r="G32" s="73" t="s">
        <v>12</v>
      </c>
      <c r="H32" s="74"/>
      <c r="I32" s="74"/>
      <c r="J32" s="74"/>
      <c r="K32" s="75"/>
    </row>
    <row r="33" spans="2:11" ht="46.5" customHeight="1" x14ac:dyDescent="0.25">
      <c r="B33" s="19" t="s">
        <v>11</v>
      </c>
      <c r="C33" s="70" t="s">
        <v>10</v>
      </c>
      <c r="D33" s="71"/>
      <c r="E33" s="72"/>
      <c r="F33" s="22">
        <f>SUM(E34:E36)</f>
        <v>87615</v>
      </c>
      <c r="G33" s="19" t="s">
        <v>11</v>
      </c>
      <c r="H33" s="70" t="s">
        <v>10</v>
      </c>
      <c r="I33" s="71"/>
      <c r="J33" s="72"/>
      <c r="K33" s="22">
        <f>SUM(J34:J35)</f>
        <v>87615</v>
      </c>
    </row>
    <row r="34" spans="2:11" ht="46.5" customHeight="1" x14ac:dyDescent="0.25">
      <c r="B34" s="19"/>
      <c r="C34" s="13">
        <v>51301</v>
      </c>
      <c r="D34" s="12" t="s">
        <v>9</v>
      </c>
      <c r="E34" s="20">
        <v>13885</v>
      </c>
      <c r="F34" s="10"/>
      <c r="G34" s="15"/>
      <c r="H34" s="13">
        <v>51702</v>
      </c>
      <c r="I34" s="12" t="s">
        <v>8</v>
      </c>
      <c r="J34" s="20">
        <v>81115</v>
      </c>
      <c r="K34" s="10"/>
    </row>
    <row r="35" spans="2:11" ht="46.5" customHeight="1" x14ac:dyDescent="0.25">
      <c r="B35" s="21"/>
      <c r="C35" s="13">
        <v>51502</v>
      </c>
      <c r="D35" s="12" t="s">
        <v>7</v>
      </c>
      <c r="E35" s="20">
        <f>33615+33615</f>
        <v>67230</v>
      </c>
      <c r="F35" s="10"/>
      <c r="G35" s="19"/>
      <c r="H35" s="13">
        <v>61199</v>
      </c>
      <c r="I35" s="12" t="s">
        <v>6</v>
      </c>
      <c r="J35" s="11">
        <v>6500</v>
      </c>
      <c r="K35" s="10"/>
    </row>
    <row r="36" spans="2:11" ht="34.5" customHeight="1" x14ac:dyDescent="0.25">
      <c r="B36" s="15"/>
      <c r="C36" s="13">
        <v>61102</v>
      </c>
      <c r="D36" s="12" t="s">
        <v>5</v>
      </c>
      <c r="E36" s="11">
        <v>6500</v>
      </c>
      <c r="F36" s="10"/>
      <c r="G36" s="14"/>
      <c r="H36" s="13"/>
      <c r="I36" s="12"/>
      <c r="J36" s="11"/>
      <c r="K36" s="10"/>
    </row>
    <row r="37" spans="2:11" ht="15.75" customHeight="1" x14ac:dyDescent="0.25">
      <c r="B37" s="15"/>
      <c r="C37" s="13"/>
      <c r="D37" s="12"/>
      <c r="E37" s="11"/>
      <c r="F37" s="10"/>
      <c r="G37" s="14"/>
      <c r="H37" s="13"/>
      <c r="I37" s="12"/>
      <c r="J37" s="11"/>
      <c r="K37" s="10"/>
    </row>
    <row r="38" spans="2:11" ht="46.5" customHeight="1" x14ac:dyDescent="0.25">
      <c r="B38" s="15" t="s">
        <v>4</v>
      </c>
      <c r="C38" s="76" t="s">
        <v>3</v>
      </c>
      <c r="D38" s="77"/>
      <c r="E38" s="78"/>
      <c r="F38" s="10">
        <f>E39</f>
        <v>50000</v>
      </c>
      <c r="G38" s="14" t="s">
        <v>4</v>
      </c>
      <c r="H38" s="79" t="s">
        <v>3</v>
      </c>
      <c r="I38" s="80"/>
      <c r="J38" s="81"/>
      <c r="K38" s="10">
        <f>J39</f>
        <v>50000</v>
      </c>
    </row>
    <row r="39" spans="2:11" ht="46.5" customHeight="1" thickBot="1" x14ac:dyDescent="0.3">
      <c r="B39" s="15"/>
      <c r="C39" s="13">
        <v>55304</v>
      </c>
      <c r="D39" s="12" t="s">
        <v>2</v>
      </c>
      <c r="E39" s="11">
        <v>50000</v>
      </c>
      <c r="F39" s="10"/>
      <c r="G39" s="14"/>
      <c r="H39" s="13">
        <v>55404</v>
      </c>
      <c r="I39" s="12" t="s">
        <v>1</v>
      </c>
      <c r="J39" s="11">
        <v>50000</v>
      </c>
      <c r="K39" s="10"/>
    </row>
    <row r="40" spans="2:11" s="2" customFormat="1" ht="33.75" customHeight="1" thickBot="1" x14ac:dyDescent="0.35">
      <c r="B40" s="9"/>
      <c r="C40" s="8"/>
      <c r="D40" s="5"/>
      <c r="E40" s="4" t="s">
        <v>0</v>
      </c>
      <c r="F40" s="3">
        <f>SUM(F33:F38)</f>
        <v>137615</v>
      </c>
      <c r="G40" s="7"/>
      <c r="H40" s="6"/>
      <c r="I40" s="5"/>
      <c r="J40" s="4" t="s">
        <v>0</v>
      </c>
      <c r="K40" s="3">
        <f>SUM(K33:K38)</f>
        <v>137615</v>
      </c>
    </row>
  </sheetData>
  <mergeCells count="20">
    <mergeCell ref="C38:E38"/>
    <mergeCell ref="H38:J38"/>
    <mergeCell ref="B32:F32"/>
    <mergeCell ref="G32:K32"/>
    <mergeCell ref="C33:E33"/>
    <mergeCell ref="H33:J33"/>
    <mergeCell ref="B7:F7"/>
    <mergeCell ref="G7:K7"/>
    <mergeCell ref="C8:E8"/>
    <mergeCell ref="H8:J8"/>
    <mergeCell ref="H10:J10"/>
    <mergeCell ref="C12:E12"/>
    <mergeCell ref="C25:E25"/>
    <mergeCell ref="H25:J25"/>
    <mergeCell ref="B21:F21"/>
    <mergeCell ref="G21:K21"/>
    <mergeCell ref="C22:E22"/>
    <mergeCell ref="H22:J22"/>
    <mergeCell ref="C16:E16"/>
    <mergeCell ref="H16:J16"/>
  </mergeCells>
  <pageMargins left="0.7" right="0.7" top="0.75" bottom="0.75" header="0.3" footer="0.3"/>
  <pageSetup orientation="portrait" r:id="rId1"/>
  <ignoredErrors>
    <ignoredError sqref="B8:K21 B28:K40 F22 F27:K27 B22:E27 K22 F23:F26 K23:K26 G22:J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9EF8-3629-43A6-BA8A-0092AB1A1FC9}">
  <dimension ref="B1:K29"/>
  <sheetViews>
    <sheetView showGridLines="0" zoomScale="70" zoomScaleNormal="70" workbookViewId="0">
      <selection activeCell="K20" sqref="K20"/>
    </sheetView>
  </sheetViews>
  <sheetFormatPr baseColWidth="10" defaultColWidth="11.42578125" defaultRowHeight="18" x14ac:dyDescent="0.25"/>
  <cols>
    <col min="1" max="1" width="2" style="52" customWidth="1"/>
    <col min="2" max="2" width="8.42578125" style="52" customWidth="1"/>
    <col min="3" max="3" width="10" style="52" customWidth="1"/>
    <col min="4" max="4" width="50" style="52" customWidth="1"/>
    <col min="5" max="5" width="21.42578125" style="52" customWidth="1"/>
    <col min="6" max="6" width="24.7109375" style="52" customWidth="1"/>
    <col min="7" max="7" width="8.42578125" style="52" customWidth="1"/>
    <col min="8" max="8" width="10" style="52" customWidth="1"/>
    <col min="9" max="9" width="54.42578125" style="52" customWidth="1"/>
    <col min="10" max="10" width="22" style="52" customWidth="1"/>
    <col min="11" max="11" width="24.42578125" style="52" customWidth="1"/>
    <col min="12" max="12" width="1" style="52" customWidth="1"/>
    <col min="13" max="16384" width="11.42578125" style="52"/>
  </cols>
  <sheetData>
    <row r="1" spans="2:11" x14ac:dyDescent="0.25">
      <c r="B1" s="51" t="s">
        <v>31</v>
      </c>
    </row>
    <row r="2" spans="2:11" x14ac:dyDescent="0.25">
      <c r="B2" s="51" t="s">
        <v>37</v>
      </c>
    </row>
    <row r="3" spans="2:11" x14ac:dyDescent="0.25">
      <c r="B3" s="51" t="s">
        <v>36</v>
      </c>
    </row>
    <row r="4" spans="2:11" x14ac:dyDescent="0.25">
      <c r="B4" s="51" t="s">
        <v>35</v>
      </c>
    </row>
    <row r="5" spans="2:11" x14ac:dyDescent="0.25">
      <c r="B5" s="51" t="s">
        <v>28</v>
      </c>
    </row>
    <row r="6" spans="2:11" ht="25.5" customHeight="1" x14ac:dyDescent="0.25">
      <c r="B6" s="69"/>
      <c r="C6" s="69"/>
      <c r="D6" s="68"/>
      <c r="E6" s="68"/>
      <c r="F6" s="67"/>
      <c r="I6" s="68"/>
      <c r="J6" s="68"/>
      <c r="K6" s="67"/>
    </row>
    <row r="7" spans="2:11" ht="34.5" customHeight="1" x14ac:dyDescent="0.3">
      <c r="B7" s="94" t="s">
        <v>14</v>
      </c>
      <c r="C7" s="94"/>
      <c r="D7" s="94"/>
      <c r="E7" s="94"/>
      <c r="F7" s="94"/>
      <c r="G7" s="94"/>
      <c r="H7" s="94"/>
      <c r="I7" s="94"/>
      <c r="J7" s="94"/>
      <c r="K7" s="94"/>
    </row>
    <row r="8" spans="2:11" ht="9" customHeight="1" thickBot="1" x14ac:dyDescent="0.35"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2:11" ht="25.5" customHeight="1" thickBot="1" x14ac:dyDescent="0.3">
      <c r="B9" s="95" t="s">
        <v>13</v>
      </c>
      <c r="C9" s="96"/>
      <c r="D9" s="96"/>
      <c r="E9" s="96"/>
      <c r="F9" s="97"/>
      <c r="G9" s="95" t="s">
        <v>33</v>
      </c>
      <c r="H9" s="96"/>
      <c r="I9" s="96"/>
      <c r="J9" s="96"/>
      <c r="K9" s="97"/>
    </row>
    <row r="10" spans="2:11" ht="30" customHeight="1" x14ac:dyDescent="0.25">
      <c r="B10" s="15" t="s">
        <v>23</v>
      </c>
      <c r="C10" s="98" t="s">
        <v>32</v>
      </c>
      <c r="D10" s="99"/>
      <c r="E10" s="100"/>
      <c r="F10" s="22">
        <f>SUM(E11:E11)</f>
        <v>307575</v>
      </c>
      <c r="G10" s="65" t="s">
        <v>23</v>
      </c>
      <c r="H10" s="98" t="s">
        <v>32</v>
      </c>
      <c r="I10" s="99"/>
      <c r="J10" s="100"/>
      <c r="K10" s="22">
        <f>SUM(J11:J12)</f>
        <v>307575</v>
      </c>
    </row>
    <row r="11" spans="2:11" ht="39.950000000000003" customHeight="1" x14ac:dyDescent="0.25">
      <c r="B11" s="15"/>
      <c r="C11" s="62">
        <v>61604</v>
      </c>
      <c r="D11" s="61" t="s">
        <v>19</v>
      </c>
      <c r="E11" s="60">
        <v>307575</v>
      </c>
      <c r="F11" s="22"/>
      <c r="G11" s="65"/>
      <c r="H11" s="62">
        <v>61101</v>
      </c>
      <c r="I11" s="61" t="s">
        <v>34</v>
      </c>
      <c r="J11" s="64">
        <v>291925</v>
      </c>
      <c r="K11" s="22"/>
    </row>
    <row r="12" spans="2:11" ht="39.75" customHeight="1" x14ac:dyDescent="0.25">
      <c r="B12" s="15"/>
      <c r="C12" s="91"/>
      <c r="D12" s="92"/>
      <c r="E12" s="93"/>
      <c r="F12" s="22"/>
      <c r="G12" s="65"/>
      <c r="H12" s="62">
        <v>61199</v>
      </c>
      <c r="I12" s="61" t="s">
        <v>6</v>
      </c>
      <c r="J12" s="60">
        <v>15650</v>
      </c>
      <c r="K12" s="22"/>
    </row>
    <row r="13" spans="2:11" ht="6.75" customHeight="1" thickBot="1" x14ac:dyDescent="0.3">
      <c r="B13" s="15"/>
      <c r="C13" s="62"/>
      <c r="D13" s="63"/>
      <c r="E13" s="60"/>
      <c r="F13" s="22"/>
      <c r="G13" s="14"/>
      <c r="H13" s="62"/>
      <c r="I13" s="61"/>
      <c r="J13" s="60"/>
      <c r="K13" s="22"/>
    </row>
    <row r="14" spans="2:11" ht="30" customHeight="1" thickBot="1" x14ac:dyDescent="0.35">
      <c r="B14" s="59"/>
      <c r="C14" s="58"/>
      <c r="D14" s="55" t="s">
        <v>0</v>
      </c>
      <c r="E14" s="54"/>
      <c r="F14" s="25">
        <f>SUM(F10:F12)</f>
        <v>307575</v>
      </c>
      <c r="G14" s="57"/>
      <c r="H14" s="56"/>
      <c r="I14" s="55" t="s">
        <v>0</v>
      </c>
      <c r="J14" s="54"/>
      <c r="K14" s="25">
        <f>SUM(K10:K12)</f>
        <v>307575</v>
      </c>
    </row>
    <row r="15" spans="2:11" ht="9" customHeight="1" x14ac:dyDescent="0.25"/>
    <row r="17" spans="2:11" ht="34.5" customHeight="1" x14ac:dyDescent="0.3">
      <c r="B17" s="94" t="s">
        <v>27</v>
      </c>
      <c r="C17" s="94"/>
      <c r="D17" s="94"/>
      <c r="E17" s="94"/>
      <c r="F17" s="94"/>
      <c r="G17" s="94"/>
      <c r="H17" s="94"/>
      <c r="I17" s="94"/>
      <c r="J17" s="94"/>
      <c r="K17" s="94"/>
    </row>
    <row r="18" spans="2:11" ht="9" customHeight="1" thickBot="1" x14ac:dyDescent="0.35"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2:11" ht="25.5" customHeight="1" thickBot="1" x14ac:dyDescent="0.3">
      <c r="B19" s="95" t="s">
        <v>13</v>
      </c>
      <c r="C19" s="96"/>
      <c r="D19" s="96"/>
      <c r="E19" s="96"/>
      <c r="F19" s="97"/>
      <c r="G19" s="95" t="s">
        <v>33</v>
      </c>
      <c r="H19" s="96"/>
      <c r="I19" s="96"/>
      <c r="J19" s="96"/>
      <c r="K19" s="97"/>
    </row>
    <row r="20" spans="2:11" ht="30" customHeight="1" x14ac:dyDescent="0.25">
      <c r="B20" s="15" t="s">
        <v>23</v>
      </c>
      <c r="C20" s="98" t="s">
        <v>32</v>
      </c>
      <c r="D20" s="99"/>
      <c r="E20" s="100"/>
      <c r="F20" s="22">
        <f>SUM(E21:E21)</f>
        <v>70000</v>
      </c>
      <c r="G20" s="65" t="s">
        <v>11</v>
      </c>
      <c r="H20" s="98" t="s">
        <v>10</v>
      </c>
      <c r="I20" s="99"/>
      <c r="J20" s="100"/>
      <c r="K20" s="22">
        <f>SUM(J21:J21)</f>
        <v>70000</v>
      </c>
    </row>
    <row r="21" spans="2:11" ht="30" customHeight="1" x14ac:dyDescent="0.25">
      <c r="B21" s="15"/>
      <c r="C21" s="62">
        <v>61604</v>
      </c>
      <c r="D21" s="61" t="s">
        <v>19</v>
      </c>
      <c r="E21" s="60">
        <v>70000</v>
      </c>
      <c r="F21" s="22"/>
      <c r="G21" s="65"/>
      <c r="H21" s="62">
        <v>61199</v>
      </c>
      <c r="I21" s="61" t="s">
        <v>6</v>
      </c>
      <c r="J21" s="64">
        <v>70000</v>
      </c>
      <c r="K21" s="22"/>
    </row>
    <row r="22" spans="2:11" ht="8.25" customHeight="1" thickBot="1" x14ac:dyDescent="0.3">
      <c r="B22" s="15"/>
      <c r="C22" s="62"/>
      <c r="D22" s="63"/>
      <c r="E22" s="60"/>
      <c r="F22" s="22"/>
      <c r="G22" s="14"/>
      <c r="H22" s="62"/>
      <c r="I22" s="61"/>
      <c r="J22" s="60"/>
      <c r="K22" s="22"/>
    </row>
    <row r="23" spans="2:11" ht="30" customHeight="1" thickBot="1" x14ac:dyDescent="0.35">
      <c r="B23" s="59"/>
      <c r="C23" s="58"/>
      <c r="D23" s="55" t="s">
        <v>0</v>
      </c>
      <c r="E23" s="54"/>
      <c r="F23" s="25">
        <f>SUM(F20:F21)</f>
        <v>70000</v>
      </c>
      <c r="G23" s="57"/>
      <c r="H23" s="56"/>
      <c r="I23" s="55" t="s">
        <v>0</v>
      </c>
      <c r="J23" s="54"/>
      <c r="K23" s="25">
        <f>SUM(K20:K21)</f>
        <v>70000</v>
      </c>
    </row>
    <row r="27" spans="2:11" x14ac:dyDescent="0.25">
      <c r="F27" s="53"/>
      <c r="K27" s="53"/>
    </row>
    <row r="29" spans="2:11" x14ac:dyDescent="0.25">
      <c r="F29" s="53"/>
      <c r="K29" s="53"/>
    </row>
  </sheetData>
  <mergeCells count="11">
    <mergeCell ref="B7:K7"/>
    <mergeCell ref="B9:F9"/>
    <mergeCell ref="G9:K9"/>
    <mergeCell ref="C10:E10"/>
    <mergeCell ref="H10:J10"/>
    <mergeCell ref="C12:E12"/>
    <mergeCell ref="B17:K17"/>
    <mergeCell ref="B19:F19"/>
    <mergeCell ref="G19:K19"/>
    <mergeCell ref="C20:E20"/>
    <mergeCell ref="H20:J20"/>
  </mergeCells>
  <pageMargins left="0.7" right="0.7" top="0.75" bottom="0.75" header="0.3" footer="0.3"/>
  <pageSetup orientation="portrait" r:id="rId1"/>
  <ignoredErrors>
    <ignoredError sqref="B10:K19 B20:K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GERENCIA GENERAL</vt:lpstr>
      <vt:lpstr>RESUMEN JUNTA DIRECTIVA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2024-01-19T22:18:38Z</dcterms:created>
  <dcterms:modified xsi:type="dcterms:W3CDTF">2024-01-19T22:54:37Z</dcterms:modified>
</cp:coreProperties>
</file>