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J:\PPRESUPUESTO\PRESUPUESTO 2023\REQUERIMIENTOS MENSUALES 2023-UAI\11-NOVIEMBRE 2023\"/>
    </mc:Choice>
  </mc:AlternateContent>
  <xr:revisionPtr revIDLastSave="0" documentId="13_ncr:1_{892E57C9-A7D0-4684-BFE2-C22E223AA6D8}" xr6:coauthVersionLast="47" xr6:coauthVersionMax="47" xr10:uidLastSave="{00000000-0000-0000-0000-000000000000}"/>
  <bookViews>
    <workbookView xWindow="-120" yWindow="-120" windowWidth="20730" windowHeight="11160" xr2:uid="{B98B9F43-BD90-4242-BF61-E0DC0EC8FCE9}"/>
  </bookViews>
  <sheets>
    <sheet name="RESUMEN PYDE" sheetId="8" r:id="rId1"/>
    <sheet name="RESUMEN GERENCIA GENERAL" sheetId="7" r:id="rId2"/>
    <sheet name="RESUMEN JUNTA DIRECTIVA" sheetId="9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\c">#N/A</definedName>
    <definedName name="\d">#N/A</definedName>
    <definedName name="\s">#N/A</definedName>
    <definedName name="\u">#N/A</definedName>
    <definedName name="\x">#N/A</definedName>
    <definedName name="\y">#N/A</definedName>
    <definedName name="\z">#N/A</definedName>
    <definedName name="_AFP101" localSheetId="2">#REF!</definedName>
    <definedName name="_AFP101" localSheetId="0">#REF!</definedName>
    <definedName name="_AFP101">#REF!</definedName>
    <definedName name="_AFP102" localSheetId="2">#REF!</definedName>
    <definedName name="_AFP102">#REF!</definedName>
    <definedName name="_AFP103" localSheetId="2">#REF!</definedName>
    <definedName name="_AFP103">#REF!</definedName>
    <definedName name="_AFP401">#REF!</definedName>
    <definedName name="_ag01" localSheetId="2">[1]ttl!#REF!</definedName>
    <definedName name="_ag01">[1]ttl!#REF!</definedName>
    <definedName name="_ag02" localSheetId="2">[1]ttl!#REF!</definedName>
    <definedName name="_ag02">[1]ttl!#REF!</definedName>
    <definedName name="_ag03" localSheetId="2">[1]ttl!#REF!</definedName>
    <definedName name="_ag03">[1]ttl!#REF!</definedName>
    <definedName name="_ag0401" localSheetId="2">[1]ttl!#REF!</definedName>
    <definedName name="_ag0401">[1]ttl!#REF!</definedName>
    <definedName name="_sal0101">[2]ttl!#REF!</definedName>
    <definedName name="_sal0102">[2]ttl!#REF!</definedName>
    <definedName name="_sal0103">[2]ttl!#REF!</definedName>
    <definedName name="_SAL013">[3]cc!#REF!</definedName>
    <definedName name="_SAL0301" localSheetId="2">[4]cc!#REF!</definedName>
    <definedName name="_SAL0301">[4]cc!#REF!</definedName>
    <definedName name="_SAL031">[3]cc!#REF!</definedName>
    <definedName name="_sal0401">[2]ttl!#REF!</definedName>
    <definedName name="A">#N/A</definedName>
    <definedName name="afiliacion_2001" localSheetId="2">#REF!</definedName>
    <definedName name="afiliacion_2001">#REF!</definedName>
    <definedName name="agui0101" localSheetId="2">[2]ttl!#REF!</definedName>
    <definedName name="agui0101">[2]ttl!#REF!</definedName>
    <definedName name="agui0102">[2]ttl!#REF!</definedName>
    <definedName name="agui0103">[2]ttl!#REF!</definedName>
    <definedName name="agui0401">[2]ttl!#REF!</definedName>
    <definedName name="aguinaldo0101" localSheetId="2">#REF!</definedName>
    <definedName name="aguinaldo0101">#REF!</definedName>
    <definedName name="alimenticio" localSheetId="2">'[5]bases y prorrateo'!$F$66</definedName>
    <definedName name="alimenticio">'[5]bases y prorrateo'!$F$66</definedName>
    <definedName name="ARBITRO" localSheetId="2">'[5]bases y prorrateo'!$F$74</definedName>
    <definedName name="ARBITRO">'[5]bases y prorrateo'!$F$74</definedName>
    <definedName name="aro" localSheetId="2">'[5]bases y prorrateo'!$F$63</definedName>
    <definedName name="aro">'[5]bases y prorrateo'!$F$63</definedName>
    <definedName name="B">#N/A</definedName>
    <definedName name="BASE" localSheetId="2">#REF!</definedName>
    <definedName name="BASE">#REF!</definedName>
    <definedName name="BASE_C" localSheetId="2">#REF!</definedName>
    <definedName name="BASE_C">#REF!</definedName>
    <definedName name="BASE_GENERAL_2003" localSheetId="2">#REF!</definedName>
    <definedName name="BASE_GENERAL_2003">#REF!</definedName>
    <definedName name="BASE_RENUNCIA">#REF!</definedName>
    <definedName name="BASE01FEB2001">#REF!</definedName>
    <definedName name="BASE2">#REF!</definedName>
    <definedName name="BASE2000">#REF!</definedName>
    <definedName name="BASE2002">#REF!</definedName>
    <definedName name="_xlnm.Database">#REF!</definedName>
    <definedName name="C_">#N/A</definedName>
    <definedName name="ca" localSheetId="2">[6]colo!#REF!</definedName>
    <definedName name="ca">[6]colo!#REF!</definedName>
    <definedName name="CALZADO" localSheetId="2">'[7]bases y prorrateo'!$F$82</definedName>
    <definedName name="CALZADO">'[7]bases y prorrateo'!$F$82</definedName>
    <definedName name="CAPACIT_NO_USAN" localSheetId="2">'[7]bases y prorrateo'!#REF!</definedName>
    <definedName name="CAPACIT_NO_USAN">'[7]bases y prorrateo'!#REF!</definedName>
    <definedName name="CAPACITACION" localSheetId="2">'[5]bases y prorrateo'!$F$81</definedName>
    <definedName name="CAPACITACION">'[5]bases y prorrateo'!$F$81</definedName>
    <definedName name="CAPAS" localSheetId="2">'[7]bases y prorrateo'!#REF!</definedName>
    <definedName name="CAPAS">'[7]bases y prorrateo'!#REF!</definedName>
    <definedName name="cct" localSheetId="2">[6]colo!#REF!</definedName>
    <definedName name="cct">[6]colo!#REF!</definedName>
    <definedName name="CENTROS_RECR">'[7]bases y prorrateo'!$F$87</definedName>
    <definedName name="colag" localSheetId="2">[1]colo!$O$8</definedName>
    <definedName name="colag">[1]colo!$O$8</definedName>
    <definedName name="colagu" localSheetId="2">[1]colo!#REF!</definedName>
    <definedName name="colagu">[1]colo!#REF!</definedName>
    <definedName name="colind" localSheetId="2">[1]colo!#REF!</definedName>
    <definedName name="colind">[1]colo!#REF!</definedName>
    <definedName name="colindem" localSheetId="2">[1]colo!$P$8</definedName>
    <definedName name="colindem">[1]colo!$P$8</definedName>
    <definedName name="COLO_AGUI">[2]colo!$O$8</definedName>
    <definedName name="COLO_INDEM">[2]colo!$P$8</definedName>
    <definedName name="COLO_SAL">[2]colo!$K$8</definedName>
    <definedName name="COLO_SOBRE">[2]colo!$N$8</definedName>
    <definedName name="coloagui" localSheetId="2">[2]colo!#REF!</definedName>
    <definedName name="coloagui">[2]colo!#REF!</definedName>
    <definedName name="coloindem" localSheetId="2">[2]colo!#REF!</definedName>
    <definedName name="coloindem">[2]colo!#REF!</definedName>
    <definedName name="colosal" localSheetId="2">[2]colo!#REF!</definedName>
    <definedName name="colosal">[2]colo!#REF!</definedName>
    <definedName name="colosobre" localSheetId="2">[2]colo!#REF!</definedName>
    <definedName name="colosobre">[2]colo!#REF!</definedName>
    <definedName name="COLOTOTAL">[2]colo!#REF!</definedName>
    <definedName name="colsal" localSheetId="2">[1]colo!$K$8</definedName>
    <definedName name="colsal">[1]colo!$K$8</definedName>
    <definedName name="colsala" localSheetId="2">[1]colo!#REF!</definedName>
    <definedName name="colsala">[1]colo!#REF!</definedName>
    <definedName name="colsala1" localSheetId="2">[1]colo!#REF!</definedName>
    <definedName name="colsala1">[1]colo!#REF!</definedName>
    <definedName name="colsobr" localSheetId="2">[1]colo!$N$8</definedName>
    <definedName name="colsobr">[1]colo!$N$8</definedName>
    <definedName name="colsobre" localSheetId="2">[1]colo!#REF!</definedName>
    <definedName name="colsobre">[1]colo!#REF!</definedName>
    <definedName name="colttl" localSheetId="2">[1]colo!#REF!</definedName>
    <definedName name="colttl">[1]colo!#REF!</definedName>
    <definedName name="CONSULTORIAS" localSheetId="2">'[7]bases y prorrateo'!$F$94</definedName>
    <definedName name="CONSULTORIAS">'[7]bases y prorrateo'!$F$94</definedName>
    <definedName name="cor" localSheetId="2">[1]colo!$K$9</definedName>
    <definedName name="cor">[1]colo!$K$9</definedName>
    <definedName name="cortador">[2]colo!$K$9</definedName>
    <definedName name="cortadoress">[2]colo!$K$9</definedName>
    <definedName name="cosala1" localSheetId="2">[1]colo!#REF!</definedName>
    <definedName name="cosala1">[1]colo!#REF!</definedName>
    <definedName name="cosala10" localSheetId="2">[2]ttl!#REF!</definedName>
    <definedName name="cosala10">[2]ttl!#REF!</definedName>
    <definedName name="cosala11">[2]ttl!#REF!</definedName>
    <definedName name="cosala2">[6]colo!#REF!</definedName>
    <definedName name="cosala3">[6]colo!#REF!</definedName>
    <definedName name="cosala4" localSheetId="2">#REF!</definedName>
    <definedName name="cosala4" localSheetId="0">#REF!</definedName>
    <definedName name="cosala4">#REF!</definedName>
    <definedName name="cosala5" localSheetId="2">#REF!</definedName>
    <definedName name="cosala5" localSheetId="0">#REF!</definedName>
    <definedName name="cosala5">#REF!</definedName>
    <definedName name="cosala6" localSheetId="2">[2]ttl!#REF!</definedName>
    <definedName name="cosala6" localSheetId="0">[2]ttl!#REF!</definedName>
    <definedName name="cosala6">[2]ttl!#REF!</definedName>
    <definedName name="cosala7" localSheetId="2">[2]ttl!#REF!</definedName>
    <definedName name="cosala7" localSheetId="0">[2]ttl!#REF!</definedName>
    <definedName name="cosala7">[2]ttl!#REF!</definedName>
    <definedName name="cosala8" localSheetId="2">#REF!</definedName>
    <definedName name="cosala8">#REF!</definedName>
    <definedName name="cosala9" localSheetId="2">#REF!</definedName>
    <definedName name="cosala9" localSheetId="0">#REF!</definedName>
    <definedName name="cosala9">#REF!</definedName>
    <definedName name="cs" localSheetId="2">[6]colo!#REF!</definedName>
    <definedName name="cs" localSheetId="0">[6]colo!#REF!</definedName>
    <definedName name="cs">[6]colo!#REF!</definedName>
    <definedName name="ct" localSheetId="2">[6]colo!#REF!</definedName>
    <definedName name="ct" localSheetId="0">[6]colo!#REF!</definedName>
    <definedName name="ct">[6]colo!#REF!</definedName>
    <definedName name="datos2001" localSheetId="2">#REF!</definedName>
    <definedName name="datos2001" localSheetId="0">#REF!</definedName>
    <definedName name="datos2001">#REF!</definedName>
    <definedName name="EJECUTIVO_ACTUAL" localSheetId="2">#REF!</definedName>
    <definedName name="EJECUTIVO_ACTUAL">#REF!</definedName>
    <definedName name="EJECUTIVO_PROYECTADO" localSheetId="2">#REF!</definedName>
    <definedName name="EJECUTIVO_PROYECTADO">#REF!</definedName>
    <definedName name="extras_persona">[8]EXT!$C$29</definedName>
    <definedName name="extras0101" localSheetId="2">[2]ttl!#REF!</definedName>
    <definedName name="extras0101">[2]ttl!#REF!</definedName>
    <definedName name="extras0102" localSheetId="2">[2]ttl!#REF!</definedName>
    <definedName name="extras0102">[2]ttl!#REF!</definedName>
    <definedName name="extras0103" localSheetId="2">[2]ttl!#REF!</definedName>
    <definedName name="extras0103">[2]ttl!#REF!</definedName>
    <definedName name="extras0401" localSheetId="2">[2]ttl!#REF!</definedName>
    <definedName name="extras0401">[2]ttl!#REF!</definedName>
    <definedName name="fecha">[9]Hoja1!$B$2</definedName>
    <definedName name="femenino_ad" localSheetId="2">'[5]bases y prorrateo'!$F$68</definedName>
    <definedName name="femenino_ad">'[5]bases y prorrateo'!$F$68</definedName>
    <definedName name="femenino_ser" localSheetId="2">'[5]bases y prorrateo'!$F$69</definedName>
    <definedName name="femenino_ser">'[5]bases y prorrateo'!$F$69</definedName>
    <definedName name="FESTEJOS" localSheetId="2">'[5]bases y prorrateo'!$F$73</definedName>
    <definedName name="FESTEJOS">'[5]bases y prorrateo'!$F$73</definedName>
    <definedName name="funeraria" localSheetId="2">'[5]bases y prorrateo'!$F$65</definedName>
    <definedName name="funeraria">'[5]bases y prorrateo'!$F$65</definedName>
    <definedName name="g" localSheetId="2">[2]ttl!#REF!</definedName>
    <definedName name="g">[2]ttl!#REF!</definedName>
    <definedName name="GERIATRA" localSheetId="2">'[5]bases y prorrateo'!$F$78</definedName>
    <definedName name="GERIATRA">'[5]bases y prorrateo'!$F$78</definedName>
    <definedName name="GINECOLOGO" localSheetId="2">'[5]bases y prorrateo'!$F$76</definedName>
    <definedName name="GINECOLOGO">'[5]bases y prorrateo'!$F$76</definedName>
    <definedName name="HIGORE" localSheetId="2">#REF!</definedName>
    <definedName name="HIGORE">#REF!</definedName>
    <definedName name="HOJA_DATOS" localSheetId="2">#REF!</definedName>
    <definedName name="HOJA_DATOS">#REF!</definedName>
    <definedName name="indem0101" localSheetId="2">[2]ttl!#REF!</definedName>
    <definedName name="indem0101">[2]ttl!#REF!</definedName>
    <definedName name="indem0102" localSheetId="2">[2]ttl!#REF!</definedName>
    <definedName name="indem0102">[2]ttl!#REF!</definedName>
    <definedName name="indem0103" localSheetId="2">[2]ttl!#REF!</definedName>
    <definedName name="indem0103">[2]ttl!#REF!</definedName>
    <definedName name="indem0401" localSheetId="2">[2]ttl!#REF!</definedName>
    <definedName name="indem0401">[2]ttl!#REF!</definedName>
    <definedName name="INPEP101" localSheetId="2">#REF!</definedName>
    <definedName name="INPEP101">#REF!</definedName>
    <definedName name="INPEP102" localSheetId="2">#REF!</definedName>
    <definedName name="INPEP102">#REF!</definedName>
    <definedName name="INPEP103" localSheetId="2">#REF!</definedName>
    <definedName name="INPEP103">#REF!</definedName>
    <definedName name="INPEP401">#REF!</definedName>
    <definedName name="INSA101">#REF!</definedName>
    <definedName name="INSA102">#REF!</definedName>
    <definedName name="INSA103">#REF!</definedName>
    <definedName name="INSA401">#REF!</definedName>
    <definedName name="ISSS101">#REF!</definedName>
    <definedName name="ISSS102">#REF!</definedName>
    <definedName name="ISSS103">#REF!</definedName>
    <definedName name="ISSS401">#REF!</definedName>
    <definedName name="J">#N/A</definedName>
    <definedName name="L_">#N/A</definedName>
    <definedName name="lentes" localSheetId="2">'[5]bases y prorrateo'!$F$62</definedName>
    <definedName name="lentes">'[5]bases y prorrateo'!$F$62</definedName>
    <definedName name="MANOLO" localSheetId="2">#REF!</definedName>
    <definedName name="MANOLO">#REF!</definedName>
    <definedName name="masculino" localSheetId="2">'[5]bases y prorrateo'!$F$70</definedName>
    <definedName name="masculino">'[5]bases y prorrateo'!$F$70</definedName>
    <definedName name="MEDICINA" localSheetId="2">'[5]bases y prorrateo'!$F$72</definedName>
    <definedName name="MEDICINA">'[5]bases y prorrateo'!$F$72</definedName>
    <definedName name="MEDICO_FSV" localSheetId="2">'[5]bases y prorrateo'!$F$77</definedName>
    <definedName name="MEDICO_FSV">'[5]bases y prorrateo'!$F$77</definedName>
    <definedName name="MIGUEL1" localSheetId="2">#REF!</definedName>
    <definedName name="MIGUEL1">#REF!</definedName>
    <definedName name="ODONTOL_AGEN" localSheetId="2">'[5]bases y prorrateo'!$F$80</definedName>
    <definedName name="ODONTOL_AGEN">'[5]bases y prorrateo'!$F$80</definedName>
    <definedName name="ODONTOL_SS" localSheetId="2">'[5]bases y prorrateo'!$F$79</definedName>
    <definedName name="ODONTOL_SS">'[5]bases y prorrateo'!$F$79</definedName>
    <definedName name="OFTALMOLOGO" localSheetId="2">'[5]bases y prorrateo'!$F$75</definedName>
    <definedName name="OFTALMOLOGO">'[5]bases y prorrateo'!$F$75</definedName>
    <definedName name="OPERATIVO_ACTUAL" localSheetId="2">#REF!</definedName>
    <definedName name="OPERATIVO_ACTUAL">#REF!</definedName>
    <definedName name="OPERATIVO_PROYECTADO" localSheetId="2">#REF!</definedName>
    <definedName name="OPERATIVO_PROYECTADO">#REF!</definedName>
    <definedName name="patron0101" localSheetId="2">[2]ttl!#REF!</definedName>
    <definedName name="patron0101">[2]ttl!#REF!</definedName>
    <definedName name="patron0102" localSheetId="2">[2]ttl!#REF!</definedName>
    <definedName name="patron0102">[2]ttl!#REF!</definedName>
    <definedName name="patron0103" localSheetId="2">[2]ttl!#REF!</definedName>
    <definedName name="patron0103">[2]ttl!#REF!</definedName>
    <definedName name="patron0401" localSheetId="2">[2]ttl!#REF!</definedName>
    <definedName name="patron0401">[2]ttl!#REF!</definedName>
    <definedName name="PELOTAS_OTROS">'[7]bases y prorrateo'!$F$83</definedName>
    <definedName name="PRESTAMOS" localSheetId="2">'[5]bases y prorrateo'!$F$82</definedName>
    <definedName name="PRESTAMOS">'[5]bases y prorrateo'!$F$82</definedName>
    <definedName name="PROMEDIO" localSheetId="2">#REF!</definedName>
    <definedName name="PROMEDIO">#REF!</definedName>
    <definedName name="PROYECCION_EXTRAS">[2]HE!$C$2</definedName>
    <definedName name="RENUNCIA" localSheetId="2">#REF!</definedName>
    <definedName name="RENUNCIA" localSheetId="0">#REF!</definedName>
    <definedName name="RENUNCIA">#REF!</definedName>
    <definedName name="ropa" localSheetId="2">'[5]bases y prorrateo'!$F$64</definedName>
    <definedName name="ropa">'[5]bases y prorrateo'!$F$64</definedName>
    <definedName name="SALARIO" localSheetId="2">[4]cc!#REF!</definedName>
    <definedName name="SALARIO">[4]cc!#REF!</definedName>
    <definedName name="SALARIO_0101" localSheetId="2">[8]cc!#REF!</definedName>
    <definedName name="SALARIO_0101">[8]cc!#REF!</definedName>
    <definedName name="SALARIO_0102" localSheetId="2">[8]cc!#REF!</definedName>
    <definedName name="SALARIO_0102">[8]cc!#REF!</definedName>
    <definedName name="SALARIO_0103" localSheetId="2">[8]cc!#REF!</definedName>
    <definedName name="SALARIO_0103">[8]cc!#REF!</definedName>
    <definedName name="SALARIO_0301">[8]cc!#REF!</definedName>
    <definedName name="salario0101" localSheetId="2">#REF!</definedName>
    <definedName name="salario0101" localSheetId="0">#REF!</definedName>
    <definedName name="salario0101">#REF!</definedName>
    <definedName name="salario0102" localSheetId="2">#REF!</definedName>
    <definedName name="salario0102">#REF!</definedName>
    <definedName name="salario0103" localSheetId="2">#REF!</definedName>
    <definedName name="salario0103">#REF!</definedName>
    <definedName name="salario0401">#REF!</definedName>
    <definedName name="salarios0401">#REF!</definedName>
    <definedName name="SLARIO" localSheetId="2">[4]cc!#REF!</definedName>
    <definedName name="SLARIO">[4]cc!#REF!</definedName>
    <definedName name="sobre0101">[2]ttl!#REF!</definedName>
    <definedName name="sobre0102">[2]ttl!#REF!</definedName>
    <definedName name="sobre0103">[2]ttl!#REF!</definedName>
    <definedName name="sobre0401">[2]ttl!#REF!</definedName>
    <definedName name="sobresu0101">[2]ttl!#REF!</definedName>
    <definedName name="sobresueldo0101" localSheetId="2">#REF!</definedName>
    <definedName name="sobresueldo0101">#REF!</definedName>
    <definedName name="sobresueldo0102" localSheetId="2">#REF!</definedName>
    <definedName name="sobresueldo0102">#REF!</definedName>
    <definedName name="sobresueldo0103" localSheetId="2">#REF!</definedName>
    <definedName name="sobresueldo0103">#REF!</definedName>
    <definedName name="sobresueldo0401">#REF!</definedName>
    <definedName name="transporte" localSheetId="2">'[5]bases y prorrateo'!$F$67</definedName>
    <definedName name="transporte">'[5]bases y prorrateo'!$F$67</definedName>
    <definedName name="ttl_s_datos" localSheetId="2">'[10]DATOS JUNIO'!#REF!</definedName>
    <definedName name="ttl_s_datos">'[10]DATOS JUNIO'!#REF!</definedName>
    <definedName name="U_DEPORTE" localSheetId="2">'[5]bases y prorrateo'!$F$71</definedName>
    <definedName name="U_DEPORTE">'[5]bases y prorrateo'!$F$71</definedName>
    <definedName name="v" localSheetId="2">[2]ttl!#REF!</definedName>
    <definedName name="v">[2]ttl!#REF!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8" i="7" l="1"/>
  <c r="F11" i="7"/>
  <c r="F13" i="7" s="1"/>
  <c r="F8" i="7"/>
  <c r="K24" i="7" l="1"/>
  <c r="F24" i="7"/>
  <c r="K15" i="9" l="1"/>
  <c r="P11" i="9"/>
  <c r="K10" i="9"/>
  <c r="F10" i="9"/>
  <c r="F20" i="9" s="1"/>
  <c r="K12" i="9" l="1"/>
  <c r="K20" i="9" s="1"/>
  <c r="F8" i="8" l="1"/>
  <c r="F13" i="8" s="1"/>
  <c r="K8" i="8" l="1"/>
  <c r="K13" i="8" s="1"/>
  <c r="K17" i="7" l="1"/>
  <c r="F17" i="7"/>
  <c r="F28" i="7" s="1"/>
  <c r="K8" i="7"/>
  <c r="K13" i="7" s="1"/>
  <c r="M17" i="7" l="1"/>
  <c r="K28" i="7"/>
</calcChain>
</file>

<file path=xl/sharedStrings.xml><?xml version="1.0" encoding="utf-8"?>
<sst xmlns="http://schemas.openxmlformats.org/spreadsheetml/2006/main" count="84" uniqueCount="48">
  <si>
    <t>AUMENTA</t>
  </si>
  <si>
    <t>DISMINUYE</t>
  </si>
  <si>
    <t>0101</t>
  </si>
  <si>
    <t>ADMINISTRACIÓN Y DIRECCIÓN SUPERIOR</t>
  </si>
  <si>
    <t>0301</t>
  </si>
  <si>
    <t>FINANCIAMIENTO DE SOLUCIONES HABITACIONALES</t>
  </si>
  <si>
    <t>TOTAL</t>
  </si>
  <si>
    <t>PASAJES AL EXTERIOR</t>
  </si>
  <si>
    <t>SERVICIOS DE PUBLICIDAD</t>
  </si>
  <si>
    <t>VIATICOS POR COMISION EXTERNA</t>
  </si>
  <si>
    <t>0102</t>
  </si>
  <si>
    <t>0103</t>
  </si>
  <si>
    <t>FONDO SOCIAL PARA LA VIVIENDA</t>
  </si>
  <si>
    <t>(monto en US$)</t>
  </si>
  <si>
    <t>TRANSFERENCIAS AUTORIZADAS POR PRESIDENCIA Y DIRECCIÓN EJECUTIVA</t>
  </si>
  <si>
    <t>A PERSONAS NATURALES</t>
  </si>
  <si>
    <t>DISMINUYEN</t>
  </si>
  <si>
    <t>TRANSFERENCIA AUTORIZADA POR JUNTA DIRECTIVA</t>
  </si>
  <si>
    <t>TRANSFERENCIA PRESUPUESTARIA ENTRE LA MISMA UNIDAD, LINEA DE TRABAJO Y  DIFERENTES  ESPECÍFICOS</t>
  </si>
  <si>
    <t>MOBILIARIOS</t>
  </si>
  <si>
    <t>DERECHOS DE PROPIEDAD INTELECTUAL</t>
  </si>
  <si>
    <t>EMISION TITULOS VALORES Y COTIZACIONES A LARGO PLAZO</t>
  </si>
  <si>
    <t xml:space="preserve">RECUPERACIÓN DE LA CARTERA HIPOTECARIA </t>
  </si>
  <si>
    <t>PERIODO: NOVIEMBRE 2023</t>
  </si>
  <si>
    <t>LIBROS, TEXTOS, UTILES DE ENSEÑANZA Y PUBLICACIONES</t>
  </si>
  <si>
    <t>COMBUSTIBLES Y LUBRICANTES</t>
  </si>
  <si>
    <t>ARRENDAMIENTO DE BIENES MUEBLES</t>
  </si>
  <si>
    <t>EQUIPOS INFORMÁTICOS</t>
  </si>
  <si>
    <t xml:space="preserve">DERECHOS DE PROPIEDAD INTELECTUAL </t>
  </si>
  <si>
    <t>TRANSFERENCIA PRESUPUESTARIA ENTRE LA MISMA UNIDAD, ESPECIFICOS Y DIFERENTES LINEAS DE TRABAJO</t>
  </si>
  <si>
    <t>A ORGANISMOS SIN FINES DE LUCRO</t>
  </si>
  <si>
    <t>TRANSFERENCIAS AUTORIZADAS POR GERENCIA GENERAL</t>
  </si>
  <si>
    <t>HERRAMIENTAS, REPUESTOS Y ACCESORIOS</t>
  </si>
  <si>
    <t>MATERIALES ELÉCTRICOS</t>
  </si>
  <si>
    <t>SERVICIOS DE CORREOS</t>
  </si>
  <si>
    <t>SESIÓN: JD-209 DEL 16 DE NOVIEMBRE DE 2023</t>
  </si>
  <si>
    <t>PERIODO: NOVIEMBRE DE 2023</t>
  </si>
  <si>
    <t>0202</t>
  </si>
  <si>
    <t>SERVICIO DE LA DEUDA INTERNA / AMORTIZACIÓN</t>
  </si>
  <si>
    <t>DE ORGANISMOS MULTILATERALES</t>
  </si>
  <si>
    <t>0401</t>
  </si>
  <si>
    <t>INVERSIÓN EN INFRAESTRUCTURA / INVERSIÓN</t>
  </si>
  <si>
    <t>DE VIVIENDA Y OFICINA</t>
  </si>
  <si>
    <t>EQUIPOS MEDICOS Y DE LABORATORIOS</t>
  </si>
  <si>
    <t>BIENES MUEBLES DIVERSOS</t>
  </si>
  <si>
    <t>MANTENIMIENTOS Y REPARACIONES DE VEHICULOS</t>
  </si>
  <si>
    <t>DESARROLLOS INFORMATICOS</t>
  </si>
  <si>
    <t>TRANSFERENCIA PRESUPUESTARIA ENTRE DIFERENTES UNIDADES, LINEAS DE TRABAJO Y ESPECIFICOS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</si>
</sst>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Arial"/>
      <family val="2"/>
    </font>
    <font>
      <b/>
      <sz val="16"/>
      <color theme="1"/>
      <name val="Arial"/>
      <family val="2"/>
    </font>
    <font>
      <b/>
      <sz val="16"/>
      <color rgb="FF000000"/>
      <name val="Arial"/>
      <family val="2"/>
    </font>
    <font>
      <sz val="14"/>
      <color rgb="FF000000"/>
      <name val="Arial"/>
      <family val="2"/>
    </font>
    <font>
      <u val="singleAccounting"/>
      <sz val="14"/>
      <color rgb="FF000000"/>
      <name val="Arial"/>
      <family val="2"/>
    </font>
    <font>
      <sz val="16"/>
      <color theme="1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sz val="8"/>
      <name val="Calibri"/>
      <family val="2"/>
      <scheme val="minor"/>
    </font>
    <font>
      <sz val="16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106">
    <xf numFmtId="0" fontId="0" fillId="0" borderId="0" xfId="0"/>
    <xf numFmtId="0" fontId="2" fillId="0" borderId="0" xfId="0" applyFont="1"/>
    <xf numFmtId="49" fontId="3" fillId="2" borderId="4" xfId="1" quotePrefix="1" applyNumberFormat="1" applyFont="1" applyFill="1" applyBorder="1" applyAlignment="1">
      <alignment horizontal="left" vertical="center" wrapText="1"/>
    </xf>
    <xf numFmtId="164" fontId="3" fillId="0" borderId="8" xfId="2" applyFont="1" applyBorder="1" applyAlignment="1">
      <alignment vertical="center"/>
    </xf>
    <xf numFmtId="0" fontId="5" fillId="3" borderId="9" xfId="0" applyFont="1" applyFill="1" applyBorder="1" applyAlignment="1">
      <alignment horizontal="left" vertical="center" wrapText="1"/>
    </xf>
    <xf numFmtId="49" fontId="3" fillId="2" borderId="4" xfId="1" applyNumberFormat="1" applyFont="1" applyFill="1" applyBorder="1" applyAlignment="1">
      <alignment horizontal="left" vertical="center" wrapText="1"/>
    </xf>
    <xf numFmtId="0" fontId="5" fillId="3" borderId="0" xfId="0" applyFont="1" applyFill="1" applyAlignment="1">
      <alignment horizontal="left" vertical="center" wrapText="1"/>
    </xf>
    <xf numFmtId="164" fontId="6" fillId="3" borderId="10" xfId="2" applyFont="1" applyFill="1" applyBorder="1" applyAlignment="1">
      <alignment horizontal="left" vertical="center" wrapText="1"/>
    </xf>
    <xf numFmtId="49" fontId="3" fillId="2" borderId="0" xfId="1" applyNumberFormat="1" applyFont="1" applyFill="1" applyAlignment="1">
      <alignment horizontal="left" vertical="center" wrapText="1"/>
    </xf>
    <xf numFmtId="49" fontId="7" fillId="0" borderId="1" xfId="0" applyNumberFormat="1" applyFont="1" applyBorder="1"/>
    <xf numFmtId="49" fontId="7" fillId="0" borderId="11" xfId="0" applyNumberFormat="1" applyFont="1" applyBorder="1"/>
    <xf numFmtId="0" fontId="3" fillId="0" borderId="2" xfId="0" applyFont="1" applyBorder="1" applyAlignment="1">
      <alignment horizontal="right" vertical="center"/>
    </xf>
    <xf numFmtId="0" fontId="3" fillId="0" borderId="12" xfId="0" applyFont="1" applyBorder="1" applyAlignment="1">
      <alignment horizontal="right" vertical="center"/>
    </xf>
    <xf numFmtId="164" fontId="3" fillId="0" borderId="3" xfId="2" applyFont="1" applyBorder="1" applyAlignment="1">
      <alignment vertical="center"/>
    </xf>
    <xf numFmtId="0" fontId="7" fillId="0" borderId="2" xfId="0" applyFont="1" applyBorder="1"/>
    <xf numFmtId="0" fontId="7" fillId="0" borderId="11" xfId="0" applyFont="1" applyBorder="1"/>
    <xf numFmtId="0" fontId="8" fillId="0" borderId="0" xfId="0" applyFont="1" applyAlignment="1">
      <alignment vertical="center"/>
    </xf>
    <xf numFmtId="0" fontId="11" fillId="0" borderId="0" xfId="0" applyFont="1"/>
    <xf numFmtId="0" fontId="12" fillId="0" borderId="0" xfId="0" applyFont="1"/>
    <xf numFmtId="0" fontId="2" fillId="0" borderId="0" xfId="1" applyFont="1"/>
    <xf numFmtId="0" fontId="3" fillId="0" borderId="12" xfId="1" applyFont="1" applyBorder="1" applyAlignment="1">
      <alignment horizontal="right" vertical="center"/>
    </xf>
    <xf numFmtId="0" fontId="3" fillId="0" borderId="2" xfId="1" applyFont="1" applyBorder="1" applyAlignment="1">
      <alignment horizontal="right" vertical="center"/>
    </xf>
    <xf numFmtId="0" fontId="7" fillId="0" borderId="11" xfId="1" applyFont="1" applyBorder="1"/>
    <xf numFmtId="0" fontId="7" fillId="0" borderId="2" xfId="1" applyFont="1" applyBorder="1"/>
    <xf numFmtId="49" fontId="7" fillId="0" borderId="11" xfId="1" applyNumberFormat="1" applyFont="1" applyBorder="1"/>
    <xf numFmtId="49" fontId="7" fillId="0" borderId="1" xfId="1" applyNumberFormat="1" applyFont="1" applyBorder="1"/>
    <xf numFmtId="164" fontId="6" fillId="3" borderId="10" xfId="1" applyNumberFormat="1" applyFont="1" applyFill="1" applyBorder="1" applyAlignment="1">
      <alignment horizontal="left" vertical="center" wrapText="1"/>
    </xf>
    <xf numFmtId="0" fontId="5" fillId="3" borderId="0" xfId="1" applyFont="1" applyFill="1" applyAlignment="1">
      <alignment horizontal="justify" vertical="center" wrapText="1"/>
    </xf>
    <xf numFmtId="0" fontId="5" fillId="3" borderId="9" xfId="1" applyFont="1" applyFill="1" applyBorder="1" applyAlignment="1">
      <alignment horizontal="left" vertical="center" wrapText="1"/>
    </xf>
    <xf numFmtId="0" fontId="5" fillId="3" borderId="0" xfId="1" applyFont="1" applyFill="1" applyAlignment="1">
      <alignment horizontal="left" vertical="center" wrapText="1"/>
    </xf>
    <xf numFmtId="49" fontId="3" fillId="2" borderId="4" xfId="1" applyNumberFormat="1" applyFont="1" applyFill="1" applyBorder="1" applyAlignment="1">
      <alignment vertical="center" wrapText="1"/>
    </xf>
    <xf numFmtId="0" fontId="3" fillId="0" borderId="0" xfId="1" applyFont="1" applyAlignment="1">
      <alignment horizontal="left" wrapText="1"/>
    </xf>
    <xf numFmtId="0" fontId="2" fillId="0" borderId="0" xfId="0" applyFont="1" applyAlignment="1">
      <alignment vertical="center"/>
    </xf>
    <xf numFmtId="49" fontId="3" fillId="0" borderId="0" xfId="0" applyNumberFormat="1" applyFont="1"/>
    <xf numFmtId="0" fontId="3" fillId="0" borderId="0" xfId="0" applyFont="1" applyAlignment="1">
      <alignment vertical="center"/>
    </xf>
    <xf numFmtId="164" fontId="5" fillId="3" borderId="10" xfId="1" applyNumberFormat="1" applyFont="1" applyFill="1" applyBorder="1" applyAlignment="1">
      <alignment horizontal="left" vertical="center" wrapText="1"/>
    </xf>
    <xf numFmtId="0" fontId="4" fillId="3" borderId="9" xfId="1" applyFont="1" applyFill="1" applyBorder="1" applyAlignment="1">
      <alignment horizontal="left" vertical="center" wrapText="1"/>
    </xf>
    <xf numFmtId="0" fontId="4" fillId="3" borderId="0" xfId="1" applyFont="1" applyFill="1" applyAlignment="1">
      <alignment horizontal="left" vertical="center" wrapText="1"/>
    </xf>
    <xf numFmtId="0" fontId="4" fillId="3" borderId="10" xfId="1" applyFont="1" applyFill="1" applyBorder="1" applyAlignment="1">
      <alignment horizontal="left" vertical="center" wrapText="1"/>
    </xf>
    <xf numFmtId="0" fontId="11" fillId="0" borderId="0" xfId="0" applyFont="1" applyAlignment="1">
      <alignment vertical="center"/>
    </xf>
    <xf numFmtId="49" fontId="7" fillId="2" borderId="4" xfId="1" quotePrefix="1" applyNumberFormat="1" applyFont="1" applyFill="1" applyBorder="1" applyAlignment="1">
      <alignment horizontal="left" vertical="center" wrapText="1"/>
    </xf>
    <xf numFmtId="49" fontId="3" fillId="2" borderId="0" xfId="1" quotePrefix="1" applyNumberFormat="1" applyFont="1" applyFill="1" applyAlignment="1">
      <alignment horizontal="left" vertical="center" wrapText="1"/>
    </xf>
    <xf numFmtId="44" fontId="2" fillId="0" borderId="0" xfId="1" applyNumberFormat="1" applyFont="1" applyAlignment="1">
      <alignment vertical="center"/>
    </xf>
    <xf numFmtId="44" fontId="2" fillId="0" borderId="0" xfId="0" applyNumberFormat="1" applyFont="1" applyAlignment="1">
      <alignment vertical="center"/>
    </xf>
    <xf numFmtId="0" fontId="5" fillId="2" borderId="9" xfId="0" applyFont="1" applyFill="1" applyBorder="1" applyAlignment="1">
      <alignment horizontal="left" vertical="center" wrapText="1"/>
    </xf>
    <xf numFmtId="0" fontId="5" fillId="2" borderId="0" xfId="0" applyFont="1" applyFill="1" applyAlignment="1">
      <alignment horizontal="left" vertical="center" wrapText="1"/>
    </xf>
    <xf numFmtId="164" fontId="5" fillId="2" borderId="10" xfId="2" applyFont="1" applyFill="1" applyBorder="1" applyAlignment="1">
      <alignment horizontal="left" vertical="center" wrapText="1"/>
    </xf>
    <xf numFmtId="164" fontId="3" fillId="2" borderId="8" xfId="2" applyFont="1" applyFill="1" applyBorder="1" applyAlignment="1">
      <alignment vertical="center"/>
    </xf>
    <xf numFmtId="164" fontId="6" fillId="2" borderId="10" xfId="2" applyFont="1" applyFill="1" applyBorder="1" applyAlignment="1">
      <alignment horizontal="left" vertical="center" wrapText="1"/>
    </xf>
    <xf numFmtId="49" fontId="7" fillId="2" borderId="1" xfId="0" applyNumberFormat="1" applyFont="1" applyFill="1" applyBorder="1"/>
    <xf numFmtId="49" fontId="7" fillId="2" borderId="11" xfId="0" applyNumberFormat="1" applyFont="1" applyFill="1" applyBorder="1"/>
    <xf numFmtId="0" fontId="3" fillId="2" borderId="2" xfId="0" applyFont="1" applyFill="1" applyBorder="1" applyAlignment="1">
      <alignment horizontal="right" vertical="center"/>
    </xf>
    <xf numFmtId="0" fontId="3" fillId="2" borderId="12" xfId="0" applyFont="1" applyFill="1" applyBorder="1" applyAlignment="1">
      <alignment horizontal="right" vertical="center"/>
    </xf>
    <xf numFmtId="164" fontId="3" fillId="2" borderId="3" xfId="2" applyFont="1" applyFill="1" applyBorder="1" applyAlignment="1">
      <alignment vertical="center"/>
    </xf>
    <xf numFmtId="0" fontId="7" fillId="2" borderId="2" xfId="0" applyFont="1" applyFill="1" applyBorder="1"/>
    <xf numFmtId="0" fontId="7" fillId="2" borderId="11" xfId="0" applyFont="1" applyFill="1" applyBorder="1"/>
    <xf numFmtId="0" fontId="14" fillId="2" borderId="9" xfId="0" applyFont="1" applyFill="1" applyBorder="1" applyAlignment="1">
      <alignment horizontal="justify" vertical="center" wrapText="1"/>
    </xf>
    <xf numFmtId="0" fontId="4" fillId="2" borderId="9" xfId="0" applyFont="1" applyFill="1" applyBorder="1" applyAlignment="1">
      <alignment horizontal="justify" vertical="center" wrapText="1"/>
    </xf>
    <xf numFmtId="0" fontId="4" fillId="2" borderId="0" xfId="0" applyFont="1" applyFill="1" applyAlignment="1">
      <alignment horizontal="justify" vertical="center" wrapText="1"/>
    </xf>
    <xf numFmtId="0" fontId="4" fillId="2" borderId="10" xfId="0" applyFont="1" applyFill="1" applyBorder="1" applyAlignment="1">
      <alignment horizontal="justify" vertical="center" wrapText="1"/>
    </xf>
    <xf numFmtId="0" fontId="5" fillId="2" borderId="9" xfId="0" applyFont="1" applyFill="1" applyBorder="1" applyAlignment="1">
      <alignment horizontal="left" vertical="top" wrapText="1"/>
    </xf>
    <xf numFmtId="0" fontId="5" fillId="2" borderId="0" xfId="0" applyFont="1" applyFill="1" applyAlignment="1">
      <alignment horizontal="left" vertical="top" wrapText="1"/>
    </xf>
    <xf numFmtId="164" fontId="6" fillId="2" borderId="10" xfId="2" applyFont="1" applyFill="1" applyBorder="1" applyAlignment="1">
      <alignment horizontal="left" vertical="top" wrapText="1"/>
    </xf>
    <xf numFmtId="49" fontId="3" fillId="2" borderId="0" xfId="0" applyNumberFormat="1" applyFont="1" applyFill="1"/>
    <xf numFmtId="49" fontId="7" fillId="2" borderId="0" xfId="0" applyNumberFormat="1" applyFont="1" applyFill="1"/>
    <xf numFmtId="0" fontId="3" fillId="2" borderId="0" xfId="0" applyFont="1" applyFill="1" applyAlignment="1">
      <alignment horizontal="right" vertical="center"/>
    </xf>
    <xf numFmtId="164" fontId="3" fillId="2" borderId="0" xfId="2" applyFont="1" applyFill="1" applyBorder="1" applyAlignment="1">
      <alignment vertical="center"/>
    </xf>
    <xf numFmtId="0" fontId="7" fillId="2" borderId="0" xfId="0" applyFont="1" applyFill="1"/>
    <xf numFmtId="0" fontId="2" fillId="2" borderId="0" xfId="0" applyFont="1" applyFill="1"/>
    <xf numFmtId="0" fontId="3" fillId="2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2" fillId="2" borderId="0" xfId="0" applyFont="1" applyFill="1" applyAlignment="1">
      <alignment vertical="center"/>
    </xf>
    <xf numFmtId="0" fontId="2" fillId="2" borderId="9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justify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3" borderId="5" xfId="0" applyFont="1" applyFill="1" applyBorder="1" applyAlignment="1">
      <alignment horizontal="justify" vertical="center" wrapText="1"/>
    </xf>
    <xf numFmtId="0" fontId="4" fillId="3" borderId="6" xfId="0" applyFont="1" applyFill="1" applyBorder="1" applyAlignment="1">
      <alignment horizontal="justify" vertical="center" wrapText="1"/>
    </xf>
    <xf numFmtId="0" fontId="4" fillId="3" borderId="7" xfId="0" applyFont="1" applyFill="1" applyBorder="1" applyAlignment="1">
      <alignment horizontal="justify" vertical="center" wrapText="1"/>
    </xf>
    <xf numFmtId="0" fontId="4" fillId="2" borderId="9" xfId="0" applyFont="1" applyFill="1" applyBorder="1" applyAlignment="1">
      <alignment horizontal="justify" vertical="center" wrapText="1"/>
    </xf>
    <xf numFmtId="0" fontId="4" fillId="2" borderId="0" xfId="0" applyFont="1" applyFill="1" applyAlignment="1">
      <alignment horizontal="justify" vertical="center" wrapText="1"/>
    </xf>
    <xf numFmtId="0" fontId="4" fillId="2" borderId="10" xfId="0" applyFont="1" applyFill="1" applyBorder="1" applyAlignment="1">
      <alignment horizontal="justify" vertical="center" wrapText="1"/>
    </xf>
    <xf numFmtId="0" fontId="4" fillId="2" borderId="9" xfId="1" applyFont="1" applyFill="1" applyBorder="1" applyAlignment="1">
      <alignment horizontal="left" vertical="center" wrapText="1"/>
    </xf>
    <xf numFmtId="0" fontId="4" fillId="2" borderId="0" xfId="1" applyFont="1" applyFill="1" applyAlignment="1">
      <alignment horizontal="left" vertical="center" wrapText="1"/>
    </xf>
    <xf numFmtId="0" fontId="4" fillId="2" borderId="10" xfId="1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justify" vertical="center" wrapText="1"/>
    </xf>
    <xf numFmtId="0" fontId="4" fillId="2" borderId="6" xfId="0" applyFont="1" applyFill="1" applyBorder="1" applyAlignment="1">
      <alignment horizontal="justify" vertical="center" wrapText="1"/>
    </xf>
    <xf numFmtId="0" fontId="4" fillId="2" borderId="7" xfId="0" applyFont="1" applyFill="1" applyBorder="1" applyAlignment="1">
      <alignment horizontal="justify" vertical="center" wrapText="1"/>
    </xf>
    <xf numFmtId="0" fontId="14" fillId="2" borderId="9" xfId="0" applyFont="1" applyFill="1" applyBorder="1" applyAlignment="1">
      <alignment horizontal="justify" vertical="center" wrapText="1"/>
    </xf>
    <xf numFmtId="0" fontId="14" fillId="2" borderId="0" xfId="0" applyFont="1" applyFill="1" applyAlignment="1">
      <alignment horizontal="justify" vertical="center" wrapText="1"/>
    </xf>
    <xf numFmtId="0" fontId="14" fillId="2" borderId="10" xfId="0" applyFont="1" applyFill="1" applyBorder="1" applyAlignment="1">
      <alignment horizontal="justify" vertical="center" wrapText="1"/>
    </xf>
    <xf numFmtId="0" fontId="4" fillId="3" borderId="9" xfId="1" applyFont="1" applyFill="1" applyBorder="1" applyAlignment="1">
      <alignment horizontal="left" vertical="center" wrapText="1"/>
    </xf>
    <xf numFmtId="0" fontId="4" fillId="3" borderId="0" xfId="1" applyFont="1" applyFill="1" applyAlignment="1">
      <alignment horizontal="left" vertical="center" wrapText="1"/>
    </xf>
    <xf numFmtId="0" fontId="4" fillId="3" borderId="10" xfId="1" applyFont="1" applyFill="1" applyBorder="1" applyAlignment="1">
      <alignment horizontal="left" vertical="center" wrapText="1"/>
    </xf>
    <xf numFmtId="0" fontId="3" fillId="0" borderId="0" xfId="1" applyFont="1" applyAlignment="1">
      <alignment horizontal="left" wrapText="1"/>
    </xf>
    <xf numFmtId="0" fontId="3" fillId="0" borderId="1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4" fillId="3" borderId="5" xfId="1" applyFont="1" applyFill="1" applyBorder="1" applyAlignment="1">
      <alignment horizontal="left" vertical="center" wrapText="1"/>
    </xf>
    <xf numFmtId="0" fontId="4" fillId="3" borderId="6" xfId="1" applyFont="1" applyFill="1" applyBorder="1" applyAlignment="1">
      <alignment horizontal="left" vertical="center" wrapText="1"/>
    </xf>
    <xf numFmtId="0" fontId="4" fillId="3" borderId="7" xfId="1" applyFont="1" applyFill="1" applyBorder="1" applyAlignment="1">
      <alignment horizontal="left" vertical="center" wrapText="1"/>
    </xf>
  </cellXfs>
  <cellStyles count="3">
    <cellStyle name="Moneda 2" xfId="2" xr:uid="{C31D4D99-387E-49AD-89F1-4A75AA5FF064}"/>
    <cellStyle name="Normal" xfId="0" builtinId="0"/>
    <cellStyle name="Normal 4" xfId="1" xr:uid="{036640ED-6B60-45B1-9CEF-DD08B76CB35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externalLink" Target="externalLinks/externalLink10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externalLink" Target="externalLinks/externalLink9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5" Type="http://schemas.openxmlformats.org/officeDocument/2006/relationships/externalLink" Target="externalLinks/externalLink2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7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copia%20compaq%20c\DISCO%20D%20ANTERIOR\PRESUPUESTO\2002\SEGUNDO%20PRESUPUESTO%202002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RESPALDOS\DISCO%20D%20ANTERIOR\PENSIONES\CENTRO%20COSTOS%20POR%20PENSIONE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opia%20compaq%20c\DISCO%20D%20ANTERIOR\PRESUPUESTO\2002\SEGUNDO%20PRESUPUESTO%20200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PRIMER%20PRESUPUESTO%20200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copia%20compaq%20c\DISCO%20D%20ANTERIOR\PRESUPUESTO\2003\SEGUNDO%20PRESUPUESTO%20200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RESPALDOS\DISCO%20D%20ANTERIOR\PRESUPUESTO\2006\presupuesto%202006%20sin%204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windows\TEMP\copia%20compaq%20c\DISCO%20D%20ANTERIOR\PRESUPUESTO\2002\SEGUNDO%20PRESUPUESTO%202002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Users\u200503\AppData\Local\Microsoft\Windows\Temporary%20Internet%20Files\Content.Outlook\LL76B7I3\VERSION%202%20PRESUPUESTO%202012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opia%20compaq%20c\DISCO%20D%20ANTERIOR\PRESUPUESTO\2003\SEGUNDO%20PRESUPUESTO%202003.xls" TargetMode="External"/></Relationships>
</file>

<file path=xl/externalLinks/_rels/externalLink9.xml.rels><?xml version="1.0" encoding="UTF-8" standalone="yes"?>
<Relationships xmlns="http://schemas.openxmlformats.org/package/2006/relationships"><Relationship Id="rId2" Type="http://schemas.microsoft.com/office/2019/04/relationships/externalLinkLongPath" Target="file:///D:\Documents%20and%20Settings\U980051\Configuraci&#243;n%20local\Archivos%20temporales%20de%20Internet\OLK38\Documents%20and%20Settings\U930196\Mis%20documentos\DOCUMENTOS%20DE%20TRABAJO\Mis%20documentos\HOJA%20DE%20DATOS%20PERSONALES_2002\BASE%20MAQUILADA%202003.xls?AF6E9EA6" TargetMode="External"/><Relationship Id="rId1" Type="http://schemas.openxmlformats.org/officeDocument/2006/relationships/externalLinkPath" Target="file:///\\AF6E9EA6\BASE%20MAQUILADA%2020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"/>
      <sheetName val="CC"/>
      <sheetName val="colo"/>
      <sheetName val="ttl"/>
      <sheetName val="clav"/>
      <sheetName val="101"/>
      <sheetName val="102"/>
      <sheetName val="103"/>
      <sheetName val="401"/>
      <sheetName val="vacantes"/>
      <sheetName val="vacantes actual"/>
      <sheetName val="HE"/>
      <sheetName val="Aporta"/>
      <sheetName val="bas00"/>
      <sheetName val="bas01"/>
      <sheetName val="bas02"/>
      <sheetName val="listado"/>
      <sheetName val="difern"/>
      <sheetName val="contra_renunc"/>
    </sheetNames>
    <sheetDataSet>
      <sheetData sheetId="0">
        <row r="2">
          <cell r="C2">
            <v>702.64999405204469</v>
          </cell>
        </row>
      </sheetData>
      <sheetData sheetId="1">
        <row r="8">
          <cell r="K8">
            <v>3471.6000000000004</v>
          </cell>
        </row>
      </sheetData>
      <sheetData sheetId="2">
        <row r="2">
          <cell r="C2">
            <v>702.64999405204469</v>
          </cell>
        </row>
        <row r="8">
          <cell r="K8">
            <v>3471.6000000000004</v>
          </cell>
          <cell r="N8">
            <v>491.81000000000006</v>
          </cell>
          <cell r="O8">
            <v>289.3</v>
          </cell>
          <cell r="P8">
            <v>289.3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2">
          <cell r="C2">
            <v>702.64999405204469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 RESUMEN"/>
      <sheetName val="INPEP"/>
      <sheetName val="miinpep"/>
      <sheetName val="TASAS"/>
      <sheetName val="dts12-01"/>
      <sheetName val="dts11-01"/>
      <sheetName val="dts10-01"/>
      <sheetName val="dts09-01"/>
      <sheetName val="dts08-01"/>
      <sheetName val="dts07-01"/>
      <sheetName val="dts06-01"/>
      <sheetName val="dts05-01"/>
      <sheetName val="dts04-01"/>
      <sheetName val="dts03-01"/>
      <sheetName val="dts02-01"/>
      <sheetName val="dts01-01"/>
      <sheetName val="dts12-00"/>
      <sheetName val="REP11-00"/>
      <sheetName val="dts11-00"/>
      <sheetName val="REP10-00"/>
      <sheetName val="Hoja3"/>
      <sheetName val="dts10-00"/>
      <sheetName val="REP09-00"/>
      <sheetName val="dts09-00"/>
      <sheetName val="REP08-00"/>
      <sheetName val="dts08-00"/>
      <sheetName val="REP07-00"/>
      <sheetName val="dts07-00"/>
      <sheetName val="REP06-00"/>
      <sheetName val="dts06-00"/>
      <sheetName val="REP05-00"/>
      <sheetName val="dts05-00"/>
      <sheetName val="REP04-00"/>
      <sheetName val="dts04-00"/>
      <sheetName val="REP03-00"/>
      <sheetName val="dts03-00"/>
      <sheetName val="REP02-00"/>
      <sheetName val="dts02-00"/>
      <sheetName val="REP01-00"/>
      <sheetName val="dts-01-00"/>
      <sheetName val="rep12-99"/>
      <sheetName val="dts12-99"/>
      <sheetName val="rep11-99"/>
      <sheetName val="dts11-99"/>
      <sheetName val="rep10-99"/>
      <sheetName val="dts10-99"/>
      <sheetName val="rep09-99"/>
      <sheetName val="dts09-99"/>
      <sheetName val="rep08-99"/>
      <sheetName val="dts08-99"/>
      <sheetName val="rep07-99"/>
      <sheetName val="dts07-99"/>
      <sheetName val="rep06-99"/>
      <sheetName val="dts06-99"/>
      <sheetName val="REP05-99"/>
      <sheetName val="DTS05-99"/>
      <sheetName val="REP04-99"/>
      <sheetName val="DTS04-99"/>
      <sheetName val="REP03-99"/>
      <sheetName val="DTS03-99"/>
      <sheetName val="REP02-99"/>
      <sheetName val="DTS02-99"/>
      <sheetName val="REP01_99"/>
      <sheetName val="DATOS01_99"/>
      <sheetName val="REP CON 12"/>
      <sheetName val="DATOS DIC"/>
      <sheetName val="REP CON 11"/>
      <sheetName val="DATOS NOV"/>
      <sheetName val="REP CON 10"/>
      <sheetName val="DATOS  OCT"/>
      <sheetName val="REP CON 09"/>
      <sheetName val="DATOS SEPT"/>
      <sheetName val="REP CONT 08"/>
      <sheetName val="DATOS AGOS"/>
      <sheetName val="REP CONT 07"/>
      <sheetName val="DATOS JULIO"/>
      <sheetName val="REP CONT 06"/>
      <sheetName val="DATOS JUNIO"/>
      <sheetName val="REP CONT 05"/>
      <sheetName val="DATOS MAYO"/>
      <sheetName val="DAT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/>
      <sheetData sheetId="78" refreshError="1"/>
      <sheetData sheetId="79" refreshError="1"/>
      <sheetData sheetId="8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lo"/>
      <sheetName val="ttl"/>
      <sheetName val="HE"/>
      <sheetName val="RES"/>
      <sheetName val="CC"/>
      <sheetName val="clav"/>
      <sheetName val="101"/>
      <sheetName val="102"/>
      <sheetName val="103"/>
      <sheetName val="401"/>
      <sheetName val="vacantes"/>
      <sheetName val="vacantes actual"/>
      <sheetName val="Aporta"/>
      <sheetName val="bas00"/>
      <sheetName val="bas01"/>
      <sheetName val="bas02"/>
      <sheetName val="listado"/>
      <sheetName val="difern"/>
      <sheetName val="contra_renunc"/>
    </sheetNames>
    <sheetDataSet>
      <sheetData sheetId="0">
        <row r="2">
          <cell r="C2">
            <v>702.64999405204469</v>
          </cell>
        </row>
        <row r="8">
          <cell r="K8">
            <v>3471.6000000000004</v>
          </cell>
          <cell r="N8">
            <v>491.81000000000006</v>
          </cell>
          <cell r="O8">
            <v>289.3</v>
          </cell>
          <cell r="P8">
            <v>289.3</v>
          </cell>
        </row>
      </sheetData>
      <sheetData sheetId="1">
        <row r="2">
          <cell r="C2">
            <v>702.64999405204469</v>
          </cell>
        </row>
      </sheetData>
      <sheetData sheetId="2">
        <row r="2">
          <cell r="C2">
            <v>702.64999405204469</v>
          </cell>
        </row>
      </sheetData>
      <sheetData sheetId="3">
        <row r="2">
          <cell r="C2">
            <v>702.64999405204469</v>
          </cell>
        </row>
      </sheetData>
      <sheetData sheetId="4">
        <row r="8">
          <cell r="K8">
            <v>3471.6000000000004</v>
          </cell>
        </row>
      </sheetData>
      <sheetData sheetId="5">
        <row r="8">
          <cell r="K8">
            <v>3471.6000000000004</v>
          </cell>
        </row>
      </sheetData>
      <sheetData sheetId="6">
        <row r="8">
          <cell r="K8">
            <v>3471.6000000000004</v>
          </cell>
        </row>
      </sheetData>
      <sheetData sheetId="7"/>
      <sheetData sheetId="8">
        <row r="2">
          <cell r="C2">
            <v>702.64999405204469</v>
          </cell>
        </row>
      </sheetData>
      <sheetData sheetId="9">
        <row r="2">
          <cell r="C2">
            <v>702.64999405204469</v>
          </cell>
        </row>
      </sheetData>
      <sheetData sheetId="10">
        <row r="2">
          <cell r="C2">
            <v>702.64999405204469</v>
          </cell>
        </row>
      </sheetData>
      <sheetData sheetId="11">
        <row r="2">
          <cell r="C2">
            <v>702.64999405204469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c"/>
      <sheetName val="2003"/>
      <sheetName val="colo"/>
      <sheetName val="101"/>
      <sheetName val="102"/>
      <sheetName val="103"/>
      <sheetName val="301"/>
      <sheetName val="clav"/>
      <sheetName val="VAC"/>
      <sheetName val="EXTR"/>
      <sheetName val="OBS"/>
      <sheetName val="2002"/>
      <sheetName val="bas00"/>
      <sheetName val="bas para 02"/>
      <sheetName val="bas_para 03"/>
      <sheetName val="ger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03"/>
      <sheetName val="cc"/>
      <sheetName val="col"/>
      <sheetName val="101 "/>
      <sheetName val="102"/>
      <sheetName val="103"/>
      <sheetName val="301"/>
      <sheetName val="11b"/>
      <sheetName val="12b"/>
      <sheetName val="13b"/>
      <sheetName val="31b"/>
      <sheetName val="clav"/>
      <sheetName val="rang"/>
      <sheetName val="VAC"/>
      <sheetName val="EXT"/>
      <sheetName val="OBS"/>
      <sheetName val="bas00"/>
      <sheetName val="bas p_02"/>
      <sheetName val="bas_p_03"/>
      <sheetName val="colo"/>
      <sheetName val="EXTR"/>
      <sheetName val="2002"/>
      <sheetName val="bas para02"/>
      <sheetName val="bas_para03"/>
      <sheetName val="Hoja1"/>
      <sheetName val="PLANILLA"/>
      <sheetName val="Hoja2"/>
      <sheetName val="Hoja3"/>
    </sheetNames>
    <sheetDataSet>
      <sheetData sheetId="0"/>
      <sheetData sheetId="1">
        <row r="29">
          <cell r="C29">
            <v>381.12352763430465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9">
          <cell r="C29">
            <v>381.12352763430465</v>
          </cell>
        </row>
      </sheetData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s_institu"/>
      <sheetName val="tabla"/>
      <sheetName val="bases y prorrateo"/>
      <sheetName val="base"/>
      <sheetName val="comp_numpers"/>
      <sheetName val="cont_temp_05"/>
      <sheetName val="consolidado destajo"/>
    </sheetNames>
    <sheetDataSet>
      <sheetData sheetId="0" refreshError="1"/>
      <sheetData sheetId="1" refreshError="1"/>
      <sheetData sheetId="2" refreshError="1">
        <row r="1">
          <cell r="A1" t="str">
            <v>CC_05</v>
          </cell>
        </row>
        <row r="62">
          <cell r="F62">
            <v>35.772357723577237</v>
          </cell>
        </row>
        <row r="63">
          <cell r="F63">
            <v>36.178861788617887</v>
          </cell>
        </row>
        <row r="64">
          <cell r="F64">
            <v>308.53881278538813</v>
          </cell>
        </row>
        <row r="65">
          <cell r="F65">
            <v>48.27913279132791</v>
          </cell>
        </row>
        <row r="66">
          <cell r="F66">
            <v>572.04</v>
          </cell>
        </row>
        <row r="67">
          <cell r="F67">
            <v>236.88</v>
          </cell>
        </row>
        <row r="68">
          <cell r="F68">
            <v>353.16195652173917</v>
          </cell>
        </row>
        <row r="69">
          <cell r="F69">
            <v>193.2</v>
          </cell>
        </row>
        <row r="70">
          <cell r="F70">
            <v>254.38452380952381</v>
          </cell>
        </row>
        <row r="71">
          <cell r="F71">
            <v>5.1598915989159888</v>
          </cell>
        </row>
        <row r="72">
          <cell r="F72">
            <v>28.492547425474253</v>
          </cell>
        </row>
        <row r="73">
          <cell r="F73">
            <v>170.73170731707316</v>
          </cell>
        </row>
        <row r="74">
          <cell r="F74">
            <v>22.662601626016261</v>
          </cell>
        </row>
        <row r="75">
          <cell r="F75">
            <v>14.308943089430894</v>
          </cell>
        </row>
        <row r="76">
          <cell r="F76">
            <v>11.869918699186991</v>
          </cell>
        </row>
        <row r="77">
          <cell r="F77">
            <v>16.761517615176153</v>
          </cell>
        </row>
        <row r="78">
          <cell r="F78">
            <v>2.3306233062330621</v>
          </cell>
        </row>
        <row r="79">
          <cell r="F79">
            <v>32.75714285714286</v>
          </cell>
        </row>
        <row r="80">
          <cell r="F80">
            <v>15.789473684210526</v>
          </cell>
        </row>
        <row r="81">
          <cell r="F81">
            <v>149.05149051490514</v>
          </cell>
        </row>
        <row r="82">
          <cell r="F82">
            <v>596.20596205962056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"/>
      <sheetName val="colo"/>
      <sheetName val="ttl"/>
      <sheetName val="clav"/>
      <sheetName val="101"/>
      <sheetName val="102"/>
      <sheetName val="103"/>
      <sheetName val="401"/>
      <sheetName val="vacantes"/>
      <sheetName val="vacantes actual"/>
      <sheetName val="HE"/>
      <sheetName val="Aporta"/>
      <sheetName val="bas00"/>
      <sheetName val="bas01"/>
      <sheetName val="bas02"/>
      <sheetName val="listado"/>
      <sheetName val="CC"/>
      <sheetName val="difern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s_institu"/>
      <sheetName val="TABLA"/>
      <sheetName val="BASE PRESUP"/>
      <sheetName val="bases y prorrateo"/>
      <sheetName val="Hoja3"/>
    </sheetNames>
    <sheetDataSet>
      <sheetData sheetId="0"/>
      <sheetData sheetId="1">
        <row r="3">
          <cell r="AV3" t="str">
            <v>0110</v>
          </cell>
        </row>
      </sheetData>
      <sheetData sheetId="2"/>
      <sheetData sheetId="3">
        <row r="82">
          <cell r="F82">
            <v>110.60294117647059</v>
          </cell>
        </row>
        <row r="83">
          <cell r="F83">
            <v>3.6842105263157894</v>
          </cell>
        </row>
        <row r="87">
          <cell r="F87">
            <v>36.315789473684212</v>
          </cell>
        </row>
        <row r="94">
          <cell r="F94">
            <v>0</v>
          </cell>
        </row>
      </sheetData>
      <sheetData sheetId="4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c"/>
      <sheetName val="EXT"/>
      <sheetName val="2003"/>
      <sheetName val="col"/>
      <sheetName val="101 "/>
      <sheetName val="102"/>
      <sheetName val="103"/>
      <sheetName val="301"/>
      <sheetName val="11b"/>
      <sheetName val="12b"/>
      <sheetName val="13b"/>
      <sheetName val="31b"/>
      <sheetName val="clav"/>
      <sheetName val="rang"/>
      <sheetName val="VAC"/>
      <sheetName val="OBS"/>
      <sheetName val="bas00"/>
      <sheetName val="bas p_02"/>
      <sheetName val="bas_p_03"/>
      <sheetName val="Hoja1"/>
      <sheetName val="PLANILLA"/>
      <sheetName val="Hoja2"/>
      <sheetName val="Hoja3"/>
      <sheetName val="colo"/>
      <sheetName val="EXTR"/>
      <sheetName val="2002"/>
      <sheetName val="bas para02"/>
      <sheetName val="bas_para03"/>
    </sheetNames>
    <sheetDataSet>
      <sheetData sheetId="0" refreshError="1"/>
      <sheetData sheetId="1">
        <row r="29">
          <cell r="C29">
            <v>381.12352763430465</v>
          </cell>
        </row>
      </sheetData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29">
          <cell r="C29">
            <v>381.12352763430465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RSONAL ACTIVO BASE UNIDA"/>
      <sheetName val="base hijos 23_09_03"/>
      <sheetName val="Hoja1"/>
      <sheetName val="PERSONAL CANCELADO"/>
    </sheetNames>
    <sheetDataSet>
      <sheetData sheetId="0" refreshError="1"/>
      <sheetData sheetId="1" refreshError="1"/>
      <sheetData sheetId="2" refreshError="1">
        <row r="2">
          <cell r="B2">
            <v>2003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775F1-075A-49CA-BCDF-8973AB624B90}">
  <dimension ref="B1:K14"/>
  <sheetViews>
    <sheetView showGridLines="0" tabSelected="1" zoomScale="70" zoomScaleNormal="70" workbookViewId="0">
      <selection activeCell="I11" sqref="I11"/>
    </sheetView>
  </sheetViews>
  <sheetFormatPr baseColWidth="10" defaultColWidth="11.42578125" defaultRowHeight="18" x14ac:dyDescent="0.25"/>
  <cols>
    <col min="1" max="1" width="3.85546875" style="1" customWidth="1"/>
    <col min="2" max="2" width="8.42578125" style="1" customWidth="1"/>
    <col min="3" max="3" width="10" style="1" customWidth="1"/>
    <col min="4" max="4" width="47.5703125" style="1" customWidth="1"/>
    <col min="5" max="5" width="18.7109375" style="1" customWidth="1"/>
    <col min="6" max="6" width="19.7109375" style="1" customWidth="1"/>
    <col min="7" max="7" width="8.42578125" style="1" customWidth="1"/>
    <col min="8" max="8" width="10" style="1" customWidth="1"/>
    <col min="9" max="9" width="47.42578125" style="1" customWidth="1"/>
    <col min="10" max="10" width="18.140625" style="1" customWidth="1"/>
    <col min="11" max="11" width="23.140625" style="1" customWidth="1"/>
    <col min="12" max="12" width="11.42578125" style="1"/>
    <col min="13" max="13" width="15.7109375" style="1" customWidth="1"/>
    <col min="14" max="16384" width="11.42578125" style="1"/>
  </cols>
  <sheetData>
    <row r="1" spans="2:11" x14ac:dyDescent="0.25">
      <c r="B1" s="17" t="s">
        <v>12</v>
      </c>
    </row>
    <row r="2" spans="2:11" x14ac:dyDescent="0.25">
      <c r="B2" s="17" t="s">
        <v>14</v>
      </c>
    </row>
    <row r="3" spans="2:11" x14ac:dyDescent="0.25">
      <c r="B3" s="17" t="s">
        <v>23</v>
      </c>
    </row>
    <row r="4" spans="2:11" x14ac:dyDescent="0.25">
      <c r="B4" s="18" t="s">
        <v>13</v>
      </c>
    </row>
    <row r="6" spans="2:11" ht="39.950000000000003" customHeight="1" thickBot="1" x14ac:dyDescent="0.3">
      <c r="B6" s="34" t="s">
        <v>18</v>
      </c>
      <c r="C6" s="39"/>
    </row>
    <row r="7" spans="2:11" s="32" customFormat="1" ht="39.950000000000003" customHeight="1" thickBot="1" x14ac:dyDescent="0.3">
      <c r="B7" s="75" t="s">
        <v>0</v>
      </c>
      <c r="C7" s="76"/>
      <c r="D7" s="76"/>
      <c r="E7" s="76"/>
      <c r="F7" s="77"/>
      <c r="G7" s="75" t="s">
        <v>1</v>
      </c>
      <c r="H7" s="76"/>
      <c r="I7" s="76"/>
      <c r="J7" s="76"/>
      <c r="K7" s="77"/>
    </row>
    <row r="8" spans="2:11" s="32" customFormat="1" ht="54.75" customHeight="1" x14ac:dyDescent="0.25">
      <c r="B8" s="2" t="s">
        <v>2</v>
      </c>
      <c r="C8" s="78" t="s">
        <v>3</v>
      </c>
      <c r="D8" s="79"/>
      <c r="E8" s="80"/>
      <c r="F8" s="3">
        <f>SUM(E9:E9)</f>
        <v>100000</v>
      </c>
      <c r="G8" s="2" t="s">
        <v>2</v>
      </c>
      <c r="H8" s="78" t="s">
        <v>3</v>
      </c>
      <c r="I8" s="79"/>
      <c r="J8" s="80"/>
      <c r="K8" s="3">
        <f>SUM(J9:J11)</f>
        <v>100000</v>
      </c>
    </row>
    <row r="9" spans="2:11" s="32" customFormat="1" ht="50.1" customHeight="1" x14ac:dyDescent="0.25">
      <c r="B9" s="2"/>
      <c r="C9" s="44">
        <v>54110</v>
      </c>
      <c r="D9" s="45" t="s">
        <v>25</v>
      </c>
      <c r="E9" s="46">
        <v>100000</v>
      </c>
      <c r="F9" s="47"/>
      <c r="G9" s="2"/>
      <c r="H9" s="44">
        <v>54118</v>
      </c>
      <c r="I9" s="45" t="s">
        <v>32</v>
      </c>
      <c r="J9" s="46">
        <v>50000</v>
      </c>
      <c r="K9" s="47"/>
    </row>
    <row r="10" spans="2:11" s="32" customFormat="1" ht="50.1" customHeight="1" x14ac:dyDescent="0.25">
      <c r="B10" s="2"/>
      <c r="C10" s="44"/>
      <c r="D10" s="45"/>
      <c r="E10" s="46"/>
      <c r="F10" s="47"/>
      <c r="G10" s="41"/>
      <c r="H10" s="44">
        <v>54119</v>
      </c>
      <c r="I10" s="45" t="s">
        <v>33</v>
      </c>
      <c r="J10" s="46">
        <v>10000</v>
      </c>
      <c r="K10" s="47"/>
    </row>
    <row r="11" spans="2:11" s="32" customFormat="1" ht="50.1" customHeight="1" x14ac:dyDescent="0.25">
      <c r="B11" s="2"/>
      <c r="C11" s="44"/>
      <c r="D11" s="45"/>
      <c r="E11" s="46"/>
      <c r="F11" s="47"/>
      <c r="G11" s="41"/>
      <c r="H11" s="44">
        <v>54204</v>
      </c>
      <c r="I11" s="45" t="s">
        <v>34</v>
      </c>
      <c r="J11" s="48">
        <v>40000</v>
      </c>
      <c r="K11" s="47"/>
    </row>
    <row r="12" spans="2:11" s="32" customFormat="1" ht="14.25" customHeight="1" thickBot="1" x14ac:dyDescent="0.3">
      <c r="B12" s="5"/>
      <c r="C12" s="44"/>
      <c r="D12" s="45"/>
      <c r="E12" s="48"/>
      <c r="F12" s="47"/>
      <c r="G12" s="8"/>
      <c r="H12" s="44"/>
      <c r="I12" s="45"/>
      <c r="J12" s="48"/>
      <c r="K12" s="47"/>
    </row>
    <row r="13" spans="2:11" ht="39.950000000000003" customHeight="1" thickBot="1" x14ac:dyDescent="0.35">
      <c r="B13" s="49"/>
      <c r="C13" s="50"/>
      <c r="D13" s="51"/>
      <c r="E13" s="52" t="s">
        <v>6</v>
      </c>
      <c r="F13" s="53">
        <f>SUM(F8:F9)</f>
        <v>100000</v>
      </c>
      <c r="G13" s="54"/>
      <c r="H13" s="55"/>
      <c r="I13" s="51"/>
      <c r="J13" s="52" t="s">
        <v>6</v>
      </c>
      <c r="K13" s="53">
        <f>SUM(K8:K9)</f>
        <v>100000</v>
      </c>
    </row>
    <row r="14" spans="2:11" ht="11.25" customHeight="1" x14ac:dyDescent="0.25"/>
  </sheetData>
  <mergeCells count="4">
    <mergeCell ref="B7:F7"/>
    <mergeCell ref="G7:K7"/>
    <mergeCell ref="C8:E8"/>
    <mergeCell ref="H8:J8"/>
  </mergeCells>
  <pageMargins left="0.7" right="0.7" top="0.75" bottom="0.75" header="0.3" footer="0.3"/>
  <pageSetup orientation="portrait" r:id="rId1"/>
  <ignoredErrors>
    <ignoredError sqref="F8:G8 B8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15F32D-3D0D-423D-95F0-D810AF641AA1}">
  <dimension ref="B1:M28"/>
  <sheetViews>
    <sheetView showGridLines="0" topLeftCell="A18" zoomScale="70" zoomScaleNormal="70" workbookViewId="0">
      <selection activeCell="M12" sqref="M12"/>
    </sheetView>
  </sheetViews>
  <sheetFormatPr baseColWidth="10" defaultColWidth="11.42578125" defaultRowHeight="18" x14ac:dyDescent="0.25"/>
  <cols>
    <col min="1" max="1" width="1.42578125" style="1" customWidth="1"/>
    <col min="2" max="2" width="10.5703125" style="1" customWidth="1"/>
    <col min="3" max="3" width="10" style="1" customWidth="1"/>
    <col min="4" max="4" width="55.7109375" style="1" customWidth="1"/>
    <col min="5" max="5" width="16.5703125" style="1" customWidth="1"/>
    <col min="6" max="6" width="19" style="1" customWidth="1"/>
    <col min="7" max="7" width="8.42578125" style="1" customWidth="1"/>
    <col min="8" max="8" width="10" style="1" customWidth="1"/>
    <col min="9" max="9" width="52.5703125" style="1" customWidth="1"/>
    <col min="10" max="10" width="18.7109375" style="1" customWidth="1"/>
    <col min="11" max="11" width="19" style="1" customWidth="1"/>
    <col min="12" max="12" width="1.42578125" style="1" customWidth="1"/>
    <col min="13" max="13" width="19.85546875" style="1" customWidth="1"/>
    <col min="14" max="16384" width="11.42578125" style="1"/>
  </cols>
  <sheetData>
    <row r="1" spans="2:11" x14ac:dyDescent="0.25">
      <c r="B1" s="17" t="s">
        <v>12</v>
      </c>
    </row>
    <row r="2" spans="2:11" x14ac:dyDescent="0.25">
      <c r="B2" s="17" t="s">
        <v>31</v>
      </c>
    </row>
    <row r="3" spans="2:11" x14ac:dyDescent="0.25">
      <c r="B3" s="17" t="s">
        <v>23</v>
      </c>
    </row>
    <row r="4" spans="2:11" x14ac:dyDescent="0.25">
      <c r="B4" s="18" t="s">
        <v>13</v>
      </c>
    </row>
    <row r="5" spans="2:11" ht="20.25" x14ac:dyDescent="0.25">
      <c r="B5" s="16"/>
    </row>
    <row r="6" spans="2:11" ht="30" customHeight="1" thickBot="1" x14ac:dyDescent="0.35">
      <c r="B6" s="33" t="s">
        <v>29</v>
      </c>
      <c r="C6" s="39"/>
    </row>
    <row r="7" spans="2:11" ht="30" customHeight="1" thickBot="1" x14ac:dyDescent="0.3">
      <c r="B7" s="75" t="s">
        <v>0</v>
      </c>
      <c r="C7" s="76"/>
      <c r="D7" s="76"/>
      <c r="E7" s="76"/>
      <c r="F7" s="77"/>
      <c r="G7" s="75" t="s">
        <v>1</v>
      </c>
      <c r="H7" s="76"/>
      <c r="I7" s="76"/>
      <c r="J7" s="76"/>
      <c r="K7" s="77"/>
    </row>
    <row r="8" spans="2:11" ht="59.25" customHeight="1" x14ac:dyDescent="0.25">
      <c r="B8" s="2" t="s">
        <v>10</v>
      </c>
      <c r="C8" s="78" t="s">
        <v>21</v>
      </c>
      <c r="D8" s="79"/>
      <c r="E8" s="80"/>
      <c r="F8" s="3">
        <f>E9</f>
        <v>865</v>
      </c>
      <c r="G8" s="2" t="s">
        <v>2</v>
      </c>
      <c r="H8" s="78" t="s">
        <v>3</v>
      </c>
      <c r="I8" s="79"/>
      <c r="J8" s="80"/>
      <c r="K8" s="3">
        <f>+J9</f>
        <v>1730</v>
      </c>
    </row>
    <row r="9" spans="2:11" ht="30" customHeight="1" x14ac:dyDescent="0.25">
      <c r="B9" s="2"/>
      <c r="C9" s="44">
        <v>54404</v>
      </c>
      <c r="D9" s="45" t="s">
        <v>9</v>
      </c>
      <c r="E9" s="48">
        <v>865</v>
      </c>
      <c r="F9" s="47"/>
      <c r="G9" s="5"/>
      <c r="H9" s="44">
        <v>54404</v>
      </c>
      <c r="I9" s="45" t="s">
        <v>9</v>
      </c>
      <c r="J9" s="48">
        <v>1730</v>
      </c>
      <c r="K9" s="47"/>
    </row>
    <row r="10" spans="2:11" ht="19.5" customHeight="1" x14ac:dyDescent="0.25">
      <c r="B10" s="40"/>
      <c r="C10" s="93"/>
      <c r="D10" s="94"/>
      <c r="E10" s="95"/>
      <c r="F10" s="47"/>
      <c r="G10" s="2"/>
      <c r="H10" s="81"/>
      <c r="I10" s="82"/>
      <c r="J10" s="83"/>
      <c r="K10" s="47"/>
    </row>
    <row r="11" spans="2:11" ht="48" customHeight="1" x14ac:dyDescent="0.25">
      <c r="B11" s="2" t="s">
        <v>11</v>
      </c>
      <c r="C11" s="81" t="s">
        <v>22</v>
      </c>
      <c r="D11" s="82"/>
      <c r="E11" s="83"/>
      <c r="F11" s="47">
        <f>E12</f>
        <v>865</v>
      </c>
      <c r="G11" s="2"/>
      <c r="H11" s="44"/>
      <c r="I11" s="45"/>
      <c r="J11" s="48"/>
      <c r="K11" s="47"/>
    </row>
    <row r="12" spans="2:11" ht="40.5" customHeight="1" thickBot="1" x14ac:dyDescent="0.3">
      <c r="B12" s="5"/>
      <c r="C12" s="60">
        <v>54404</v>
      </c>
      <c r="D12" s="61" t="s">
        <v>9</v>
      </c>
      <c r="E12" s="62">
        <v>865</v>
      </c>
      <c r="F12" s="47"/>
      <c r="G12" s="8"/>
      <c r="H12" s="44"/>
      <c r="I12" s="45"/>
      <c r="J12" s="48"/>
      <c r="K12" s="47"/>
    </row>
    <row r="13" spans="2:11" ht="30" customHeight="1" thickBot="1" x14ac:dyDescent="0.35">
      <c r="B13" s="49"/>
      <c r="C13" s="50"/>
      <c r="D13" s="51"/>
      <c r="E13" s="52" t="s">
        <v>6</v>
      </c>
      <c r="F13" s="53">
        <f>SUM(F8:F11)</f>
        <v>1730</v>
      </c>
      <c r="G13" s="54"/>
      <c r="H13" s="55"/>
      <c r="I13" s="51"/>
      <c r="J13" s="52" t="s">
        <v>6</v>
      </c>
      <c r="K13" s="53">
        <f>SUM(K8:K10)</f>
        <v>1730</v>
      </c>
    </row>
    <row r="14" spans="2:11" ht="30" customHeight="1" x14ac:dyDescent="0.3">
      <c r="B14" s="63"/>
      <c r="C14" s="64"/>
      <c r="D14" s="65"/>
      <c r="E14" s="65"/>
      <c r="F14" s="66"/>
      <c r="G14" s="67"/>
      <c r="H14" s="67"/>
      <c r="I14" s="65"/>
      <c r="J14" s="65"/>
      <c r="K14" s="66"/>
    </row>
    <row r="15" spans="2:11" ht="30" customHeight="1" thickBot="1" x14ac:dyDescent="0.3">
      <c r="B15" s="69" t="s">
        <v>18</v>
      </c>
      <c r="C15" s="70"/>
      <c r="D15" s="71"/>
      <c r="E15" s="71"/>
      <c r="F15" s="71"/>
      <c r="G15" s="71"/>
      <c r="H15" s="71"/>
      <c r="I15" s="71"/>
      <c r="J15" s="68"/>
      <c r="K15" s="68"/>
    </row>
    <row r="16" spans="2:11" ht="29.25" customHeight="1" thickBot="1" x14ac:dyDescent="0.3">
      <c r="B16" s="87" t="s">
        <v>0</v>
      </c>
      <c r="C16" s="88"/>
      <c r="D16" s="88"/>
      <c r="E16" s="88"/>
      <c r="F16" s="89"/>
      <c r="G16" s="87" t="s">
        <v>1</v>
      </c>
      <c r="H16" s="88"/>
      <c r="I16" s="88"/>
      <c r="J16" s="88"/>
      <c r="K16" s="89"/>
    </row>
    <row r="17" spans="2:13" s="32" customFormat="1" ht="46.5" customHeight="1" x14ac:dyDescent="0.25">
      <c r="B17" s="2" t="s">
        <v>2</v>
      </c>
      <c r="C17" s="90" t="s">
        <v>3</v>
      </c>
      <c r="D17" s="91"/>
      <c r="E17" s="92"/>
      <c r="F17" s="47">
        <f>SUM(E18:E22)</f>
        <v>60600</v>
      </c>
      <c r="G17" s="2" t="s">
        <v>2</v>
      </c>
      <c r="H17" s="90" t="s">
        <v>3</v>
      </c>
      <c r="I17" s="91"/>
      <c r="J17" s="92"/>
      <c r="K17" s="47">
        <f>SUM(J18:J20)</f>
        <v>60600</v>
      </c>
      <c r="M17" s="43">
        <f>F17-K17</f>
        <v>0</v>
      </c>
    </row>
    <row r="18" spans="2:13" s="32" customFormat="1" ht="48" customHeight="1" x14ac:dyDescent="0.25">
      <c r="B18" s="2"/>
      <c r="C18" s="44">
        <v>54110</v>
      </c>
      <c r="D18" s="45" t="s">
        <v>25</v>
      </c>
      <c r="E18" s="46">
        <v>6000</v>
      </c>
      <c r="F18" s="47"/>
      <c r="G18" s="5"/>
      <c r="H18" s="44">
        <v>54305</v>
      </c>
      <c r="I18" s="45" t="s">
        <v>8</v>
      </c>
      <c r="J18" s="46">
        <f>2000+1600+1000</f>
        <v>4600</v>
      </c>
      <c r="K18" s="47"/>
    </row>
    <row r="19" spans="2:13" s="32" customFormat="1" ht="36.75" customHeight="1" x14ac:dyDescent="0.25">
      <c r="B19" s="2"/>
      <c r="C19" s="44">
        <v>54116</v>
      </c>
      <c r="D19" s="45" t="s">
        <v>24</v>
      </c>
      <c r="E19" s="46">
        <v>2000</v>
      </c>
      <c r="F19" s="47"/>
      <c r="G19" s="5"/>
      <c r="H19" s="44">
        <v>54316</v>
      </c>
      <c r="I19" s="72" t="s">
        <v>26</v>
      </c>
      <c r="J19" s="46">
        <v>6000</v>
      </c>
      <c r="K19" s="47"/>
    </row>
    <row r="20" spans="2:13" s="32" customFormat="1" ht="45.75" customHeight="1" x14ac:dyDescent="0.25">
      <c r="B20" s="2"/>
      <c r="C20" s="73">
        <v>54402</v>
      </c>
      <c r="D20" s="72" t="s">
        <v>7</v>
      </c>
      <c r="E20" s="46">
        <v>1000</v>
      </c>
      <c r="F20" s="47"/>
      <c r="G20" s="8"/>
      <c r="H20" s="44">
        <v>61403</v>
      </c>
      <c r="I20" s="74" t="s">
        <v>28</v>
      </c>
      <c r="J20" s="48">
        <v>50000</v>
      </c>
      <c r="K20" s="47"/>
    </row>
    <row r="21" spans="2:13" s="32" customFormat="1" ht="30" customHeight="1" x14ac:dyDescent="0.25">
      <c r="B21" s="2"/>
      <c r="C21" s="44">
        <v>56303</v>
      </c>
      <c r="D21" s="45" t="s">
        <v>30</v>
      </c>
      <c r="E21" s="46">
        <v>1600</v>
      </c>
      <c r="F21" s="47"/>
      <c r="G21" s="8"/>
      <c r="H21" s="81"/>
      <c r="I21" s="82"/>
      <c r="J21" s="83"/>
      <c r="K21" s="47"/>
    </row>
    <row r="22" spans="2:13" s="32" customFormat="1" ht="30" customHeight="1" x14ac:dyDescent="0.25">
      <c r="B22" s="2"/>
      <c r="C22" s="44">
        <v>61104</v>
      </c>
      <c r="D22" s="45" t="s">
        <v>27</v>
      </c>
      <c r="E22" s="48">
        <v>50000</v>
      </c>
      <c r="F22" s="47"/>
      <c r="G22" s="8"/>
      <c r="H22" s="57"/>
      <c r="I22" s="58"/>
      <c r="J22" s="59"/>
      <c r="K22" s="47"/>
    </row>
    <row r="23" spans="2:13" s="32" customFormat="1" ht="30" customHeight="1" x14ac:dyDescent="0.25">
      <c r="B23" s="2"/>
      <c r="C23" s="44"/>
      <c r="D23" s="45"/>
      <c r="E23" s="46"/>
      <c r="F23" s="47"/>
      <c r="G23" s="8"/>
      <c r="H23" s="57"/>
      <c r="I23" s="58"/>
      <c r="J23" s="59"/>
      <c r="K23" s="47"/>
    </row>
    <row r="24" spans="2:13" s="32" customFormat="1" ht="30" customHeight="1" x14ac:dyDescent="0.25">
      <c r="B24" s="5" t="s">
        <v>4</v>
      </c>
      <c r="C24" s="84" t="s">
        <v>5</v>
      </c>
      <c r="D24" s="85"/>
      <c r="E24" s="86"/>
      <c r="F24" s="47">
        <f>E25</f>
        <v>10000</v>
      </c>
      <c r="G24" s="5" t="s">
        <v>4</v>
      </c>
      <c r="H24" s="84" t="s">
        <v>5</v>
      </c>
      <c r="I24" s="85"/>
      <c r="J24" s="86"/>
      <c r="K24" s="47">
        <f>SUM(J25:J26)</f>
        <v>10000</v>
      </c>
    </row>
    <row r="25" spans="2:13" s="32" customFormat="1" ht="44.25" customHeight="1" x14ac:dyDescent="0.25">
      <c r="B25" s="2"/>
      <c r="C25" s="44">
        <v>54316</v>
      </c>
      <c r="D25" s="45" t="s">
        <v>26</v>
      </c>
      <c r="E25" s="48">
        <v>10000</v>
      </c>
      <c r="F25" s="47"/>
      <c r="G25" s="8"/>
      <c r="H25" s="56">
        <v>54302</v>
      </c>
      <c r="I25" s="45" t="s">
        <v>45</v>
      </c>
      <c r="J25" s="46">
        <v>6465</v>
      </c>
      <c r="K25" s="47"/>
    </row>
    <row r="26" spans="2:13" s="32" customFormat="1" ht="30" customHeight="1" x14ac:dyDescent="0.25">
      <c r="B26" s="2"/>
      <c r="C26" s="44"/>
      <c r="D26" s="45"/>
      <c r="E26" s="46"/>
      <c r="F26" s="47"/>
      <c r="G26" s="8"/>
      <c r="H26" s="56">
        <v>54507</v>
      </c>
      <c r="I26" s="45" t="s">
        <v>46</v>
      </c>
      <c r="J26" s="48">
        <v>3535</v>
      </c>
      <c r="K26" s="47"/>
    </row>
    <row r="27" spans="2:13" s="32" customFormat="1" ht="8.25" customHeight="1" thickBot="1" x14ac:dyDescent="0.3">
      <c r="B27" s="2"/>
      <c r="C27" s="4"/>
      <c r="D27" s="6"/>
      <c r="E27" s="7"/>
      <c r="F27" s="3"/>
      <c r="G27" s="8"/>
      <c r="H27" s="4"/>
      <c r="I27" s="6"/>
      <c r="J27" s="7"/>
      <c r="K27" s="3"/>
    </row>
    <row r="28" spans="2:13" ht="31.5" customHeight="1" thickBot="1" x14ac:dyDescent="0.35">
      <c r="B28" s="9"/>
      <c r="C28" s="10"/>
      <c r="D28" s="11"/>
      <c r="E28" s="12" t="s">
        <v>6</v>
      </c>
      <c r="F28" s="13">
        <f>SUM(F17:F27)</f>
        <v>70600</v>
      </c>
      <c r="G28" s="14"/>
      <c r="H28" s="15"/>
      <c r="I28" s="11"/>
      <c r="J28" s="12" t="s">
        <v>6</v>
      </c>
      <c r="K28" s="13">
        <f>SUM(K17:K26)</f>
        <v>70600</v>
      </c>
    </row>
  </sheetData>
  <mergeCells count="14">
    <mergeCell ref="B7:F7"/>
    <mergeCell ref="G7:K7"/>
    <mergeCell ref="C8:E8"/>
    <mergeCell ref="H8:J8"/>
    <mergeCell ref="C10:E10"/>
    <mergeCell ref="H10:J10"/>
    <mergeCell ref="C11:E11"/>
    <mergeCell ref="C24:E24"/>
    <mergeCell ref="H24:J24"/>
    <mergeCell ref="B16:F16"/>
    <mergeCell ref="G16:K16"/>
    <mergeCell ref="C17:E17"/>
    <mergeCell ref="H17:J17"/>
    <mergeCell ref="H21:J21"/>
  </mergeCells>
  <phoneticPr fontId="13" type="noConversion"/>
  <pageMargins left="0.7" right="0.7" top="0.75" bottom="0.75" header="0.3" footer="0.3"/>
  <pageSetup orientation="portrait" r:id="rId1"/>
  <ignoredErrors>
    <ignoredError sqref="B17:G17 B9 F10 B8:E8 G8 F9:G9 B11 B24 G24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B4053A-1101-4D14-96BA-12C64793BB4F}">
  <dimension ref="B1:P21"/>
  <sheetViews>
    <sheetView showGridLines="0" zoomScale="70" zoomScaleNormal="70" workbookViewId="0">
      <selection activeCell="D11" sqref="D11"/>
    </sheetView>
  </sheetViews>
  <sheetFormatPr baseColWidth="10" defaultColWidth="11.42578125" defaultRowHeight="18" x14ac:dyDescent="0.25"/>
  <cols>
    <col min="1" max="1" width="2" style="19" customWidth="1"/>
    <col min="2" max="2" width="8.42578125" style="19" customWidth="1"/>
    <col min="3" max="3" width="10" style="19" customWidth="1"/>
    <col min="4" max="4" width="50" style="19" customWidth="1"/>
    <col min="5" max="5" width="21.42578125" style="19" customWidth="1"/>
    <col min="6" max="6" width="24.7109375" style="19" customWidth="1"/>
    <col min="7" max="7" width="8.42578125" style="19" customWidth="1"/>
    <col min="8" max="8" width="10" style="19" customWidth="1"/>
    <col min="9" max="9" width="54.42578125" style="19" customWidth="1"/>
    <col min="10" max="10" width="22" style="19" customWidth="1"/>
    <col min="11" max="11" width="24.42578125" style="19" customWidth="1"/>
    <col min="12" max="12" width="1" style="19" customWidth="1"/>
    <col min="13" max="13" width="11.42578125" style="19"/>
    <col min="14" max="14" width="21.5703125" style="19" customWidth="1"/>
    <col min="15" max="15" width="11.42578125" style="19"/>
    <col min="16" max="16" width="13.140625" style="19" bestFit="1" customWidth="1"/>
    <col min="17" max="16384" width="11.42578125" style="19"/>
  </cols>
  <sheetData>
    <row r="1" spans="2:16" x14ac:dyDescent="0.25">
      <c r="B1" s="17" t="s">
        <v>12</v>
      </c>
    </row>
    <row r="2" spans="2:16" x14ac:dyDescent="0.25">
      <c r="B2" s="17" t="s">
        <v>17</v>
      </c>
    </row>
    <row r="3" spans="2:16" x14ac:dyDescent="0.25">
      <c r="B3" s="17" t="s">
        <v>35</v>
      </c>
    </row>
    <row r="4" spans="2:16" x14ac:dyDescent="0.25">
      <c r="B4" s="17" t="s">
        <v>36</v>
      </c>
    </row>
    <row r="5" spans="2:16" x14ac:dyDescent="0.25">
      <c r="B5" s="17" t="s">
        <v>13</v>
      </c>
    </row>
    <row r="7" spans="2:16" ht="27" customHeight="1" x14ac:dyDescent="0.3">
      <c r="B7" s="99" t="s">
        <v>47</v>
      </c>
      <c r="C7" s="99"/>
      <c r="D7" s="99"/>
      <c r="E7" s="99"/>
      <c r="F7" s="99"/>
      <c r="G7" s="99"/>
      <c r="H7" s="99"/>
      <c r="I7" s="99"/>
      <c r="J7" s="99"/>
      <c r="K7" s="99"/>
    </row>
    <row r="8" spans="2:16" ht="9" customHeight="1" thickBot="1" x14ac:dyDescent="0.35">
      <c r="B8" s="31"/>
      <c r="C8" s="31"/>
      <c r="D8" s="31"/>
      <c r="E8" s="31"/>
      <c r="F8" s="31"/>
      <c r="G8" s="31"/>
      <c r="H8" s="31"/>
      <c r="I8" s="31"/>
      <c r="J8" s="31"/>
      <c r="K8" s="31"/>
    </row>
    <row r="9" spans="2:16" ht="25.5" customHeight="1" thickBot="1" x14ac:dyDescent="0.3">
      <c r="B9" s="100" t="s">
        <v>0</v>
      </c>
      <c r="C9" s="101"/>
      <c r="D9" s="101"/>
      <c r="E9" s="101"/>
      <c r="F9" s="102"/>
      <c r="G9" s="100" t="s">
        <v>16</v>
      </c>
      <c r="H9" s="101"/>
      <c r="I9" s="101"/>
      <c r="J9" s="101"/>
      <c r="K9" s="102"/>
    </row>
    <row r="10" spans="2:16" ht="30" customHeight="1" x14ac:dyDescent="0.25">
      <c r="B10" s="5" t="s">
        <v>4</v>
      </c>
      <c r="C10" s="103" t="s">
        <v>5</v>
      </c>
      <c r="D10" s="104"/>
      <c r="E10" s="105"/>
      <c r="F10" s="3">
        <f>SUM(E11:E11)</f>
        <v>1810460</v>
      </c>
      <c r="G10" s="30" t="s">
        <v>37</v>
      </c>
      <c r="H10" s="103" t="s">
        <v>38</v>
      </c>
      <c r="I10" s="104"/>
      <c r="J10" s="105"/>
      <c r="K10" s="3">
        <f>SUM(J11:J11)</f>
        <v>1000000</v>
      </c>
    </row>
    <row r="11" spans="2:16" ht="39.950000000000003" customHeight="1" x14ac:dyDescent="0.25">
      <c r="B11" s="5"/>
      <c r="C11" s="28">
        <v>63210</v>
      </c>
      <c r="D11" s="27" t="s">
        <v>15</v>
      </c>
      <c r="E11" s="26">
        <v>1810460</v>
      </c>
      <c r="F11" s="3"/>
      <c r="G11" s="5"/>
      <c r="H11" s="28">
        <v>71404</v>
      </c>
      <c r="I11" s="27" t="s">
        <v>39</v>
      </c>
      <c r="J11" s="26">
        <v>1000000</v>
      </c>
      <c r="K11" s="3"/>
      <c r="N11" s="42"/>
      <c r="P11" s="42">
        <f>+N11-1702300</f>
        <v>-1702300</v>
      </c>
    </row>
    <row r="12" spans="2:16" ht="39.75" customHeight="1" x14ac:dyDescent="0.25">
      <c r="B12" s="5"/>
      <c r="C12" s="96"/>
      <c r="D12" s="97"/>
      <c r="E12" s="98"/>
      <c r="F12" s="3"/>
      <c r="G12" s="30" t="s">
        <v>40</v>
      </c>
      <c r="H12" s="96" t="s">
        <v>41</v>
      </c>
      <c r="I12" s="97"/>
      <c r="J12" s="98"/>
      <c r="K12" s="3">
        <f>SUM(J13:J14)</f>
        <v>773925</v>
      </c>
    </row>
    <row r="13" spans="2:16" ht="39.950000000000003" customHeight="1" x14ac:dyDescent="0.25">
      <c r="B13" s="5"/>
      <c r="C13" s="36"/>
      <c r="D13" s="37"/>
      <c r="E13" s="38"/>
      <c r="F13" s="3"/>
      <c r="G13" s="30"/>
      <c r="H13" s="28">
        <v>61101</v>
      </c>
      <c r="I13" s="27" t="s">
        <v>19</v>
      </c>
      <c r="J13" s="35">
        <v>100000</v>
      </c>
      <c r="K13" s="3"/>
    </row>
    <row r="14" spans="2:16" ht="39.950000000000003" customHeight="1" x14ac:dyDescent="0.25">
      <c r="B14" s="5"/>
      <c r="C14" s="36"/>
      <c r="D14" s="37"/>
      <c r="E14" s="38"/>
      <c r="F14" s="3"/>
      <c r="G14" s="30"/>
      <c r="H14" s="28">
        <v>61604</v>
      </c>
      <c r="I14" s="27" t="s">
        <v>42</v>
      </c>
      <c r="J14" s="26">
        <v>673925</v>
      </c>
      <c r="K14" s="3"/>
    </row>
    <row r="15" spans="2:16" ht="30" customHeight="1" x14ac:dyDescent="0.25">
      <c r="B15" s="5"/>
      <c r="C15" s="28"/>
      <c r="D15" s="27"/>
      <c r="E15" s="26"/>
      <c r="F15" s="3"/>
      <c r="G15" s="8" t="s">
        <v>2</v>
      </c>
      <c r="H15" s="96" t="s">
        <v>3</v>
      </c>
      <c r="I15" s="97">
        <v>0</v>
      </c>
      <c r="J15" s="98">
        <v>0</v>
      </c>
      <c r="K15" s="3">
        <f>SUM(J16:J18)</f>
        <v>36535</v>
      </c>
    </row>
    <row r="16" spans="2:16" ht="39.950000000000003" customHeight="1" x14ac:dyDescent="0.25">
      <c r="B16" s="5"/>
      <c r="C16" s="28"/>
      <c r="D16" s="27"/>
      <c r="E16" s="26"/>
      <c r="F16" s="3"/>
      <c r="G16" s="8"/>
      <c r="H16" s="28">
        <v>61103</v>
      </c>
      <c r="I16" s="27" t="s">
        <v>43</v>
      </c>
      <c r="J16" s="35">
        <v>800</v>
      </c>
      <c r="K16" s="3"/>
    </row>
    <row r="17" spans="2:11" ht="39.950000000000003" customHeight="1" x14ac:dyDescent="0.25">
      <c r="B17" s="5"/>
      <c r="C17" s="28"/>
      <c r="D17" s="27"/>
      <c r="E17" s="26"/>
      <c r="F17" s="3"/>
      <c r="G17" s="8"/>
      <c r="H17" s="28">
        <v>61199</v>
      </c>
      <c r="I17" s="27" t="s">
        <v>44</v>
      </c>
      <c r="J17" s="35">
        <v>34040</v>
      </c>
      <c r="K17" s="3"/>
    </row>
    <row r="18" spans="2:11" ht="39.950000000000003" customHeight="1" x14ac:dyDescent="0.25">
      <c r="B18" s="5"/>
      <c r="C18" s="28"/>
      <c r="D18" s="27"/>
      <c r="E18" s="26"/>
      <c r="F18" s="3"/>
      <c r="G18" s="8"/>
      <c r="H18" s="28">
        <v>61403</v>
      </c>
      <c r="I18" s="27" t="s">
        <v>20</v>
      </c>
      <c r="J18" s="26">
        <v>1695</v>
      </c>
      <c r="K18" s="3"/>
    </row>
    <row r="19" spans="2:11" ht="13.5" customHeight="1" thickBot="1" x14ac:dyDescent="0.3">
      <c r="B19" s="5"/>
      <c r="C19" s="28"/>
      <c r="D19" s="29"/>
      <c r="E19" s="26"/>
      <c r="F19" s="3"/>
      <c r="G19" s="8"/>
      <c r="H19" s="28"/>
      <c r="I19" s="27"/>
      <c r="J19" s="26"/>
      <c r="K19" s="3"/>
    </row>
    <row r="20" spans="2:11" ht="30" customHeight="1" thickBot="1" x14ac:dyDescent="0.35">
      <c r="B20" s="25"/>
      <c r="C20" s="24"/>
      <c r="D20" s="21" t="s">
        <v>6</v>
      </c>
      <c r="E20" s="20"/>
      <c r="F20" s="13">
        <f>SUM(F10:F18)</f>
        <v>1810460</v>
      </c>
      <c r="G20" s="23"/>
      <c r="H20" s="22"/>
      <c r="I20" s="21" t="s">
        <v>6</v>
      </c>
      <c r="J20" s="20"/>
      <c r="K20" s="13">
        <f>SUM(K10:K18)</f>
        <v>1810460</v>
      </c>
    </row>
    <row r="21" spans="2:11" ht="9" customHeight="1" x14ac:dyDescent="0.25"/>
  </sheetData>
  <mergeCells count="8">
    <mergeCell ref="C12:E12"/>
    <mergeCell ref="H12:J12"/>
    <mergeCell ref="H15:J15"/>
    <mergeCell ref="B7:K7"/>
    <mergeCell ref="B9:F9"/>
    <mergeCell ref="G9:K9"/>
    <mergeCell ref="C10:E10"/>
    <mergeCell ref="H10:J10"/>
  </mergeCells>
  <pageMargins left="0.7" right="0.7" top="0.75" bottom="0.75" header="0.3" footer="0.3"/>
  <pageSetup orientation="portrait" r:id="rId1"/>
  <ignoredErrors>
    <ignoredError sqref="B10:G1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RESUMEN PYDE</vt:lpstr>
      <vt:lpstr>RESUMEN GERENCIA GENERAL</vt:lpstr>
      <vt:lpstr>RESUMEN JUNTA DIRECTIVA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Efrain Joel Machuca Lopez</dc:creator>
  <cp:lastModifiedBy>Efrain Joel Machuca Lopez</cp:lastModifiedBy>
  <dcterms:created xsi:type="dcterms:W3CDTF">2023-10-10T19:52:49Z</dcterms:created>
  <dcterms:modified xsi:type="dcterms:W3CDTF">2023-12-11T21:20:47Z</dcterms:modified>
</cp:coreProperties>
</file>