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UNIDAD ACCESO INFO\2019\"/>
    </mc:Choice>
  </mc:AlternateContent>
  <xr:revisionPtr revIDLastSave="0" documentId="13_ncr:1_{9C598FDD-5E62-4CF9-864B-CBDC422C3813}" xr6:coauthVersionLast="45" xr6:coauthVersionMax="45" xr10:uidLastSave="{00000000-0000-0000-0000-000000000000}"/>
  <bookViews>
    <workbookView xWindow="-120" yWindow="-120" windowWidth="29040" windowHeight="15840" xr2:uid="{B7EBB682-589A-4BEA-BBD2-19330CE3FA27}"/>
  </bookViews>
  <sheets>
    <sheet name="Balance Gubernamental Reexp" sheetId="2" r:id="rId1"/>
    <sheet name="EstadoRendEconomico" sheetId="5" r:id="rId2"/>
    <sheet name="AnexosBalance" sheetId="3" r:id="rId3"/>
    <sheet name="AnexosEstadoResultados" sheetId="6" r:id="rId4"/>
    <sheet name="AnexosCtasDeOrden" sheetId="4" r:id="rId5"/>
  </sheets>
  <externalReferences>
    <externalReference r:id="rId6"/>
  </externalReferences>
  <definedNames>
    <definedName name="_xlnm.Print_Area" localSheetId="2">AnexosBalance!$A$1:$H$663</definedName>
    <definedName name="_xlnm.Print_Area" localSheetId="4">AnexosCtasDeOrden!$A$3:$E$64</definedName>
    <definedName name="_xlnm.Print_Area" localSheetId="3">AnexosEstadoResultados!$A$1:$G$318</definedName>
    <definedName name="_xlnm.Print_Area" localSheetId="0">'Balance Gubernamental Reexp'!$A$1:$I$61</definedName>
    <definedName name="_xlnm.Database" localSheetId="3">#REF!</definedName>
    <definedName name="_xlnm.Database" localSheetId="1">#REF!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AnexosEstadoResultados!$1:$4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8" i="6" l="1"/>
  <c r="E317" i="6"/>
  <c r="F316" i="6" s="1"/>
  <c r="G314" i="6" s="1"/>
  <c r="D311" i="6"/>
  <c r="E310" i="6" s="1"/>
  <c r="F309" i="6" s="1"/>
  <c r="E307" i="6"/>
  <c r="F306" i="6" s="1"/>
  <c r="E304" i="6"/>
  <c r="E303" i="6"/>
  <c r="F302" i="6" s="1"/>
  <c r="E298" i="6"/>
  <c r="E297" i="6"/>
  <c r="E296" i="6"/>
  <c r="E295" i="6"/>
  <c r="E292" i="6"/>
  <c r="E291" i="6"/>
  <c r="E290" i="6"/>
  <c r="E289" i="6"/>
  <c r="E288" i="6"/>
  <c r="F287" i="6" s="1"/>
  <c r="E285" i="6"/>
  <c r="E284" i="6"/>
  <c r="E283" i="6"/>
  <c r="E282" i="6"/>
  <c r="F281" i="6" s="1"/>
  <c r="E277" i="6"/>
  <c r="F276" i="6" s="1"/>
  <c r="D274" i="6"/>
  <c r="E273" i="6" s="1"/>
  <c r="D272" i="6"/>
  <c r="E271" i="6" s="1"/>
  <c r="F270" i="6" s="1"/>
  <c r="G268" i="6" s="1"/>
  <c r="D265" i="6"/>
  <c r="E264" i="6" s="1"/>
  <c r="F263" i="6" s="1"/>
  <c r="C260" i="6"/>
  <c r="D259" i="6" s="1"/>
  <c r="E258" i="6" s="1"/>
  <c r="C256" i="6"/>
  <c r="D255" i="6" s="1"/>
  <c r="E254" i="6" s="1"/>
  <c r="D251" i="6"/>
  <c r="C250" i="6"/>
  <c r="D249" i="6" s="1"/>
  <c r="E248" i="6" s="1"/>
  <c r="F247" i="6" s="1"/>
  <c r="D245" i="6"/>
  <c r="E244" i="6" s="1"/>
  <c r="F243" i="6" s="1"/>
  <c r="D240" i="6"/>
  <c r="D239" i="6"/>
  <c r="D238" i="6"/>
  <c r="E237" i="6" s="1"/>
  <c r="E236" i="6"/>
  <c r="E235" i="6"/>
  <c r="D230" i="6"/>
  <c r="E229" i="6" s="1"/>
  <c r="F228" i="6" s="1"/>
  <c r="E226" i="6"/>
  <c r="E225" i="6"/>
  <c r="D224" i="6"/>
  <c r="E223" i="6" s="1"/>
  <c r="F222" i="6" s="1"/>
  <c r="E220" i="6"/>
  <c r="F219" i="6" s="1"/>
  <c r="D214" i="6"/>
  <c r="D213" i="6"/>
  <c r="E211" i="6" s="1"/>
  <c r="D212" i="6"/>
  <c r="E210" i="6"/>
  <c r="E209" i="6"/>
  <c r="E208" i="6"/>
  <c r="E207" i="6"/>
  <c r="E206" i="6"/>
  <c r="E205" i="6"/>
  <c r="E202" i="6"/>
  <c r="E201" i="6"/>
  <c r="E200" i="6"/>
  <c r="F198" i="6" s="1"/>
  <c r="E199" i="6"/>
  <c r="E196" i="6"/>
  <c r="E195" i="6"/>
  <c r="D192" i="6"/>
  <c r="D191" i="6"/>
  <c r="D190" i="6"/>
  <c r="D189" i="6"/>
  <c r="D188" i="6"/>
  <c r="E186" i="6" s="1"/>
  <c r="D187" i="6"/>
  <c r="E185" i="6"/>
  <c r="E180" i="6"/>
  <c r="E179" i="6"/>
  <c r="E178" i="6"/>
  <c r="E177" i="6"/>
  <c r="E176" i="6"/>
  <c r="E173" i="6"/>
  <c r="F170" i="6" s="1"/>
  <c r="E172" i="6"/>
  <c r="E171" i="6"/>
  <c r="E168" i="6"/>
  <c r="E167" i="6"/>
  <c r="E166" i="6"/>
  <c r="E165" i="6"/>
  <c r="E162" i="6"/>
  <c r="E161" i="6"/>
  <c r="F160" i="6" s="1"/>
  <c r="E158" i="6"/>
  <c r="E157" i="6"/>
  <c r="E156" i="6"/>
  <c r="E153" i="6"/>
  <c r="E152" i="6"/>
  <c r="E149" i="6"/>
  <c r="E148" i="6"/>
  <c r="F146" i="6" s="1"/>
  <c r="E147" i="6"/>
  <c r="E144" i="6"/>
  <c r="E143" i="6"/>
  <c r="F142" i="6" s="1"/>
  <c r="E140" i="6"/>
  <c r="E139" i="6"/>
  <c r="E138" i="6"/>
  <c r="E134" i="6"/>
  <c r="F133" i="6"/>
  <c r="E131" i="6"/>
  <c r="E130" i="6"/>
  <c r="D123" i="6"/>
  <c r="E122" i="6" s="1"/>
  <c r="F121" i="6" s="1"/>
  <c r="D119" i="6"/>
  <c r="D118" i="6"/>
  <c r="E116" i="6"/>
  <c r="D113" i="6"/>
  <c r="D112" i="6"/>
  <c r="D108" i="6"/>
  <c r="E107" i="6" s="1"/>
  <c r="F106" i="6" s="1"/>
  <c r="D104" i="6"/>
  <c r="D103" i="6"/>
  <c r="D102" i="6"/>
  <c r="D101" i="6"/>
  <c r="E97" i="6"/>
  <c r="F96" i="6"/>
  <c r="D94" i="6"/>
  <c r="D93" i="6"/>
  <c r="D92" i="6"/>
  <c r="D91" i="6"/>
  <c r="D90" i="6"/>
  <c r="D89" i="6"/>
  <c r="D88" i="6"/>
  <c r="D87" i="6"/>
  <c r="D86" i="6"/>
  <c r="D85" i="6"/>
  <c r="E83" i="6"/>
  <c r="D82" i="6"/>
  <c r="D81" i="6"/>
  <c r="E80" i="6" s="1"/>
  <c r="E79" i="6"/>
  <c r="E78" i="6"/>
  <c r="E75" i="6"/>
  <c r="F74" i="6"/>
  <c r="E66" i="6"/>
  <c r="F65" i="6"/>
  <c r="E63" i="6"/>
  <c r="E62" i="6"/>
  <c r="F60" i="6" s="1"/>
  <c r="E61" i="6"/>
  <c r="D58" i="6"/>
  <c r="D57" i="6"/>
  <c r="D56" i="6"/>
  <c r="D52" i="6"/>
  <c r="D51" i="6"/>
  <c r="D50" i="6"/>
  <c r="D49" i="6"/>
  <c r="E47" i="6"/>
  <c r="E46" i="6"/>
  <c r="D41" i="6"/>
  <c r="E40" i="6"/>
  <c r="F39" i="6" s="1"/>
  <c r="E37" i="6"/>
  <c r="F36" i="6" s="1"/>
  <c r="D34" i="6"/>
  <c r="D33" i="6"/>
  <c r="D32" i="6"/>
  <c r="D31" i="6"/>
  <c r="D30" i="6"/>
  <c r="E24" i="6"/>
  <c r="F23" i="6" s="1"/>
  <c r="G22" i="6" s="1"/>
  <c r="D20" i="6"/>
  <c r="C19" i="6"/>
  <c r="D18" i="6" s="1"/>
  <c r="E17" i="6" s="1"/>
  <c r="F16" i="6" s="1"/>
  <c r="D14" i="6"/>
  <c r="D13" i="6"/>
  <c r="E12" i="6" s="1"/>
  <c r="F10" i="6" s="1"/>
  <c r="G8" i="6" s="1"/>
  <c r="E11" i="6"/>
  <c r="E55" i="6" l="1"/>
  <c r="F54" i="6" s="1"/>
  <c r="E100" i="6"/>
  <c r="F99" i="6" s="1"/>
  <c r="F164" i="6"/>
  <c r="F253" i="6"/>
  <c r="F137" i="6"/>
  <c r="F155" i="6"/>
  <c r="F184" i="6"/>
  <c r="F194" i="6"/>
  <c r="F294" i="6"/>
  <c r="E111" i="6"/>
  <c r="F110" i="6" s="1"/>
  <c r="E29" i="6"/>
  <c r="F28" i="6" s="1"/>
  <c r="G26" i="6" s="1"/>
  <c r="E48" i="6"/>
  <c r="F45" i="6" s="1"/>
  <c r="G43" i="6" s="1"/>
  <c r="G6" i="6" s="1"/>
  <c r="E84" i="6"/>
  <c r="E117" i="6"/>
  <c r="F115" i="6" s="1"/>
  <c r="F129" i="6"/>
  <c r="F151" i="6"/>
  <c r="F175" i="6"/>
  <c r="G217" i="6"/>
  <c r="F77" i="6"/>
  <c r="G72" i="6" s="1"/>
  <c r="F204" i="6"/>
  <c r="F234" i="6"/>
  <c r="G279" i="6"/>
  <c r="G232" i="6" l="1"/>
  <c r="G127" i="6"/>
  <c r="G70" i="6" s="1"/>
</calcChain>
</file>

<file path=xl/sharedStrings.xml><?xml version="1.0" encoding="utf-8"?>
<sst xmlns="http://schemas.openxmlformats.org/spreadsheetml/2006/main" count="1490" uniqueCount="1320">
  <si>
    <t>FONDO SOCIAL PARA LA VIVIENDA</t>
  </si>
  <si>
    <t xml:space="preserve">EN DOLARES </t>
  </si>
  <si>
    <t>RECURSOS</t>
  </si>
  <si>
    <t>OBLIGACIONES</t>
  </si>
  <si>
    <t>DISPONIBILIDADES</t>
  </si>
  <si>
    <t>DEPOSITOS DE TERCEROS</t>
  </si>
  <si>
    <t>ANTICIPO DE FONDOS</t>
  </si>
  <si>
    <t>Depósitos Ajenos</t>
  </si>
  <si>
    <t>INVERSIONES TEMPORALES</t>
  </si>
  <si>
    <t>Depósitos en Garantía</t>
  </si>
  <si>
    <t>Depósitos a Plazo Sector Financiero</t>
  </si>
  <si>
    <t>Anticipos de Fondos por Instituciones Publicas</t>
  </si>
  <si>
    <t>Depósitos Retenciones Fiscales</t>
  </si>
  <si>
    <t>INVERSIONES EN PRÉSTAMOS</t>
  </si>
  <si>
    <t>Depósitos de Recaudaciones por Liquidar</t>
  </si>
  <si>
    <t>Préstamos para Viviendas</t>
  </si>
  <si>
    <t>Provisión de Inversión en Préstamos</t>
  </si>
  <si>
    <t>ENDEUDAMIENTO INTERNO</t>
  </si>
  <si>
    <t>Préstamos Personales</t>
  </si>
  <si>
    <t>Títulos Valores</t>
  </si>
  <si>
    <t>Provisión de Inversiones Prestamos Personales</t>
  </si>
  <si>
    <t>Préstamos</t>
  </si>
  <si>
    <t>INVERSIONES INTANGIBLES</t>
  </si>
  <si>
    <t>ENDEUDAMIENTO EXTERNO</t>
  </si>
  <si>
    <t>Seguros Pagados por Anticipado</t>
  </si>
  <si>
    <t>De Organismos Multilaterales (BCIE)</t>
  </si>
  <si>
    <t>Derechos de Propiedad Intangible</t>
  </si>
  <si>
    <t>Amortizaciones Acumuladas</t>
  </si>
  <si>
    <t>ACREEDORES FINANCIEROS</t>
  </si>
  <si>
    <t>Depósitos Afiliados por Contribuciones</t>
  </si>
  <si>
    <t>DEUDORES FINANCIEROS</t>
  </si>
  <si>
    <t>Acreedores Monetarios por Pagar</t>
  </si>
  <si>
    <t>Deudores Varios</t>
  </si>
  <si>
    <t>Pasivo Laboral</t>
  </si>
  <si>
    <t>Terrenos Entregados en Comodato</t>
  </si>
  <si>
    <t>Provisión para Prestaciones Laborales</t>
  </si>
  <si>
    <t>INVERSIONES NO RECUPERABLES</t>
  </si>
  <si>
    <t>OBLIGACIONES PROPIAS</t>
  </si>
  <si>
    <t>Inversiones Financieras en Cobranza Judicial</t>
  </si>
  <si>
    <t>Inversiones en Préstamos no Recuperables</t>
  </si>
  <si>
    <t xml:space="preserve">      PATRIMONIO</t>
  </si>
  <si>
    <t>Estimaciones para Inversiones no Recuperables</t>
  </si>
  <si>
    <t>Patrimonio Instituciones Descentralizadas</t>
  </si>
  <si>
    <t>Resultado del Ejercicio Anterior</t>
  </si>
  <si>
    <t>Resultado del Ejercicio Corriente</t>
  </si>
  <si>
    <t>EXISTENCIAS INSTITUCIONALES</t>
  </si>
  <si>
    <t>Superávit por Revaluación</t>
  </si>
  <si>
    <t>Existencias de Consumo</t>
  </si>
  <si>
    <t>Inmuebles para la Venta</t>
  </si>
  <si>
    <t>RESERVAS</t>
  </si>
  <si>
    <t>Provisión por Perdidas, Obsolescencia y Mermas</t>
  </si>
  <si>
    <t>Reservas para Emergencias</t>
  </si>
  <si>
    <t>Reserva para Contirubuciones al porgrama Casa Mujer</t>
  </si>
  <si>
    <t>BIENES DEPRECIABLES</t>
  </si>
  <si>
    <t>Reserva para cubrir deducibles y otros quebrantos</t>
  </si>
  <si>
    <t>Bienes Inmuebles</t>
  </si>
  <si>
    <t>Reserva Riesgo Pais</t>
  </si>
  <si>
    <t>Equipo de Transporte, Tracción y Elevación</t>
  </si>
  <si>
    <t>Reserva para Obligaciones con Terceros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</si>
  <si>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</si>
  <si>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</si>
  <si>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</si>
  <si>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</si>
  <si>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</si>
  <si>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TOTAL DE RECURSOS</t>
  </si>
  <si>
    <t>TOTAL DE OBLIGACIONES, OBLIGACIONES PROPIAS Y RESERVAS</t>
  </si>
  <si>
    <t>CUENTAS DE ORDEN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</si>
  <si>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</si>
  <si>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Lic. René Cuellar Marenco                             Lic. José Misael Castillo                                               Lic. Ricardo Isaac Aguilar                        Velasquez Granados  y Cia.</t>
  </si>
  <si>
    <t xml:space="preserve">        Gerente General                                                          Gerente de Finanzas                                   Jefe Area de Contabilidad                                                      Auditor Interno                                      Auditor Externo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</si>
  <si>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</si>
  <si>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</si>
  <si>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</si>
  <si>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</si>
  <si>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</si>
  <si>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</si>
  <si>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</si>
  <si>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</si>
  <si>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</si>
  <si>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</si>
  <si>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</si>
  <si>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</si>
  <si>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</si>
  <si>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</si>
  <si>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</si>
  <si>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</si>
  <si>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</si>
  <si>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</si>
  <si>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</si>
  <si>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</si>
  <si>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</si>
  <si>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</si>
  <si>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</si>
  <si>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</si>
  <si>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</si>
  <si>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</si>
  <si>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</si>
  <si>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</si>
  <si>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</si>
  <si>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</si>
  <si>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</si>
  <si>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</si>
  <si>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</si>
  <si>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</si>
  <si>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</si>
  <si>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</si>
  <si>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</si>
  <si>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</si>
  <si>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</si>
  <si>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</si>
  <si>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</si>
  <si>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</si>
  <si>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</si>
  <si>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</si>
  <si>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</si>
  <si>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</si>
  <si>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</si>
  <si>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</si>
  <si>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</si>
  <si>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</si>
  <si>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</si>
  <si>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</si>
  <si>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</si>
  <si>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</si>
  <si>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</si>
  <si>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</si>
  <si>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</si>
  <si>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21109011</t>
  </si>
  <si>
    <t>BANCO ATLANTIDA E.S.,SA</t>
  </si>
  <si>
    <t>21109011001</t>
  </si>
  <si>
    <t>BANCO ATLANTIDA E.S.,SA CTA.CTE.#2103-01-001737-2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</si>
  <si>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</si>
  <si>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</si>
  <si>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</si>
  <si>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</si>
  <si>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</si>
  <si>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</si>
  <si>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</si>
  <si>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</si>
  <si>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</si>
  <si>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</si>
  <si>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</si>
  <si>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</si>
  <si>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</si>
  <si>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</si>
  <si>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</si>
  <si>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</si>
  <si>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</si>
  <si>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</si>
  <si>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</si>
  <si>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</si>
  <si>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</si>
  <si>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</si>
  <si>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</si>
  <si>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</si>
  <si>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</si>
  <si>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</si>
  <si>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</si>
  <si>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</si>
  <si>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</si>
  <si>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</si>
  <si>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</si>
  <si>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</si>
  <si>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</si>
  <si>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</si>
  <si>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</si>
  <si>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</si>
  <si>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</si>
  <si>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</si>
  <si>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</si>
  <si>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</si>
  <si>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</si>
  <si>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</si>
  <si>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</si>
  <si>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</si>
  <si>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</si>
  <si>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</si>
  <si>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</si>
  <si>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</si>
  <si>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</si>
  <si>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</si>
  <si>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</si>
  <si>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</si>
  <si>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</si>
  <si>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</si>
  <si>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</si>
  <si>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</si>
  <si>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</si>
  <si>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</si>
  <si>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</si>
  <si>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</si>
  <si>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</si>
  <si>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</si>
  <si>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</si>
  <si>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</si>
  <si>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</si>
  <si>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</si>
  <si>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</si>
  <si>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</si>
  <si>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</si>
  <si>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</si>
  <si>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</si>
  <si>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</si>
  <si>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</si>
  <si>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</si>
  <si>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</si>
  <si>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</si>
  <si>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</si>
  <si>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</si>
  <si>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</si>
  <si>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</si>
  <si>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</si>
  <si>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</si>
  <si>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</si>
  <si>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</si>
  <si>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</si>
  <si>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</si>
  <si>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</si>
  <si>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</si>
  <si>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</si>
  <si>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</si>
  <si>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</si>
  <si>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</si>
  <si>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</si>
  <si>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</si>
  <si>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</si>
  <si>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</si>
  <si>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</si>
  <si>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</si>
  <si>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</si>
  <si>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</si>
  <si>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</si>
  <si>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</si>
  <si>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</si>
  <si>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</si>
  <si>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</si>
  <si>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</si>
  <si>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</si>
  <si>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</si>
  <si>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</si>
  <si>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</si>
  <si>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</si>
  <si>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</si>
  <si>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</si>
  <si>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</si>
  <si>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</si>
  <si>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</si>
  <si>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</si>
  <si>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</si>
  <si>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</si>
  <si>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</si>
  <si>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</si>
  <si>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</si>
  <si>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</si>
  <si>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</si>
  <si>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</si>
  <si>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</si>
  <si>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</si>
  <si>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</si>
  <si>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</si>
  <si>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</si>
  <si>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</si>
  <si>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</si>
  <si>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</si>
  <si>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</si>
  <si>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</si>
  <si>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</si>
  <si>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</si>
  <si>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</si>
  <si>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</si>
  <si>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</si>
  <si>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</si>
  <si>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</si>
  <si>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</si>
  <si>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</si>
  <si>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</si>
  <si>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</si>
  <si>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</si>
  <si>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</si>
  <si>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22499002</t>
  </si>
  <si>
    <t>22499002003</t>
  </si>
  <si>
    <t>RVA. DE PRESTAMOS PARA CONSUMO NCB-22</t>
  </si>
  <si>
    <t>225</t>
  </si>
  <si>
    <t>22505</t>
  </si>
  <si>
    <t>DEUDORES POR REINTEGRO</t>
  </si>
  <si>
    <t>22505003</t>
  </si>
  <si>
    <t>ALQUILER EMERGENTE</t>
  </si>
  <si>
    <t>22505003001</t>
  </si>
  <si>
    <t>MARITZA TERESA VILLANUEVA</t>
  </si>
  <si>
    <t>22515</t>
  </si>
  <si>
    <t>DEUDORES FINANCIEROS POR ADMON.DE CARTERA</t>
  </si>
  <si>
    <t>22515001</t>
  </si>
  <si>
    <t>C O N A B</t>
  </si>
  <si>
    <t>22515001001</t>
  </si>
  <si>
    <t>FRANCISCO RODRIGUEZ ARTEAGA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</si>
  <si>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</si>
  <si>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</si>
  <si>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</si>
  <si>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</si>
  <si>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</si>
  <si>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</si>
  <si>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</si>
  <si>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</si>
  <si>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22551</t>
  </si>
  <si>
    <t>DEUDORES MONETARIOS POR PERCIBIR</t>
  </si>
  <si>
    <t>22551915</t>
  </si>
  <si>
    <t>D. M. X INGRESOS FINANCIEROS Y OTROS</t>
  </si>
  <si>
    <t>22551915001</t>
  </si>
  <si>
    <t>RENDIMIENTOS TITULOS VALORES</t>
  </si>
  <si>
    <t>22551915001002</t>
  </si>
  <si>
    <t>RENTABILIDAD FINANCIERA DE DEPOSITOS</t>
  </si>
  <si>
    <t>22551915001002002</t>
  </si>
  <si>
    <t>A PLAZO</t>
  </si>
  <si>
    <t>22551915002</t>
  </si>
  <si>
    <t>INTERESES DE PRESTAMOS</t>
  </si>
  <si>
    <t>22551915002001</t>
  </si>
  <si>
    <t>INTERESES DE PRESTAMOS HIPOTECARIOS VIGENTES</t>
  </si>
  <si>
    <t>22551915002004</t>
  </si>
  <si>
    <t>INTERESES DE PRESTAMOS PERSONALES</t>
  </si>
  <si>
    <t>226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</si>
  <si>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</si>
  <si>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</si>
  <si>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</si>
  <si>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</si>
  <si>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</si>
  <si>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</si>
  <si>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</si>
  <si>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</si>
  <si>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</si>
  <si>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</si>
  <si>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</si>
  <si>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</si>
  <si>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</si>
  <si>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</si>
  <si>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</si>
  <si>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</si>
  <si>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</si>
  <si>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</si>
  <si>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</si>
  <si>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</si>
  <si>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</si>
  <si>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</si>
  <si>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</si>
  <si>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</si>
  <si>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</si>
  <si>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</si>
  <si>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</si>
  <si>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</si>
  <si>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</si>
  <si>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</si>
  <si>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</si>
  <si>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</si>
  <si>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</si>
  <si>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</si>
  <si>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</si>
  <si>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</si>
  <si>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</si>
  <si>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</si>
  <si>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</si>
  <si>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</si>
  <si>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</si>
  <si>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</si>
  <si>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</si>
  <si>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</si>
  <si>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</si>
  <si>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</si>
  <si>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</si>
  <si>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</si>
  <si>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</si>
  <si>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</si>
  <si>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</si>
  <si>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</si>
  <si>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</si>
  <si>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</si>
  <si>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</si>
  <si>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</si>
  <si>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</si>
  <si>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</si>
  <si>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</si>
  <si>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</si>
  <si>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</si>
  <si>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</si>
  <si>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</si>
  <si>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</si>
  <si>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</si>
  <si>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</si>
  <si>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</si>
  <si>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</si>
  <si>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</si>
  <si>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</si>
  <si>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</si>
  <si>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22909007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</si>
  <si>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</si>
  <si>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</si>
  <si>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</si>
  <si>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</si>
  <si>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</si>
  <si>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</si>
  <si>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</si>
  <si>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</si>
  <si>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</si>
  <si>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</si>
  <si>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</si>
  <si>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</si>
  <si>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</si>
  <si>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22999007</t>
  </si>
  <si>
    <t>231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</si>
  <si>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</si>
  <si>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</si>
  <si>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</si>
  <si>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</si>
  <si>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</si>
  <si>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</si>
  <si>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</si>
  <si>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</si>
  <si>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</si>
  <si>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</si>
  <si>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</si>
  <si>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</si>
  <si>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</si>
  <si>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</si>
  <si>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</si>
  <si>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</si>
  <si>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</si>
  <si>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</si>
  <si>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</si>
  <si>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</si>
  <si>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</si>
  <si>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</si>
  <si>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</si>
  <si>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</si>
  <si>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</si>
  <si>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</si>
  <si>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</si>
  <si>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</si>
  <si>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</si>
  <si>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</si>
  <si>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23117</t>
  </si>
  <si>
    <t>BIENES MUEBLES</t>
  </si>
  <si>
    <t>23117004</t>
  </si>
  <si>
    <t>EQUIPOS INFORMATICOS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</si>
  <si>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</si>
  <si>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</si>
  <si>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</si>
  <si>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</si>
  <si>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</si>
  <si>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</si>
  <si>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</si>
  <si>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</si>
  <si>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</si>
  <si>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</si>
  <si>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</si>
  <si>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</si>
  <si>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</si>
  <si>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</si>
  <si>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</si>
  <si>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</si>
  <si>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</si>
  <si>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</si>
  <si>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</si>
  <si>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</si>
  <si>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</si>
  <si>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</si>
  <si>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</si>
  <si>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</si>
  <si>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</si>
  <si>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</si>
  <si>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</si>
  <si>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</si>
  <si>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</si>
  <si>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</si>
  <si>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</si>
  <si>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</si>
  <si>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</si>
  <si>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</si>
  <si>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</si>
  <si>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</si>
  <si>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</si>
  <si>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</si>
  <si>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</si>
  <si>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</si>
  <si>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</si>
  <si>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</si>
  <si>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</si>
  <si>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</si>
  <si>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</si>
  <si>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</si>
  <si>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</si>
  <si>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</si>
  <si>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</si>
  <si>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</si>
  <si>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</si>
  <si>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</si>
  <si>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</si>
  <si>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</si>
  <si>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</si>
  <si>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</si>
  <si>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</si>
  <si>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</si>
  <si>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</si>
  <si>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</si>
  <si>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24101003</t>
  </si>
  <si>
    <t>DETERIORO DE EDIFICIOS E INSTALACIONES</t>
  </si>
  <si>
    <t>24101003001</t>
  </si>
  <si>
    <t>EDIFICIO OFICINA CENTRAL</t>
  </si>
  <si>
    <t>24101003002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</si>
  <si>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</si>
  <si>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</si>
  <si>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</si>
  <si>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</si>
  <si>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</si>
  <si>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</si>
  <si>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</si>
  <si>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</si>
  <si>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</si>
  <si>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</si>
  <si>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</si>
  <si>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</si>
  <si>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</si>
  <si>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</si>
  <si>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</si>
  <si>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</si>
  <si>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</si>
  <si>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</si>
  <si>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</si>
  <si>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</si>
  <si>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</si>
  <si>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</si>
  <si>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</si>
  <si>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</si>
  <si>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</si>
  <si>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</si>
  <si>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</si>
  <si>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</si>
  <si>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</si>
  <si>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</si>
  <si>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</si>
  <si>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</si>
  <si>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</si>
  <si>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</si>
  <si>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</si>
  <si>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</si>
  <si>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</si>
  <si>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</si>
  <si>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</si>
  <si>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</si>
  <si>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</si>
  <si>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</si>
  <si>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</si>
  <si>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</si>
  <si>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</si>
  <si>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</si>
  <si>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</si>
  <si>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</si>
  <si>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</si>
  <si>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</si>
  <si>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</si>
  <si>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</si>
  <si>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</si>
  <si>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</si>
  <si>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</si>
  <si>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</si>
  <si>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</si>
  <si>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</si>
  <si>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</si>
  <si>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</si>
  <si>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</si>
  <si>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24301001001003</t>
  </si>
  <si>
    <t>TERRENO EDIFICIO DE USOS MULTIPLES</t>
  </si>
  <si>
    <t>24301001002</t>
  </si>
  <si>
    <t>24301001002001</t>
  </si>
  <si>
    <t>24301001002003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</si>
  <si>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</si>
  <si>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</si>
  <si>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</si>
  <si>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</si>
  <si>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</si>
  <si>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</si>
  <si>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</si>
  <si>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</si>
  <si>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</si>
  <si>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41201001001</t>
  </si>
  <si>
    <t>ABOGADOS ESCRITURACIONES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</si>
  <si>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</si>
  <si>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</si>
  <si>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</si>
  <si>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</si>
  <si>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</si>
  <si>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</si>
  <si>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</si>
  <si>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</si>
  <si>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</si>
  <si>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</si>
  <si>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</si>
  <si>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</si>
  <si>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</si>
  <si>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</si>
  <si>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PRESTAMOS Y APORTES FDO.PROTECCION</t>
  </si>
  <si>
    <t>41201006008</t>
  </si>
  <si>
    <t>PROVISION  P/RECLAMOS EXCEDENTES DE PRESTAMOS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</si>
  <si>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</si>
  <si>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</si>
  <si>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</si>
  <si>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</si>
  <si>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</si>
  <si>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</si>
  <si>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</si>
  <si>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</si>
  <si>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</si>
  <si>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41201012</t>
  </si>
  <si>
    <t>CUADRE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</si>
  <si>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</si>
  <si>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</si>
  <si>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</si>
  <si>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</si>
  <si>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</si>
  <si>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</si>
  <si>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</si>
  <si>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</si>
  <si>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</si>
  <si>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</si>
  <si>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</si>
  <si>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</si>
  <si>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</si>
  <si>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</si>
  <si>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</si>
  <si>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</si>
  <si>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</si>
  <si>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</si>
  <si>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</si>
  <si>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</si>
  <si>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</si>
  <si>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</si>
  <si>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</si>
  <si>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</si>
  <si>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</si>
  <si>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41201061</t>
  </si>
  <si>
    <t>SEGUROS MAPFRE ESA-DAÑOS DE VIVIENDAS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</si>
  <si>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</si>
  <si>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</si>
  <si>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</si>
  <si>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</si>
  <si>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</si>
  <si>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</si>
  <si>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</si>
  <si>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</si>
  <si>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</si>
  <si>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</si>
  <si>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</si>
  <si>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</si>
  <si>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</si>
  <si>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</si>
  <si>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</si>
  <si>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</si>
  <si>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</si>
  <si>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</si>
  <si>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</si>
  <si>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</si>
  <si>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</si>
  <si>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</si>
  <si>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</si>
  <si>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41252013</t>
  </si>
  <si>
    <t>PREST. HIPO.-PAGOS BCOS. INDIRECTOS</t>
  </si>
  <si>
    <t>422</t>
  </si>
  <si>
    <t>42201</t>
  </si>
  <si>
    <t>TITULOSVALORES EN EL MERCADO NACIONAL</t>
  </si>
  <si>
    <t>42201099</t>
  </si>
  <si>
    <t>TITULOSVALORES DIVERSOS</t>
  </si>
  <si>
    <t>42201099001</t>
  </si>
  <si>
    <t>TITULOS VALORES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</si>
  <si>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</si>
  <si>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</si>
  <si>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</si>
  <si>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</si>
  <si>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</si>
  <si>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</si>
  <si>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</si>
  <si>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</si>
  <si>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</si>
  <si>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BANDESAL (BMI)</t>
  </si>
  <si>
    <t>423</t>
  </si>
  <si>
    <t>42311</t>
  </si>
  <si>
    <t>EMPRESTITOS DE ORGANISMOS MULTILATERALES</t>
  </si>
  <si>
    <t>42311002</t>
  </si>
  <si>
    <t>BANCO CENTROAMERICANO DE INTEGRACION ECONOMICA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</si>
  <si>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</si>
  <si>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</si>
  <si>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</si>
  <si>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</si>
  <si>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</si>
  <si>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</si>
  <si>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</si>
  <si>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</si>
  <si>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</si>
  <si>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</si>
  <si>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</si>
  <si>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</si>
  <si>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</si>
  <si>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</si>
  <si>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</si>
  <si>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</si>
  <si>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</si>
  <si>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</si>
  <si>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</si>
  <si>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</si>
  <si>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</si>
  <si>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42451754</t>
  </si>
  <si>
    <t>A. M. X ADQUISICIONES DE BIENES Y SERVICIOS</t>
  </si>
  <si>
    <t>42451754001</t>
  </si>
  <si>
    <t>A.M. X ADQUISICION DE BIENES DE CONSUMO</t>
  </si>
  <si>
    <t>42451754001001</t>
  </si>
  <si>
    <t>COMPRAS F.S.V.</t>
  </si>
  <si>
    <t>42451777</t>
  </si>
  <si>
    <t>A. M. X RECLAMOS PENDIENTES DE PAGO</t>
  </si>
  <si>
    <t>42451777001</t>
  </si>
  <si>
    <t>COSTAS PROCESALES POR PAGAR</t>
  </si>
  <si>
    <t>42451777003</t>
  </si>
  <si>
    <t>PRIMAS Y COMPLEMENTOS</t>
  </si>
  <si>
    <t>42451854</t>
  </si>
  <si>
    <t>42451854001</t>
  </si>
  <si>
    <t>42451854001002</t>
  </si>
  <si>
    <t>A.M X SERVICIOS BASICOS E IMPUESTOS ACT.EXT.</t>
  </si>
  <si>
    <t>42451951</t>
  </si>
  <si>
    <t>A. M. X REMUNERACIONES</t>
  </si>
  <si>
    <t>42451951012</t>
  </si>
  <si>
    <t>A.F.P.</t>
  </si>
  <si>
    <t>42451951012001</t>
  </si>
  <si>
    <t>PATRONAL A.F.P.</t>
  </si>
  <si>
    <t>42451951012002</t>
  </si>
  <si>
    <t>LABORAL A.F.P.</t>
  </si>
  <si>
    <t>42451951015</t>
  </si>
  <si>
    <t>A.M. X REMUNERACIONES</t>
  </si>
  <si>
    <t>42451951827</t>
  </si>
  <si>
    <t>I N P E P</t>
  </si>
  <si>
    <t>42451951827001</t>
  </si>
  <si>
    <t>PATRONAL</t>
  </si>
  <si>
    <t>42451951827002</t>
  </si>
  <si>
    <t>LABORAL</t>
  </si>
  <si>
    <t>42451951837</t>
  </si>
  <si>
    <t>I P S F A</t>
  </si>
  <si>
    <t>42451951837001</t>
  </si>
  <si>
    <t>42451951837002</t>
  </si>
  <si>
    <t>42451951892</t>
  </si>
  <si>
    <t>INSAFORP</t>
  </si>
  <si>
    <t>42451951893</t>
  </si>
  <si>
    <t>I S S S</t>
  </si>
  <si>
    <t>42451951893001</t>
  </si>
  <si>
    <t>42451951893002</t>
  </si>
  <si>
    <t>42451951935</t>
  </si>
  <si>
    <t>TESORO PUBLICO ( D.G.T. )</t>
  </si>
  <si>
    <t>42451951935001</t>
  </si>
  <si>
    <t>IMPUESTOS SOBRE LA RENTA EMPLEADOS</t>
  </si>
  <si>
    <t>42451954</t>
  </si>
  <si>
    <t>42451954001</t>
  </si>
  <si>
    <t>42451954001001</t>
  </si>
  <si>
    <t>42451954935</t>
  </si>
  <si>
    <t>42451954935001</t>
  </si>
  <si>
    <t>IMPUESTO RETENIDO I.V.A.</t>
  </si>
  <si>
    <t>42451955</t>
  </si>
  <si>
    <t>A. M. X GASTOS FINANCIEROS Y OTROS</t>
  </si>
  <si>
    <t>42451955001</t>
  </si>
  <si>
    <t>DEUDA INTERNA</t>
  </si>
  <si>
    <t>42451955001001</t>
  </si>
  <si>
    <t>INTERESES DEUDA INTERNA</t>
  </si>
  <si>
    <t>42451955001001001</t>
  </si>
  <si>
    <t>CERTIFICADOS DE INVERSION FSV</t>
  </si>
  <si>
    <t>42451955001001002</t>
  </si>
  <si>
    <t>PRESTAMOS</t>
  </si>
  <si>
    <t>42451955001001004</t>
  </si>
  <si>
    <t>42451955002</t>
  </si>
  <si>
    <t>DEUDA EXTERNA</t>
  </si>
  <si>
    <t>42451955002001</t>
  </si>
  <si>
    <t>INTERESES DEUDA EXTERNA</t>
  </si>
  <si>
    <t>42451955002001001</t>
  </si>
  <si>
    <t>42451955012</t>
  </si>
  <si>
    <t>A.M. X GASTOS FINANCIEROS Y OTROS</t>
  </si>
  <si>
    <t>42451961</t>
  </si>
  <si>
    <t>A. M. X INVERSIONES EN ACTIVOS FIJOS</t>
  </si>
  <si>
    <t>42451961010</t>
  </si>
  <si>
    <t>A.M. X INVERSIONES EN ACTIVOS FIJOS</t>
  </si>
  <si>
    <t>42451963</t>
  </si>
  <si>
    <t>A. M. X INVERSIONES FINANCIERAS</t>
  </si>
  <si>
    <t>42451963004</t>
  </si>
  <si>
    <t>A.M X INVERSIONES FINANCIERAS DIRECTAS</t>
  </si>
  <si>
    <t>42451963008</t>
  </si>
  <si>
    <t>DERECHOS DE REGISTRO - FINANCIADOS</t>
  </si>
  <si>
    <t>42451963013</t>
  </si>
  <si>
    <t>DERECHOS DE REGISTRO CNR CONVENIOS - FINANCIADOS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</si>
  <si>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</si>
  <si>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</si>
  <si>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</si>
  <si>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</si>
  <si>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</si>
  <si>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</si>
  <si>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</si>
  <si>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</si>
  <si>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</si>
  <si>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</si>
  <si>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</si>
  <si>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</si>
  <si>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</si>
  <si>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</si>
  <si>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</si>
  <si>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</si>
  <si>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</si>
  <si>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RESULTADO DEL EJERCICIO CORRIENTE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</si>
  <si>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</si>
  <si>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</si>
  <si>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</si>
  <si>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</si>
  <si>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</si>
  <si>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</si>
  <si>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</si>
  <si>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</si>
  <si>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</si>
  <si>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</si>
  <si>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</si>
  <si>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</si>
  <si>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</si>
  <si>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</si>
  <si>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</si>
  <si>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81203002</t>
  </si>
  <si>
    <t>RESERVA PARA CONTRIBUCIONES AL PROGRAMA CASA MUJER</t>
  </si>
  <si>
    <t>81203003</t>
  </si>
  <si>
    <t>RESERVA PARA CUBRIR DEDUCIBLES Y OTROS QUEBRANTOS</t>
  </si>
  <si>
    <t>81203007</t>
  </si>
  <si>
    <t>RESERVA RIESGO PAIS</t>
  </si>
  <si>
    <t>81209</t>
  </si>
  <si>
    <t>RESERVA PARA OBLIGACIONES CON TERCEROS</t>
  </si>
  <si>
    <t>81209001</t>
  </si>
  <si>
    <t>ALQUILERES EMERGENTES</t>
  </si>
  <si>
    <t>93</t>
  </si>
  <si>
    <t>DE CONTROL</t>
  </si>
  <si>
    <t>934</t>
  </si>
  <si>
    <t>INTERESES DE PRESTAMOS VENCIDOS</t>
  </si>
  <si>
    <t>93401</t>
  </si>
  <si>
    <t>93401001</t>
  </si>
  <si>
    <t>INTERESES POR PRESTAMOS HIPOTECARIOS VENCIDOS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</si>
  <si>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</si>
  <si>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</si>
  <si>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</si>
  <si>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</si>
  <si>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</si>
  <si>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</si>
  <si>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</si>
  <si>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</si>
  <si>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</si>
  <si>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</si>
  <si>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</si>
  <si>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</si>
  <si>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</si>
  <si>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</si>
  <si>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</si>
  <si>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</si>
  <si>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</si>
  <si>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</si>
  <si>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</si>
  <si>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</si>
  <si>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</si>
  <si>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</si>
  <si>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</si>
  <si>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</si>
  <si>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</si>
  <si>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</si>
  <si>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</si>
  <si>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</si>
  <si>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</si>
  <si>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</si>
  <si>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</si>
  <si>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</si>
  <si>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</si>
  <si>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</si>
  <si>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</si>
  <si>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</si>
  <si>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</si>
  <si>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</si>
  <si>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</si>
  <si>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</si>
  <si>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</si>
  <si>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</si>
  <si>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</si>
  <si>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>ESTADO DE RENDIMIENTO ECONOMICO</t>
  </si>
  <si>
    <t>INGRESOS DE GESTION</t>
  </si>
  <si>
    <t>855</t>
  </si>
  <si>
    <t>856</t>
  </si>
  <si>
    <t>858</t>
  </si>
  <si>
    <t>859</t>
  </si>
  <si>
    <t>MENOS:</t>
  </si>
  <si>
    <t>GASTOS DE GESTION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</si>
  <si>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</si>
  <si>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</si>
  <si>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</si>
  <si>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</si>
  <si>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</si>
  <si>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</si>
  <si>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</si>
  <si>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</si>
  <si>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</si>
  <si>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</si>
  <si>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Aristides Bonilla                                         Lic. René Cuellar Marenco</t>
  </si>
  <si>
    <t xml:space="preserve"> Lic. José Misael Castillo</t>
  </si>
  <si>
    <t>Gerente General                                                              Gerente de Finanzas</t>
  </si>
  <si>
    <t>Jefe Area de Contabilidad</t>
  </si>
  <si>
    <t xml:space="preserve">    Lic. Ricardo Isaac Aguilar</t>
  </si>
  <si>
    <t>Velasquez Granados y Cia.</t>
  </si>
  <si>
    <t xml:space="preserve">                        Auditor Interno</t>
  </si>
  <si>
    <t xml:space="preserve">  Auditor Externo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</si>
  <si>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</si>
  <si>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</si>
  <si>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</si>
  <si>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</si>
  <si>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</si>
  <si>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</si>
  <si>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</si>
  <si>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</si>
  <si>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</si>
  <si>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</si>
  <si>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</si>
  <si>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</si>
  <si>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</si>
  <si>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</si>
  <si>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</si>
  <si>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</si>
  <si>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</si>
  <si>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</si>
  <si>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</si>
  <si>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85507010002</t>
  </si>
  <si>
    <t>INTERESES POR PRESTAMOS PERSONALES</t>
  </si>
  <si>
    <t>INGRESOS POR TRANSFERENCIAS CORRIENTES RECIBIDAS</t>
  </si>
  <si>
    <t>85601</t>
  </si>
  <si>
    <t>MULTAS E INTERESES POR MORA</t>
  </si>
  <si>
    <t>85601099</t>
  </si>
  <si>
    <t>MULTAS E INTERESES DIVERSOS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</si>
  <si>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</si>
  <si>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</si>
  <si>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</si>
  <si>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</si>
  <si>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</si>
  <si>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</si>
  <si>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</si>
  <si>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</si>
  <si>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</si>
  <si>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</si>
  <si>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</si>
  <si>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</si>
  <si>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</si>
  <si>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</si>
  <si>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</si>
  <si>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</si>
  <si>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</si>
  <si>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85811005</t>
  </si>
  <si>
    <t>VENTA DE VEHICULOS DE TRANSPORTE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</si>
  <si>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</si>
  <si>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</si>
  <si>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</si>
  <si>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</si>
  <si>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</si>
  <si>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</si>
  <si>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</si>
  <si>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</si>
  <si>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</si>
  <si>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85903002</t>
  </si>
  <si>
    <t>COMPENSACIONES POR PERDIDAS O DAÑOS DE BIENES MUEBLES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</si>
  <si>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</si>
  <si>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</si>
  <si>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</si>
  <si>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</si>
  <si>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</si>
  <si>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PRESCRIPCION DE COTIZACIONES</t>
  </si>
  <si>
    <t>85903099002</t>
  </si>
  <si>
    <t>PRESCRIPCION EXCEDENTES DE PRESTAMOS</t>
  </si>
  <si>
    <t>85903099003</t>
  </si>
  <si>
    <t>PRESCRIPCION GTIAS. POR DESPERF. DE CONSTR.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</si>
  <si>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</si>
  <si>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</si>
  <si>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</si>
  <si>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</si>
  <si>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</si>
  <si>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</si>
  <si>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</si>
  <si>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85909099003</t>
  </si>
  <si>
    <t>EXCEDENTE DE PRIMAS DE SEGUROS DE DAÑOS Y DEUDA</t>
  </si>
  <si>
    <t>85909099004</t>
  </si>
  <si>
    <t>CONTRIBUCIONES DEL PROGRAMA CASA MUJER</t>
  </si>
  <si>
    <t>85951</t>
  </si>
  <si>
    <t>CORRECCION DE RECURSOS</t>
  </si>
  <si>
    <t>85951001</t>
  </si>
  <si>
    <t>DIFERENCIA EN NOTAS DE ABONO POR DEPURAR</t>
  </si>
  <si>
    <t>85951005</t>
  </si>
  <si>
    <t>SANEAMIENTO DE DEUDORES VARIOS</t>
  </si>
  <si>
    <t>85951011</t>
  </si>
  <si>
    <t>SANEAMIENTO DE COSTAS PROCESALES</t>
  </si>
  <si>
    <t>85955</t>
  </si>
  <si>
    <t>AJUSTES DE EJERCICIOS ANTERIORES</t>
  </si>
  <si>
    <t>85955001</t>
  </si>
  <si>
    <t>83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</si>
  <si>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</si>
  <si>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</si>
  <si>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</si>
  <si>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</si>
  <si>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</si>
  <si>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</si>
  <si>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</si>
  <si>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</si>
  <si>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</si>
  <si>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</si>
  <si>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</si>
  <si>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</si>
  <si>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</si>
  <si>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</si>
  <si>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</si>
  <si>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</si>
  <si>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</si>
  <si>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</si>
  <si>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</si>
  <si>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</si>
  <si>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</si>
  <si>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</si>
  <si>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</si>
  <si>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</si>
  <si>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</si>
  <si>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</si>
  <si>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</si>
  <si>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</si>
  <si>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</si>
  <si>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</si>
  <si>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</si>
  <si>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</si>
  <si>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</si>
  <si>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</si>
  <si>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</si>
  <si>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</si>
  <si>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</si>
  <si>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</si>
  <si>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</si>
  <si>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83303006014</t>
  </si>
  <si>
    <t>CUOTA DE ARRENDAMIENTO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</si>
  <si>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</si>
  <si>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</si>
  <si>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</si>
  <si>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</si>
  <si>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</si>
  <si>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</si>
  <si>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</si>
  <si>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</si>
  <si>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</si>
  <si>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</si>
  <si>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</si>
  <si>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</si>
  <si>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</si>
  <si>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</si>
  <si>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</si>
  <si>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</si>
  <si>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</si>
  <si>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</si>
  <si>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</si>
  <si>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</si>
  <si>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</si>
  <si>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</si>
  <si>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</si>
  <si>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</si>
  <si>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</si>
  <si>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</si>
  <si>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</si>
  <si>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</si>
  <si>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</si>
  <si>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</si>
  <si>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</si>
  <si>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</si>
  <si>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</si>
  <si>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</si>
  <si>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</si>
  <si>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</si>
  <si>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</si>
  <si>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</si>
  <si>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</si>
  <si>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</si>
  <si>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</si>
  <si>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</si>
  <si>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</si>
  <si>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</si>
  <si>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</si>
  <si>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</si>
  <si>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</si>
  <si>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</si>
  <si>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</si>
  <si>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</si>
  <si>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</si>
  <si>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</si>
  <si>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</si>
  <si>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</si>
  <si>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</si>
  <si>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</si>
  <si>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</si>
  <si>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</si>
  <si>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</si>
  <si>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</si>
  <si>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</si>
  <si>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</si>
  <si>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</si>
  <si>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</si>
  <si>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</si>
  <si>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</si>
  <si>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</si>
  <si>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</si>
  <si>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</si>
  <si>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</si>
  <si>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</si>
  <si>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</si>
  <si>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</si>
  <si>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</si>
  <si>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83413001</t>
  </si>
  <si>
    <t>MATERIALES E INSTRUMENTAL DE LABORATORIOS Y USO MEDICO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</si>
  <si>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</si>
  <si>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</si>
  <si>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</si>
  <si>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</si>
  <si>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</si>
  <si>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</si>
  <si>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</si>
  <si>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</si>
  <si>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</si>
  <si>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</si>
  <si>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</si>
  <si>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</si>
  <si>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</si>
  <si>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</si>
  <si>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</si>
  <si>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</si>
  <si>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</si>
  <si>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</si>
  <si>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</si>
  <si>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</si>
  <si>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</si>
  <si>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</si>
  <si>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</si>
  <si>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</si>
  <si>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</si>
  <si>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</si>
  <si>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</si>
  <si>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</si>
  <si>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</si>
  <si>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</si>
  <si>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</si>
  <si>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</si>
  <si>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</si>
  <si>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</si>
  <si>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</si>
  <si>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</si>
  <si>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</si>
  <si>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</si>
  <si>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</si>
  <si>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</si>
  <si>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</si>
  <si>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</si>
  <si>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</si>
  <si>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</si>
  <si>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</si>
  <si>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</si>
  <si>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</si>
  <si>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</si>
  <si>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</si>
  <si>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</si>
  <si>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</si>
  <si>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</si>
  <si>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</si>
  <si>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</si>
  <si>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</si>
  <si>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</si>
  <si>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</si>
  <si>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</si>
  <si>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</si>
  <si>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</si>
  <si>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</si>
  <si>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</si>
  <si>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</si>
  <si>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</si>
  <si>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</si>
  <si>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</si>
  <si>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</si>
  <si>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</si>
  <si>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</si>
  <si>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</si>
  <si>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</si>
  <si>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</si>
  <si>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</si>
  <si>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</si>
  <si>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</si>
  <si>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</si>
  <si>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</si>
  <si>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</si>
  <si>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</si>
  <si>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</si>
  <si>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</si>
  <si>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</si>
  <si>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83429008</t>
  </si>
  <si>
    <t>ESTUDIOS E INVESTIGACIONES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</si>
  <si>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</si>
  <si>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</si>
  <si>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</si>
  <si>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</si>
  <si>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</si>
  <si>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</si>
  <si>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</si>
  <si>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83503</t>
  </si>
  <si>
    <t>83503001</t>
  </si>
  <si>
    <t>83507</t>
  </si>
  <si>
    <t>EQUIPO Y MOBILIARIO DIVERSO</t>
  </si>
  <si>
    <t>83507001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</si>
  <si>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</si>
  <si>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</si>
  <si>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</si>
  <si>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</si>
  <si>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</si>
  <si>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</si>
  <si>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</si>
  <si>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</si>
  <si>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GASTOS FINANCIEROS Y OTROS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</si>
  <si>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</si>
  <si>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</si>
  <si>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</si>
  <si>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</si>
  <si>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</si>
  <si>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</si>
  <si>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</si>
  <si>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</si>
  <si>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</si>
  <si>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</si>
  <si>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</si>
  <si>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</si>
  <si>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</si>
  <si>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</si>
  <si>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</si>
  <si>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</si>
  <si>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</si>
  <si>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</si>
  <si>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</si>
  <si>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</si>
  <si>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</si>
  <si>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</si>
  <si>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</si>
  <si>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</si>
  <si>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</si>
  <si>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</si>
  <si>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</si>
  <si>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</si>
  <si>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</si>
  <si>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</si>
  <si>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</si>
  <si>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</si>
  <si>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</si>
  <si>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</si>
  <si>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</si>
  <si>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</si>
  <si>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</si>
  <si>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</si>
  <si>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</si>
  <si>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</si>
  <si>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</si>
  <si>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</si>
  <si>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</si>
  <si>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</si>
  <si>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</si>
  <si>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</si>
  <si>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</si>
  <si>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</si>
  <si>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</si>
  <si>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</si>
  <si>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</si>
  <si>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</si>
  <si>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</si>
  <si>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</si>
  <si>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</si>
  <si>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</si>
  <si>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COSTOS DE VENTAS Y CARGOS CALCULADOS</t>
  </si>
  <si>
    <t>83811</t>
  </si>
  <si>
    <t>AMORTIZACION DE INVERSIONES INTANGIBLES</t>
  </si>
  <si>
    <t>83811003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</si>
  <si>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</si>
  <si>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</si>
  <si>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</si>
  <si>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</si>
  <si>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</si>
  <si>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</si>
  <si>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</si>
  <si>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</si>
  <si>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</si>
  <si>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</si>
  <si>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</si>
  <si>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</si>
  <si>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</si>
  <si>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</si>
  <si>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</si>
  <si>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</si>
  <si>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</si>
  <si>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</si>
  <si>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</si>
  <si>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</si>
  <si>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</si>
  <si>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</si>
  <si>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</si>
  <si>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</si>
  <si>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</si>
  <si>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</si>
  <si>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</si>
  <si>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</si>
  <si>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</si>
  <si>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</si>
  <si>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</si>
  <si>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</si>
  <si>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</si>
  <si>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</si>
  <si>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</si>
  <si>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</si>
  <si>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</si>
  <si>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</si>
  <si>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</si>
  <si>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</si>
  <si>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BALANCE DE SITUACION AL 31 DE DICIEMBRE DE 2019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</si>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</sst>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$-440A]* #,##0.00_);_([$$-440A]* \(#,##0.00\);_([$$-440A]* &quot;-&quot;??_);_(@_)"/>
    <numFmt numFmtId="165" formatCode="_(&quot;¢&quot;* #,##0.00_);_(&quot;¢&quot;* \(#,##0.00\);_(&quot;¢&quot;* &quot;-&quot;??_);_(@_)"/>
    <numFmt numFmtId="166" formatCode="&quot;$&quot;#,##0.00"/>
    <numFmt numFmtId="167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4" fillId="0" borderId="0"/>
    <xf numFmtId="165" fontId="14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1" applyFont="1"/>
    <xf numFmtId="0" fontId="5" fillId="0" borderId="0" xfId="1" applyFont="1"/>
    <xf numFmtId="164" fontId="5" fillId="0" borderId="0" xfId="1" applyNumberFormat="1" applyFont="1"/>
    <xf numFmtId="0" fontId="4" fillId="0" borderId="0" xfId="1" applyFont="1"/>
    <xf numFmtId="0" fontId="6" fillId="0" borderId="0" xfId="1" applyFont="1"/>
    <xf numFmtId="164" fontId="7" fillId="0" borderId="0" xfId="1" applyNumberFormat="1" applyFont="1"/>
    <xf numFmtId="164" fontId="4" fillId="0" borderId="0" xfId="1" applyNumberFormat="1" applyFont="1"/>
    <xf numFmtId="0" fontId="7" fillId="0" borderId="0" xfId="1" applyFont="1"/>
    <xf numFmtId="164" fontId="6" fillId="0" borderId="0" xfId="1" applyNumberFormat="1" applyFont="1"/>
    <xf numFmtId="0" fontId="8" fillId="0" borderId="0" xfId="1" applyFont="1"/>
    <xf numFmtId="164" fontId="6" fillId="0" borderId="1" xfId="1" applyNumberFormat="1" applyFont="1" applyBorder="1"/>
    <xf numFmtId="164" fontId="3" fillId="0" borderId="0" xfId="1" applyNumberFormat="1" applyFont="1"/>
    <xf numFmtId="0" fontId="6" fillId="2" borderId="0" xfId="1" applyFont="1" applyFill="1"/>
    <xf numFmtId="164" fontId="6" fillId="2" borderId="1" xfId="1" applyNumberFormat="1" applyFont="1" applyFill="1" applyBorder="1"/>
    <xf numFmtId="164" fontId="6" fillId="2" borderId="0" xfId="1" applyNumberFormat="1" applyFont="1" applyFill="1"/>
    <xf numFmtId="164" fontId="4" fillId="0" borderId="1" xfId="1" applyNumberFormat="1" applyFont="1" applyBorder="1"/>
    <xf numFmtId="49" fontId="9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 applyProtection="1">
      <alignment horizontal="left"/>
      <protection locked="0"/>
    </xf>
    <xf numFmtId="164" fontId="4" fillId="0" borderId="2" xfId="1" applyNumberFormat="1" applyFont="1" applyBorder="1"/>
    <xf numFmtId="164" fontId="4" fillId="0" borderId="3" xfId="1" applyNumberFormat="1" applyFont="1" applyBorder="1"/>
    <xf numFmtId="49" fontId="4" fillId="0" borderId="0" xfId="1" applyNumberFormat="1" applyFont="1"/>
    <xf numFmtId="0" fontId="4" fillId="0" borderId="0" xfId="1" applyFont="1" applyAlignment="1">
      <alignment horizontal="left" wrapText="1"/>
    </xf>
    <xf numFmtId="0" fontId="8" fillId="0" borderId="0" xfId="1" applyFont="1" applyAlignment="1">
      <alignment horizontal="left"/>
    </xf>
    <xf numFmtId="0" fontId="13" fillId="0" borderId="0" xfId="1" applyFont="1"/>
    <xf numFmtId="165" fontId="3" fillId="0" borderId="0" xfId="1" applyNumberFormat="1" applyFont="1"/>
    <xf numFmtId="0" fontId="8" fillId="0" borderId="0" xfId="1" applyFont="1" applyAlignment="1">
      <alignment horizontal="center"/>
    </xf>
    <xf numFmtId="0" fontId="14" fillId="0" borderId="0" xfId="2"/>
    <xf numFmtId="49" fontId="14" fillId="0" borderId="0" xfId="2" applyNumberFormat="1"/>
    <xf numFmtId="166" fontId="14" fillId="0" borderId="0" xfId="3" applyNumberFormat="1" applyFont="1"/>
    <xf numFmtId="0" fontId="15" fillId="2" borderId="0" xfId="2" applyFont="1" applyFill="1" applyAlignment="1">
      <alignment horizontal="center"/>
    </xf>
    <xf numFmtId="49" fontId="13" fillId="0" borderId="3" xfId="2" applyNumberFormat="1" applyFont="1" applyBorder="1" applyAlignment="1">
      <alignment horizontal="center" wrapText="1"/>
    </xf>
    <xf numFmtId="49" fontId="13" fillId="0" borderId="3" xfId="2" applyNumberFormat="1" applyFont="1" applyBorder="1" applyAlignment="1">
      <alignment horizontal="center"/>
    </xf>
    <xf numFmtId="166" fontId="13" fillId="0" borderId="3" xfId="2" applyNumberFormat="1" applyFont="1" applyBorder="1" applyAlignment="1">
      <alignment horizontal="center"/>
    </xf>
    <xf numFmtId="49" fontId="13" fillId="0" borderId="0" xfId="2" applyNumberFormat="1" applyFont="1" applyAlignment="1">
      <alignment horizontal="center"/>
    </xf>
    <xf numFmtId="166" fontId="13" fillId="0" borderId="0" xfId="2" applyNumberFormat="1" applyFont="1" applyAlignment="1">
      <alignment horizontal="center"/>
    </xf>
    <xf numFmtId="167" fontId="16" fillId="0" borderId="0" xfId="2" applyNumberFormat="1" applyFont="1"/>
    <xf numFmtId="167" fontId="14" fillId="0" borderId="0" xfId="2" applyNumberFormat="1"/>
    <xf numFmtId="49" fontId="17" fillId="0" borderId="0" xfId="2" applyNumberFormat="1" applyFont="1"/>
    <xf numFmtId="166" fontId="18" fillId="0" borderId="0" xfId="2" applyNumberFormat="1" applyFont="1"/>
    <xf numFmtId="167" fontId="18" fillId="0" borderId="0" xfId="2" applyNumberFormat="1" applyFont="1"/>
    <xf numFmtId="167" fontId="19" fillId="0" borderId="2" xfId="2" applyNumberFormat="1" applyFont="1" applyBorder="1"/>
    <xf numFmtId="0" fontId="13" fillId="0" borderId="0" xfId="2" applyFont="1"/>
    <xf numFmtId="49" fontId="9" fillId="0" borderId="0" xfId="2" applyNumberFormat="1" applyFont="1"/>
    <xf numFmtId="166" fontId="9" fillId="0" borderId="0" xfId="2" applyNumberFormat="1" applyFont="1"/>
    <xf numFmtId="167" fontId="9" fillId="0" borderId="0" xfId="2" applyNumberFormat="1" applyFont="1"/>
    <xf numFmtId="49" fontId="19" fillId="0" borderId="0" xfId="2" applyNumberFormat="1" applyFont="1"/>
    <xf numFmtId="49" fontId="18" fillId="0" borderId="0" xfId="2" applyNumberFormat="1" applyFont="1"/>
    <xf numFmtId="167" fontId="19" fillId="0" borderId="0" xfId="2" applyNumberFormat="1" applyFont="1"/>
    <xf numFmtId="49" fontId="10" fillId="0" borderId="0" xfId="2" applyNumberFormat="1" applyFont="1"/>
    <xf numFmtId="167" fontId="10" fillId="0" borderId="0" xfId="2" applyNumberFormat="1" applyFont="1"/>
    <xf numFmtId="167" fontId="10" fillId="0" borderId="1" xfId="2" applyNumberFormat="1" applyFont="1" applyBorder="1"/>
    <xf numFmtId="49" fontId="10" fillId="0" borderId="0" xfId="2" applyNumberFormat="1" applyFont="1" applyAlignment="1">
      <alignment wrapText="1"/>
    </xf>
    <xf numFmtId="49" fontId="9" fillId="0" borderId="0" xfId="2" applyNumberFormat="1" applyFont="1" applyAlignment="1">
      <alignment wrapText="1"/>
    </xf>
    <xf numFmtId="49" fontId="20" fillId="0" borderId="0" xfId="2" applyNumberFormat="1" applyFont="1" applyAlignment="1">
      <alignment wrapText="1"/>
    </xf>
    <xf numFmtId="49" fontId="19" fillId="0" borderId="0" xfId="2" applyNumberFormat="1" applyFont="1" applyAlignment="1">
      <alignment wrapText="1"/>
    </xf>
    <xf numFmtId="49" fontId="18" fillId="0" borderId="0" xfId="2" applyNumberFormat="1" applyFont="1" applyAlignment="1">
      <alignment wrapText="1"/>
    </xf>
    <xf numFmtId="167" fontId="19" fillId="0" borderId="1" xfId="2" applyNumberFormat="1" applyFont="1" applyBorder="1"/>
    <xf numFmtId="167" fontId="10" fillId="2" borderId="0" xfId="2" applyNumberFormat="1" applyFont="1" applyFill="1"/>
    <xf numFmtId="167" fontId="9" fillId="2" borderId="0" xfId="2" applyNumberFormat="1" applyFont="1" applyFill="1"/>
    <xf numFmtId="167" fontId="10" fillId="2" borderId="1" xfId="2" applyNumberFormat="1" applyFont="1" applyFill="1" applyBorder="1"/>
    <xf numFmtId="49" fontId="17" fillId="0" borderId="0" xfId="2" applyNumberFormat="1" applyFont="1" applyAlignment="1">
      <alignment wrapText="1"/>
    </xf>
    <xf numFmtId="167" fontId="19" fillId="2" borderId="2" xfId="2" applyNumberFormat="1" applyFont="1" applyFill="1" applyBorder="1"/>
    <xf numFmtId="49" fontId="17" fillId="2" borderId="0" xfId="2" applyNumberFormat="1" applyFont="1" applyFill="1" applyAlignment="1">
      <alignment vertical="center" wrapText="1"/>
    </xf>
    <xf numFmtId="166" fontId="10" fillId="0" borderId="0" xfId="2" applyNumberFormat="1" applyFont="1"/>
    <xf numFmtId="167" fontId="21" fillId="0" borderId="0" xfId="2" applyNumberFormat="1" applyFont="1"/>
    <xf numFmtId="49" fontId="9" fillId="2" borderId="0" xfId="2" applyNumberFormat="1" applyFont="1" applyFill="1" applyAlignment="1">
      <alignment wrapText="1"/>
    </xf>
    <xf numFmtId="49" fontId="10" fillId="2" borderId="0" xfId="2" applyNumberFormat="1" applyFont="1" applyFill="1" applyAlignment="1">
      <alignment wrapText="1"/>
    </xf>
    <xf numFmtId="166" fontId="19" fillId="0" borderId="0" xfId="2" applyNumberFormat="1" applyFont="1"/>
    <xf numFmtId="1" fontId="14" fillId="0" borderId="0" xfId="2" applyNumberFormat="1"/>
    <xf numFmtId="167" fontId="17" fillId="0" borderId="2" xfId="2" applyNumberFormat="1" applyFont="1" applyBorder="1"/>
    <xf numFmtId="167" fontId="17" fillId="0" borderId="0" xfId="2" applyNumberFormat="1" applyFont="1"/>
    <xf numFmtId="49" fontId="19" fillId="0" borderId="0" xfId="2" applyNumberFormat="1" applyFont="1" applyAlignment="1">
      <alignment vertical="center"/>
    </xf>
    <xf numFmtId="49" fontId="19" fillId="0" borderId="0" xfId="2" applyNumberFormat="1" applyFont="1" applyAlignment="1">
      <alignment vertical="center" wrapText="1"/>
    </xf>
    <xf numFmtId="0" fontId="22" fillId="0" borderId="0" xfId="2" applyFont="1"/>
    <xf numFmtId="49" fontId="17" fillId="0" borderId="0" xfId="2" applyNumberFormat="1" applyFont="1" applyAlignment="1">
      <alignment vertical="center" wrapText="1"/>
    </xf>
    <xf numFmtId="49" fontId="23" fillId="0" borderId="0" xfId="2" applyNumberFormat="1" applyFont="1"/>
    <xf numFmtId="49" fontId="23" fillId="0" borderId="0" xfId="2" applyNumberFormat="1" applyFont="1" applyAlignment="1">
      <alignment wrapText="1"/>
    </xf>
    <xf numFmtId="0" fontId="18" fillId="0" borderId="0" xfId="2" applyFont="1"/>
    <xf numFmtId="0" fontId="9" fillId="0" borderId="0" xfId="2" applyFont="1"/>
    <xf numFmtId="49" fontId="14" fillId="0" borderId="0" xfId="2" applyNumberFormat="1" applyAlignment="1">
      <alignment wrapText="1"/>
    </xf>
    <xf numFmtId="166" fontId="14" fillId="0" borderId="0" xfId="2" applyNumberFormat="1"/>
    <xf numFmtId="166" fontId="13" fillId="0" borderId="0" xfId="2" applyNumberFormat="1" applyFont="1"/>
    <xf numFmtId="167" fontId="13" fillId="0" borderId="0" xfId="2" applyNumberFormat="1" applyFont="1"/>
    <xf numFmtId="0" fontId="14" fillId="0" borderId="0" xfId="2" applyAlignment="1">
      <alignment horizontal="center"/>
    </xf>
    <xf numFmtId="49" fontId="17" fillId="0" borderId="0" xfId="2" applyNumberFormat="1" applyFont="1" applyAlignment="1">
      <alignment horizontal="left" wrapText="1"/>
    </xf>
    <xf numFmtId="0" fontId="9" fillId="0" borderId="0" xfId="2" applyFont="1" applyAlignment="1">
      <alignment horizontal="left"/>
    </xf>
    <xf numFmtId="49" fontId="19" fillId="0" borderId="0" xfId="2" applyNumberFormat="1" applyFont="1" applyAlignment="1">
      <alignment horizontal="left"/>
    </xf>
    <xf numFmtId="0" fontId="19" fillId="0" borderId="0" xfId="2" applyFont="1"/>
    <xf numFmtId="164" fontId="18" fillId="0" borderId="0" xfId="2" applyNumberFormat="1" applyFont="1"/>
    <xf numFmtId="164" fontId="19" fillId="0" borderId="0" xfId="2" applyNumberFormat="1" applyFont="1"/>
    <xf numFmtId="49" fontId="10" fillId="0" borderId="0" xfId="2" applyNumberFormat="1" applyFont="1" applyAlignment="1">
      <alignment horizontal="left"/>
    </xf>
    <xf numFmtId="0" fontId="10" fillId="0" borderId="0" xfId="2" applyFont="1"/>
    <xf numFmtId="164" fontId="10" fillId="0" borderId="0" xfId="2" applyNumberFormat="1" applyFont="1"/>
    <xf numFmtId="164" fontId="9" fillId="0" borderId="0" xfId="2" applyNumberFormat="1" applyFont="1"/>
    <xf numFmtId="164" fontId="10" fillId="0" borderId="1" xfId="2" applyNumberFormat="1" applyFont="1" applyBorder="1"/>
    <xf numFmtId="49" fontId="9" fillId="0" borderId="0" xfId="2" applyNumberFormat="1" applyFont="1" applyAlignment="1">
      <alignment horizontal="left"/>
    </xf>
    <xf numFmtId="49" fontId="18" fillId="0" borderId="0" xfId="2" applyNumberFormat="1" applyFont="1" applyAlignment="1">
      <alignment horizontal="left"/>
    </xf>
    <xf numFmtId="164" fontId="19" fillId="0" borderId="1" xfId="2" applyNumberFormat="1" applyFont="1" applyBorder="1"/>
    <xf numFmtId="164" fontId="19" fillId="0" borderId="2" xfId="2" applyNumberFormat="1" applyFont="1" applyBorder="1"/>
    <xf numFmtId="0" fontId="14" fillId="0" borderId="0" xfId="2" applyAlignment="1">
      <alignment horizontal="left"/>
    </xf>
    <xf numFmtId="49" fontId="13" fillId="0" borderId="0" xfId="2" applyNumberFormat="1" applyFont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166" fontId="10" fillId="0" borderId="0" xfId="3" applyNumberFormat="1" applyFont="1"/>
    <xf numFmtId="49" fontId="19" fillId="0" borderId="3" xfId="2" applyNumberFormat="1" applyFont="1" applyBorder="1" applyAlignment="1">
      <alignment horizontal="center" wrapText="1"/>
    </xf>
    <xf numFmtId="49" fontId="19" fillId="0" borderId="3" xfId="2" applyNumberFormat="1" applyFont="1" applyBorder="1" applyAlignment="1">
      <alignment horizontal="center"/>
    </xf>
    <xf numFmtId="166" fontId="19" fillId="0" borderId="3" xfId="2" applyNumberFormat="1" applyFont="1" applyBorder="1" applyAlignment="1">
      <alignment horizontal="center"/>
    </xf>
    <xf numFmtId="49" fontId="19" fillId="0" borderId="0" xfId="2" applyNumberFormat="1" applyFont="1" applyAlignment="1">
      <alignment horizontal="center" wrapText="1"/>
    </xf>
    <xf numFmtId="49" fontId="19" fillId="0" borderId="0" xfId="2" applyNumberFormat="1" applyFont="1" applyAlignment="1">
      <alignment horizontal="center"/>
    </xf>
    <xf numFmtId="166" fontId="19" fillId="0" borderId="0" xfId="2" applyNumberFormat="1" applyFont="1" applyAlignment="1">
      <alignment horizontal="center"/>
    </xf>
    <xf numFmtId="167" fontId="19" fillId="0" borderId="0" xfId="2" applyNumberFormat="1" applyFont="1" applyAlignment="1">
      <alignment horizontal="center"/>
    </xf>
    <xf numFmtId="167" fontId="19" fillId="0" borderId="4" xfId="2" applyNumberFormat="1" applyFont="1" applyBorder="1" applyAlignment="1">
      <alignment horizontal="center"/>
    </xf>
    <xf numFmtId="49" fontId="19" fillId="0" borderId="0" xfId="2" applyNumberFormat="1" applyFont="1" applyAlignment="1">
      <alignment horizontal="left" wrapText="1"/>
    </xf>
    <xf numFmtId="1" fontId="19" fillId="0" borderId="0" xfId="2" applyNumberFormat="1" applyFont="1"/>
    <xf numFmtId="1" fontId="10" fillId="0" borderId="0" xfId="2" applyNumberFormat="1" applyFont="1"/>
    <xf numFmtId="49" fontId="10" fillId="0" borderId="0" xfId="2" applyNumberFormat="1" applyFont="1" applyAlignment="1">
      <alignment vertical="center"/>
    </xf>
    <xf numFmtId="49" fontId="20" fillId="0" borderId="0" xfId="2" applyNumberFormat="1" applyFont="1" applyAlignment="1">
      <alignment vertical="center" wrapText="1"/>
    </xf>
    <xf numFmtId="49" fontId="9" fillId="0" borderId="0" xfId="2" applyNumberFormat="1" applyFont="1" applyAlignment="1">
      <alignment vertical="center" wrapText="1"/>
    </xf>
    <xf numFmtId="167" fontId="10" fillId="0" borderId="1" xfId="2" applyNumberFormat="1" applyFont="1" applyBorder="1" applyAlignment="1">
      <alignment vertical="center"/>
    </xf>
    <xf numFmtId="167" fontId="19" fillId="0" borderId="0" xfId="2" applyNumberFormat="1" applyFont="1" applyAlignment="1">
      <alignment vertical="center"/>
    </xf>
    <xf numFmtId="167" fontId="19" fillId="2" borderId="0" xfId="2" applyNumberFormat="1" applyFont="1" applyFill="1"/>
    <xf numFmtId="49" fontId="10" fillId="0" borderId="0" xfId="2" applyNumberFormat="1" applyFont="1" applyAlignment="1">
      <alignment vertical="center" wrapText="1"/>
    </xf>
    <xf numFmtId="49" fontId="19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center"/>
    </xf>
    <xf numFmtId="167" fontId="9" fillId="0" borderId="1" xfId="2" applyNumberFormat="1" applyFont="1" applyBorder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wrapText="1"/>
    </xf>
    <xf numFmtId="49" fontId="13" fillId="0" borderId="0" xfId="1" applyNumberFormat="1" applyFont="1" applyAlignment="1">
      <alignment horizontal="center"/>
    </xf>
    <xf numFmtId="0" fontId="17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49" fontId="17" fillId="0" borderId="0" xfId="2" applyNumberFormat="1" applyFont="1" applyAlignment="1">
      <alignment horizontal="left" wrapText="1"/>
    </xf>
    <xf numFmtId="49" fontId="13" fillId="0" borderId="0" xfId="2" applyNumberFormat="1" applyFont="1" applyAlignment="1">
      <alignment horizontal="left"/>
    </xf>
    <xf numFmtId="167" fontId="13" fillId="0" borderId="3" xfId="2" applyNumberFormat="1" applyFont="1" applyBorder="1" applyAlignment="1">
      <alignment horizontal="center"/>
    </xf>
    <xf numFmtId="167" fontId="19" fillId="0" borderId="3" xfId="2" applyNumberFormat="1" applyFont="1" applyBorder="1" applyAlignment="1">
      <alignment horizontal="center"/>
    </xf>
    <xf numFmtId="49" fontId="19" fillId="0" borderId="0" xfId="2" applyNumberFormat="1" applyFont="1" applyAlignment="1">
      <alignment horizontal="left" wrapText="1"/>
    </xf>
  </cellXfs>
  <cellStyles count="4">
    <cellStyle name="Moneda 2" xfId="3" xr:uid="{A487282D-B910-40CC-848B-3F4D542AD691}"/>
    <cellStyle name="Normal" xfId="0" builtinId="0"/>
    <cellStyle name="Normal 2" xfId="1" xr:uid="{7AD95361-5D0E-443C-A66B-F39515389369}"/>
    <cellStyle name="Normal 3" xfId="2" xr:uid="{227BE093-EE6B-49EA-8861-609110A32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5B06EEA-784D-41B6-BBE7-E4C9731E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709F5F7-003A-4AE8-8692-F215CE28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CONTABLE%202019/12.%20Diciembre/12-Estados%20Financieros%20Institucionales%20DICIEMBRE.-2019(MES%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30072462.699999999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4308431.33</v>
          </cell>
        </row>
        <row r="11">
          <cell r="A11" t="str">
            <v>21109007</v>
          </cell>
          <cell r="B11" t="str">
            <v>BANCO DE AMERICA CENTRAL</v>
          </cell>
          <cell r="C11">
            <v>71819.7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71819.7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97653.64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97653.64</v>
          </cell>
        </row>
        <row r="15">
          <cell r="A15" t="str">
            <v>21109010</v>
          </cell>
          <cell r="B15" t="str">
            <v>BANCO PROMERICA, S.A</v>
          </cell>
          <cell r="C15">
            <v>971023.45</v>
          </cell>
        </row>
        <row r="16">
          <cell r="A16" t="str">
            <v>21109010001</v>
          </cell>
          <cell r="B16" t="str">
            <v>BCO. PROMERICA-CTA.CTE.# 106005975</v>
          </cell>
          <cell r="C16">
            <v>170615.56</v>
          </cell>
        </row>
        <row r="17">
          <cell r="A17" t="str">
            <v>21109010003</v>
          </cell>
          <cell r="B17" t="str">
            <v>BCO.PROMERICA CTA CTE.#1-45000006 PROG.APORTE Y CREDITO</v>
          </cell>
          <cell r="C17">
            <v>384055.82</v>
          </cell>
        </row>
        <row r="18">
          <cell r="A18" t="str">
            <v>21109010004</v>
          </cell>
          <cell r="B18" t="str">
            <v>BCO.PROMERICA CTA.CTE.10000045000015 FSV-FDO PROTECCION EMP</v>
          </cell>
          <cell r="C18">
            <v>46005.21</v>
          </cell>
        </row>
        <row r="19">
          <cell r="A19" t="str">
            <v>21109010005</v>
          </cell>
          <cell r="B19" t="str">
            <v>PROMERICA CTA CTE.#10000045000016 FSV/PAGO DE HONORARIOS Y D</v>
          </cell>
          <cell r="C19">
            <v>6604.54</v>
          </cell>
        </row>
        <row r="20">
          <cell r="A20" t="str">
            <v>21109010006</v>
          </cell>
          <cell r="B20" t="str">
            <v>PROMERICA CTA CTE.#10000045000017 FSV/ACTIVOS EXTRAORDINA SM</v>
          </cell>
          <cell r="C20">
            <v>1774.13</v>
          </cell>
        </row>
        <row r="21">
          <cell r="A21" t="str">
            <v>21109010007</v>
          </cell>
          <cell r="B21" t="str">
            <v>PROMERICA CTA CTE.#10000045000018 FSV/INVERSION S/M</v>
          </cell>
          <cell r="C21">
            <v>160839.18</v>
          </cell>
        </row>
        <row r="22">
          <cell r="A22" t="str">
            <v>21109010008</v>
          </cell>
          <cell r="B22" t="str">
            <v>PROMERICA CTA CTE.#10000045000019 FSV/COTIZACIONES S/M</v>
          </cell>
          <cell r="C22">
            <v>3915.59</v>
          </cell>
        </row>
        <row r="23">
          <cell r="A23" t="str">
            <v>21109010009</v>
          </cell>
          <cell r="B23" t="str">
            <v>PROMERICA CTA CTE.#10000045000020 FSV/GASTOS MISCELANEOS SM</v>
          </cell>
          <cell r="C23">
            <v>714.12</v>
          </cell>
        </row>
        <row r="24">
          <cell r="A24" t="str">
            <v>21109010010</v>
          </cell>
          <cell r="B24" t="str">
            <v>PROMERICA CTA CTE.#10000045000026 FSV - PLANILLAS</v>
          </cell>
          <cell r="C24">
            <v>47502.46</v>
          </cell>
        </row>
        <row r="25">
          <cell r="A25" t="str">
            <v>21109010012</v>
          </cell>
          <cell r="B25" t="str">
            <v>PROMERICA CTA.CTE.#10000045000048 FSV/INVERSION AG.SANTA ANA</v>
          </cell>
          <cell r="C25">
            <v>137523.39000000001</v>
          </cell>
        </row>
        <row r="26">
          <cell r="A26" t="str">
            <v>21109010013</v>
          </cell>
          <cell r="B26" t="str">
            <v>BCO.PROMERICA CTA.CTE.#10000059000056 FONDO CIRC.FSV AG.S/A</v>
          </cell>
          <cell r="C26">
            <v>1101.22</v>
          </cell>
        </row>
        <row r="27">
          <cell r="A27" t="str">
            <v>21109010014</v>
          </cell>
          <cell r="B27" t="str">
            <v>BCO.PROMERICA CTA.CTE.#10000059000057 FONDO DEV.COTI.AG. S/A</v>
          </cell>
          <cell r="C27">
            <v>3791.28</v>
          </cell>
        </row>
        <row r="28">
          <cell r="A28" t="str">
            <v>21109010015</v>
          </cell>
          <cell r="B28" t="str">
            <v>BCO.PROMERICA CTA.CTE.#10000059000058 FDO/CIRC/PGOS/DERE/REG</v>
          </cell>
          <cell r="C28">
            <v>1639.05</v>
          </cell>
        </row>
        <row r="29">
          <cell r="A29" t="str">
            <v>21109010016</v>
          </cell>
          <cell r="B29" t="str">
            <v>BCO.PROMERICA CTA.CTE.#10000059000059 ACT.EXT. AG. SNTA ANA</v>
          </cell>
          <cell r="C29">
            <v>4941.8999999999996</v>
          </cell>
        </row>
        <row r="30">
          <cell r="A30" t="str">
            <v>21109011</v>
          </cell>
          <cell r="B30" t="str">
            <v>BANCO ATLANTIDA E.S.,SA</v>
          </cell>
          <cell r="C30">
            <v>3167934.54</v>
          </cell>
        </row>
        <row r="31">
          <cell r="A31" t="str">
            <v>21109011001</v>
          </cell>
          <cell r="B31" t="str">
            <v>BANCO ATLANTIDA E.S.,SA CTA.CTE.#2103-01-001737-2</v>
          </cell>
          <cell r="C31">
            <v>3167934.54</v>
          </cell>
        </row>
        <row r="32">
          <cell r="A32" t="str">
            <v>21123</v>
          </cell>
          <cell r="B32" t="str">
            <v>BANCOS COMERCIALES CONVENIOS DE RECAUDACION</v>
          </cell>
          <cell r="C32">
            <v>25759331.370000001</v>
          </cell>
        </row>
        <row r="33">
          <cell r="A33" t="str">
            <v>21123002</v>
          </cell>
          <cell r="B33" t="str">
            <v>BANCO HIPOTECARIO DE EL SALVADOR, S.A.</v>
          </cell>
          <cell r="C33">
            <v>2748572.78</v>
          </cell>
        </row>
        <row r="34">
          <cell r="A34" t="str">
            <v>21123002001</v>
          </cell>
          <cell r="B34" t="str">
            <v>CTA. DE AHORRO NO.01210359636</v>
          </cell>
          <cell r="C34">
            <v>2735944.3</v>
          </cell>
        </row>
        <row r="35">
          <cell r="A35" t="str">
            <v>21123002002</v>
          </cell>
          <cell r="B35" t="str">
            <v>CTA.AHORRO #01210373710 PAGOES/FSV</v>
          </cell>
          <cell r="C35">
            <v>12628.48</v>
          </cell>
        </row>
        <row r="36">
          <cell r="A36" t="str">
            <v>21123003</v>
          </cell>
          <cell r="B36" t="str">
            <v>BANCO AGRICOLA COMERCIAL</v>
          </cell>
          <cell r="C36">
            <v>2276331.12</v>
          </cell>
        </row>
        <row r="37">
          <cell r="A37" t="str">
            <v>21123003001</v>
          </cell>
          <cell r="B37" t="str">
            <v>CTA.DE AHORRO Nº 190-01339-6</v>
          </cell>
          <cell r="C37">
            <v>1086533.0900000001</v>
          </cell>
        </row>
        <row r="38">
          <cell r="A38" t="str">
            <v>21123003002</v>
          </cell>
          <cell r="B38" t="str">
            <v>CTA.DE AHORRO NO.3900002695 PAGOES/FSV</v>
          </cell>
          <cell r="C38">
            <v>1189798.03</v>
          </cell>
        </row>
        <row r="39">
          <cell r="A39" t="str">
            <v>21123014</v>
          </cell>
          <cell r="B39" t="str">
            <v>BANCO PROMERICA, S.A.</v>
          </cell>
          <cell r="C39">
            <v>4694522.3099999996</v>
          </cell>
        </row>
        <row r="40">
          <cell r="A40" t="str">
            <v>21123014001</v>
          </cell>
          <cell r="B40" t="str">
            <v>CTA. DE AHORRO Nº 01-02248-9</v>
          </cell>
          <cell r="C40">
            <v>4119221.88</v>
          </cell>
        </row>
        <row r="41">
          <cell r="A41" t="str">
            <v>21123014003</v>
          </cell>
          <cell r="B41" t="str">
            <v>BCO.PROMERICA CTA.AHO.#20000045000399 FSV-FDO.PROTEC.EMPLEAD</v>
          </cell>
          <cell r="C41">
            <v>225928.62</v>
          </cell>
        </row>
        <row r="42">
          <cell r="A42" t="str">
            <v>21123014004</v>
          </cell>
          <cell r="B42" t="str">
            <v>BCO.PROMERICA CTA.AHO.#20000045000420 PAGOES-FSV</v>
          </cell>
          <cell r="C42">
            <v>44732.99</v>
          </cell>
        </row>
        <row r="43">
          <cell r="A43" t="str">
            <v>21123014005</v>
          </cell>
          <cell r="B43" t="str">
            <v>CTA.AHO.#20000045000621 PLAN REASENTAMIENTO PROY.VIALES</v>
          </cell>
          <cell r="C43">
            <v>304638.82</v>
          </cell>
        </row>
        <row r="44">
          <cell r="A44" t="str">
            <v>21123018</v>
          </cell>
          <cell r="B44" t="str">
            <v>CITIBANK, N.A.</v>
          </cell>
          <cell r="C44">
            <v>603766.47</v>
          </cell>
        </row>
        <row r="45">
          <cell r="A45" t="str">
            <v>21123018001</v>
          </cell>
          <cell r="B45" t="str">
            <v>BCO. CITI CTA. AH.#5700144005 PAGOES-FSV</v>
          </cell>
          <cell r="C45">
            <v>603766.47</v>
          </cell>
        </row>
        <row r="46">
          <cell r="A46" t="str">
            <v>21123020</v>
          </cell>
          <cell r="B46" t="str">
            <v>BANCO CITIBANK DE EL SALVADOR, S.A</v>
          </cell>
          <cell r="C46">
            <v>6296153.2000000002</v>
          </cell>
        </row>
        <row r="47">
          <cell r="A47" t="str">
            <v>21123020001</v>
          </cell>
          <cell r="B47" t="str">
            <v>BCO.CITI-CTA.AHO.#008-401-00-000007-2 FONDOS PROPIOS</v>
          </cell>
          <cell r="C47">
            <v>6296153.2000000002</v>
          </cell>
        </row>
        <row r="48">
          <cell r="A48" t="str">
            <v>21123023</v>
          </cell>
          <cell r="B48" t="str">
            <v>BANCO DE FOMENTO AGROPECUARIO</v>
          </cell>
          <cell r="C48">
            <v>645780.72</v>
          </cell>
        </row>
        <row r="49">
          <cell r="A49" t="str">
            <v>21123023001</v>
          </cell>
          <cell r="B49" t="str">
            <v>BFA CTA.AHO.# 200-150-808397-5 FSV</v>
          </cell>
          <cell r="C49">
            <v>645780.72</v>
          </cell>
        </row>
        <row r="50">
          <cell r="A50" t="str">
            <v>21123024</v>
          </cell>
          <cell r="B50" t="str">
            <v>BCO.DAVIVIENDA SALVADOREÑO S.A</v>
          </cell>
          <cell r="C50">
            <v>5698844.7300000004</v>
          </cell>
        </row>
        <row r="51">
          <cell r="A51" t="str">
            <v>21123024001</v>
          </cell>
          <cell r="B51" t="str">
            <v>BCO.DAVIVIENDA CTA. AHO. #116-07-00239-03</v>
          </cell>
          <cell r="C51">
            <v>5698844.7300000004</v>
          </cell>
        </row>
        <row r="52">
          <cell r="A52" t="str">
            <v>21123025</v>
          </cell>
          <cell r="B52" t="str">
            <v>SOCIEDAD DE AHORRO Y CREDITO MULTIVALORES, SA</v>
          </cell>
          <cell r="C52">
            <v>612176.47</v>
          </cell>
        </row>
        <row r="53">
          <cell r="A53" t="str">
            <v>21123025001</v>
          </cell>
          <cell r="B53" t="str">
            <v>CTA.DE AHORRO NO.101001002099 MULTIVALORES,S.A</v>
          </cell>
          <cell r="C53">
            <v>612176.47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2183002.5699999998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2183002.5699999998</v>
          </cell>
        </row>
        <row r="56">
          <cell r="A56" t="str">
            <v>21123027</v>
          </cell>
          <cell r="B56" t="str">
            <v>BANCO CENTRAL DE RESERVA</v>
          </cell>
          <cell r="C56">
            <v>181</v>
          </cell>
        </row>
        <row r="57">
          <cell r="A57" t="str">
            <v>21123027001</v>
          </cell>
          <cell r="B57" t="str">
            <v>CTA.DEPOSITO #600213 BCR</v>
          </cell>
          <cell r="C57">
            <v>181</v>
          </cell>
        </row>
        <row r="58">
          <cell r="A58" t="str">
            <v>212</v>
          </cell>
          <cell r="B58" t="str">
            <v>ANTICIPOS DE FONDOS</v>
          </cell>
          <cell r="C58">
            <v>5333542.9800000004</v>
          </cell>
        </row>
        <row r="59">
          <cell r="A59" t="str">
            <v>21201</v>
          </cell>
          <cell r="B59" t="str">
            <v>ANTICIPOS A EMPLEADOS</v>
          </cell>
          <cell r="C59">
            <v>7048.69</v>
          </cell>
        </row>
        <row r="60">
          <cell r="A60" t="str">
            <v>21201002</v>
          </cell>
          <cell r="B60" t="str">
            <v>COMPRAS</v>
          </cell>
          <cell r="C60">
            <v>2083.92</v>
          </cell>
        </row>
        <row r="61">
          <cell r="A61" t="str">
            <v>21201002010</v>
          </cell>
          <cell r="B61" t="str">
            <v>COMPRAS</v>
          </cell>
          <cell r="C61">
            <v>2083.92</v>
          </cell>
        </row>
        <row r="62">
          <cell r="A62" t="str">
            <v>21201003</v>
          </cell>
          <cell r="B62" t="str">
            <v>DESPENSA FAMILIAR EMPLEADOS F.S.V.</v>
          </cell>
          <cell r="C62">
            <v>4964.7700000000004</v>
          </cell>
        </row>
        <row r="63">
          <cell r="A63" t="str">
            <v>21203</v>
          </cell>
          <cell r="B63" t="str">
            <v>ANTICIPOS POR SERVICIOS</v>
          </cell>
          <cell r="C63">
            <v>5263742.13</v>
          </cell>
        </row>
        <row r="64">
          <cell r="A64" t="str">
            <v>21203001</v>
          </cell>
          <cell r="B64" t="str">
            <v>SEGURO MEDICO HOSPITALARIO</v>
          </cell>
          <cell r="C64">
            <v>20491.07</v>
          </cell>
        </row>
        <row r="65">
          <cell r="A65" t="str">
            <v>21203001001</v>
          </cell>
          <cell r="B65" t="str">
            <v>EMPLEADOS</v>
          </cell>
          <cell r="C65">
            <v>20491.07</v>
          </cell>
        </row>
        <row r="66">
          <cell r="A66" t="str">
            <v>21203002</v>
          </cell>
          <cell r="B66" t="str">
            <v>ADQUISICION DE LENTES</v>
          </cell>
          <cell r="C66">
            <v>3490.57</v>
          </cell>
        </row>
        <row r="67">
          <cell r="A67" t="str">
            <v>21203002001</v>
          </cell>
          <cell r="B67" t="str">
            <v>EMPLEADOS</v>
          </cell>
          <cell r="C67">
            <v>3490.57</v>
          </cell>
        </row>
        <row r="68">
          <cell r="A68" t="str">
            <v>21203004</v>
          </cell>
          <cell r="B68" t="str">
            <v>PRIMAS DE SEGURO POR RECUPERAR</v>
          </cell>
          <cell r="C68">
            <v>1763356.77</v>
          </cell>
        </row>
        <row r="69">
          <cell r="A69" t="str">
            <v>21203004001</v>
          </cell>
          <cell r="B69" t="str">
            <v>SEGURO DE DAÑOS VIGENTE</v>
          </cell>
          <cell r="C69">
            <v>840565.05</v>
          </cell>
        </row>
        <row r="70">
          <cell r="A70" t="str">
            <v>21203004002</v>
          </cell>
          <cell r="B70" t="str">
            <v>SEGURO DE DEUDAS VIGENTE</v>
          </cell>
          <cell r="C70">
            <v>921453.23</v>
          </cell>
        </row>
        <row r="71">
          <cell r="A71" t="str">
            <v>21203004003</v>
          </cell>
          <cell r="B71" t="str">
            <v>SEGURO PRESTAMOS PERSONALES</v>
          </cell>
          <cell r="C71">
            <v>366.28</v>
          </cell>
        </row>
        <row r="72">
          <cell r="A72" t="str">
            <v>21203004005</v>
          </cell>
          <cell r="B72" t="str">
            <v>SEGURO PRESTAMOS FONDO DE PROTECCION</v>
          </cell>
          <cell r="C72">
            <v>972.21</v>
          </cell>
        </row>
        <row r="73">
          <cell r="A73" t="str">
            <v>21203006</v>
          </cell>
          <cell r="B73" t="str">
            <v>COSTAS PROCESALES POR RECUPERAR</v>
          </cell>
          <cell r="C73">
            <v>3593.3</v>
          </cell>
        </row>
        <row r="74">
          <cell r="A74" t="str">
            <v>21203007</v>
          </cell>
          <cell r="B74" t="str">
            <v>OTROS ANTICIPOS POR SERVICIOS</v>
          </cell>
          <cell r="C74">
            <v>1128408.18</v>
          </cell>
        </row>
        <row r="75">
          <cell r="A75" t="str">
            <v>21203007002</v>
          </cell>
          <cell r="B75" t="str">
            <v>OTROS ANTICIPOS DIVERSOS</v>
          </cell>
          <cell r="C75">
            <v>1128408.18</v>
          </cell>
        </row>
        <row r="76">
          <cell r="A76" t="str">
            <v>21203009</v>
          </cell>
          <cell r="B76" t="str">
            <v>CANCELACIONES POR FINIQUITO</v>
          </cell>
          <cell r="C76">
            <v>57315.66</v>
          </cell>
        </row>
        <row r="77">
          <cell r="A77" t="str">
            <v>21203011</v>
          </cell>
          <cell r="B77" t="str">
            <v>PRESTAMOS A EMPLEADOS-FONDO DE PROTECCION</v>
          </cell>
          <cell r="C77">
            <v>2276090.71</v>
          </cell>
        </row>
        <row r="78">
          <cell r="A78" t="str">
            <v>21203011001</v>
          </cell>
          <cell r="B78" t="str">
            <v>FONDO DE PROTECCION-CAPITAL</v>
          </cell>
          <cell r="C78">
            <v>2271780.58</v>
          </cell>
        </row>
        <row r="79">
          <cell r="A79" t="str">
            <v>21203011002</v>
          </cell>
          <cell r="B79" t="str">
            <v>FONDO DE PROTECCION-INTERESES</v>
          </cell>
          <cell r="C79">
            <v>4310.13</v>
          </cell>
        </row>
        <row r="80">
          <cell r="A80" t="str">
            <v>21203012</v>
          </cell>
          <cell r="B80" t="str">
            <v>RENDIMIENTO DE TITULOS VALORES-FONDO DE PROTECCION</v>
          </cell>
          <cell r="C80">
            <v>10995.87</v>
          </cell>
        </row>
        <row r="81">
          <cell r="A81" t="str">
            <v>21207</v>
          </cell>
          <cell r="B81" t="str">
            <v>ANTICIPOS A CONTRATISTAS</v>
          </cell>
          <cell r="C81">
            <v>4200</v>
          </cell>
        </row>
        <row r="82">
          <cell r="A82" t="str">
            <v>21207001</v>
          </cell>
          <cell r="B82" t="str">
            <v>ANTICIPOS A CONTRATISTAS VARIOS</v>
          </cell>
          <cell r="C82">
            <v>4200</v>
          </cell>
        </row>
        <row r="83">
          <cell r="A83" t="str">
            <v>21295</v>
          </cell>
          <cell r="B83" t="str">
            <v>ANTICIPOS DE FONDOS A INSTITUCIONES PUBLICAS</v>
          </cell>
          <cell r="C83">
            <v>58552.160000000003</v>
          </cell>
        </row>
        <row r="84">
          <cell r="A84" t="str">
            <v>21295935</v>
          </cell>
          <cell r="B84" t="str">
            <v>DIRECCION GENERAL DE TESORERIA</v>
          </cell>
          <cell r="C84">
            <v>58552.160000000003</v>
          </cell>
        </row>
        <row r="85">
          <cell r="A85" t="str">
            <v>213</v>
          </cell>
          <cell r="B85" t="str">
            <v>DEUDORES MONETARIOS</v>
          </cell>
          <cell r="C85">
            <v>12497648.27</v>
          </cell>
        </row>
        <row r="86">
          <cell r="A86" t="str">
            <v>21315</v>
          </cell>
          <cell r="B86" t="str">
            <v>D. M. X INGRESOS FINANCIEROS Y OTROS</v>
          </cell>
          <cell r="C86">
            <v>12497648.27</v>
          </cell>
        </row>
        <row r="87">
          <cell r="A87" t="str">
            <v>21315001</v>
          </cell>
          <cell r="B87" t="str">
            <v>RENDIMIENTOS TITULOS VALORES</v>
          </cell>
          <cell r="C87">
            <v>148498.63</v>
          </cell>
        </row>
        <row r="88">
          <cell r="A88" t="str">
            <v>21315001002</v>
          </cell>
          <cell r="B88" t="str">
            <v>RENTABILIDAD FINANCIERA DE DEPOSITOS</v>
          </cell>
          <cell r="C88">
            <v>148498.63</v>
          </cell>
        </row>
        <row r="89">
          <cell r="A89" t="str">
            <v>21315001002002</v>
          </cell>
          <cell r="B89" t="str">
            <v>A PLAZO</v>
          </cell>
          <cell r="C89">
            <v>148498.63</v>
          </cell>
        </row>
        <row r="90">
          <cell r="A90" t="str">
            <v>21315002</v>
          </cell>
          <cell r="B90" t="str">
            <v>INTERESES DE PRESTAMOS</v>
          </cell>
          <cell r="C90">
            <v>12349149.640000001</v>
          </cell>
        </row>
        <row r="91">
          <cell r="A91" t="str">
            <v>21315002001</v>
          </cell>
          <cell r="B91" t="str">
            <v>INTERESES DE PRESTAMOS HIPOTECARIOS VIGENTES</v>
          </cell>
          <cell r="C91">
            <v>12348764.9</v>
          </cell>
        </row>
        <row r="92">
          <cell r="A92" t="str">
            <v>21315002004</v>
          </cell>
          <cell r="B92" t="str">
            <v>INTERESES DE PRESTAMOS PERSONALES</v>
          </cell>
          <cell r="C92">
            <v>384.74</v>
          </cell>
        </row>
        <row r="93">
          <cell r="A93" t="str">
            <v>221</v>
          </cell>
          <cell r="B93" t="str">
            <v>INVERSIONES TEMPORALES</v>
          </cell>
          <cell r="C93">
            <v>60585000</v>
          </cell>
        </row>
        <row r="94">
          <cell r="A94" t="str">
            <v>22103</v>
          </cell>
          <cell r="B94" t="str">
            <v>DEPOSITOS A PLAZO EN EL SECTOR FINANCIERO EN EL INTERIOR</v>
          </cell>
          <cell r="C94">
            <v>60585000</v>
          </cell>
        </row>
        <row r="95">
          <cell r="A95" t="str">
            <v>22103001</v>
          </cell>
          <cell r="B95" t="str">
            <v>DEPOSITOS A PLAZO</v>
          </cell>
          <cell r="C95">
            <v>60585000</v>
          </cell>
        </row>
        <row r="96">
          <cell r="A96" t="str">
            <v>22103001025</v>
          </cell>
          <cell r="B96" t="str">
            <v>PROPIOS FSV</v>
          </cell>
          <cell r="C96">
            <v>56800000</v>
          </cell>
        </row>
        <row r="97">
          <cell r="A97" t="str">
            <v>22103001026</v>
          </cell>
          <cell r="B97" t="str">
            <v>FONDO DE PROTECCION EMPLEADOS FSV</v>
          </cell>
          <cell r="C97">
            <v>3785000</v>
          </cell>
        </row>
        <row r="98">
          <cell r="A98" t="str">
            <v>224</v>
          </cell>
          <cell r="B98" t="str">
            <v>INVERSIONES EN PRESTAMOS, LARGO PLAZO</v>
          </cell>
          <cell r="C98">
            <v>825637016.16999996</v>
          </cell>
        </row>
        <row r="99">
          <cell r="A99" t="str">
            <v>22401</v>
          </cell>
          <cell r="B99" t="str">
            <v>PRESTAMOS PARA VIVIENDAS</v>
          </cell>
          <cell r="C99">
            <v>962591177.87</v>
          </cell>
        </row>
        <row r="100">
          <cell r="A100" t="str">
            <v>22401005</v>
          </cell>
          <cell r="B100" t="str">
            <v>A PERSONAS NATURALES</v>
          </cell>
          <cell r="C100">
            <v>962591177.87</v>
          </cell>
        </row>
        <row r="101">
          <cell r="A101" t="str">
            <v>22401005002</v>
          </cell>
          <cell r="B101" t="str">
            <v>PRESTAMOS HIPOTECARIOS VIGENTES</v>
          </cell>
          <cell r="C101">
            <v>836780975.99000001</v>
          </cell>
        </row>
        <row r="102">
          <cell r="A102" t="str">
            <v>22401005003</v>
          </cell>
          <cell r="B102" t="str">
            <v>PRESTAMOS HIPOTECARIOS VENCIDOS</v>
          </cell>
          <cell r="C102">
            <v>34485399.240000002</v>
          </cell>
        </row>
        <row r="103">
          <cell r="A103" t="str">
            <v>22401005004</v>
          </cell>
          <cell r="B103" t="str">
            <v>PRESTAMOS REFINANCIAMIENTOS VIGENTES</v>
          </cell>
          <cell r="C103">
            <v>9055843.5099999998</v>
          </cell>
        </row>
        <row r="104">
          <cell r="A104" t="str">
            <v>22401005005</v>
          </cell>
          <cell r="B104" t="str">
            <v>PRESTAMOS REFINANCIAMIENTO VENCIDOS</v>
          </cell>
          <cell r="C104">
            <v>1023540.68</v>
          </cell>
        </row>
        <row r="105">
          <cell r="A105" t="str">
            <v>22401005009</v>
          </cell>
          <cell r="B105" t="str">
            <v>PRESTAMOS REESTRUCTURADOS</v>
          </cell>
          <cell r="C105">
            <v>72304956.430000007</v>
          </cell>
        </row>
        <row r="106">
          <cell r="A106" t="str">
            <v>22401005010</v>
          </cell>
          <cell r="B106" t="str">
            <v>PRESTAMOS REESTRUCTURADOS VENCIDOS</v>
          </cell>
          <cell r="C106">
            <v>8940462.0199999996</v>
          </cell>
        </row>
        <row r="107">
          <cell r="A107" t="str">
            <v>22403</v>
          </cell>
          <cell r="B107" t="str">
            <v>PRESTAMOS PERSONALES</v>
          </cell>
          <cell r="C107">
            <v>447117.57</v>
          </cell>
        </row>
        <row r="108">
          <cell r="A108" t="str">
            <v>22403001</v>
          </cell>
          <cell r="B108" t="str">
            <v>A PERSONAS NATURALES</v>
          </cell>
          <cell r="C108">
            <v>447117.57</v>
          </cell>
        </row>
        <row r="109">
          <cell r="A109" t="str">
            <v>22403001001</v>
          </cell>
          <cell r="B109" t="str">
            <v>EMPLEADOS F.S.V.</v>
          </cell>
          <cell r="C109">
            <v>443755.63</v>
          </cell>
        </row>
        <row r="110">
          <cell r="A110" t="str">
            <v>22403001002</v>
          </cell>
          <cell r="B110" t="str">
            <v>PRESTAMOS PERSONALES VENCIDOS</v>
          </cell>
          <cell r="C110">
            <v>3361.94</v>
          </cell>
        </row>
        <row r="111">
          <cell r="A111" t="str">
            <v>22499</v>
          </cell>
          <cell r="B111" t="str">
            <v>PROVISION DE INVERSION EN PRESTAMOS</v>
          </cell>
          <cell r="C111">
            <v>-137401279.27000001</v>
          </cell>
        </row>
        <row r="112">
          <cell r="A112" t="str">
            <v>22499001</v>
          </cell>
          <cell r="B112" t="str">
            <v>PRESTAMOS PARA VIVIENDAS</v>
          </cell>
          <cell r="C112">
            <v>-137397801.99000001</v>
          </cell>
        </row>
        <row r="113">
          <cell r="A113" t="str">
            <v>22499001002</v>
          </cell>
          <cell r="B113" t="str">
            <v>PRESTAMOS REESTRUCTURADOS VIGENTES</v>
          </cell>
          <cell r="C113">
            <v>-63993781.329999998</v>
          </cell>
        </row>
        <row r="114">
          <cell r="A114" t="str">
            <v>22499001003</v>
          </cell>
          <cell r="B114" t="str">
            <v>PRESTAMOS HIPOTECARIOS VENCIDOS</v>
          </cell>
          <cell r="C114">
            <v>-24425704.59</v>
          </cell>
        </row>
        <row r="115">
          <cell r="A115" t="str">
            <v>22499001004</v>
          </cell>
          <cell r="B115" t="str">
            <v>PRESTAMOS HIPOTECARIOS RESERVA VOLUNTARIA</v>
          </cell>
          <cell r="C115">
            <v>-48857595.780000001</v>
          </cell>
        </row>
        <row r="116">
          <cell r="A116" t="str">
            <v>22499001005</v>
          </cell>
          <cell r="B116" t="str">
            <v>RSVA.PARA CREDITOS DE DIFICIL INSCRIPCION</v>
          </cell>
          <cell r="C116">
            <v>-120720.29</v>
          </cell>
        </row>
        <row r="117">
          <cell r="A117" t="str">
            <v>22499002</v>
          </cell>
          <cell r="B117" t="str">
            <v>PRESTAMOS PERSONALES</v>
          </cell>
          <cell r="C117">
            <v>-3477.28</v>
          </cell>
        </row>
        <row r="118">
          <cell r="A118" t="str">
            <v>22499002003</v>
          </cell>
          <cell r="B118" t="str">
            <v>RESERVA DE PRESTAMOS PARA CONSUMO NCB-22</v>
          </cell>
          <cell r="C118">
            <v>-3477.28</v>
          </cell>
        </row>
        <row r="119">
          <cell r="A119" t="str">
            <v>225</v>
          </cell>
          <cell r="B119" t="str">
            <v>DEUDORES FINANCIEROS</v>
          </cell>
          <cell r="C119">
            <v>1248440.4099999999</v>
          </cell>
        </row>
        <row r="120">
          <cell r="A120" t="str">
            <v>22505</v>
          </cell>
          <cell r="B120" t="str">
            <v>DEUDORES POR REINTEGRO</v>
          </cell>
          <cell r="C120">
            <v>900</v>
          </cell>
        </row>
        <row r="121">
          <cell r="A121" t="str">
            <v>22505003</v>
          </cell>
          <cell r="B121" t="str">
            <v>ALQUILER EMERGENTE</v>
          </cell>
          <cell r="C121">
            <v>900</v>
          </cell>
        </row>
        <row r="122">
          <cell r="A122" t="str">
            <v>22505003001</v>
          </cell>
          <cell r="B122" t="str">
            <v>MARITZA TERESA VILLANUEVA</v>
          </cell>
          <cell r="C122">
            <v>900</v>
          </cell>
        </row>
        <row r="123">
          <cell r="A123" t="str">
            <v>22515</v>
          </cell>
          <cell r="B123" t="str">
            <v>DEUDORES FINANCIEROS POR ADMON.DE CARTERA</v>
          </cell>
          <cell r="C123">
            <v>16382.79</v>
          </cell>
        </row>
        <row r="124">
          <cell r="A124" t="str">
            <v>22515001</v>
          </cell>
          <cell r="B124" t="str">
            <v>C O N A B</v>
          </cell>
          <cell r="C124">
            <v>16382.79</v>
          </cell>
        </row>
        <row r="125">
          <cell r="A125" t="str">
            <v>22515001001</v>
          </cell>
          <cell r="B125" t="str">
            <v>FRANCISCO RODRIGUEZ ARTEAGA</v>
          </cell>
          <cell r="C125">
            <v>16382.79</v>
          </cell>
        </row>
        <row r="126">
          <cell r="A126" t="str">
            <v>22533</v>
          </cell>
          <cell r="B126" t="str">
            <v>BIENES MUEBLES E INMUEBLES ENTREGADOS A TERCEROS</v>
          </cell>
          <cell r="C126">
            <v>1231157.6200000001</v>
          </cell>
        </row>
        <row r="127">
          <cell r="A127" t="str">
            <v>22533001</v>
          </cell>
          <cell r="B127" t="str">
            <v>EN COMODATO</v>
          </cell>
          <cell r="C127">
            <v>1231157.6200000001</v>
          </cell>
        </row>
        <row r="128">
          <cell r="A128" t="str">
            <v>22533001001</v>
          </cell>
          <cell r="B128" t="str">
            <v>FINCA LA BRETAÑA, SAN MARTIN</v>
          </cell>
          <cell r="C128">
            <v>806590.05</v>
          </cell>
        </row>
        <row r="129">
          <cell r="A129" t="str">
            <v>22533001002</v>
          </cell>
          <cell r="B129" t="str">
            <v>FINCA SAN LORENZO, SANTA ANA</v>
          </cell>
          <cell r="C129">
            <v>424567.57</v>
          </cell>
        </row>
        <row r="130">
          <cell r="A130" t="str">
            <v>226</v>
          </cell>
          <cell r="B130" t="str">
            <v>INVERSIONES INTANGIBLES</v>
          </cell>
          <cell r="C130">
            <v>1638368.26</v>
          </cell>
        </row>
        <row r="131">
          <cell r="A131" t="str">
            <v>22605</v>
          </cell>
          <cell r="B131" t="str">
            <v>SEGUROS PAGADOS POR ANTICIPADO</v>
          </cell>
          <cell r="C131">
            <v>2227711.04</v>
          </cell>
        </row>
        <row r="132">
          <cell r="A132" t="str">
            <v>22605001</v>
          </cell>
          <cell r="B132" t="str">
            <v>PRIMAS Y GASTOS DE SEGUROS DE PERSONAS</v>
          </cell>
          <cell r="C132">
            <v>2174929.0299999998</v>
          </cell>
        </row>
        <row r="133">
          <cell r="A133" t="str">
            <v>22605001001</v>
          </cell>
          <cell r="B133" t="str">
            <v>COLECTIVO DE VIDA</v>
          </cell>
          <cell r="C133">
            <v>100634.21</v>
          </cell>
        </row>
        <row r="134">
          <cell r="A134" t="str">
            <v>22605001003</v>
          </cell>
          <cell r="B134" t="str">
            <v>SEGURO MEDICO HOSPITALARIO</v>
          </cell>
          <cell r="C134">
            <v>2064407.33</v>
          </cell>
        </row>
        <row r="135">
          <cell r="A135" t="str">
            <v>22605001004</v>
          </cell>
          <cell r="B135" t="str">
            <v>DE FIDELIDAD</v>
          </cell>
          <cell r="C135">
            <v>9887.49</v>
          </cell>
        </row>
        <row r="136">
          <cell r="A136" t="str">
            <v>22605002</v>
          </cell>
          <cell r="B136" t="str">
            <v>PRIMAS Y GASTOS DE SEGUROS DE BIENES</v>
          </cell>
          <cell r="C136">
            <v>52782.01</v>
          </cell>
        </row>
        <row r="137">
          <cell r="A137" t="str">
            <v>22605002001</v>
          </cell>
          <cell r="B137" t="str">
            <v>COBERTURA DE FONDOS</v>
          </cell>
          <cell r="C137">
            <v>169.5</v>
          </cell>
        </row>
        <row r="138">
          <cell r="A138" t="str">
            <v>22605002002</v>
          </cell>
          <cell r="B138" t="str">
            <v>AUTOMOTORES</v>
          </cell>
          <cell r="C138">
            <v>28892.01</v>
          </cell>
        </row>
        <row r="139">
          <cell r="A139" t="str">
            <v>22605002003</v>
          </cell>
          <cell r="B139" t="str">
            <v>DAÑOS E INCENDIO EDIFICO F.S.V.</v>
          </cell>
          <cell r="C139">
            <v>21686.5</v>
          </cell>
        </row>
        <row r="140">
          <cell r="A140" t="str">
            <v>22605002004</v>
          </cell>
          <cell r="B140" t="str">
            <v>DE TRANSPORTE DE MERCANCIAS</v>
          </cell>
          <cell r="C140">
            <v>2034</v>
          </cell>
        </row>
        <row r="141">
          <cell r="A141" t="str">
            <v>22615</v>
          </cell>
          <cell r="B141" t="str">
            <v>DERECHOS DE PROPIEDAD INTANGIBLE</v>
          </cell>
          <cell r="C141">
            <v>1506035.26</v>
          </cell>
        </row>
        <row r="142">
          <cell r="A142" t="str">
            <v>22615003</v>
          </cell>
          <cell r="B142" t="str">
            <v>DERECHOS DE PROPIEDAD INTELECTUAL</v>
          </cell>
          <cell r="C142">
            <v>1506035.26</v>
          </cell>
        </row>
        <row r="143">
          <cell r="A143" t="str">
            <v>22615003003</v>
          </cell>
          <cell r="B143" t="str">
            <v>LICENCIAS</v>
          </cell>
          <cell r="C143">
            <v>1218004.0900000001</v>
          </cell>
        </row>
        <row r="144">
          <cell r="A144" t="str">
            <v>22615003004</v>
          </cell>
          <cell r="B144" t="str">
            <v>SOFTWARE DESARROLLADO</v>
          </cell>
          <cell r="C144">
            <v>288031.17</v>
          </cell>
        </row>
        <row r="145">
          <cell r="A145" t="str">
            <v>22699</v>
          </cell>
          <cell r="B145" t="str">
            <v>AMORTIZACIONES ACUMULADAS</v>
          </cell>
          <cell r="C145">
            <v>-2095378.04</v>
          </cell>
        </row>
        <row r="146">
          <cell r="A146" t="str">
            <v>22699005</v>
          </cell>
          <cell r="B146" t="str">
            <v>SEGUROS PAGADOS POR ANTICIPADO</v>
          </cell>
          <cell r="C146">
            <v>-1463533.08</v>
          </cell>
        </row>
        <row r="147">
          <cell r="A147" t="str">
            <v>22699005001</v>
          </cell>
          <cell r="B147" t="str">
            <v>PRIMAS POR GASTOS DE SEGUROS DE PERSONAS</v>
          </cell>
          <cell r="C147">
            <v>-1427488.28</v>
          </cell>
        </row>
        <row r="148">
          <cell r="A148" t="str">
            <v>22699005001001</v>
          </cell>
          <cell r="B148" t="str">
            <v>COLECTIVO DE VIDA</v>
          </cell>
          <cell r="C148">
            <v>-64223.83</v>
          </cell>
        </row>
        <row r="149">
          <cell r="A149" t="str">
            <v>22699005001002</v>
          </cell>
          <cell r="B149" t="str">
            <v>MEDICO HOSPITALARIO</v>
          </cell>
          <cell r="C149">
            <v>-1356672.52</v>
          </cell>
        </row>
        <row r="150">
          <cell r="A150" t="str">
            <v>22699005001003</v>
          </cell>
          <cell r="B150" t="str">
            <v>DE FIDELIDAD</v>
          </cell>
          <cell r="C150">
            <v>-6591.93</v>
          </cell>
        </row>
        <row r="151">
          <cell r="A151" t="str">
            <v>22699005002</v>
          </cell>
          <cell r="B151" t="str">
            <v>PRIMAS POR GASTOS DE SEGUROS DE BIENES</v>
          </cell>
          <cell r="C151">
            <v>-36044.800000000003</v>
          </cell>
        </row>
        <row r="152">
          <cell r="A152" t="str">
            <v>22699005002001</v>
          </cell>
          <cell r="B152" t="str">
            <v>COBERTURA DE FONDOS</v>
          </cell>
          <cell r="C152">
            <v>-113.04</v>
          </cell>
        </row>
        <row r="153">
          <cell r="A153" t="str">
            <v>22699005002002</v>
          </cell>
          <cell r="B153" t="str">
            <v>AUTOMOTORES</v>
          </cell>
          <cell r="C153">
            <v>-20117.93</v>
          </cell>
        </row>
        <row r="154">
          <cell r="A154" t="str">
            <v>22699005002003</v>
          </cell>
          <cell r="B154" t="str">
            <v>DAÑOS E INCENDIO EDIFICIO FSV</v>
          </cell>
          <cell r="C154">
            <v>-14457.83</v>
          </cell>
        </row>
        <row r="155">
          <cell r="A155" t="str">
            <v>22699005002004</v>
          </cell>
          <cell r="B155" t="str">
            <v>DE TRANSPORTE DE MERCANCIAS</v>
          </cell>
          <cell r="C155">
            <v>-1356</v>
          </cell>
        </row>
        <row r="156">
          <cell r="A156" t="str">
            <v>22699015</v>
          </cell>
          <cell r="B156" t="str">
            <v>DERECHOS DE PROPIEDAD INTANGIBLE</v>
          </cell>
          <cell r="C156">
            <v>-631844.96</v>
          </cell>
        </row>
        <row r="157">
          <cell r="A157" t="str">
            <v>22699015003</v>
          </cell>
          <cell r="B157" t="str">
            <v>DERECHOS DE PROPIEDAD INTELECTUAL</v>
          </cell>
          <cell r="C157">
            <v>-631844.96</v>
          </cell>
        </row>
        <row r="158">
          <cell r="A158" t="str">
            <v>22699015003003</v>
          </cell>
          <cell r="B158" t="str">
            <v>LICENCIAS</v>
          </cell>
          <cell r="C158">
            <v>-444621.78</v>
          </cell>
        </row>
        <row r="159">
          <cell r="A159" t="str">
            <v>22699015003004</v>
          </cell>
          <cell r="B159" t="str">
            <v>SOFTWARE DESARROLLADO</v>
          </cell>
          <cell r="C159">
            <v>-187223.18</v>
          </cell>
        </row>
        <row r="160">
          <cell r="A160" t="str">
            <v>229</v>
          </cell>
          <cell r="B160" t="str">
            <v>INVERSIONES NO RECUPERABLES</v>
          </cell>
          <cell r="C160">
            <v>757178.31</v>
          </cell>
        </row>
        <row r="161">
          <cell r="A161" t="str">
            <v>22901</v>
          </cell>
          <cell r="B161" t="str">
            <v>INVERSIONES FINANCIERAS EN COBRANZA JUDICIAL</v>
          </cell>
          <cell r="C161">
            <v>2378713.41</v>
          </cell>
        </row>
        <row r="162">
          <cell r="A162" t="str">
            <v>22901001</v>
          </cell>
          <cell r="B162" t="str">
            <v>CARTERA EN EJECUCION</v>
          </cell>
          <cell r="C162">
            <v>2312786.94</v>
          </cell>
        </row>
        <row r="163">
          <cell r="A163" t="str">
            <v>22901002</v>
          </cell>
          <cell r="B163" t="str">
            <v>CARTERA EN EJECUCION - REFINANCIADOS</v>
          </cell>
          <cell r="C163">
            <v>65926.47</v>
          </cell>
        </row>
        <row r="164">
          <cell r="A164" t="str">
            <v>22907</v>
          </cell>
          <cell r="B164" t="str">
            <v>INVERSIONES EN PRESTAMOS NO RECUPERABLES</v>
          </cell>
          <cell r="C164">
            <v>529191.11</v>
          </cell>
        </row>
        <row r="165">
          <cell r="A165" t="str">
            <v>22907003</v>
          </cell>
          <cell r="B165" t="str">
            <v>ANTICIPOS POR SERVICIOS</v>
          </cell>
          <cell r="C165">
            <v>529191.11</v>
          </cell>
        </row>
        <row r="166">
          <cell r="A166" t="str">
            <v>22907003001</v>
          </cell>
          <cell r="B166" t="str">
            <v>SANEAMIENTO PRIMAS DE SEGUROS X RECUPERAR</v>
          </cell>
          <cell r="C166">
            <v>529191.11</v>
          </cell>
        </row>
        <row r="167">
          <cell r="A167" t="str">
            <v>22907003001001</v>
          </cell>
          <cell r="B167" t="str">
            <v>SEGURO DE DAÑOS VENCIDO</v>
          </cell>
          <cell r="C167">
            <v>207145.99</v>
          </cell>
        </row>
        <row r="168">
          <cell r="A168" t="str">
            <v>22907003001002</v>
          </cell>
          <cell r="B168" t="str">
            <v>SEGURO DE DEUDA VENCIDO</v>
          </cell>
          <cell r="C168">
            <v>322045.12</v>
          </cell>
        </row>
        <row r="169">
          <cell r="A169" t="str">
            <v>22909</v>
          </cell>
          <cell r="B169" t="str">
            <v>DEUDORES FINANCIEROS NO RECUPERABLES</v>
          </cell>
          <cell r="C169">
            <v>126533.17</v>
          </cell>
        </row>
        <row r="170">
          <cell r="A170" t="str">
            <v>22909003</v>
          </cell>
          <cell r="B170" t="str">
            <v>COSTAS PROCESALES NO RECUPERABLES</v>
          </cell>
          <cell r="C170">
            <v>121930.57</v>
          </cell>
        </row>
        <row r="171">
          <cell r="A171" t="str">
            <v>22909004</v>
          </cell>
          <cell r="B171" t="str">
            <v>DEUDORES VARIOS EN COBRO JUDICIAL</v>
          </cell>
          <cell r="C171">
            <v>2602.6</v>
          </cell>
        </row>
        <row r="172">
          <cell r="A172" t="str">
            <v>22909004004</v>
          </cell>
          <cell r="B172" t="str">
            <v>FLORA DEL CARMEN VILLALOBOS MUNGUIA</v>
          </cell>
          <cell r="C172">
            <v>2602.6</v>
          </cell>
        </row>
        <row r="173">
          <cell r="A173" t="str">
            <v>22909007</v>
          </cell>
          <cell r="B173" t="str">
            <v>DIRECCION GENERAL DE TESORERIA</v>
          </cell>
          <cell r="C173">
            <v>2000</v>
          </cell>
        </row>
        <row r="174">
          <cell r="A174" t="str">
            <v>22999</v>
          </cell>
          <cell r="B174" t="str">
            <v>ESTIMACIONES INVERSIONES NO RECUPERABLES</v>
          </cell>
          <cell r="C174">
            <v>-2277259.38</v>
          </cell>
        </row>
        <row r="175">
          <cell r="A175" t="str">
            <v>22999001</v>
          </cell>
          <cell r="B175" t="str">
            <v>PRESTAMOS PARA VIVIENDAS</v>
          </cell>
          <cell r="C175">
            <v>-2154140.62</v>
          </cell>
        </row>
        <row r="176">
          <cell r="A176" t="str">
            <v>22999001001</v>
          </cell>
          <cell r="B176" t="str">
            <v>SANEAMIENTO DE CAPITAL - NCB-003</v>
          </cell>
          <cell r="C176">
            <v>-1624949.51</v>
          </cell>
        </row>
        <row r="177">
          <cell r="A177" t="str">
            <v>22999001001003</v>
          </cell>
          <cell r="B177" t="str">
            <v>CARTERA EN EJECUCION</v>
          </cell>
          <cell r="C177">
            <v>-1624949.51</v>
          </cell>
        </row>
        <row r="178">
          <cell r="A178" t="str">
            <v>22999001003</v>
          </cell>
          <cell r="B178" t="str">
            <v>ANTICIPOS POR SERVICIOS</v>
          </cell>
          <cell r="C178">
            <v>-529191.11</v>
          </cell>
        </row>
        <row r="179">
          <cell r="A179" t="str">
            <v>22999001003001</v>
          </cell>
          <cell r="B179" t="str">
            <v>SANEAMIENTO DE PRIMAS DE SEGURO NCB-003</v>
          </cell>
          <cell r="C179">
            <v>-529191.11</v>
          </cell>
        </row>
        <row r="180">
          <cell r="A180" t="str">
            <v>22999001003001001</v>
          </cell>
          <cell r="B180" t="str">
            <v>SEGURO DE DAÑOS VENCIDO</v>
          </cell>
          <cell r="C180">
            <v>-207145.99</v>
          </cell>
        </row>
        <row r="181">
          <cell r="A181" t="str">
            <v>22999001003001002</v>
          </cell>
          <cell r="B181" t="str">
            <v>SEGURO DE DEUDA VENCIDO</v>
          </cell>
          <cell r="C181">
            <v>-322045.12</v>
          </cell>
        </row>
        <row r="182">
          <cell r="A182" t="str">
            <v>22999003</v>
          </cell>
          <cell r="B182" t="str">
            <v>SANEAMIENTO DE COSTAS PROCESALES NO RECUPERABLES</v>
          </cell>
          <cell r="C182">
            <v>-121118.76</v>
          </cell>
        </row>
        <row r="183">
          <cell r="A183" t="str">
            <v>22999007</v>
          </cell>
          <cell r="B183" t="str">
            <v>DIRECCION GENERAL DE TESORERIA</v>
          </cell>
          <cell r="C183">
            <v>-2000</v>
          </cell>
        </row>
        <row r="184">
          <cell r="A184" t="str">
            <v>231</v>
          </cell>
          <cell r="B184" t="str">
            <v>EXISTENCIAS INSTITUCIONALES</v>
          </cell>
          <cell r="C184">
            <v>334665.58</v>
          </cell>
        </row>
        <row r="185">
          <cell r="A185" t="str">
            <v>23101</v>
          </cell>
          <cell r="B185" t="str">
            <v>PRODUCTOS ALIMENTICIOS AGROPECUARIOS Y FORESTALES</v>
          </cell>
          <cell r="C185">
            <v>111.26</v>
          </cell>
        </row>
        <row r="186">
          <cell r="A186" t="str">
            <v>23101001</v>
          </cell>
          <cell r="B186" t="str">
            <v>PRODUCTOS ALIMENTICIOS PARA PERSONAS</v>
          </cell>
          <cell r="C186">
            <v>111.26</v>
          </cell>
        </row>
        <row r="187">
          <cell r="A187" t="str">
            <v>23103</v>
          </cell>
          <cell r="B187" t="str">
            <v>PRODUCTOS TEXTILES Y VESTUARIOS</v>
          </cell>
          <cell r="C187">
            <v>147.28</v>
          </cell>
        </row>
        <row r="188">
          <cell r="A188" t="str">
            <v>23103001</v>
          </cell>
          <cell r="B188" t="str">
            <v>PRODUCTOS TEXTILES Y VESTUARIOS</v>
          </cell>
          <cell r="C188">
            <v>147.28</v>
          </cell>
        </row>
        <row r="189">
          <cell r="A189" t="str">
            <v>23105</v>
          </cell>
          <cell r="B189" t="str">
            <v>MATERIALES DE OFICINA, PRODUCTOS DE PAPEL E IMPRESOS</v>
          </cell>
          <cell r="C189">
            <v>13566.82</v>
          </cell>
        </row>
        <row r="190">
          <cell r="A190" t="str">
            <v>23105001</v>
          </cell>
          <cell r="B190" t="str">
            <v>PRODUCTOS DE PAPEL Y CARTON</v>
          </cell>
          <cell r="C190">
            <v>10547.5</v>
          </cell>
        </row>
        <row r="191">
          <cell r="A191" t="str">
            <v>23105002</v>
          </cell>
          <cell r="B191" t="str">
            <v>MATERIALES DE OFICINA</v>
          </cell>
          <cell r="C191">
            <v>3019.32</v>
          </cell>
        </row>
        <row r="192">
          <cell r="A192" t="str">
            <v>23109</v>
          </cell>
          <cell r="B192" t="str">
            <v>PRODUCTOS QUIMICOS, COMBUSTIBLES Y LUBRICANTES</v>
          </cell>
          <cell r="C192">
            <v>45279.42</v>
          </cell>
        </row>
        <row r="193">
          <cell r="A193" t="str">
            <v>23109001</v>
          </cell>
          <cell r="B193" t="str">
            <v>PRODUCTOS QUIMICOS</v>
          </cell>
          <cell r="C193">
            <v>1602.42</v>
          </cell>
        </row>
        <row r="194">
          <cell r="A194" t="str">
            <v>23109002</v>
          </cell>
          <cell r="B194" t="str">
            <v>PRODUCTOS FARMACEUTICOS Y MEDICINALES</v>
          </cell>
          <cell r="C194">
            <v>15056.28</v>
          </cell>
        </row>
        <row r="195">
          <cell r="A195" t="str">
            <v>23109003</v>
          </cell>
          <cell r="B195" t="str">
            <v>COMBUSTIBLES Y LUBRICANTES</v>
          </cell>
          <cell r="C195">
            <v>28620.720000000001</v>
          </cell>
        </row>
        <row r="196">
          <cell r="A196" t="str">
            <v>23113</v>
          </cell>
          <cell r="B196" t="str">
            <v>MATERIALES DE USO O CONSUMO</v>
          </cell>
          <cell r="C196">
            <v>15527.09</v>
          </cell>
        </row>
        <row r="197">
          <cell r="A197" t="str">
            <v>23113002</v>
          </cell>
          <cell r="B197" t="str">
            <v>MATERIALES INFORMATICOS</v>
          </cell>
          <cell r="C197">
            <v>15217.72</v>
          </cell>
        </row>
        <row r="198">
          <cell r="A198" t="str">
            <v>23113004</v>
          </cell>
          <cell r="B198" t="str">
            <v>MATERIALES ELECTRICOS</v>
          </cell>
          <cell r="C198">
            <v>309.37</v>
          </cell>
        </row>
        <row r="199">
          <cell r="A199" t="str">
            <v>23115</v>
          </cell>
          <cell r="B199" t="str">
            <v>BIENES DE USO Y CONSUMO DIVERSOS</v>
          </cell>
          <cell r="C199">
            <v>410.32</v>
          </cell>
        </row>
        <row r="200">
          <cell r="A200" t="str">
            <v>23115099</v>
          </cell>
          <cell r="B200" t="str">
            <v>BIENES DE USO Y CONSUMO DIVERSOS</v>
          </cell>
          <cell r="C200">
            <v>410.32</v>
          </cell>
        </row>
        <row r="201">
          <cell r="A201" t="str">
            <v>23117</v>
          </cell>
          <cell r="B201" t="str">
            <v>BIENES MUEBLES</v>
          </cell>
          <cell r="C201">
            <v>159</v>
          </cell>
        </row>
        <row r="202">
          <cell r="A202" t="str">
            <v>23117004</v>
          </cell>
          <cell r="B202" t="str">
            <v>EQUIPOS INFORMATICOS</v>
          </cell>
          <cell r="C202">
            <v>159</v>
          </cell>
        </row>
        <row r="203">
          <cell r="A203" t="str">
            <v>23121</v>
          </cell>
          <cell r="B203" t="str">
            <v>INMUEBLES PARA LA VENTA</v>
          </cell>
          <cell r="C203">
            <v>1638763.72</v>
          </cell>
        </row>
        <row r="204">
          <cell r="A204" t="str">
            <v>23121001</v>
          </cell>
          <cell r="B204" t="str">
            <v>TERRENOS</v>
          </cell>
          <cell r="C204">
            <v>1619929.72</v>
          </cell>
        </row>
        <row r="205">
          <cell r="A205" t="str">
            <v>23121001001</v>
          </cell>
          <cell r="B205" t="str">
            <v>PARA VIVIENDAS RUSTICOS</v>
          </cell>
          <cell r="C205">
            <v>1538376.05</v>
          </cell>
        </row>
        <row r="206">
          <cell r="A206" t="str">
            <v>23121001001001</v>
          </cell>
          <cell r="B206" t="str">
            <v>FINCA LA BRETAÑA, SAN MARTIN</v>
          </cell>
          <cell r="C206">
            <v>13147.09</v>
          </cell>
        </row>
        <row r="207">
          <cell r="A207" t="str">
            <v>23121001001003</v>
          </cell>
          <cell r="B207" t="str">
            <v>LAS VERTIENTES, TONACATEPEQUE</v>
          </cell>
          <cell r="C207">
            <v>204.67</v>
          </cell>
        </row>
        <row r="208">
          <cell r="A208" t="str">
            <v>23121001001004</v>
          </cell>
          <cell r="B208" t="str">
            <v>COMUNIDAD LAS TORRES DE JERUSALEM</v>
          </cell>
          <cell r="C208">
            <v>87295</v>
          </cell>
        </row>
        <row r="209">
          <cell r="A209" t="str">
            <v>23121001001006</v>
          </cell>
          <cell r="B209" t="str">
            <v>MADRE TIERRA, APOPA</v>
          </cell>
          <cell r="C209">
            <v>54278.74</v>
          </cell>
        </row>
        <row r="210">
          <cell r="A210" t="str">
            <v>23121001001009</v>
          </cell>
          <cell r="B210" t="str">
            <v>FINCA LA SELVA, ILOPANGO</v>
          </cell>
          <cell r="C210">
            <v>16414.04</v>
          </cell>
        </row>
        <row r="211">
          <cell r="A211" t="str">
            <v>23121001001015</v>
          </cell>
          <cell r="B211" t="str">
            <v>TERRENOS DE VIVIENDAS DAÑADAS</v>
          </cell>
          <cell r="C211">
            <v>1355149.95</v>
          </cell>
        </row>
        <row r="212">
          <cell r="A212" t="str">
            <v>23121001001016</v>
          </cell>
          <cell r="B212" t="str">
            <v>LOTIFICACION COMUNIDAD 10 DE OCTUBRE</v>
          </cell>
          <cell r="C212">
            <v>5586.56</v>
          </cell>
        </row>
        <row r="213">
          <cell r="A213" t="str">
            <v>23121001001018</v>
          </cell>
          <cell r="B213" t="str">
            <v>LOTIFICACION EL TIKAL NORTE Y SUR, APOPA</v>
          </cell>
          <cell r="C213">
            <v>6300</v>
          </cell>
        </row>
        <row r="214">
          <cell r="A214" t="str">
            <v>23121001002</v>
          </cell>
          <cell r="B214" t="str">
            <v>REVALUO DE TERRENOS</v>
          </cell>
          <cell r="C214">
            <v>81553.67</v>
          </cell>
        </row>
        <row r="215">
          <cell r="A215" t="str">
            <v>23121001002001</v>
          </cell>
          <cell r="B215" t="str">
            <v>FINCA LA BRETAÑA, SAN MARTIN</v>
          </cell>
          <cell r="C215">
            <v>78055.91</v>
          </cell>
        </row>
        <row r="216">
          <cell r="A216" t="str">
            <v>23121001002003</v>
          </cell>
          <cell r="B216" t="str">
            <v>LAS VERTIENTES, TONACATEPEQUE</v>
          </cell>
          <cell r="C216">
            <v>3497.76</v>
          </cell>
        </row>
        <row r="217">
          <cell r="A217" t="str">
            <v>23121002</v>
          </cell>
          <cell r="B217" t="str">
            <v>EDIFICIOS E INSTALACIONES</v>
          </cell>
          <cell r="C217">
            <v>18834</v>
          </cell>
        </row>
        <row r="218">
          <cell r="A218" t="str">
            <v>23121002004</v>
          </cell>
          <cell r="B218" t="str">
            <v>NORMALES (PROYECTOS COMPRADOS)</v>
          </cell>
          <cell r="C218">
            <v>12054.29</v>
          </cell>
        </row>
        <row r="219">
          <cell r="A219" t="str">
            <v>23121002006</v>
          </cell>
          <cell r="B219" t="str">
            <v>DETERIORADAS</v>
          </cell>
          <cell r="C219">
            <v>6779.71</v>
          </cell>
        </row>
        <row r="220">
          <cell r="A220" t="str">
            <v>23196</v>
          </cell>
          <cell r="B220" t="str">
            <v>ACTIVOS EXTRAORDINARIOS</v>
          </cell>
          <cell r="C220">
            <v>66063993.600000001</v>
          </cell>
        </row>
        <row r="221">
          <cell r="A221" t="str">
            <v>23196001</v>
          </cell>
          <cell r="B221" t="str">
            <v>VIVIENDAS RECUPERADAS NORMALES</v>
          </cell>
          <cell r="C221">
            <v>66063993.600000001</v>
          </cell>
        </row>
        <row r="222">
          <cell r="A222" t="str">
            <v>23199</v>
          </cell>
          <cell r="B222" t="str">
            <v>PROVISION POR PERDIDA, OBSOLESCENCIA, MERMAS</v>
          </cell>
          <cell r="C222">
            <v>-67443292.930000007</v>
          </cell>
        </row>
        <row r="223">
          <cell r="A223" t="str">
            <v>23199001</v>
          </cell>
          <cell r="B223" t="str">
            <v>TERRENOS</v>
          </cell>
          <cell r="C223">
            <v>-24149.38</v>
          </cell>
        </row>
        <row r="224">
          <cell r="A224" t="str">
            <v>23199001006</v>
          </cell>
          <cell r="B224" t="str">
            <v>MADRE TIERRA, APOPA</v>
          </cell>
          <cell r="C224">
            <v>-18562.82</v>
          </cell>
        </row>
        <row r="225">
          <cell r="A225" t="str">
            <v>23199001009</v>
          </cell>
          <cell r="B225" t="str">
            <v>LOTIFICACION COMUNIDAD 10 DE OCTUBRE</v>
          </cell>
          <cell r="C225">
            <v>-5586.56</v>
          </cell>
        </row>
        <row r="226">
          <cell r="A226" t="str">
            <v>23199003</v>
          </cell>
          <cell r="B226" t="str">
            <v>PROVISION TERRENOS VIVIENDAS DAÑADAS</v>
          </cell>
          <cell r="C226">
            <v>-1355149.95</v>
          </cell>
        </row>
        <row r="227">
          <cell r="A227" t="str">
            <v>23199004</v>
          </cell>
          <cell r="B227" t="str">
            <v>RECUPERADAS NORMALES</v>
          </cell>
          <cell r="C227">
            <v>-21472963.68</v>
          </cell>
        </row>
        <row r="228">
          <cell r="A228" t="str">
            <v>23199006</v>
          </cell>
          <cell r="B228" t="str">
            <v>RECUPERADAS NORMALES - VOLUNTARIA</v>
          </cell>
          <cell r="C228">
            <v>-11790703.439999999</v>
          </cell>
        </row>
        <row r="229">
          <cell r="A229" t="str">
            <v>23199007</v>
          </cell>
          <cell r="B229" t="str">
            <v>RECUPERADAS NORMALES POR TENENCIA</v>
          </cell>
          <cell r="C229">
            <v>-32800326.48</v>
          </cell>
        </row>
        <row r="230">
          <cell r="A230" t="str">
            <v>241</v>
          </cell>
          <cell r="B230" t="str">
            <v>BIENES DEPRECIABLES</v>
          </cell>
          <cell r="C230">
            <v>7180304.75</v>
          </cell>
        </row>
        <row r="231">
          <cell r="A231" t="str">
            <v>24101</v>
          </cell>
          <cell r="B231" t="str">
            <v>BIENES INMUEBLES</v>
          </cell>
          <cell r="C231">
            <v>7445345.54</v>
          </cell>
        </row>
        <row r="232">
          <cell r="A232" t="str">
            <v>24101001</v>
          </cell>
          <cell r="B232" t="str">
            <v>EDIFICIOS E INSTALACIONES</v>
          </cell>
          <cell r="C232">
            <v>6010469.2300000004</v>
          </cell>
        </row>
        <row r="233">
          <cell r="A233" t="str">
            <v>24101001001</v>
          </cell>
          <cell r="B233" t="str">
            <v>EDIFICIOS PARA OFICINAS</v>
          </cell>
          <cell r="C233">
            <v>2126233.4700000002</v>
          </cell>
        </row>
        <row r="234">
          <cell r="A234" t="str">
            <v>24101001003</v>
          </cell>
          <cell r="B234" t="str">
            <v>EDIFICIO DE USOS MULTIPLES</v>
          </cell>
          <cell r="C234">
            <v>3884235.76</v>
          </cell>
        </row>
        <row r="235">
          <cell r="A235" t="str">
            <v>24101002</v>
          </cell>
          <cell r="B235" t="str">
            <v>REVALUO DE EDIFICIOS E INSTALACIONES</v>
          </cell>
          <cell r="C235">
            <v>1572203.86</v>
          </cell>
        </row>
        <row r="236">
          <cell r="A236" t="str">
            <v>24101002001</v>
          </cell>
          <cell r="B236" t="str">
            <v>REVALUO DE EDIFICIOS PARA OFICINAS</v>
          </cell>
          <cell r="C236">
            <v>1572203.86</v>
          </cell>
        </row>
        <row r="237">
          <cell r="A237" t="str">
            <v>24101003</v>
          </cell>
          <cell r="B237" t="str">
            <v>DETERIORO DE EDIFICIOS E INSTALACIONES</v>
          </cell>
          <cell r="C237">
            <v>-137327.54999999999</v>
          </cell>
        </row>
        <row r="238">
          <cell r="A238" t="str">
            <v>24101003001</v>
          </cell>
          <cell r="B238" t="str">
            <v>EDIFICIO OFICINA CENTRAL</v>
          </cell>
          <cell r="C238">
            <v>-66266.19</v>
          </cell>
        </row>
        <row r="239">
          <cell r="A239" t="str">
            <v>24101003002</v>
          </cell>
          <cell r="B239" t="str">
            <v>EDIFICIO DE USOS MULTIPLES</v>
          </cell>
          <cell r="C239">
            <v>-71061.36</v>
          </cell>
        </row>
        <row r="240">
          <cell r="A240" t="str">
            <v>24115</v>
          </cell>
          <cell r="B240" t="str">
            <v>EQUIPOS MEDICOS Y DE LABORATORIOS</v>
          </cell>
          <cell r="C240">
            <v>2380.5300000000002</v>
          </cell>
        </row>
        <row r="241">
          <cell r="A241" t="str">
            <v>24115001</v>
          </cell>
          <cell r="B241" t="str">
            <v>EQUIPOS MEDICOS Y DE LABORATORIOS</v>
          </cell>
          <cell r="C241">
            <v>2380.5300000000002</v>
          </cell>
        </row>
        <row r="242">
          <cell r="A242" t="str">
            <v>24117</v>
          </cell>
          <cell r="B242" t="str">
            <v>EQUIPO DE TRANSPORTE, TRACCION Y ELEVACION</v>
          </cell>
          <cell r="C242">
            <v>663294.16</v>
          </cell>
        </row>
        <row r="243">
          <cell r="A243" t="str">
            <v>24117001</v>
          </cell>
          <cell r="B243" t="str">
            <v>VEHICULOS DE TRANSPORTE</v>
          </cell>
          <cell r="C243">
            <v>663294.16</v>
          </cell>
        </row>
        <row r="244">
          <cell r="A244" t="str">
            <v>24119</v>
          </cell>
          <cell r="B244" t="str">
            <v>MAQUINARIA, EQUIPO Y MOBILIARIO DIVERSO</v>
          </cell>
          <cell r="C244">
            <v>4685767.76</v>
          </cell>
        </row>
        <row r="245">
          <cell r="A245" t="str">
            <v>24119001</v>
          </cell>
          <cell r="B245" t="str">
            <v>MOBILIARIOS</v>
          </cell>
          <cell r="C245">
            <v>828612.84</v>
          </cell>
        </row>
        <row r="246">
          <cell r="A246" t="str">
            <v>24119001001</v>
          </cell>
          <cell r="B246" t="str">
            <v>MAQUINARIA Y EQUIPOS DE OFICINA</v>
          </cell>
          <cell r="C246">
            <v>24357.69</v>
          </cell>
        </row>
        <row r="247">
          <cell r="A247" t="str">
            <v>24119001003</v>
          </cell>
          <cell r="B247" t="str">
            <v>MUEBLES</v>
          </cell>
          <cell r="C247">
            <v>804255.15</v>
          </cell>
        </row>
        <row r="248">
          <cell r="A248" t="str">
            <v>24119002</v>
          </cell>
          <cell r="B248" t="str">
            <v>MAQUINARIA Y EQUIPOS</v>
          </cell>
          <cell r="C248">
            <v>1162929.6200000001</v>
          </cell>
        </row>
        <row r="249">
          <cell r="A249" t="str">
            <v>24119002001</v>
          </cell>
          <cell r="B249" t="str">
            <v>EQUIPO DE COMUNICACION Y SEÑALAMIENTO</v>
          </cell>
          <cell r="C249">
            <v>245565.68</v>
          </cell>
        </row>
        <row r="250">
          <cell r="A250" t="str">
            <v>24119002002</v>
          </cell>
          <cell r="B250" t="str">
            <v>EQUIPO EDUCACIONAL</v>
          </cell>
          <cell r="C250">
            <v>10517.61</v>
          </cell>
        </row>
        <row r="251">
          <cell r="A251" t="str">
            <v>24119002003</v>
          </cell>
          <cell r="B251" t="str">
            <v>DIVERSOS</v>
          </cell>
          <cell r="C251">
            <v>18068.98</v>
          </cell>
        </row>
        <row r="252">
          <cell r="A252" t="str">
            <v>24119002004</v>
          </cell>
          <cell r="B252" t="str">
            <v>APARATOS ELECTRICOS DE SERVICIOS</v>
          </cell>
          <cell r="C252">
            <v>888777.35</v>
          </cell>
        </row>
        <row r="253">
          <cell r="A253" t="str">
            <v>24119004</v>
          </cell>
          <cell r="B253" t="str">
            <v>EQUIPOS INFORMATICOS</v>
          </cell>
          <cell r="C253">
            <v>2570066.6800000002</v>
          </cell>
        </row>
        <row r="254">
          <cell r="A254" t="str">
            <v>24119099</v>
          </cell>
          <cell r="B254" t="str">
            <v>BIENES MUEBLES DIVERSOS</v>
          </cell>
          <cell r="C254">
            <v>124158.62</v>
          </cell>
        </row>
        <row r="255">
          <cell r="A255" t="str">
            <v>24199</v>
          </cell>
          <cell r="B255" t="str">
            <v>DEPRECIACION ACUMULADA</v>
          </cell>
          <cell r="C255">
            <v>-5616483.2400000002</v>
          </cell>
        </row>
        <row r="256">
          <cell r="A256" t="str">
            <v>24199001</v>
          </cell>
          <cell r="B256" t="str">
            <v>BIENES INMUEBLES</v>
          </cell>
          <cell r="C256">
            <v>-1568995.3</v>
          </cell>
        </row>
        <row r="257">
          <cell r="A257" t="str">
            <v>24199001001</v>
          </cell>
          <cell r="B257" t="str">
            <v>EDIFICIOS PARA OFICINAS</v>
          </cell>
          <cell r="C257">
            <v>-1192338</v>
          </cell>
        </row>
        <row r="258">
          <cell r="A258" t="str">
            <v>24199001002</v>
          </cell>
          <cell r="B258" t="str">
            <v>EDIFICIO DE USOS MULTIPLES</v>
          </cell>
          <cell r="C258">
            <v>-376657.3</v>
          </cell>
        </row>
        <row r="259">
          <cell r="A259" t="str">
            <v>24199002</v>
          </cell>
          <cell r="B259" t="str">
            <v>REVALUO DE BIENES INMUEBLES</v>
          </cell>
          <cell r="C259">
            <v>-619054.80000000005</v>
          </cell>
        </row>
        <row r="260">
          <cell r="A260" t="str">
            <v>24199002001</v>
          </cell>
          <cell r="B260" t="str">
            <v>REVALUO DE EDIFICIOS PARA OFICINAS</v>
          </cell>
          <cell r="C260">
            <v>-619054.80000000005</v>
          </cell>
        </row>
        <row r="261">
          <cell r="A261" t="str">
            <v>24199015</v>
          </cell>
          <cell r="B261" t="str">
            <v>EQUIPOS MEDICOS Y DE LABORATORIOS</v>
          </cell>
          <cell r="C261">
            <v>-2142.48</v>
          </cell>
        </row>
        <row r="262">
          <cell r="A262" t="str">
            <v>24199015001</v>
          </cell>
          <cell r="B262" t="str">
            <v>EQUIPOS MEDICOS Y DE LABORATORIOS</v>
          </cell>
          <cell r="C262">
            <v>-2142.48</v>
          </cell>
        </row>
        <row r="263">
          <cell r="A263" t="str">
            <v>24199017</v>
          </cell>
          <cell r="B263" t="str">
            <v>EQUIPO DE TRANSPORTE, TRACCION Y ELEVACION</v>
          </cell>
          <cell r="C263">
            <v>-336414.2</v>
          </cell>
        </row>
        <row r="264">
          <cell r="A264" t="str">
            <v>24199017001</v>
          </cell>
          <cell r="B264" t="str">
            <v>VEHICULOS DE TRANSPORTE</v>
          </cell>
          <cell r="C264">
            <v>-336414.2</v>
          </cell>
        </row>
        <row r="265">
          <cell r="A265" t="str">
            <v>24199019</v>
          </cell>
          <cell r="B265" t="str">
            <v>MAQUINARIA, EQUIPO Y MOBILIARIO DIVERSO</v>
          </cell>
          <cell r="C265">
            <v>-3089876.46</v>
          </cell>
        </row>
        <row r="266">
          <cell r="A266" t="str">
            <v>24199019001</v>
          </cell>
          <cell r="B266" t="str">
            <v>MOBILIARIOS</v>
          </cell>
          <cell r="C266">
            <v>-1098724.8400000001</v>
          </cell>
        </row>
        <row r="267">
          <cell r="A267" t="str">
            <v>24199019001001</v>
          </cell>
          <cell r="B267" t="str">
            <v>MAQUINARIA Y EQUIPO DE OFICINA</v>
          </cell>
          <cell r="C267">
            <v>-21921.919999999998</v>
          </cell>
        </row>
        <row r="268">
          <cell r="A268" t="str">
            <v>24199019001002</v>
          </cell>
          <cell r="B268" t="str">
            <v>APARATOS ELECTRICOS DE SERVICIO</v>
          </cell>
          <cell r="C268">
            <v>-444601.14</v>
          </cell>
        </row>
        <row r="269">
          <cell r="A269" t="str">
            <v>24199019001003</v>
          </cell>
          <cell r="B269" t="str">
            <v>MUEBLES</v>
          </cell>
          <cell r="C269">
            <v>-632201.78</v>
          </cell>
        </row>
        <row r="270">
          <cell r="A270" t="str">
            <v>24199019002</v>
          </cell>
          <cell r="B270" t="str">
            <v>MAQUINARIA Y EQUIPO</v>
          </cell>
          <cell r="C270">
            <v>-200346.48</v>
          </cell>
        </row>
        <row r="271">
          <cell r="A271" t="str">
            <v>24199019002001</v>
          </cell>
          <cell r="B271" t="str">
            <v>EQUIPO DE COMUNICACION Y SEÑALAMIENTO</v>
          </cell>
          <cell r="C271">
            <v>-177440.99</v>
          </cell>
        </row>
        <row r="272">
          <cell r="A272" t="str">
            <v>24199019002002</v>
          </cell>
          <cell r="B272" t="str">
            <v>EQUIPO EDUCACIONAL</v>
          </cell>
          <cell r="C272">
            <v>-9465.85</v>
          </cell>
        </row>
        <row r="273">
          <cell r="A273" t="str">
            <v>24199019002003</v>
          </cell>
          <cell r="B273" t="str">
            <v>DIVERSOS</v>
          </cell>
          <cell r="C273">
            <v>-13439.64</v>
          </cell>
        </row>
        <row r="274">
          <cell r="A274" t="str">
            <v>24199019004</v>
          </cell>
          <cell r="B274" t="str">
            <v>EQUIPOS INFORMATICOS</v>
          </cell>
          <cell r="C274">
            <v>-1682485.35</v>
          </cell>
        </row>
        <row r="275">
          <cell r="A275" t="str">
            <v>24199019099</v>
          </cell>
          <cell r="B275" t="str">
            <v>BIENES MUEBLES DIVERSOS</v>
          </cell>
          <cell r="C275">
            <v>-108319.79</v>
          </cell>
        </row>
        <row r="276">
          <cell r="A276" t="str">
            <v>243</v>
          </cell>
          <cell r="B276" t="str">
            <v>BIENES NO DEPRECIABLES</v>
          </cell>
          <cell r="C276">
            <v>4527064.21</v>
          </cell>
        </row>
        <row r="277">
          <cell r="A277" t="str">
            <v>24301</v>
          </cell>
          <cell r="B277" t="str">
            <v>BIENES INMUEBLES</v>
          </cell>
          <cell r="C277">
            <v>4510858.5</v>
          </cell>
        </row>
        <row r="278">
          <cell r="A278" t="str">
            <v>24301001</v>
          </cell>
          <cell r="B278" t="str">
            <v>TERRENOS</v>
          </cell>
          <cell r="C278">
            <v>4510858.5</v>
          </cell>
        </row>
        <row r="279">
          <cell r="A279" t="str">
            <v>24301001001</v>
          </cell>
          <cell r="B279" t="str">
            <v>VALOR DE ADQUISICION</v>
          </cell>
          <cell r="C279">
            <v>1405793.71</v>
          </cell>
        </row>
        <row r="280">
          <cell r="A280" t="str">
            <v>24301001001001</v>
          </cell>
          <cell r="B280" t="str">
            <v>OFICINA CENTRAL</v>
          </cell>
          <cell r="C280">
            <v>1193273.71</v>
          </cell>
        </row>
        <row r="281">
          <cell r="A281" t="str">
            <v>24301001001003</v>
          </cell>
          <cell r="B281" t="str">
            <v>TERRENO EDIFICIO DE USOS MULTIPLES</v>
          </cell>
          <cell r="C281">
            <v>212520</v>
          </cell>
        </row>
        <row r="282">
          <cell r="A282" t="str">
            <v>24301001002</v>
          </cell>
          <cell r="B282" t="str">
            <v>REVALUO DE TERRENOS</v>
          </cell>
          <cell r="C282">
            <v>3105064.79</v>
          </cell>
        </row>
        <row r="283">
          <cell r="A283" t="str">
            <v>24301001002001</v>
          </cell>
          <cell r="B283" t="str">
            <v>OFICINA CENTRAL</v>
          </cell>
          <cell r="C283">
            <v>3041097.29</v>
          </cell>
        </row>
        <row r="284">
          <cell r="A284" t="str">
            <v>24301001002003</v>
          </cell>
          <cell r="B284" t="str">
            <v>TERRENO EDIFICIO DE USOS MULTIPLES</v>
          </cell>
          <cell r="C284">
            <v>63967.5</v>
          </cell>
        </row>
        <row r="285">
          <cell r="A285" t="str">
            <v>24305</v>
          </cell>
          <cell r="B285" t="str">
            <v>OBRAS DE ARTE, Y OTROS ELEMENTOS COLECCIONABLES</v>
          </cell>
          <cell r="C285">
            <v>16205.71</v>
          </cell>
        </row>
        <row r="286">
          <cell r="A286" t="str">
            <v>24305001</v>
          </cell>
          <cell r="B286" t="str">
            <v>OBRAS DE ARTE Y CULTURALES</v>
          </cell>
          <cell r="C286">
            <v>16205.71</v>
          </cell>
        </row>
        <row r="287">
          <cell r="A287" t="str">
            <v>412</v>
          </cell>
          <cell r="B287" t="str">
            <v>DEPOSITOS DE TERCEROS</v>
          </cell>
          <cell r="C287">
            <v>4954044.29</v>
          </cell>
        </row>
        <row r="288">
          <cell r="A288" t="str">
            <v>41201</v>
          </cell>
          <cell r="B288" t="str">
            <v>DEPOSITOS   AJENOS</v>
          </cell>
          <cell r="C288">
            <v>4011012.4</v>
          </cell>
        </row>
        <row r="289">
          <cell r="A289" t="str">
            <v>41201001</v>
          </cell>
          <cell r="B289" t="str">
            <v>HONORARIOS POR CONTRATOS</v>
          </cell>
          <cell r="C289">
            <v>953493.73</v>
          </cell>
        </row>
        <row r="290">
          <cell r="A290" t="str">
            <v>41201001001</v>
          </cell>
          <cell r="B290" t="str">
            <v>ABOGADOS ESCRITURACIONES</v>
          </cell>
          <cell r="C290">
            <v>6432.76</v>
          </cell>
        </row>
        <row r="291">
          <cell r="A291" t="str">
            <v>41201001003</v>
          </cell>
          <cell r="B291" t="str">
            <v>COSTAS POR PAGAR</v>
          </cell>
          <cell r="C291">
            <v>930184.19</v>
          </cell>
        </row>
        <row r="292">
          <cell r="A292" t="str">
            <v>41201001004</v>
          </cell>
          <cell r="B292" t="str">
            <v>HONORARIOS ABOGADOS ESCRITURACIONES</v>
          </cell>
          <cell r="C292">
            <v>16876.78</v>
          </cell>
        </row>
        <row r="293">
          <cell r="A293" t="str">
            <v>41201002</v>
          </cell>
          <cell r="B293" t="str">
            <v>PRIMAS DE SEGURO POR CUENTA DE COTIZANTES</v>
          </cell>
          <cell r="C293">
            <v>659501.06000000006</v>
          </cell>
        </row>
        <row r="294">
          <cell r="A294" t="str">
            <v>41201002001</v>
          </cell>
          <cell r="B294" t="str">
            <v>DAÑOS CARTERA</v>
          </cell>
          <cell r="C294">
            <v>343546.88</v>
          </cell>
        </row>
        <row r="295">
          <cell r="A295" t="str">
            <v>41201002002</v>
          </cell>
          <cell r="B295" t="str">
            <v>SEGURO DE DEUDA</v>
          </cell>
          <cell r="C295">
            <v>315954.18</v>
          </cell>
        </row>
        <row r="296">
          <cell r="A296" t="str">
            <v>41201006</v>
          </cell>
          <cell r="B296" t="str">
            <v>EXCEDENTES DE PRESTAMOS</v>
          </cell>
          <cell r="C296">
            <v>291780.40000000002</v>
          </cell>
        </row>
        <row r="297">
          <cell r="A297" t="str">
            <v>41201006006</v>
          </cell>
          <cell r="B297" t="str">
            <v>EXCEDENTES DE PRESTAMOS</v>
          </cell>
          <cell r="C297">
            <v>63727.79</v>
          </cell>
        </row>
        <row r="298">
          <cell r="A298" t="str">
            <v>41201006007</v>
          </cell>
          <cell r="B298" t="str">
            <v>EXCEDENTES DE PRESTAMOS Y APORTES FDO.PROTECCION</v>
          </cell>
          <cell r="C298">
            <v>232.69</v>
          </cell>
        </row>
        <row r="299">
          <cell r="A299" t="str">
            <v>41201006008</v>
          </cell>
          <cell r="B299" t="str">
            <v>PROVISION P/RECLAMOS DE EXCEDENTES DE PRESTAMOS</v>
          </cell>
          <cell r="C299">
            <v>227819.92</v>
          </cell>
        </row>
        <row r="300">
          <cell r="A300" t="str">
            <v>41201007</v>
          </cell>
          <cell r="B300" t="str">
            <v>ASUNTOS PENDIENTES</v>
          </cell>
          <cell r="C300">
            <v>163234.26</v>
          </cell>
        </row>
        <row r="301">
          <cell r="A301" t="str">
            <v>41201007005</v>
          </cell>
          <cell r="B301" t="str">
            <v>ASUNTOS PENDIENTES</v>
          </cell>
          <cell r="C301">
            <v>163234.26</v>
          </cell>
        </row>
        <row r="302">
          <cell r="A302" t="str">
            <v>41201008</v>
          </cell>
          <cell r="B302" t="str">
            <v>CUOTAS DE AMORTIZACION POR APLICAR</v>
          </cell>
          <cell r="C302">
            <v>349984.66</v>
          </cell>
        </row>
        <row r="303">
          <cell r="A303" t="str">
            <v>41201010</v>
          </cell>
          <cell r="B303" t="str">
            <v>COMPLEMENTO PARA ADQUISICION DE VIVIENDAS</v>
          </cell>
          <cell r="C303">
            <v>197117.34</v>
          </cell>
        </row>
        <row r="304">
          <cell r="A304" t="str">
            <v>41201011</v>
          </cell>
          <cell r="B304" t="str">
            <v>ALQUILER DE VIVIENDAS</v>
          </cell>
          <cell r="C304">
            <v>10214.85</v>
          </cell>
        </row>
        <row r="305">
          <cell r="A305" t="str">
            <v>41201012</v>
          </cell>
          <cell r="B305" t="str">
            <v>CUADRE DE PRESTAMOS A DEVOLVER</v>
          </cell>
          <cell r="C305">
            <v>505.04</v>
          </cell>
        </row>
        <row r="306">
          <cell r="A306" t="str">
            <v>41201019</v>
          </cell>
          <cell r="B306" t="str">
            <v>REPARACIONES RECURABLES SEGURO DE DAÑOS</v>
          </cell>
          <cell r="C306">
            <v>934444.27</v>
          </cell>
        </row>
        <row r="307">
          <cell r="A307" t="str">
            <v>41201019003</v>
          </cell>
          <cell r="B307" t="str">
            <v>REPARACIONES RECUPERABLES SEGURO DE DAÑOS</v>
          </cell>
          <cell r="C307">
            <v>49267.85</v>
          </cell>
        </row>
        <row r="308">
          <cell r="A308" t="str">
            <v>41201019004</v>
          </cell>
          <cell r="B308" t="str">
            <v>INDEMNIZACIONES SEGURO DE DAÑOS</v>
          </cell>
          <cell r="C308">
            <v>885176.42</v>
          </cell>
        </row>
        <row r="309">
          <cell r="A309" t="str">
            <v>41201026</v>
          </cell>
          <cell r="B309" t="str">
            <v>COTIZACIONES PENDIENTES DE DEVOLUCION (COMPLEMENTO)</v>
          </cell>
          <cell r="C309">
            <v>69.28</v>
          </cell>
        </row>
        <row r="310">
          <cell r="A310" t="str">
            <v>41201029</v>
          </cell>
          <cell r="B310" t="str">
            <v>DESCUENTOS A FAVOR DE USUARIOS DESPENSA</v>
          </cell>
          <cell r="C310">
            <v>34821.53</v>
          </cell>
        </row>
        <row r="311">
          <cell r="A311" t="str">
            <v>41201035</v>
          </cell>
          <cell r="B311" t="str">
            <v>COTIZACIONES Y TITULOS X APLICAR</v>
          </cell>
          <cell r="C311">
            <v>65983.44</v>
          </cell>
        </row>
        <row r="312">
          <cell r="A312" t="str">
            <v>41201045</v>
          </cell>
          <cell r="B312" t="str">
            <v>APORTE A CREDITO PARA VIVIENDA</v>
          </cell>
          <cell r="C312">
            <v>224617.8</v>
          </cell>
        </row>
        <row r="313">
          <cell r="A313" t="str">
            <v>41201046</v>
          </cell>
          <cell r="B313" t="str">
            <v>APORTES POR APLICAR</v>
          </cell>
          <cell r="C313">
            <v>27798.55</v>
          </cell>
        </row>
        <row r="314">
          <cell r="A314" t="str">
            <v>41201048</v>
          </cell>
          <cell r="B314" t="str">
            <v>DERECHOS REGISTRALES NO FINANCIADOS</v>
          </cell>
          <cell r="C314">
            <v>13406.68</v>
          </cell>
        </row>
        <row r="315">
          <cell r="A315" t="str">
            <v>41201051</v>
          </cell>
          <cell r="B315" t="str">
            <v>VENTAS DE CONTADO ACTIVOS EXTRAORDINARIOS</v>
          </cell>
          <cell r="C315">
            <v>54039.5</v>
          </cell>
        </row>
        <row r="316">
          <cell r="A316" t="str">
            <v>41201053</v>
          </cell>
          <cell r="B316" t="str">
            <v>CONVENIO CNR NO FINANCIADOS</v>
          </cell>
          <cell r="C316">
            <v>193.8</v>
          </cell>
        </row>
        <row r="317">
          <cell r="A317" t="str">
            <v>41201054</v>
          </cell>
          <cell r="B317" t="str">
            <v>SUBSIDIO CANASTA ALIMENTICIA FAMILIAR</v>
          </cell>
          <cell r="C317">
            <v>962.21</v>
          </cell>
        </row>
        <row r="318">
          <cell r="A318" t="str">
            <v>41201055</v>
          </cell>
          <cell r="B318" t="str">
            <v>VALUOS POR CUENTA DEL CLIENTE</v>
          </cell>
          <cell r="C318">
            <v>21741.35</v>
          </cell>
        </row>
        <row r="319">
          <cell r="A319" t="str">
            <v>41201061</v>
          </cell>
          <cell r="B319" t="str">
            <v>SEGUROS MAPFRE ESA-DAÑOS DE VIVIENDAS</v>
          </cell>
          <cell r="C319">
            <v>7102.65</v>
          </cell>
        </row>
        <row r="320">
          <cell r="A320" t="str">
            <v>41207</v>
          </cell>
          <cell r="B320" t="str">
            <v>DEPOSITOS EN GARANTIA</v>
          </cell>
          <cell r="C320">
            <v>551446.74</v>
          </cell>
        </row>
        <row r="321">
          <cell r="A321" t="str">
            <v>41207003</v>
          </cell>
          <cell r="B321" t="str">
            <v>GARANTIA POR POSIBLES DESPERFECTOS DE CONSTRUCCION</v>
          </cell>
          <cell r="C321">
            <v>551446.74</v>
          </cell>
        </row>
        <row r="322">
          <cell r="A322" t="str">
            <v>41207003001</v>
          </cell>
          <cell r="B322" t="str">
            <v>GARANTIA POR POSIBLES DESPERFECTOS DE CONSTRUCCION</v>
          </cell>
          <cell r="C322">
            <v>551446.74</v>
          </cell>
        </row>
        <row r="323">
          <cell r="A323" t="str">
            <v>41213</v>
          </cell>
          <cell r="B323" t="str">
            <v>ANTICIPOS DE FONDOS POR INSTITUCIONES PUBLICAS</v>
          </cell>
          <cell r="C323">
            <v>300388.84999999998</v>
          </cell>
        </row>
        <row r="324">
          <cell r="A324" t="str">
            <v>41213919</v>
          </cell>
          <cell r="B324" t="str">
            <v>MINISTERIO DE OBRAS PUBLICAS, TRANSP.Y DE VIVIENDA Y D.U</v>
          </cell>
          <cell r="C324">
            <v>300388.84999999998</v>
          </cell>
        </row>
        <row r="325">
          <cell r="A325" t="str">
            <v>41213919002</v>
          </cell>
          <cell r="B325" t="str">
            <v>PLAN REASENTAMIENTO PROYECTOS VIALES</v>
          </cell>
          <cell r="C325">
            <v>300388.84999999998</v>
          </cell>
        </row>
        <row r="326">
          <cell r="A326" t="str">
            <v>41251</v>
          </cell>
          <cell r="B326" t="str">
            <v>DEPOSITOS RETENCIONES FISCALES</v>
          </cell>
          <cell r="C326">
            <v>44810.69</v>
          </cell>
        </row>
        <row r="327">
          <cell r="A327" t="str">
            <v>41251935</v>
          </cell>
          <cell r="B327" t="str">
            <v>TESORO PUBLICO (D.G.T.)</v>
          </cell>
          <cell r="C327">
            <v>44810.69</v>
          </cell>
        </row>
        <row r="328">
          <cell r="A328" t="str">
            <v>41251935001</v>
          </cell>
          <cell r="B328" t="str">
            <v>ISR PARTICULARES</v>
          </cell>
          <cell r="C328">
            <v>44810.69</v>
          </cell>
        </row>
        <row r="329">
          <cell r="A329" t="str">
            <v>41252</v>
          </cell>
          <cell r="B329" t="str">
            <v>DEPOSITOS DE RECAUDACIONES POR LIQUIDAR</v>
          </cell>
          <cell r="C329">
            <v>46385.61</v>
          </cell>
        </row>
        <row r="330">
          <cell r="A330" t="str">
            <v>41252004</v>
          </cell>
          <cell r="B330" t="str">
            <v>EMBARGOS JUDICIALES</v>
          </cell>
          <cell r="C330">
            <v>36769.72</v>
          </cell>
        </row>
        <row r="331">
          <cell r="A331" t="str">
            <v>41252004001</v>
          </cell>
          <cell r="B331" t="str">
            <v>RECAUDACIONES POR LIQUIDAR EMBARGOS JUDICIALES</v>
          </cell>
          <cell r="C331">
            <v>36769.72</v>
          </cell>
        </row>
        <row r="332">
          <cell r="A332" t="str">
            <v>41252013</v>
          </cell>
          <cell r="B332" t="str">
            <v>PREST. HIPO.-PAGOS BCOS. INDIRECTOS</v>
          </cell>
          <cell r="C332">
            <v>9615.89</v>
          </cell>
        </row>
        <row r="333">
          <cell r="A333" t="str">
            <v>413</v>
          </cell>
          <cell r="B333" t="str">
            <v>ACREEDORES MONETARIOS</v>
          </cell>
          <cell r="C333">
            <v>3243445.09</v>
          </cell>
        </row>
        <row r="334">
          <cell r="A334" t="str">
            <v>41351</v>
          </cell>
          <cell r="B334" t="str">
            <v>A. M. X REMUNERACIONES</v>
          </cell>
          <cell r="C334">
            <v>614107.71</v>
          </cell>
        </row>
        <row r="335">
          <cell r="A335" t="str">
            <v>41351012</v>
          </cell>
          <cell r="B335" t="str">
            <v>A.F.P.</v>
          </cell>
          <cell r="C335">
            <v>71600.23</v>
          </cell>
        </row>
        <row r="336">
          <cell r="A336" t="str">
            <v>41351012001</v>
          </cell>
          <cell r="B336" t="str">
            <v>PATRONAL A.F.P.</v>
          </cell>
          <cell r="C336">
            <v>37414.53</v>
          </cell>
        </row>
        <row r="337">
          <cell r="A337" t="str">
            <v>41351012002</v>
          </cell>
          <cell r="B337" t="str">
            <v>LABORAL A.F.P.</v>
          </cell>
          <cell r="C337">
            <v>34185.699999999997</v>
          </cell>
        </row>
        <row r="338">
          <cell r="A338" t="str">
            <v>41351015</v>
          </cell>
          <cell r="B338" t="str">
            <v>A.M. X REMUNERACIONES</v>
          </cell>
          <cell r="C338">
            <v>239573.07</v>
          </cell>
        </row>
        <row r="339">
          <cell r="A339" t="str">
            <v>41351827</v>
          </cell>
          <cell r="B339" t="str">
            <v>I N P E P</v>
          </cell>
          <cell r="C339">
            <v>5869.02</v>
          </cell>
        </row>
        <row r="340">
          <cell r="A340" t="str">
            <v>41351827001</v>
          </cell>
          <cell r="B340" t="str">
            <v>PATRONAL</v>
          </cell>
          <cell r="C340">
            <v>2989.4</v>
          </cell>
        </row>
        <row r="341">
          <cell r="A341" t="str">
            <v>41351827002</v>
          </cell>
          <cell r="B341" t="str">
            <v>LABORAL</v>
          </cell>
          <cell r="C341">
            <v>2879.62</v>
          </cell>
        </row>
        <row r="342">
          <cell r="A342" t="str">
            <v>41351837</v>
          </cell>
          <cell r="B342" t="str">
            <v>I P S F A</v>
          </cell>
          <cell r="C342">
            <v>397.98</v>
          </cell>
        </row>
        <row r="343">
          <cell r="A343" t="str">
            <v>41351837001</v>
          </cell>
          <cell r="B343" t="str">
            <v>PATRONAL</v>
          </cell>
          <cell r="C343">
            <v>200.96</v>
          </cell>
        </row>
        <row r="344">
          <cell r="A344" t="str">
            <v>41351837002</v>
          </cell>
          <cell r="B344" t="str">
            <v>LABORAL</v>
          </cell>
          <cell r="C344">
            <v>197.02</v>
          </cell>
        </row>
        <row r="345">
          <cell r="A345" t="str">
            <v>41351892</v>
          </cell>
          <cell r="B345" t="str">
            <v>INSAFORP</v>
          </cell>
          <cell r="C345">
            <v>4434.01</v>
          </cell>
        </row>
        <row r="346">
          <cell r="A346" t="str">
            <v>41351893</v>
          </cell>
          <cell r="B346" t="str">
            <v>I S S S</v>
          </cell>
          <cell r="C346">
            <v>46381.93</v>
          </cell>
        </row>
        <row r="347">
          <cell r="A347" t="str">
            <v>41351893001</v>
          </cell>
          <cell r="B347" t="str">
            <v>PATRONAL</v>
          </cell>
          <cell r="C347">
            <v>33255.14</v>
          </cell>
        </row>
        <row r="348">
          <cell r="A348" t="str">
            <v>41351893002</v>
          </cell>
          <cell r="B348" t="str">
            <v>LABORAL</v>
          </cell>
          <cell r="C348">
            <v>13126.79</v>
          </cell>
        </row>
        <row r="349">
          <cell r="A349" t="str">
            <v>41351935</v>
          </cell>
          <cell r="B349" t="str">
            <v>TESORO PUBLICO ( D.G.T. )</v>
          </cell>
          <cell r="C349">
            <v>245851.47</v>
          </cell>
        </row>
        <row r="350">
          <cell r="A350" t="str">
            <v>41351935001</v>
          </cell>
          <cell r="B350" t="str">
            <v>IMPUESTOS SOBRE LA RENTA EMPLEADOS</v>
          </cell>
          <cell r="C350">
            <v>245851.47</v>
          </cell>
        </row>
        <row r="351">
          <cell r="A351" t="str">
            <v>41354</v>
          </cell>
          <cell r="B351" t="str">
            <v>A. M. X ADQUISICIONES DE BIENES Y SERVICIOS</v>
          </cell>
          <cell r="C351">
            <v>776962.99</v>
          </cell>
        </row>
        <row r="352">
          <cell r="A352" t="str">
            <v>41354001</v>
          </cell>
          <cell r="B352" t="str">
            <v>A.M. X ADQUISICION DE BIENES DE CONSUMO</v>
          </cell>
          <cell r="C352">
            <v>775820.68</v>
          </cell>
        </row>
        <row r="353">
          <cell r="A353" t="str">
            <v>41354001001</v>
          </cell>
          <cell r="B353" t="str">
            <v>COMPRAS F.S.V.</v>
          </cell>
          <cell r="C353">
            <v>775820.68</v>
          </cell>
        </row>
        <row r="354">
          <cell r="A354" t="str">
            <v>41354935</v>
          </cell>
          <cell r="B354" t="str">
            <v>TESORO PUBLICO ( D.G.T. )</v>
          </cell>
          <cell r="C354">
            <v>1142.31</v>
          </cell>
        </row>
        <row r="355">
          <cell r="A355" t="str">
            <v>41354935001</v>
          </cell>
          <cell r="B355" t="str">
            <v>IMPUESTO RETENIDO I.V.A.</v>
          </cell>
          <cell r="C355">
            <v>1142.31</v>
          </cell>
        </row>
        <row r="356">
          <cell r="A356" t="str">
            <v>41355</v>
          </cell>
          <cell r="B356" t="str">
            <v>A. M. X GASTOS FINANCIEROS Y OTROS</v>
          </cell>
          <cell r="C356">
            <v>1823384.3</v>
          </cell>
        </row>
        <row r="357">
          <cell r="A357" t="str">
            <v>41355001</v>
          </cell>
          <cell r="B357" t="str">
            <v>DEUDA INTERNA</v>
          </cell>
          <cell r="C357">
            <v>1277558.25</v>
          </cell>
        </row>
        <row r="358">
          <cell r="A358" t="str">
            <v>41355001001</v>
          </cell>
          <cell r="B358" t="str">
            <v>INTERESES DEUDA INTERNA</v>
          </cell>
          <cell r="C358">
            <v>1277558.25</v>
          </cell>
        </row>
        <row r="359">
          <cell r="A359" t="str">
            <v>41355001001001</v>
          </cell>
          <cell r="B359" t="str">
            <v>TITULOS VALORES</v>
          </cell>
          <cell r="C359">
            <v>1224141.07</v>
          </cell>
        </row>
        <row r="360">
          <cell r="A360" t="str">
            <v>41355001001002</v>
          </cell>
          <cell r="B360" t="str">
            <v>PRESTAMOS</v>
          </cell>
          <cell r="C360">
            <v>1452.19</v>
          </cell>
        </row>
        <row r="361">
          <cell r="A361" t="str">
            <v>41355001001004</v>
          </cell>
          <cell r="B361" t="str">
            <v>BANDESAL (BMI)</v>
          </cell>
          <cell r="C361">
            <v>51964.99</v>
          </cell>
        </row>
        <row r="362">
          <cell r="A362" t="str">
            <v>41355002</v>
          </cell>
          <cell r="B362" t="str">
            <v>DEUDA EXTERNA</v>
          </cell>
          <cell r="C362">
            <v>410556.58</v>
          </cell>
        </row>
        <row r="363">
          <cell r="A363" t="str">
            <v>41355002001</v>
          </cell>
          <cell r="B363" t="str">
            <v>INTERESES DEUDA EXTERNA</v>
          </cell>
          <cell r="C363">
            <v>410556.58</v>
          </cell>
        </row>
        <row r="364">
          <cell r="A364" t="str">
            <v>41355002001001</v>
          </cell>
          <cell r="B364" t="str">
            <v>BANCO CENTROAMERICANO DE INTEGRACION ECONOMICA</v>
          </cell>
          <cell r="C364">
            <v>410556.58</v>
          </cell>
        </row>
        <row r="365">
          <cell r="A365" t="str">
            <v>41355012</v>
          </cell>
          <cell r="B365" t="str">
            <v>A.M. X GASTOS FINANCIEROS Y OTROS</v>
          </cell>
          <cell r="C365">
            <v>135269.47</v>
          </cell>
        </row>
        <row r="366">
          <cell r="A366" t="str">
            <v>41361</v>
          </cell>
          <cell r="B366" t="str">
            <v>A. M. X INVERSIONES EN ACTIVOS FIJOS</v>
          </cell>
          <cell r="C366">
            <v>7734.53</v>
          </cell>
        </row>
        <row r="367">
          <cell r="A367" t="str">
            <v>41361010</v>
          </cell>
          <cell r="B367" t="str">
            <v>A.M. X INVERSIONES EN ACTIVOS FIJOS</v>
          </cell>
          <cell r="C367">
            <v>7734.53</v>
          </cell>
        </row>
        <row r="368">
          <cell r="A368" t="str">
            <v>41363</v>
          </cell>
          <cell r="B368" t="str">
            <v>A. M. X INVERSIONES FINANCIERAS</v>
          </cell>
          <cell r="C368">
            <v>21255.56</v>
          </cell>
        </row>
        <row r="369">
          <cell r="A369" t="str">
            <v>41363004</v>
          </cell>
          <cell r="B369" t="str">
            <v>A.M X INVERSIONES FINANCIERAS DIRECTAS</v>
          </cell>
          <cell r="C369">
            <v>4657.1899999999996</v>
          </cell>
        </row>
        <row r="370">
          <cell r="A370" t="str">
            <v>41363008</v>
          </cell>
          <cell r="B370" t="str">
            <v>DERECHOS DE REGISTRO - FINANCIADOS</v>
          </cell>
          <cell r="C370">
            <v>16356.12</v>
          </cell>
        </row>
        <row r="371">
          <cell r="A371" t="str">
            <v>41363013</v>
          </cell>
          <cell r="B371" t="str">
            <v>DERECHOS DE REGISTRO CNR CONVENIOS - FINANCIADOS</v>
          </cell>
          <cell r="C371">
            <v>242.25</v>
          </cell>
        </row>
        <row r="372">
          <cell r="A372" t="str">
            <v>422</v>
          </cell>
          <cell r="B372" t="str">
            <v>ENDEUDAMIENTO INTERNO</v>
          </cell>
          <cell r="C372">
            <v>197405543.22999999</v>
          </cell>
        </row>
        <row r="373">
          <cell r="A373" t="str">
            <v>42201</v>
          </cell>
          <cell r="B373" t="str">
            <v>TITULOSVALORES EN EL MERCADO NACIONAL</v>
          </cell>
          <cell r="C373">
            <v>172402330.28999999</v>
          </cell>
        </row>
        <row r="374">
          <cell r="A374" t="str">
            <v>42201099</v>
          </cell>
          <cell r="B374" t="str">
            <v>TITULOSVALORES DIVERSOS</v>
          </cell>
          <cell r="C374">
            <v>172402330.28999999</v>
          </cell>
        </row>
        <row r="375">
          <cell r="A375" t="str">
            <v>42201099001</v>
          </cell>
          <cell r="B375" t="str">
            <v>TITULOS VALORES</v>
          </cell>
          <cell r="C375">
            <v>172402330.28999999</v>
          </cell>
        </row>
        <row r="376">
          <cell r="A376" t="str">
            <v>42205</v>
          </cell>
          <cell r="B376" t="str">
            <v>EMPRESTITOS DEL GOBIERNO CENTRAL</v>
          </cell>
          <cell r="C376">
            <v>103200</v>
          </cell>
        </row>
        <row r="377">
          <cell r="A377" t="str">
            <v>42205919</v>
          </cell>
          <cell r="B377" t="str">
            <v>M.O.P. TRANSP.VVDA.Y DESARROLLO URBANO</v>
          </cell>
          <cell r="C377">
            <v>103200</v>
          </cell>
        </row>
        <row r="378">
          <cell r="A378" t="str">
            <v>42205919002</v>
          </cell>
          <cell r="B378" t="str">
            <v>PRESTAMO BID-2373/FASE II</v>
          </cell>
          <cell r="C378">
            <v>103200</v>
          </cell>
        </row>
        <row r="379">
          <cell r="A379" t="str">
            <v>42211</v>
          </cell>
          <cell r="B379" t="str">
            <v>EMPRESTITOS DE EMPRESAS PUBLICAS FINANCIERAS</v>
          </cell>
          <cell r="C379">
            <v>24900012.940000001</v>
          </cell>
        </row>
        <row r="380">
          <cell r="A380" t="str">
            <v>42211001</v>
          </cell>
          <cell r="B380" t="str">
            <v>BANDESAL (BMI)</v>
          </cell>
          <cell r="C380">
            <v>24900012.940000001</v>
          </cell>
        </row>
        <row r="381">
          <cell r="A381" t="str">
            <v>423</v>
          </cell>
          <cell r="B381" t="str">
            <v>ENDEUDAMIENTO EXTERNO</v>
          </cell>
          <cell r="C381">
            <v>54801763.350000001</v>
          </cell>
        </row>
        <row r="382">
          <cell r="A382" t="str">
            <v>42311</v>
          </cell>
          <cell r="B382" t="str">
            <v>EMPRESTITOS DE ORGANISMOS MULTILATERALES</v>
          </cell>
          <cell r="C382">
            <v>54801763.350000001</v>
          </cell>
        </row>
        <row r="383">
          <cell r="A383" t="str">
            <v>42311002</v>
          </cell>
          <cell r="B383" t="str">
            <v>BANCO CENTROAMERICANO DE INTEGRACION ECONOMICA</v>
          </cell>
          <cell r="C383">
            <v>54801763.350000001</v>
          </cell>
        </row>
        <row r="384">
          <cell r="A384" t="str">
            <v>424</v>
          </cell>
          <cell r="B384" t="str">
            <v>ACREEDORES FINANCIEROS</v>
          </cell>
          <cell r="C384">
            <v>202739930.77000001</v>
          </cell>
        </row>
        <row r="385">
          <cell r="A385" t="str">
            <v>42403</v>
          </cell>
          <cell r="B385" t="str">
            <v>DEPOSITOS DE AFILIADOS POR CONTRIBUCIONES</v>
          </cell>
          <cell r="C385">
            <v>194080213.75</v>
          </cell>
        </row>
        <row r="386">
          <cell r="A386" t="str">
            <v>42403004</v>
          </cell>
          <cell r="B386" t="str">
            <v>DE PERSONAS NATURALES</v>
          </cell>
          <cell r="C386">
            <v>194080213.75</v>
          </cell>
        </row>
        <row r="387">
          <cell r="A387" t="str">
            <v>42403004001</v>
          </cell>
          <cell r="B387" t="str">
            <v>COTIZACIONES OBRERO PATRONALES</v>
          </cell>
          <cell r="C387">
            <v>194080213.75</v>
          </cell>
        </row>
        <row r="388">
          <cell r="A388" t="str">
            <v>42403004001001</v>
          </cell>
          <cell r="B388" t="str">
            <v>CORRIENTES DEPURADAS</v>
          </cell>
          <cell r="C388">
            <v>183615558.16</v>
          </cell>
        </row>
        <row r="389">
          <cell r="A389" t="str">
            <v>42403004001005</v>
          </cell>
          <cell r="B389" t="str">
            <v>PROVISION PARA RECLAMOS DE COTIZACIONES</v>
          </cell>
          <cell r="C389">
            <v>10464655.59</v>
          </cell>
        </row>
        <row r="390">
          <cell r="A390" t="str">
            <v>42417</v>
          </cell>
          <cell r="B390" t="str">
            <v>INDEMNIZACION LABORALES</v>
          </cell>
          <cell r="C390">
            <v>73398.990000000005</v>
          </cell>
        </row>
        <row r="391">
          <cell r="A391" t="str">
            <v>42417001</v>
          </cell>
          <cell r="B391" t="str">
            <v>PASIVO LABORAL</v>
          </cell>
          <cell r="C391">
            <v>73398.990000000005</v>
          </cell>
        </row>
        <row r="392">
          <cell r="A392" t="str">
            <v>42419</v>
          </cell>
          <cell r="B392" t="str">
            <v>PROVISIONES PARA PRESTACIONES LABORALES</v>
          </cell>
          <cell r="C392">
            <v>6282197.79</v>
          </cell>
        </row>
        <row r="393">
          <cell r="A393" t="str">
            <v>42419001</v>
          </cell>
          <cell r="B393" t="str">
            <v>FONDO DE PROTECCION</v>
          </cell>
          <cell r="C393">
            <v>6282197.79</v>
          </cell>
        </row>
        <row r="394">
          <cell r="A394" t="str">
            <v>42451</v>
          </cell>
          <cell r="B394" t="str">
            <v>ACREEDORES MONETARIOS POR PAGAR</v>
          </cell>
          <cell r="C394">
            <v>2304120.2400000002</v>
          </cell>
        </row>
        <row r="395">
          <cell r="A395" t="str">
            <v>42451754</v>
          </cell>
          <cell r="B395" t="str">
            <v>A. M. X ADQUISICIONES DE BIENES Y SERVICIOS</v>
          </cell>
          <cell r="C395">
            <v>2409</v>
          </cell>
        </row>
        <row r="396">
          <cell r="A396" t="str">
            <v>42451754001</v>
          </cell>
          <cell r="B396" t="str">
            <v>A.M. X ADQUISICION DE BIENES DE CONSUMO</v>
          </cell>
          <cell r="C396">
            <v>2409</v>
          </cell>
        </row>
        <row r="397">
          <cell r="A397" t="str">
            <v>42451754001001</v>
          </cell>
          <cell r="B397" t="str">
            <v>COMPRAS F.S.V.</v>
          </cell>
          <cell r="C397">
            <v>2409</v>
          </cell>
        </row>
        <row r="398">
          <cell r="A398" t="str">
            <v>42451777</v>
          </cell>
          <cell r="B398" t="str">
            <v>A. M. X RECLAMOS PENDIENTES DE PAGO</v>
          </cell>
          <cell r="C398">
            <v>27028.38</v>
          </cell>
        </row>
        <row r="399">
          <cell r="A399" t="str">
            <v>42451777001</v>
          </cell>
          <cell r="B399" t="str">
            <v>COSTAS PROCESALES POR PAGAR</v>
          </cell>
          <cell r="C399">
            <v>23711.19</v>
          </cell>
        </row>
        <row r="400">
          <cell r="A400" t="str">
            <v>42451777003</v>
          </cell>
          <cell r="B400" t="str">
            <v>PRIMAS Y COMPLEMENTOS</v>
          </cell>
          <cell r="C400">
            <v>3317.19</v>
          </cell>
        </row>
        <row r="401">
          <cell r="A401" t="str">
            <v>42451854</v>
          </cell>
          <cell r="B401" t="str">
            <v>A. M. X ADQUISICIONES DE BIENES Y SERVICIOS</v>
          </cell>
          <cell r="C401">
            <v>2274682.86</v>
          </cell>
        </row>
        <row r="402">
          <cell r="A402" t="str">
            <v>42451854001</v>
          </cell>
          <cell r="B402" t="str">
            <v>A.M. X ADQUISICION DE BIENES DE CONSUMO</v>
          </cell>
          <cell r="C402">
            <v>2274682.86</v>
          </cell>
        </row>
        <row r="403">
          <cell r="A403" t="str">
            <v>42451854001002</v>
          </cell>
          <cell r="B403" t="str">
            <v>A.M X SERVICIOS BASICOS E IMPUESTOS ACT.EXT.</v>
          </cell>
          <cell r="C403">
            <v>2274682.86</v>
          </cell>
        </row>
        <row r="404">
          <cell r="A404" t="str">
            <v>811</v>
          </cell>
          <cell r="B404" t="str">
            <v>PATRIMONIO</v>
          </cell>
          <cell r="C404">
            <v>12536655.51</v>
          </cell>
        </row>
        <row r="405">
          <cell r="A405" t="str">
            <v>81103</v>
          </cell>
          <cell r="B405" t="str">
            <v>PATRIMONIO INSTITUCIONES DESCENTRALIZADAS</v>
          </cell>
          <cell r="C405">
            <v>6635428.5700000003</v>
          </cell>
        </row>
        <row r="406">
          <cell r="A406" t="str">
            <v>81103001</v>
          </cell>
          <cell r="B406" t="str">
            <v>APORTE INICIAL</v>
          </cell>
          <cell r="C406">
            <v>2857142.86</v>
          </cell>
        </row>
        <row r="407">
          <cell r="A407" t="str">
            <v>81103002</v>
          </cell>
          <cell r="B407" t="str">
            <v>SEGUNDO APORTE</v>
          </cell>
          <cell r="C407">
            <v>3778285.71</v>
          </cell>
        </row>
        <row r="408">
          <cell r="A408" t="str">
            <v>81109</v>
          </cell>
          <cell r="B408" t="str">
            <v>RESULTADO EJERCICIOS ANTERIORES</v>
          </cell>
          <cell r="C408">
            <v>189490.85</v>
          </cell>
        </row>
        <row r="409">
          <cell r="A409" t="str">
            <v>81109002</v>
          </cell>
          <cell r="B409" t="str">
            <v>AJUSTES RESERVA RIESGO PAIS</v>
          </cell>
          <cell r="C409">
            <v>189490.85</v>
          </cell>
        </row>
        <row r="410">
          <cell r="A410" t="str">
            <v>81113</v>
          </cell>
          <cell r="B410" t="str">
            <v>SUPERAVIT POR REVALUACION</v>
          </cell>
          <cell r="C410">
            <v>5711736.0899999999</v>
          </cell>
        </row>
        <row r="411">
          <cell r="A411" t="str">
            <v>81113001</v>
          </cell>
          <cell r="B411" t="str">
            <v>REVALUO DE TERRENOS</v>
          </cell>
          <cell r="C411">
            <v>793978.19</v>
          </cell>
        </row>
        <row r="412">
          <cell r="A412" t="str">
            <v>81113002</v>
          </cell>
          <cell r="B412" t="str">
            <v>REVALUO DE EDIFICIOS E INSTALACIONES</v>
          </cell>
          <cell r="C412">
            <v>1624226.71</v>
          </cell>
        </row>
        <row r="413">
          <cell r="A413" t="str">
            <v>81113003</v>
          </cell>
          <cell r="B413" t="str">
            <v>REVALUO DE TERRENOS EN USO</v>
          </cell>
          <cell r="C413">
            <v>3205531.19</v>
          </cell>
        </row>
        <row r="414">
          <cell r="A414" t="str">
            <v>81113006</v>
          </cell>
          <cell r="B414" t="str">
            <v>REVALUO DE TERRENOS PARA LA VENTA</v>
          </cell>
          <cell r="C414">
            <v>88000</v>
          </cell>
        </row>
        <row r="415">
          <cell r="A415" t="str">
            <v>812</v>
          </cell>
          <cell r="B415" t="str">
            <v>RESERVAS</v>
          </cell>
          <cell r="C415">
            <v>438609393.06999999</v>
          </cell>
        </row>
        <row r="416">
          <cell r="A416" t="str">
            <v>81201</v>
          </cell>
          <cell r="B416" t="str">
            <v>RESERVA PARA EMERGENCIAS</v>
          </cell>
          <cell r="C416">
            <v>423653550.75999999</v>
          </cell>
        </row>
        <row r="417">
          <cell r="A417" t="str">
            <v>81201001</v>
          </cell>
          <cell r="B417" t="str">
            <v>RESERVA GENERAL</v>
          </cell>
          <cell r="C417">
            <v>423653550.75999999</v>
          </cell>
        </row>
        <row r="418">
          <cell r="A418" t="str">
            <v>81203</v>
          </cell>
          <cell r="B418" t="str">
            <v>RESERVA TECNICA</v>
          </cell>
          <cell r="C418">
            <v>14905842.310000001</v>
          </cell>
        </row>
        <row r="419">
          <cell r="A419" t="str">
            <v>81203002</v>
          </cell>
          <cell r="B419" t="str">
            <v>RESERVA PARA CONTRIBUCIONES AL PROGRAMA CASA MUJER</v>
          </cell>
          <cell r="C419">
            <v>2685018.55</v>
          </cell>
        </row>
        <row r="420">
          <cell r="A420" t="str">
            <v>81203003</v>
          </cell>
          <cell r="B420" t="str">
            <v>RESERVA PARA CUBRIR DEDUCIBLES Y OTROS QUEBRANTOS</v>
          </cell>
          <cell r="C420">
            <v>12160314.609999999</v>
          </cell>
        </row>
        <row r="421">
          <cell r="A421" t="str">
            <v>81203007</v>
          </cell>
          <cell r="B421" t="str">
            <v>RESERVA RIESGO PAIS</v>
          </cell>
          <cell r="C421">
            <v>60509.15</v>
          </cell>
        </row>
        <row r="422">
          <cell r="A422" t="str">
            <v>81209</v>
          </cell>
          <cell r="B422" t="str">
            <v>RESERVA PARA OBLIGACIONES CON TERCEROS</v>
          </cell>
          <cell r="C422">
            <v>50000</v>
          </cell>
        </row>
        <row r="423">
          <cell r="A423" t="str">
            <v>81209001</v>
          </cell>
          <cell r="B423" t="str">
            <v>ALQUILERES EMERGENTES</v>
          </cell>
          <cell r="C423">
            <v>50000</v>
          </cell>
        </row>
        <row r="424">
          <cell r="A424" t="str">
            <v>833</v>
          </cell>
          <cell r="B424" t="str">
            <v>GASTOS EN PERSONAL</v>
          </cell>
          <cell r="C424">
            <v>13391304.039999999</v>
          </cell>
        </row>
        <row r="425">
          <cell r="A425" t="str">
            <v>83301</v>
          </cell>
          <cell r="B425" t="str">
            <v>REMUNERACIONES PERSONAL PERMANENTE</v>
          </cell>
          <cell r="C425">
            <v>91225</v>
          </cell>
        </row>
        <row r="426">
          <cell r="A426" t="str">
            <v>83301005</v>
          </cell>
          <cell r="B426" t="str">
            <v>DIETAS</v>
          </cell>
          <cell r="C426">
            <v>91225</v>
          </cell>
        </row>
        <row r="427">
          <cell r="A427" t="str">
            <v>83303</v>
          </cell>
          <cell r="B427" t="str">
            <v>REMUNERACIONES PERSONAL EVENTUAL</v>
          </cell>
          <cell r="C427">
            <v>10449176.539999999</v>
          </cell>
        </row>
        <row r="428">
          <cell r="A428" t="str">
            <v>83303001</v>
          </cell>
          <cell r="B428" t="str">
            <v>SUELDOS</v>
          </cell>
          <cell r="C428">
            <v>6777464.4100000001</v>
          </cell>
        </row>
        <row r="429">
          <cell r="A429" t="str">
            <v>83303003</v>
          </cell>
          <cell r="B429" t="str">
            <v>AGUINALDO</v>
          </cell>
          <cell r="C429">
            <v>581692.96</v>
          </cell>
        </row>
        <row r="430">
          <cell r="A430" t="str">
            <v>83303004</v>
          </cell>
          <cell r="B430" t="str">
            <v>SOBRESUELDO</v>
          </cell>
          <cell r="C430">
            <v>1139162.92</v>
          </cell>
        </row>
        <row r="431">
          <cell r="A431" t="str">
            <v>83303004001</v>
          </cell>
          <cell r="B431" t="str">
            <v>GRATIFICACIÓN (JUNIO)</v>
          </cell>
          <cell r="C431">
            <v>570021.79</v>
          </cell>
        </row>
        <row r="432">
          <cell r="A432" t="str">
            <v>83303004002</v>
          </cell>
          <cell r="B432" t="str">
            <v>GRATIFICACION POR VACACION</v>
          </cell>
          <cell r="C432">
            <v>569141.13</v>
          </cell>
        </row>
        <row r="433">
          <cell r="A433" t="str">
            <v>83303005</v>
          </cell>
          <cell r="B433" t="str">
            <v>COMPLEMENTOS</v>
          </cell>
          <cell r="C433">
            <v>36809.43</v>
          </cell>
        </row>
        <row r="434">
          <cell r="A434" t="str">
            <v>83303006</v>
          </cell>
          <cell r="B434" t="str">
            <v>BENEFICIOS ADICIONALES</v>
          </cell>
          <cell r="C434">
            <v>1914046.82</v>
          </cell>
        </row>
        <row r="435">
          <cell r="A435" t="str">
            <v>83303006001</v>
          </cell>
          <cell r="B435" t="str">
            <v>SUBSIDIO ALIMENTICIO</v>
          </cell>
          <cell r="C435">
            <v>528631.55000000005</v>
          </cell>
        </row>
        <row r="436">
          <cell r="A436" t="str">
            <v>83303006002</v>
          </cell>
          <cell r="B436" t="str">
            <v>SUBSIDIO DE TRANSPORTE</v>
          </cell>
          <cell r="C436">
            <v>247834.5</v>
          </cell>
        </row>
        <row r="437">
          <cell r="A437" t="str">
            <v>83303006003</v>
          </cell>
          <cell r="B437" t="str">
            <v>SUBSIDIO POR COMPRA DE LENTES</v>
          </cell>
          <cell r="C437">
            <v>67647.75</v>
          </cell>
        </row>
        <row r="438">
          <cell r="A438" t="str">
            <v>83303006004</v>
          </cell>
          <cell r="B438" t="str">
            <v>SUBSIDIO POR COMPRA DE ROPA</v>
          </cell>
          <cell r="C438">
            <v>187385.34</v>
          </cell>
        </row>
        <row r="439">
          <cell r="A439" t="str">
            <v>83303006006</v>
          </cell>
          <cell r="B439" t="str">
            <v>SUBSIDIO POR FUNERALES</v>
          </cell>
          <cell r="C439">
            <v>15965.6</v>
          </cell>
        </row>
        <row r="440">
          <cell r="A440" t="str">
            <v>83303006008</v>
          </cell>
          <cell r="B440" t="str">
            <v>BONIFICACION EXTRAORDINARIA</v>
          </cell>
          <cell r="C440">
            <v>760685.6</v>
          </cell>
        </row>
        <row r="441">
          <cell r="A441" t="str">
            <v>83303006009</v>
          </cell>
          <cell r="B441" t="str">
            <v>GRATIFICACION POR CUMPLIMIENTO DE METAS</v>
          </cell>
          <cell r="C441">
            <v>64847.08</v>
          </cell>
        </row>
        <row r="442">
          <cell r="A442" t="str">
            <v>83303006011</v>
          </cell>
          <cell r="B442" t="str">
            <v>COMPENSACION DE TRANSPORTE POR DESEMPEÑO DE FUNCIONES</v>
          </cell>
          <cell r="C442">
            <v>14999.4</v>
          </cell>
        </row>
        <row r="443">
          <cell r="A443" t="str">
            <v>83303006012</v>
          </cell>
          <cell r="B443" t="str">
            <v>HERRAMIENTAS DE TRABAJO</v>
          </cell>
          <cell r="C443">
            <v>1050</v>
          </cell>
        </row>
        <row r="444">
          <cell r="A444" t="str">
            <v>83303006014</v>
          </cell>
          <cell r="B444" t="str">
            <v>CUOTA DE ARRENDAMIENTO</v>
          </cell>
          <cell r="C444">
            <v>25000</v>
          </cell>
        </row>
        <row r="445">
          <cell r="A445" t="str">
            <v>83305</v>
          </cell>
          <cell r="B445" t="str">
            <v>REMUNERACIONES POR SERVICIOS EXTRAORDINARIOS</v>
          </cell>
          <cell r="C445">
            <v>144491.29</v>
          </cell>
        </row>
        <row r="446">
          <cell r="A446" t="str">
            <v>83305001</v>
          </cell>
          <cell r="B446" t="str">
            <v>HORAS EXTRAORDINARIAS</v>
          </cell>
          <cell r="C446">
            <v>144491.29</v>
          </cell>
        </row>
        <row r="447">
          <cell r="A447" t="str">
            <v>83307</v>
          </cell>
          <cell r="B447" t="str">
            <v>CONTRIBUC. PATRONALES A INST. DE SEGURIDAD SOCIAL PUBLICAS</v>
          </cell>
          <cell r="C447">
            <v>426299.56</v>
          </cell>
        </row>
        <row r="448">
          <cell r="A448" t="str">
            <v>83307002</v>
          </cell>
          <cell r="B448" t="str">
            <v>POR REMUNERACIONES EVENTUALES</v>
          </cell>
          <cell r="C448">
            <v>426299.56</v>
          </cell>
        </row>
        <row r="449">
          <cell r="A449" t="str">
            <v>83307002001</v>
          </cell>
          <cell r="B449" t="str">
            <v>APORTE PATRONAL AL ISSS</v>
          </cell>
          <cell r="C449">
            <v>342638</v>
          </cell>
        </row>
        <row r="450">
          <cell r="A450" t="str">
            <v>83307002002</v>
          </cell>
          <cell r="B450" t="str">
            <v>APORTE PATRONAL INSAFORP</v>
          </cell>
          <cell r="C450">
            <v>45587.53</v>
          </cell>
        </row>
        <row r="451">
          <cell r="A451" t="str">
            <v>83307002003</v>
          </cell>
          <cell r="B451" t="str">
            <v>APORTE PATRONAL INPEP</v>
          </cell>
          <cell r="C451">
            <v>35838</v>
          </cell>
        </row>
        <row r="452">
          <cell r="A452" t="str">
            <v>83307002004</v>
          </cell>
          <cell r="B452" t="str">
            <v>APORTE PATRONAL IPSFA</v>
          </cell>
          <cell r="C452">
            <v>2236.0300000000002</v>
          </cell>
        </row>
        <row r="453">
          <cell r="A453" t="str">
            <v>83309</v>
          </cell>
          <cell r="B453" t="str">
            <v>CONTRIBUC. PATRONALES A INST. DE SEGURIDAD SOCIAL PRIVADAS</v>
          </cell>
          <cell r="C453">
            <v>419704.75</v>
          </cell>
        </row>
        <row r="454">
          <cell r="A454" t="str">
            <v>83309002</v>
          </cell>
          <cell r="B454" t="str">
            <v>POR REMUNERACIONES EVENTUALES</v>
          </cell>
          <cell r="C454">
            <v>419704.75</v>
          </cell>
        </row>
        <row r="455">
          <cell r="A455" t="str">
            <v>83309002001</v>
          </cell>
          <cell r="B455" t="str">
            <v>APORTE PATRONAL AFP</v>
          </cell>
          <cell r="C455">
            <v>419704.75</v>
          </cell>
        </row>
        <row r="456">
          <cell r="A456" t="str">
            <v>83313</v>
          </cell>
          <cell r="B456" t="str">
            <v>INDEMNIZACIONES</v>
          </cell>
          <cell r="C456">
            <v>958107.88</v>
          </cell>
        </row>
        <row r="457">
          <cell r="A457" t="str">
            <v>83313002</v>
          </cell>
          <cell r="B457" t="str">
            <v>AL PERSONAL DE SERVICIO EVENTUAL</v>
          </cell>
          <cell r="C457">
            <v>958107.88</v>
          </cell>
        </row>
        <row r="458">
          <cell r="A458" t="str">
            <v>83313002001</v>
          </cell>
          <cell r="B458" t="str">
            <v>INDEMNIZACIONES AL PERSONAL</v>
          </cell>
          <cell r="C458">
            <v>581595.64</v>
          </cell>
        </row>
        <row r="459">
          <cell r="A459" t="str">
            <v>83313002002</v>
          </cell>
          <cell r="B459" t="str">
            <v>APORTE PATRONAL FONDO DE PROTECCION</v>
          </cell>
          <cell r="C459">
            <v>376512.24</v>
          </cell>
        </row>
        <row r="460">
          <cell r="A460" t="str">
            <v>83315</v>
          </cell>
          <cell r="B460" t="str">
            <v>COMISIONES</v>
          </cell>
          <cell r="C460">
            <v>92929.66</v>
          </cell>
        </row>
        <row r="461">
          <cell r="A461" t="str">
            <v>83315001</v>
          </cell>
          <cell r="B461" t="str">
            <v>COMISIONES POR VENTAS</v>
          </cell>
          <cell r="C461">
            <v>63000.5</v>
          </cell>
        </row>
        <row r="462">
          <cell r="A462" t="str">
            <v>83315099</v>
          </cell>
          <cell r="B462" t="str">
            <v>COMISIONES POR PROCEDENCIA DIVERSAS</v>
          </cell>
          <cell r="C462">
            <v>29929.16</v>
          </cell>
        </row>
        <row r="463">
          <cell r="A463" t="str">
            <v>83315099001</v>
          </cell>
          <cell r="B463" t="str">
            <v>RECURSOS LOGISTICOS</v>
          </cell>
          <cell r="C463">
            <v>21160</v>
          </cell>
        </row>
        <row r="464">
          <cell r="A464" t="str">
            <v>83315099002</v>
          </cell>
          <cell r="B464" t="str">
            <v>PROCEDENCIAS DIVERSAS</v>
          </cell>
          <cell r="C464">
            <v>8769.16</v>
          </cell>
        </row>
        <row r="465">
          <cell r="A465" t="str">
            <v>83317</v>
          </cell>
          <cell r="B465" t="str">
            <v>OTRAS REMUNERACIONES</v>
          </cell>
          <cell r="C465">
            <v>809369.36</v>
          </cell>
        </row>
        <row r="466">
          <cell r="A466" t="str">
            <v>83317003</v>
          </cell>
          <cell r="B466" t="str">
            <v>PRESTACIONES SOCIALES AL PERSONAL</v>
          </cell>
          <cell r="C466">
            <v>809369.36</v>
          </cell>
        </row>
        <row r="467">
          <cell r="A467" t="str">
            <v>83317003001</v>
          </cell>
          <cell r="B467" t="str">
            <v>SUBSIDIO CANASTA ALIMENTICIA FAMILIAR</v>
          </cell>
          <cell r="C467">
            <v>809369.36</v>
          </cell>
        </row>
        <row r="468">
          <cell r="A468" t="str">
            <v>834</v>
          </cell>
          <cell r="B468" t="str">
            <v>GASTOS EN BIENES DE CONSUMO Y SERVICIOS</v>
          </cell>
          <cell r="C468">
            <v>7781493.3200000003</v>
          </cell>
        </row>
        <row r="469">
          <cell r="A469" t="str">
            <v>83401</v>
          </cell>
          <cell r="B469" t="str">
            <v>PRODUCTOS ALIMENTICIOS AGROPECUARIOS Y FORESTALES</v>
          </cell>
          <cell r="C469">
            <v>79182.84</v>
          </cell>
        </row>
        <row r="470">
          <cell r="A470" t="str">
            <v>83401001</v>
          </cell>
          <cell r="B470" t="str">
            <v>PRODUCTOS ALIMENTICIOS PARA PERSONAS</v>
          </cell>
          <cell r="C470">
            <v>77912.63</v>
          </cell>
        </row>
        <row r="471">
          <cell r="A471" t="str">
            <v>83401003</v>
          </cell>
          <cell r="B471" t="str">
            <v>PRODUCTOS AGROPECUARIOS Y FORESTALES</v>
          </cell>
          <cell r="C471">
            <v>1270.21</v>
          </cell>
        </row>
        <row r="472">
          <cell r="A472" t="str">
            <v>83403</v>
          </cell>
          <cell r="B472" t="str">
            <v>PRODUCTOS TEXTILES Y VESTUARIOS</v>
          </cell>
          <cell r="C472">
            <v>22488.46</v>
          </cell>
        </row>
        <row r="473">
          <cell r="A473" t="str">
            <v>83403001</v>
          </cell>
          <cell r="B473" t="str">
            <v>PRODUCTOS TEXTILES Y VESTUARIOS</v>
          </cell>
          <cell r="C473">
            <v>22488.46</v>
          </cell>
        </row>
        <row r="474">
          <cell r="A474" t="str">
            <v>83405</v>
          </cell>
          <cell r="B474" t="str">
            <v>PRODUCTOS DE PAPEL, CARTON E IMPRESOS</v>
          </cell>
          <cell r="C474">
            <v>94292.3</v>
          </cell>
        </row>
        <row r="475">
          <cell r="A475" t="str">
            <v>83405001</v>
          </cell>
          <cell r="B475" t="str">
            <v>PRODUCTOS DE PAPEL Y CARTON</v>
          </cell>
          <cell r="C475">
            <v>73534.86</v>
          </cell>
        </row>
        <row r="476">
          <cell r="A476" t="str">
            <v>83405002</v>
          </cell>
          <cell r="B476" t="str">
            <v>MATERIALES DE OFICINA</v>
          </cell>
          <cell r="C476">
            <v>15102.04</v>
          </cell>
        </row>
        <row r="477">
          <cell r="A477" t="str">
            <v>83405003</v>
          </cell>
          <cell r="B477" t="str">
            <v>LIBROS, TEXTOS, UTILES DE ENSEÑANZA</v>
          </cell>
          <cell r="C477">
            <v>5655.4</v>
          </cell>
        </row>
        <row r="478">
          <cell r="A478" t="str">
            <v>83407</v>
          </cell>
          <cell r="B478" t="str">
            <v>PRODUCTOS DE CUERO Y CAUCHO</v>
          </cell>
          <cell r="C478">
            <v>1470.72</v>
          </cell>
        </row>
        <row r="479">
          <cell r="A479" t="str">
            <v>83407001</v>
          </cell>
          <cell r="B479" t="str">
            <v>PRODUCTOS DE CUERO Y CAUCHO</v>
          </cell>
          <cell r="C479">
            <v>1222.72</v>
          </cell>
        </row>
        <row r="480">
          <cell r="A480" t="str">
            <v>83407003</v>
          </cell>
          <cell r="B480" t="str">
            <v>LLANTAS Y NEUMATICOS</v>
          </cell>
          <cell r="C480">
            <v>248</v>
          </cell>
        </row>
        <row r="481">
          <cell r="A481" t="str">
            <v>83409</v>
          </cell>
          <cell r="B481" t="str">
            <v>PRODUCTOS QUIMICOS COMBUSTIBLES Y LUBRICANTES</v>
          </cell>
          <cell r="C481">
            <v>67533.23</v>
          </cell>
        </row>
        <row r="482">
          <cell r="A482" t="str">
            <v>83409001</v>
          </cell>
          <cell r="B482" t="str">
            <v>PRODUCTOS QUIMICOS</v>
          </cell>
          <cell r="C482">
            <v>6793.5</v>
          </cell>
        </row>
        <row r="483">
          <cell r="A483" t="str">
            <v>83409002</v>
          </cell>
          <cell r="B483" t="str">
            <v>PRODUCTOS FARMACEUTICOS Y MEDICINALES</v>
          </cell>
          <cell r="C483">
            <v>16912.189999999999</v>
          </cell>
        </row>
        <row r="484">
          <cell r="A484" t="str">
            <v>83409003</v>
          </cell>
          <cell r="B484" t="str">
            <v>COMBUSTIBLES Y LUBRICANTES</v>
          </cell>
          <cell r="C484">
            <v>43827.54</v>
          </cell>
        </row>
        <row r="485">
          <cell r="A485" t="str">
            <v>83411</v>
          </cell>
          <cell r="B485" t="str">
            <v>MINERALES Y PRODUCTOS DERIVADOS</v>
          </cell>
          <cell r="C485">
            <v>9275.07</v>
          </cell>
        </row>
        <row r="486">
          <cell r="A486" t="str">
            <v>83411001</v>
          </cell>
          <cell r="B486" t="str">
            <v>MINERALES NO METALICOS Y PRODUCTOS DERIVADOS</v>
          </cell>
          <cell r="C486">
            <v>1024.6400000000001</v>
          </cell>
        </row>
        <row r="487">
          <cell r="A487" t="str">
            <v>83411002</v>
          </cell>
          <cell r="B487" t="str">
            <v>MINERALES METALICOS Y PRODUCTOS DERIVADOS</v>
          </cell>
          <cell r="C487">
            <v>8250.43</v>
          </cell>
        </row>
        <row r="488">
          <cell r="A488" t="str">
            <v>83413</v>
          </cell>
          <cell r="B488" t="str">
            <v>MATERIALES DE USO O CONSUMO</v>
          </cell>
          <cell r="C488">
            <v>49040.19</v>
          </cell>
        </row>
        <row r="489">
          <cell r="A489" t="str">
            <v>83413001</v>
          </cell>
          <cell r="B489" t="str">
            <v>MATERIALES E INSTRUMENTAL DE LABORATORIOS Y USO MEDICO</v>
          </cell>
          <cell r="C489">
            <v>2152.39</v>
          </cell>
        </row>
        <row r="490">
          <cell r="A490" t="str">
            <v>83413002</v>
          </cell>
          <cell r="B490" t="str">
            <v>MATERIALES INFORMATICOS</v>
          </cell>
          <cell r="C490">
            <v>11889.14</v>
          </cell>
        </row>
        <row r="491">
          <cell r="A491" t="str">
            <v>83413004</v>
          </cell>
          <cell r="B491" t="str">
            <v>MATERIALES ELECTRICOS</v>
          </cell>
          <cell r="C491">
            <v>34998.660000000003</v>
          </cell>
        </row>
        <row r="492">
          <cell r="A492" t="str">
            <v>83415</v>
          </cell>
          <cell r="B492" t="str">
            <v>BIENES DE USO Y CONSUMO DIVERSO</v>
          </cell>
          <cell r="C492">
            <v>49337.98</v>
          </cell>
        </row>
        <row r="493">
          <cell r="A493" t="str">
            <v>83415001</v>
          </cell>
          <cell r="B493" t="str">
            <v>HERRAMIENTAS, REPUESTOS Y ACCESORIOS</v>
          </cell>
          <cell r="C493">
            <v>11212.62</v>
          </cell>
        </row>
        <row r="494">
          <cell r="A494" t="str">
            <v>83415099</v>
          </cell>
          <cell r="B494" t="str">
            <v>BIENES DE USO Y CONSUMO DIVERSOS</v>
          </cell>
          <cell r="C494">
            <v>38125.360000000001</v>
          </cell>
        </row>
        <row r="495">
          <cell r="A495" t="str">
            <v>83417</v>
          </cell>
          <cell r="B495" t="str">
            <v>SERVICIOS BASICOS</v>
          </cell>
          <cell r="C495">
            <v>536454.43000000005</v>
          </cell>
        </row>
        <row r="496">
          <cell r="A496" t="str">
            <v>83417001</v>
          </cell>
          <cell r="B496" t="str">
            <v>SERVICIOS DE ENERGIA ELECTRICA</v>
          </cell>
          <cell r="C496">
            <v>310651.96000000002</v>
          </cell>
        </row>
        <row r="497">
          <cell r="A497" t="str">
            <v>83417002</v>
          </cell>
          <cell r="B497" t="str">
            <v>SERVICIOS DE AGUA</v>
          </cell>
          <cell r="C497">
            <v>27868.81</v>
          </cell>
        </row>
        <row r="498">
          <cell r="A498" t="str">
            <v>83417003</v>
          </cell>
          <cell r="B498" t="str">
            <v>SERVICIOS DE TELECOMUNICACIONES</v>
          </cell>
          <cell r="C498">
            <v>161274.96</v>
          </cell>
        </row>
        <row r="499">
          <cell r="A499" t="str">
            <v>83417004</v>
          </cell>
          <cell r="B499" t="str">
            <v>SERVICIOS DE CORREOS</v>
          </cell>
          <cell r="C499">
            <v>36658.699999999997</v>
          </cell>
        </row>
        <row r="500">
          <cell r="A500" t="str">
            <v>83419</v>
          </cell>
          <cell r="B500" t="str">
            <v>MANTENIMIENTO Y REPARACION</v>
          </cell>
          <cell r="C500">
            <v>308857.01</v>
          </cell>
        </row>
        <row r="501">
          <cell r="A501" t="str">
            <v>83419001</v>
          </cell>
          <cell r="B501" t="str">
            <v>MANTENIMIENTOS Y REPARACIONES DE BIENES MUEBLES</v>
          </cell>
          <cell r="C501">
            <v>207351.91</v>
          </cell>
        </row>
        <row r="502">
          <cell r="A502" t="str">
            <v>83419002</v>
          </cell>
          <cell r="B502" t="str">
            <v>MANTENIMIENTOS Y REPARACIONES DE VEHICULOS</v>
          </cell>
          <cell r="C502">
            <v>40415.370000000003</v>
          </cell>
        </row>
        <row r="503">
          <cell r="A503" t="str">
            <v>83419003</v>
          </cell>
          <cell r="B503" t="str">
            <v>MANTENIMIENTOS Y REPARACIONES DE BIENES INMUEBLES</v>
          </cell>
          <cell r="C503">
            <v>61089.73</v>
          </cell>
        </row>
        <row r="504">
          <cell r="A504" t="str">
            <v>83421</v>
          </cell>
          <cell r="B504" t="str">
            <v>SERVICIOS COMERCIALES</v>
          </cell>
          <cell r="C504">
            <v>604444.38</v>
          </cell>
        </row>
        <row r="505">
          <cell r="A505" t="str">
            <v>83421002</v>
          </cell>
          <cell r="B505" t="str">
            <v>SERVICIOS DE PUBLICIDAD</v>
          </cell>
          <cell r="C505">
            <v>187680.18</v>
          </cell>
        </row>
        <row r="506">
          <cell r="A506" t="str">
            <v>83421003</v>
          </cell>
          <cell r="B506" t="str">
            <v>SERVICIOS DE VIGILANCIA</v>
          </cell>
          <cell r="C506">
            <v>334029.34999999998</v>
          </cell>
        </row>
        <row r="507">
          <cell r="A507" t="str">
            <v>83421004</v>
          </cell>
          <cell r="B507" t="str">
            <v>SERVICIOS DE LIMPIEZA Y FUMIGACIONES</v>
          </cell>
          <cell r="C507">
            <v>5106.53</v>
          </cell>
        </row>
        <row r="508">
          <cell r="A508" t="str">
            <v>83421005</v>
          </cell>
          <cell r="B508" t="str">
            <v>SERVICIOS DE LAVANDERIAS Y PLANCHADO</v>
          </cell>
          <cell r="C508">
            <v>1563.45</v>
          </cell>
        </row>
        <row r="509">
          <cell r="A509" t="str">
            <v>83421010</v>
          </cell>
          <cell r="B509" t="str">
            <v>IMPRESIONES Y REPRODUCCIONES</v>
          </cell>
          <cell r="C509">
            <v>76064.87</v>
          </cell>
        </row>
        <row r="510">
          <cell r="A510" t="str">
            <v>83423</v>
          </cell>
          <cell r="B510" t="str">
            <v>OTROS SERVICIOS Y ARRENDAMIENTOS DIVERSOS</v>
          </cell>
          <cell r="C510">
            <v>4602689.8099999996</v>
          </cell>
        </row>
        <row r="511">
          <cell r="A511" t="str">
            <v>83423001</v>
          </cell>
          <cell r="B511" t="str">
            <v>ATENCIONES OFICIALES</v>
          </cell>
          <cell r="C511">
            <v>72960.509999999995</v>
          </cell>
        </row>
        <row r="512">
          <cell r="A512" t="str">
            <v>83423099</v>
          </cell>
          <cell r="B512" t="str">
            <v>SERVICIOS GENERALES Y ARRENDAMIENTOS DIVERSOS</v>
          </cell>
          <cell r="C512">
            <v>4529729.3</v>
          </cell>
        </row>
        <row r="513">
          <cell r="A513" t="str">
            <v>83423099001</v>
          </cell>
          <cell r="B513" t="str">
            <v>DERECHOS DE REGISTRO MUTUO HIPOTECARIO</v>
          </cell>
          <cell r="C513">
            <v>739246.57</v>
          </cell>
        </row>
        <row r="514">
          <cell r="A514" t="str">
            <v>83423099003</v>
          </cell>
          <cell r="B514" t="str">
            <v>DIVERSOS</v>
          </cell>
          <cell r="C514">
            <v>174331.13</v>
          </cell>
        </row>
        <row r="515">
          <cell r="A515" t="str">
            <v>83423099007</v>
          </cell>
          <cell r="B515" t="str">
            <v>COBRO ADMINISTRATIVO PTAMOS EN MORA</v>
          </cell>
          <cell r="C515">
            <v>3513727.87</v>
          </cell>
        </row>
        <row r="516">
          <cell r="A516" t="str">
            <v>83423099008</v>
          </cell>
          <cell r="B516" t="str">
            <v>SERVICIOS DE ATENCION AL PUBLICO</v>
          </cell>
          <cell r="C516">
            <v>81087.41</v>
          </cell>
        </row>
        <row r="517">
          <cell r="A517" t="str">
            <v>83423099011</v>
          </cell>
          <cell r="B517" t="str">
            <v>SERVICIOS DE CERRAJERIA DE ACTIVOS EXTRAORDINARIOS</v>
          </cell>
          <cell r="C517">
            <v>2280</v>
          </cell>
        </row>
        <row r="518">
          <cell r="A518" t="str">
            <v>83423099012</v>
          </cell>
          <cell r="B518" t="str">
            <v>SERVICIOS DE TAXI</v>
          </cell>
          <cell r="C518">
            <v>19056.32</v>
          </cell>
        </row>
        <row r="519">
          <cell r="A519" t="str">
            <v>83425</v>
          </cell>
          <cell r="B519" t="str">
            <v>ARRENDAMIENTOS Y DERECHOS</v>
          </cell>
          <cell r="C519">
            <v>385620.06</v>
          </cell>
        </row>
        <row r="520">
          <cell r="A520" t="str">
            <v>83425001</v>
          </cell>
          <cell r="B520" t="str">
            <v>DE BIENES MUEBLES</v>
          </cell>
          <cell r="C520">
            <v>133956.49</v>
          </cell>
        </row>
        <row r="521">
          <cell r="A521" t="str">
            <v>83425002</v>
          </cell>
          <cell r="B521" t="str">
            <v>DE BIENES INMUEBLES</v>
          </cell>
          <cell r="C521">
            <v>251663.57</v>
          </cell>
        </row>
        <row r="522">
          <cell r="A522" t="str">
            <v>83427</v>
          </cell>
          <cell r="B522" t="str">
            <v>PASAJES Y VIATICOS</v>
          </cell>
          <cell r="C522">
            <v>93371.85</v>
          </cell>
        </row>
        <row r="523">
          <cell r="A523" t="str">
            <v>83427001</v>
          </cell>
          <cell r="B523" t="str">
            <v>PASAJES AL INTERIOR</v>
          </cell>
          <cell r="C523">
            <v>1111</v>
          </cell>
        </row>
        <row r="524">
          <cell r="A524" t="str">
            <v>83427002</v>
          </cell>
          <cell r="B524" t="str">
            <v>PASAJES AL EXTERIOR</v>
          </cell>
          <cell r="C524">
            <v>3715.85</v>
          </cell>
        </row>
        <row r="525">
          <cell r="A525" t="str">
            <v>83427003</v>
          </cell>
          <cell r="B525" t="str">
            <v>VIATICOS POR COMISION INTERNA</v>
          </cell>
          <cell r="C525">
            <v>77432</v>
          </cell>
        </row>
        <row r="526">
          <cell r="A526" t="str">
            <v>83427004</v>
          </cell>
          <cell r="B526" t="str">
            <v>VIATICOS POR COMISION EXTERNA</v>
          </cell>
          <cell r="C526">
            <v>11113</v>
          </cell>
        </row>
        <row r="527">
          <cell r="A527" t="str">
            <v>83429</v>
          </cell>
          <cell r="B527" t="str">
            <v>SERVICIOS TECNICOS Y PROFESIONALES</v>
          </cell>
          <cell r="C527">
            <v>877434.99</v>
          </cell>
        </row>
        <row r="528">
          <cell r="A528" t="str">
            <v>83429001</v>
          </cell>
          <cell r="B528" t="str">
            <v>SERVICIOS MEDICOS</v>
          </cell>
          <cell r="C528">
            <v>24585</v>
          </cell>
        </row>
        <row r="529">
          <cell r="A529" t="str">
            <v>83429003</v>
          </cell>
          <cell r="B529" t="str">
            <v>SERVICIOS JURIDICOS</v>
          </cell>
          <cell r="C529">
            <v>61562.53</v>
          </cell>
        </row>
        <row r="530">
          <cell r="A530" t="str">
            <v>83429004</v>
          </cell>
          <cell r="B530" t="str">
            <v>SERVICIOS DE CONTABILIDAD Y AUDITORIA</v>
          </cell>
          <cell r="C530">
            <v>26999.96</v>
          </cell>
        </row>
        <row r="531">
          <cell r="A531" t="str">
            <v>83429005</v>
          </cell>
          <cell r="B531" t="str">
            <v>SERVICIOS DE CAPACITACION</v>
          </cell>
          <cell r="C531">
            <v>67827.06</v>
          </cell>
        </row>
        <row r="532">
          <cell r="A532" t="str">
            <v>83429007</v>
          </cell>
          <cell r="B532" t="str">
            <v>DESARROLLOS INFORMATICOS</v>
          </cell>
          <cell r="C532">
            <v>56864.2</v>
          </cell>
        </row>
        <row r="533">
          <cell r="A533" t="str">
            <v>83429008</v>
          </cell>
          <cell r="B533" t="str">
            <v>ESTUDIOS E INVESTIGACIONES</v>
          </cell>
          <cell r="C533">
            <v>26995.7</v>
          </cell>
        </row>
        <row r="534">
          <cell r="A534" t="str">
            <v>83429099</v>
          </cell>
          <cell r="B534" t="str">
            <v>CONSULTORIAS, ESTUDIOS E INVESTIGACIONES DIVERSAS</v>
          </cell>
          <cell r="C534">
            <v>612600.54</v>
          </cell>
        </row>
        <row r="535">
          <cell r="A535" t="str">
            <v>83429099001</v>
          </cell>
          <cell r="B535" t="str">
            <v>SERVICIOS PERITOS VALUADORES</v>
          </cell>
          <cell r="C535">
            <v>539412.43000000005</v>
          </cell>
        </row>
        <row r="536">
          <cell r="A536" t="str">
            <v>83429099002</v>
          </cell>
          <cell r="B536" t="str">
            <v>SERVICIOS DE CLASIFICADORAS DE RIESGO</v>
          </cell>
          <cell r="C536">
            <v>32713.5</v>
          </cell>
        </row>
        <row r="537">
          <cell r="A537" t="str">
            <v>83429099003</v>
          </cell>
          <cell r="B537" t="str">
            <v>DIVERSOS</v>
          </cell>
          <cell r="C537">
            <v>40474.61</v>
          </cell>
        </row>
        <row r="538">
          <cell r="A538" t="str">
            <v>835</v>
          </cell>
          <cell r="B538" t="str">
            <v>GASTOS EN BIENES CAPITALIZABLES</v>
          </cell>
          <cell r="C538">
            <v>78601.23</v>
          </cell>
        </row>
        <row r="539">
          <cell r="A539" t="str">
            <v>83503</v>
          </cell>
          <cell r="B539" t="str">
            <v>EQUIPOS MEDICOS Y DE LABORATORIOS</v>
          </cell>
          <cell r="C539">
            <v>3145.89</v>
          </cell>
        </row>
        <row r="540">
          <cell r="A540" t="str">
            <v>83503001</v>
          </cell>
          <cell r="B540" t="str">
            <v>EQUIPOS MEDICOS Y DE LABORATORIOS</v>
          </cell>
          <cell r="C540">
            <v>3145.89</v>
          </cell>
        </row>
        <row r="541">
          <cell r="A541" t="str">
            <v>83507</v>
          </cell>
          <cell r="B541" t="str">
            <v>EQUIPO Y MOBILIARIO DIVERSO</v>
          </cell>
          <cell r="C541">
            <v>72718.84</v>
          </cell>
        </row>
        <row r="542">
          <cell r="A542" t="str">
            <v>83507001</v>
          </cell>
          <cell r="B542" t="str">
            <v>MOBILIARIOS</v>
          </cell>
          <cell r="C542">
            <v>38291.65</v>
          </cell>
        </row>
        <row r="543">
          <cell r="A543" t="str">
            <v>83507001003</v>
          </cell>
          <cell r="B543" t="str">
            <v>MUEBLES</v>
          </cell>
          <cell r="C543">
            <v>38291.65</v>
          </cell>
        </row>
        <row r="544">
          <cell r="A544" t="str">
            <v>83507002</v>
          </cell>
          <cell r="B544" t="str">
            <v>EQUIPOS INFORMATICOS</v>
          </cell>
          <cell r="C544">
            <v>5335.77</v>
          </cell>
        </row>
        <row r="545">
          <cell r="A545" t="str">
            <v>83507099</v>
          </cell>
          <cell r="B545" t="str">
            <v>BIENES MUEBLES DIVERSOS</v>
          </cell>
          <cell r="C545">
            <v>29091.42</v>
          </cell>
        </row>
        <row r="546">
          <cell r="A546" t="str">
            <v>83513</v>
          </cell>
          <cell r="B546" t="str">
            <v>GASTOS EN ACTIVOS INTANGIBLES</v>
          </cell>
          <cell r="C546">
            <v>2736.5</v>
          </cell>
        </row>
        <row r="547">
          <cell r="A547" t="str">
            <v>83513003</v>
          </cell>
          <cell r="B547" t="str">
            <v>DERECHOS DE PR0PIEDAD INTELECTUAL</v>
          </cell>
          <cell r="C547">
            <v>2736.5</v>
          </cell>
        </row>
        <row r="548">
          <cell r="A548" t="str">
            <v>83513003003</v>
          </cell>
          <cell r="B548" t="str">
            <v>LICENCIAS</v>
          </cell>
          <cell r="C548">
            <v>2736.5</v>
          </cell>
        </row>
        <row r="549">
          <cell r="A549" t="str">
            <v>836</v>
          </cell>
          <cell r="B549" t="str">
            <v>GASTOS FINANCIEROS Y OTROS</v>
          </cell>
          <cell r="C549">
            <v>12456304.07</v>
          </cell>
        </row>
        <row r="550">
          <cell r="A550" t="str">
            <v>83601</v>
          </cell>
          <cell r="B550" t="str">
            <v>PRIMAS Y GASTOS POR SEGUROS Y COMISIONES BANCARIAS</v>
          </cell>
          <cell r="C550">
            <v>551597.62</v>
          </cell>
        </row>
        <row r="551">
          <cell r="A551" t="str">
            <v>83601001</v>
          </cell>
          <cell r="B551" t="str">
            <v>PRIMAS Y GASTOS DE SEGUROS DE PERSONAS</v>
          </cell>
          <cell r="C551">
            <v>11742.16</v>
          </cell>
        </row>
        <row r="552">
          <cell r="A552" t="str">
            <v>83601002</v>
          </cell>
          <cell r="B552" t="str">
            <v>PRIMAS Y GASTOS DE SEGUROS DE BIENES</v>
          </cell>
          <cell r="C552">
            <v>1293.52</v>
          </cell>
        </row>
        <row r="553">
          <cell r="A553" t="str">
            <v>83601003</v>
          </cell>
          <cell r="B553" t="str">
            <v>COMISIONES Y GASTOS BANCARIOS</v>
          </cell>
          <cell r="C553">
            <v>538561.93999999994</v>
          </cell>
        </row>
        <row r="554">
          <cell r="A554" t="str">
            <v>83601003001</v>
          </cell>
          <cell r="B554" t="str">
            <v>COMISIONES A FAVOR DEL I.S.S.S.</v>
          </cell>
          <cell r="C554">
            <v>677</v>
          </cell>
        </row>
        <row r="555">
          <cell r="A555" t="str">
            <v>83601003003</v>
          </cell>
          <cell r="B555" t="str">
            <v>SERVICIOS FINANCIEROS</v>
          </cell>
          <cell r="C555">
            <v>27244.32</v>
          </cell>
        </row>
        <row r="556">
          <cell r="A556" t="str">
            <v>83601003004</v>
          </cell>
          <cell r="B556" t="str">
            <v>COMISION SERVICIOS COLECTORES</v>
          </cell>
          <cell r="C556">
            <v>510640.62</v>
          </cell>
        </row>
        <row r="557">
          <cell r="A557" t="str">
            <v>83603</v>
          </cell>
          <cell r="B557" t="str">
            <v>IMPUESTOS, DERECHOS Y TASAS</v>
          </cell>
          <cell r="C557">
            <v>24339.98</v>
          </cell>
        </row>
        <row r="558">
          <cell r="A558" t="str">
            <v>83603099</v>
          </cell>
          <cell r="B558" t="str">
            <v>IMPUESTOS, TASAS Y DERECHOS DIVERSOS</v>
          </cell>
          <cell r="C558">
            <v>24339.98</v>
          </cell>
        </row>
        <row r="559">
          <cell r="A559" t="str">
            <v>83603099001</v>
          </cell>
          <cell r="B559" t="str">
            <v>IMPUESTOS MUNICIPALES</v>
          </cell>
          <cell r="C559">
            <v>24339.98</v>
          </cell>
        </row>
        <row r="560">
          <cell r="A560" t="str">
            <v>83605</v>
          </cell>
          <cell r="B560" t="str">
            <v>INTERESES Y COMIS. DE TITULOS VALORES EN EL MERCADO NAC.</v>
          </cell>
          <cell r="C560">
            <v>8173385.5999999996</v>
          </cell>
        </row>
        <row r="561">
          <cell r="A561" t="str">
            <v>83605099</v>
          </cell>
          <cell r="B561" t="str">
            <v>INTERESES Y COMISIONES DE TITULOS Y VALORES DIVERSOS</v>
          </cell>
          <cell r="C561">
            <v>8173385.5999999996</v>
          </cell>
        </row>
        <row r="562">
          <cell r="A562" t="str">
            <v>83605099001</v>
          </cell>
          <cell r="B562" t="str">
            <v>INTERESES</v>
          </cell>
          <cell r="C562">
            <v>8173385.4400000004</v>
          </cell>
        </row>
        <row r="563">
          <cell r="A563" t="str">
            <v>83605099001001</v>
          </cell>
          <cell r="B563" t="str">
            <v>TITULOS VALORES</v>
          </cell>
          <cell r="C563">
            <v>8173385.4400000004</v>
          </cell>
        </row>
        <row r="564">
          <cell r="A564" t="str">
            <v>83605099002</v>
          </cell>
          <cell r="B564" t="str">
            <v>COMISIONES Y OTROS GASTOS</v>
          </cell>
          <cell r="C564">
            <v>0.16</v>
          </cell>
        </row>
        <row r="565">
          <cell r="A565" t="str">
            <v>83609</v>
          </cell>
          <cell r="B565" t="str">
            <v>INTERESES Y COMISIONES DE LA DEUDA INTERNA</v>
          </cell>
          <cell r="C565">
            <v>1336030</v>
          </cell>
        </row>
        <row r="566">
          <cell r="A566" t="str">
            <v>83609001</v>
          </cell>
          <cell r="B566" t="str">
            <v>DE GOBIERNO CENTRAL</v>
          </cell>
          <cell r="C566">
            <v>3845.32</v>
          </cell>
        </row>
        <row r="567">
          <cell r="A567" t="str">
            <v>83609001001</v>
          </cell>
          <cell r="B567" t="str">
            <v>INTERESES</v>
          </cell>
          <cell r="C567">
            <v>3845.32</v>
          </cell>
        </row>
        <row r="568">
          <cell r="A568" t="str">
            <v>83609001001003</v>
          </cell>
          <cell r="B568" t="str">
            <v>PRESTAMO BID-2373/FASE II</v>
          </cell>
          <cell r="C568">
            <v>3845.32</v>
          </cell>
        </row>
        <row r="569">
          <cell r="A569" t="str">
            <v>83609004</v>
          </cell>
          <cell r="B569" t="str">
            <v>DE EMPRESAS PUBLICAS FINANCIERAS</v>
          </cell>
          <cell r="C569">
            <v>1332184.68</v>
          </cell>
        </row>
        <row r="570">
          <cell r="A570" t="str">
            <v>83609004001</v>
          </cell>
          <cell r="B570" t="str">
            <v>INTERESES</v>
          </cell>
          <cell r="C570">
            <v>1332184.68</v>
          </cell>
        </row>
        <row r="571">
          <cell r="A571" t="str">
            <v>83609004001002</v>
          </cell>
          <cell r="B571" t="str">
            <v>BANDESAL (BMI)</v>
          </cell>
          <cell r="C571">
            <v>1332184.68</v>
          </cell>
        </row>
        <row r="572">
          <cell r="A572" t="str">
            <v>83611</v>
          </cell>
          <cell r="B572" t="str">
            <v>INTERESES Y COMISIONES DE LA DEUDA EXTERNA</v>
          </cell>
          <cell r="C572">
            <v>2370950.87</v>
          </cell>
        </row>
        <row r="573">
          <cell r="A573" t="str">
            <v>83611004</v>
          </cell>
          <cell r="B573" t="str">
            <v>DE ORGANISMO MULTILATERALES</v>
          </cell>
          <cell r="C573">
            <v>2370950.87</v>
          </cell>
        </row>
        <row r="574">
          <cell r="A574" t="str">
            <v>83611004001</v>
          </cell>
          <cell r="B574" t="str">
            <v>BANCO CENTROAMERICANO DE INTEGRACION ECONOMICA</v>
          </cell>
          <cell r="C574">
            <v>2370950.87</v>
          </cell>
        </row>
        <row r="575">
          <cell r="A575" t="str">
            <v>837</v>
          </cell>
          <cell r="B575" t="str">
            <v>GASTOS EN TRANSFERENCIAS OTORGADAS</v>
          </cell>
          <cell r="C575">
            <v>903429.4</v>
          </cell>
        </row>
        <row r="576">
          <cell r="A576" t="str">
            <v>83709</v>
          </cell>
          <cell r="B576" t="str">
            <v>TRANSFERENCIAS CORRIENTES AL SECTOR PRIVADO</v>
          </cell>
          <cell r="C576">
            <v>901929.4</v>
          </cell>
        </row>
        <row r="577">
          <cell r="A577" t="str">
            <v>83709003</v>
          </cell>
          <cell r="B577" t="str">
            <v>A ORGANISMOS SIN FINES DE LUCRO</v>
          </cell>
          <cell r="C577">
            <v>12856.33</v>
          </cell>
        </row>
        <row r="578">
          <cell r="A578" t="str">
            <v>83709003005</v>
          </cell>
          <cell r="B578" t="str">
            <v>DIVERSAS</v>
          </cell>
          <cell r="C578">
            <v>12856.33</v>
          </cell>
        </row>
        <row r="579">
          <cell r="A579" t="str">
            <v>83709004</v>
          </cell>
          <cell r="B579" t="str">
            <v>A PERSONAS NATURALES</v>
          </cell>
          <cell r="C579">
            <v>889073.07</v>
          </cell>
        </row>
        <row r="580">
          <cell r="A580" t="str">
            <v>83709004001</v>
          </cell>
          <cell r="B580" t="str">
            <v>INTERESES SOBRE COTIZACIONES OBRERO-PATRONAL</v>
          </cell>
          <cell r="C580">
            <v>889073.07</v>
          </cell>
        </row>
        <row r="581">
          <cell r="A581" t="str">
            <v>83713</v>
          </cell>
          <cell r="B581" t="str">
            <v>TRANSFERENCIAS CORRIENTES AL SECTOR EXTERNO</v>
          </cell>
          <cell r="C581">
            <v>1500</v>
          </cell>
        </row>
        <row r="582">
          <cell r="A582" t="str">
            <v>83713002</v>
          </cell>
          <cell r="B582" t="str">
            <v>A ORGANISMOS MULTILATERALES</v>
          </cell>
          <cell r="C582">
            <v>1500</v>
          </cell>
        </row>
        <row r="583">
          <cell r="A583" t="str">
            <v>838</v>
          </cell>
          <cell r="B583" t="str">
            <v>COSTOS DE VENTAS Y CARGOS CALCULADOS</v>
          </cell>
          <cell r="C583">
            <v>56476722.710000001</v>
          </cell>
        </row>
        <row r="584">
          <cell r="A584" t="str">
            <v>83811</v>
          </cell>
          <cell r="B584" t="str">
            <v>AMORTIZACION DE INVERSIONES INTANGIBLES</v>
          </cell>
          <cell r="C584">
            <v>2880010.64</v>
          </cell>
        </row>
        <row r="585">
          <cell r="A585" t="str">
            <v>83811003</v>
          </cell>
          <cell r="B585" t="str">
            <v>LICENCIAS</v>
          </cell>
          <cell r="C585">
            <v>612088.9</v>
          </cell>
        </row>
        <row r="586">
          <cell r="A586" t="str">
            <v>83811004</v>
          </cell>
          <cell r="B586" t="str">
            <v>SOFTWARE DESARROLLADOS</v>
          </cell>
          <cell r="C586">
            <v>72007.679999999993</v>
          </cell>
        </row>
        <row r="587">
          <cell r="A587" t="str">
            <v>83811005</v>
          </cell>
          <cell r="B587" t="str">
            <v>PRIMAS Y GASTOS DE SEGUROS DE PERSONAS</v>
          </cell>
          <cell r="C587">
            <v>2143929.67</v>
          </cell>
        </row>
        <row r="588">
          <cell r="A588" t="str">
            <v>83811006</v>
          </cell>
          <cell r="B588" t="str">
            <v>PRIMAS Y GASTOS DE SEGUROS DE BIENES</v>
          </cell>
          <cell r="C588">
            <v>51984.39</v>
          </cell>
        </row>
        <row r="589">
          <cell r="A589" t="str">
            <v>83813</v>
          </cell>
          <cell r="B589" t="str">
            <v>GASTOS POR INVERSIONES NO RECUPERABLES</v>
          </cell>
          <cell r="C589">
            <v>30215519.66</v>
          </cell>
        </row>
        <row r="590">
          <cell r="A590" t="str">
            <v>83813001</v>
          </cell>
          <cell r="B590" t="str">
            <v>SANEAMIENTO DE PRESTAMOS DE CAPITAL</v>
          </cell>
          <cell r="C590">
            <v>21679240.210000001</v>
          </cell>
        </row>
        <row r="591">
          <cell r="A591" t="str">
            <v>83813003</v>
          </cell>
          <cell r="B591" t="str">
            <v>SANEAMIENTOS DE PRIMAS DE SEGUROS</v>
          </cell>
          <cell r="C591">
            <v>75580.87</v>
          </cell>
        </row>
        <row r="592">
          <cell r="A592" t="str">
            <v>83813004</v>
          </cell>
          <cell r="B592" t="str">
            <v>RESERVA PARA COBERT.DE CAPITAL VENCIDO</v>
          </cell>
          <cell r="C592">
            <v>900000</v>
          </cell>
        </row>
        <row r="593">
          <cell r="A593" t="str">
            <v>83813005</v>
          </cell>
          <cell r="B593" t="str">
            <v>SANEAMIENTO DE COSTAS PROCESALES</v>
          </cell>
          <cell r="C593">
            <v>55803.66</v>
          </cell>
        </row>
        <row r="594">
          <cell r="A594" t="str">
            <v>83813009</v>
          </cell>
          <cell r="B594" t="str">
            <v>RESERVAS VOLUNTARIAS PTAMOS.REESTRUC.VIGENTES</v>
          </cell>
          <cell r="C594">
            <v>7504894.9199999999</v>
          </cell>
        </row>
        <row r="595">
          <cell r="A595" t="str">
            <v>83815</v>
          </cell>
          <cell r="B595" t="str">
            <v>DEPRECIACION DE BIENES DE USO</v>
          </cell>
          <cell r="C595">
            <v>755017.75</v>
          </cell>
        </row>
        <row r="596">
          <cell r="A596" t="str">
            <v>83815001</v>
          </cell>
          <cell r="B596" t="str">
            <v>EDIFICIO E INSTALACIONES</v>
          </cell>
          <cell r="C596">
            <v>116441.88</v>
          </cell>
        </row>
        <row r="597">
          <cell r="A597" t="str">
            <v>83815004</v>
          </cell>
          <cell r="B597" t="str">
            <v>VEHICULOS DE TRANSPORTE</v>
          </cell>
          <cell r="C597">
            <v>56658.3</v>
          </cell>
        </row>
        <row r="598">
          <cell r="A598" t="str">
            <v>83815005</v>
          </cell>
          <cell r="B598" t="str">
            <v>MAQUINARIA, EQUIPO Y MOBILIARIO DIVERSO</v>
          </cell>
          <cell r="C598">
            <v>494522.17</v>
          </cell>
        </row>
        <row r="599">
          <cell r="A599" t="str">
            <v>83815006</v>
          </cell>
          <cell r="B599" t="str">
            <v>EDIFICIO DE USOS MULTIPLES</v>
          </cell>
          <cell r="C599">
            <v>87395.4</v>
          </cell>
        </row>
        <row r="600">
          <cell r="A600" t="str">
            <v>83817</v>
          </cell>
          <cell r="B600" t="str">
            <v>GASTOS POR OBSOLESCENCIA,MERMAS Y DETERIORO DE EXISTENCIA</v>
          </cell>
          <cell r="C600">
            <v>15985501.5</v>
          </cell>
        </row>
        <row r="601">
          <cell r="A601" t="str">
            <v>83817002</v>
          </cell>
          <cell r="B601" t="str">
            <v>SANEAMIENTO DE ACTIVOS EXTRAORDINARIOS-VALUOS</v>
          </cell>
          <cell r="C601">
            <v>8144512.1200000001</v>
          </cell>
        </row>
        <row r="602">
          <cell r="A602" t="str">
            <v>83817003</v>
          </cell>
          <cell r="B602" t="str">
            <v>SANEAMIENTO DE ACTIVOS EXTRAORDI.-VOLUNTARIA</v>
          </cell>
          <cell r="C602">
            <v>7840989.3799999999</v>
          </cell>
        </row>
        <row r="603">
          <cell r="A603" t="str">
            <v>83819</v>
          </cell>
          <cell r="B603" t="str">
            <v>COSTO DE VENTA DE ACTIVOS EXTRAORDINARIOS</v>
          </cell>
          <cell r="C603">
            <v>6617045.9699999997</v>
          </cell>
        </row>
        <row r="604">
          <cell r="A604" t="str">
            <v>83819002</v>
          </cell>
          <cell r="B604" t="str">
            <v>VIVIENDAS</v>
          </cell>
          <cell r="C604">
            <v>6617045.9699999997</v>
          </cell>
        </row>
        <row r="605">
          <cell r="A605" t="str">
            <v>83821</v>
          </cell>
          <cell r="B605" t="str">
            <v>GASTOS POR DESCUENTOS Y BONIFICACIONES</v>
          </cell>
          <cell r="C605">
            <v>23627.19</v>
          </cell>
        </row>
        <row r="606">
          <cell r="A606" t="str">
            <v>83821001</v>
          </cell>
          <cell r="B606" t="str">
            <v>COMISIONES Y DESCUENTOS SOBRE VENTAS</v>
          </cell>
          <cell r="C606">
            <v>23627.19</v>
          </cell>
        </row>
        <row r="607">
          <cell r="A607" t="str">
            <v>83821001003</v>
          </cell>
          <cell r="B607" t="str">
            <v>COMISIONES POR CONTRATACIONES-BOLSA DE SERVICIOS</v>
          </cell>
          <cell r="C607">
            <v>23627.19</v>
          </cell>
        </row>
        <row r="608">
          <cell r="A608" t="str">
            <v>839</v>
          </cell>
          <cell r="B608" t="str">
            <v>GASTOS DE ACTUALIZACIONES Y AJUSTES</v>
          </cell>
          <cell r="C608">
            <v>34093.760000000002</v>
          </cell>
        </row>
        <row r="609">
          <cell r="A609" t="str">
            <v>83955</v>
          </cell>
          <cell r="B609" t="str">
            <v>AJUSTES DE EJERCICIOS ANTERIORES</v>
          </cell>
          <cell r="C609">
            <v>34093.760000000002</v>
          </cell>
        </row>
        <row r="610">
          <cell r="A610" t="str">
            <v>83955001</v>
          </cell>
          <cell r="B610" t="str">
            <v>DIVERSOS</v>
          </cell>
          <cell r="C610">
            <v>7692.99</v>
          </cell>
        </row>
        <row r="611">
          <cell r="A611" t="str">
            <v>83955002</v>
          </cell>
          <cell r="B611" t="str">
            <v>PRESTAMOS</v>
          </cell>
          <cell r="C611">
            <v>26400.77</v>
          </cell>
        </row>
        <row r="612">
          <cell r="A612" t="str">
            <v>855</v>
          </cell>
          <cell r="B612" t="str">
            <v>INGRESOS FINANCIEROS Y OTROS</v>
          </cell>
          <cell r="C612">
            <v>76912769.670000002</v>
          </cell>
        </row>
        <row r="613">
          <cell r="A613" t="str">
            <v>85503</v>
          </cell>
          <cell r="B613" t="str">
            <v>RENTABILIDAD DE INVERSIONES FINANCIERAS</v>
          </cell>
          <cell r="C613">
            <v>3493031.38</v>
          </cell>
        </row>
        <row r="614">
          <cell r="A614" t="str">
            <v>85503004</v>
          </cell>
          <cell r="B614" t="str">
            <v>RENTABILIDAD DE DEPOSITOS A PLAZOS</v>
          </cell>
          <cell r="C614">
            <v>2956039.5</v>
          </cell>
        </row>
        <row r="615">
          <cell r="A615" t="str">
            <v>85503099</v>
          </cell>
          <cell r="B615" t="str">
            <v>OTRAS RENTABILIDADES FINANCIERAS</v>
          </cell>
          <cell r="C615">
            <v>536991.88</v>
          </cell>
        </row>
        <row r="616">
          <cell r="A616" t="str">
            <v>85503099001</v>
          </cell>
          <cell r="B616" t="str">
            <v>INTERESES EN BANCOS CTAS.DE AHORRO</v>
          </cell>
          <cell r="C616">
            <v>536991.79</v>
          </cell>
        </row>
        <row r="617">
          <cell r="A617" t="str">
            <v>85503099005</v>
          </cell>
          <cell r="B617" t="str">
            <v>INTERESES DIVERSOS</v>
          </cell>
          <cell r="C617">
            <v>0.09</v>
          </cell>
        </row>
        <row r="618">
          <cell r="A618" t="str">
            <v>85507</v>
          </cell>
          <cell r="B618" t="str">
            <v>INTERESES DE PRESTAMOS OTORGADOS</v>
          </cell>
          <cell r="C618">
            <v>73419738.290000007</v>
          </cell>
        </row>
        <row r="619">
          <cell r="A619" t="str">
            <v>85507010</v>
          </cell>
          <cell r="B619" t="str">
            <v>A PERSONAS NATURALES</v>
          </cell>
          <cell r="C619">
            <v>73419738.290000007</v>
          </cell>
        </row>
        <row r="620">
          <cell r="A620" t="str">
            <v>85507010001</v>
          </cell>
          <cell r="B620" t="str">
            <v>INTERESES POR PRESTAMOS HIPOTECARIOS</v>
          </cell>
          <cell r="C620">
            <v>73393779.840000004</v>
          </cell>
        </row>
        <row r="621">
          <cell r="A621" t="str">
            <v>85507010001001</v>
          </cell>
          <cell r="B621" t="str">
            <v>INTERESES POR PRESTAMOS HIPOTECARIOS VIGENTES</v>
          </cell>
          <cell r="C621">
            <v>73393779.840000004</v>
          </cell>
        </row>
        <row r="622">
          <cell r="A622" t="str">
            <v>85507010002</v>
          </cell>
          <cell r="B622" t="str">
            <v>INTERESES POR PRESTAMOS PERSONALES</v>
          </cell>
          <cell r="C622">
            <v>25958.45</v>
          </cell>
        </row>
        <row r="623">
          <cell r="A623" t="str">
            <v>856</v>
          </cell>
          <cell r="B623" t="str">
            <v>INGRESOS POR TRANSFERENCIAS CORRIENTES RECIBIDAS</v>
          </cell>
          <cell r="C623">
            <v>883.3</v>
          </cell>
        </row>
        <row r="624">
          <cell r="A624" t="str">
            <v>85601</v>
          </cell>
          <cell r="B624" t="str">
            <v>MULTAS E INTERESES POR MORA</v>
          </cell>
          <cell r="C624">
            <v>883.3</v>
          </cell>
        </row>
        <row r="625">
          <cell r="A625" t="str">
            <v>85601099</v>
          </cell>
          <cell r="B625" t="str">
            <v>MULTAS E INTERESES DIVERSOS</v>
          </cell>
          <cell r="C625">
            <v>883.3</v>
          </cell>
        </row>
        <row r="626">
          <cell r="A626" t="str">
            <v>858</v>
          </cell>
          <cell r="B626" t="str">
            <v>INGRESOS POR VENTAS DE BIENES Y SERVICIOS</v>
          </cell>
          <cell r="C626">
            <v>7093844.3799999999</v>
          </cell>
        </row>
        <row r="627">
          <cell r="A627" t="str">
            <v>85807</v>
          </cell>
          <cell r="B627" t="str">
            <v>VENTA DE SERVICIOS PUBLICOS</v>
          </cell>
          <cell r="C627">
            <v>56661.65</v>
          </cell>
        </row>
        <row r="628">
          <cell r="A628" t="str">
            <v>85807099</v>
          </cell>
          <cell r="B628" t="str">
            <v>SERVICIOS DIVERSOS</v>
          </cell>
          <cell r="C628">
            <v>56661.65</v>
          </cell>
        </row>
        <row r="629">
          <cell r="A629" t="str">
            <v>85807099001</v>
          </cell>
          <cell r="B629" t="str">
            <v>TRAMITES REGISTRALES</v>
          </cell>
          <cell r="C629">
            <v>34611.85</v>
          </cell>
        </row>
        <row r="630">
          <cell r="A630" t="str">
            <v>85807099003</v>
          </cell>
          <cell r="B630" t="str">
            <v>REPOSIC.DE TARJETA LAMINOPLASTICA</v>
          </cell>
          <cell r="C630">
            <v>15.96</v>
          </cell>
        </row>
        <row r="631">
          <cell r="A631" t="str">
            <v>85807099004</v>
          </cell>
          <cell r="B631" t="str">
            <v>LICITACIONES</v>
          </cell>
          <cell r="C631">
            <v>33.9</v>
          </cell>
        </row>
        <row r="632">
          <cell r="A632" t="str">
            <v>85807099005</v>
          </cell>
          <cell r="B632" t="str">
            <v>OTROS BENEFICIOS</v>
          </cell>
          <cell r="C632">
            <v>12624.35</v>
          </cell>
        </row>
        <row r="633">
          <cell r="A633" t="str">
            <v>85807099009</v>
          </cell>
          <cell r="B633" t="str">
            <v>DEVOLUCION DE GASTOS DE AÑOS ANTERIORES</v>
          </cell>
          <cell r="C633">
            <v>9375.59</v>
          </cell>
        </row>
        <row r="634">
          <cell r="A634" t="str">
            <v>85811</v>
          </cell>
          <cell r="B634" t="str">
            <v>VENTA DE BIENES MUEBLES</v>
          </cell>
          <cell r="C634">
            <v>13775</v>
          </cell>
        </row>
        <row r="635">
          <cell r="A635" t="str">
            <v>85811005</v>
          </cell>
          <cell r="B635" t="str">
            <v>VENTA DE VEHICULOS DE TRANSPORTE</v>
          </cell>
          <cell r="C635">
            <v>13775</v>
          </cell>
        </row>
        <row r="636">
          <cell r="A636" t="str">
            <v>85813</v>
          </cell>
          <cell r="B636" t="str">
            <v>VENTA DE BIENES INMUEBLES</v>
          </cell>
          <cell r="C636">
            <v>7023407.7300000004</v>
          </cell>
        </row>
        <row r="637">
          <cell r="A637" t="str">
            <v>85813002</v>
          </cell>
          <cell r="B637" t="str">
            <v>VENTA DE EDIFICIOS E INSTALACIONES</v>
          </cell>
          <cell r="C637">
            <v>7023407.7300000004</v>
          </cell>
        </row>
        <row r="638">
          <cell r="A638" t="str">
            <v>85813002001</v>
          </cell>
          <cell r="B638" t="str">
            <v>VIVIENDAS</v>
          </cell>
          <cell r="C638">
            <v>7023407.7300000004</v>
          </cell>
        </row>
        <row r="639">
          <cell r="A639" t="str">
            <v>859</v>
          </cell>
          <cell r="B639" t="str">
            <v>INGRESOS POR ACTUALIZACIONES Y AJUSTES</v>
          </cell>
          <cell r="C639">
            <v>42635367.509999998</v>
          </cell>
        </row>
        <row r="640">
          <cell r="A640" t="str">
            <v>85903</v>
          </cell>
          <cell r="B640" t="str">
            <v>INDEMNIZACIONES Y VALORES NO RECLAMADOS</v>
          </cell>
          <cell r="C640">
            <v>1248645.4099999999</v>
          </cell>
        </row>
        <row r="641">
          <cell r="A641" t="str">
            <v>85903002</v>
          </cell>
          <cell r="B641" t="str">
            <v>COMPENSACIONES POR PERDIDAS O DAÑOS DE BIENES MUEBLES</v>
          </cell>
          <cell r="C641">
            <v>1563.52</v>
          </cell>
        </row>
        <row r="642">
          <cell r="A642" t="str">
            <v>85903003</v>
          </cell>
          <cell r="B642" t="str">
            <v>COMPENSACIONES POR DAÑOS DE BIENES INMUEBLES</v>
          </cell>
          <cell r="C642">
            <v>74461.95</v>
          </cell>
        </row>
        <row r="643">
          <cell r="A643" t="str">
            <v>85903099</v>
          </cell>
          <cell r="B643" t="str">
            <v>COMPENSACIONES POR PERDIDAS DE DAÑOS DE BIENES DIVERSOS</v>
          </cell>
          <cell r="C643">
            <v>1172619.94</v>
          </cell>
        </row>
        <row r="644">
          <cell r="A644" t="str">
            <v>85903099001</v>
          </cell>
          <cell r="B644" t="str">
            <v>PRESCRIPCION DE COTIZACIONES</v>
          </cell>
          <cell r="C644">
            <v>962923.07</v>
          </cell>
        </row>
        <row r="645">
          <cell r="A645" t="str">
            <v>85903099002</v>
          </cell>
          <cell r="B645" t="str">
            <v>PRESCRIPCION EXCEDENTES DE PRESTAMOS</v>
          </cell>
          <cell r="C645">
            <v>6650.38</v>
          </cell>
        </row>
        <row r="646">
          <cell r="A646" t="str">
            <v>85903099003</v>
          </cell>
          <cell r="B646" t="str">
            <v>PRESCRIPCION GTIAS. POR DESPERF. DE CONSTR.</v>
          </cell>
          <cell r="C646">
            <v>54725.18</v>
          </cell>
        </row>
        <row r="647">
          <cell r="A647" t="str">
            <v>85903099009</v>
          </cell>
          <cell r="B647" t="str">
            <v>COMPENSACIONES POR PERDIDAS DAÑOS DE BIENES DIVERSOS</v>
          </cell>
          <cell r="C647">
            <v>148321.31</v>
          </cell>
        </row>
        <row r="648">
          <cell r="A648" t="str">
            <v>85909</v>
          </cell>
          <cell r="B648" t="str">
            <v>INGRESOS DIVERSOS</v>
          </cell>
          <cell r="C648">
            <v>41292910.890000001</v>
          </cell>
        </row>
        <row r="649">
          <cell r="A649" t="str">
            <v>85909099</v>
          </cell>
          <cell r="B649" t="str">
            <v>INGRESOS DIVERSOS</v>
          </cell>
          <cell r="C649">
            <v>41292910.890000001</v>
          </cell>
        </row>
        <row r="650">
          <cell r="A650" t="str">
            <v>85909099002</v>
          </cell>
          <cell r="B650" t="str">
            <v>RECUPERACION DE PRESTAMOS E INTERESES</v>
          </cell>
          <cell r="C650">
            <v>40543931</v>
          </cell>
        </row>
        <row r="651">
          <cell r="A651" t="str">
            <v>85909099003</v>
          </cell>
          <cell r="B651" t="str">
            <v>EXCEDENTE DE PRIMAS DE SEGUROS DE DAÑOS Y DEUDA</v>
          </cell>
          <cell r="C651">
            <v>33998.44</v>
          </cell>
        </row>
        <row r="652">
          <cell r="A652" t="str">
            <v>85909099004</v>
          </cell>
          <cell r="B652" t="str">
            <v>CONTRIBUCIONES DEL PROGRAMA CASA MUJER</v>
          </cell>
          <cell r="C652">
            <v>714981.45</v>
          </cell>
        </row>
        <row r="653">
          <cell r="A653" t="str">
            <v>85951</v>
          </cell>
          <cell r="B653" t="str">
            <v>CORRECCION DE RECURSOS</v>
          </cell>
          <cell r="C653">
            <v>26407.07</v>
          </cell>
        </row>
        <row r="654">
          <cell r="A654" t="str">
            <v>85951001</v>
          </cell>
          <cell r="B654" t="str">
            <v>DIFERENCIA EN NOTAS DE ABONO POR DEPURAR</v>
          </cell>
          <cell r="C654">
            <v>694.45</v>
          </cell>
        </row>
        <row r="655">
          <cell r="A655" t="str">
            <v>85951005</v>
          </cell>
          <cell r="B655" t="str">
            <v>SANEAMIENTO DE DEUDORES VARIOS</v>
          </cell>
          <cell r="C655">
            <v>83.6</v>
          </cell>
        </row>
        <row r="656">
          <cell r="A656" t="str">
            <v>85951011</v>
          </cell>
          <cell r="B656" t="str">
            <v>SANEAMIENTO DE COSTAS PROCESALES</v>
          </cell>
          <cell r="C656">
            <v>25629.02</v>
          </cell>
        </row>
        <row r="657">
          <cell r="A657" t="str">
            <v>85955</v>
          </cell>
          <cell r="B657" t="str">
            <v>AJUSTES DE EJERCICIOS ANTERIORES</v>
          </cell>
          <cell r="C657">
            <v>67404.14</v>
          </cell>
        </row>
        <row r="658">
          <cell r="A658" t="str">
            <v>85955001</v>
          </cell>
          <cell r="B658" t="str">
            <v>DIVERSOS</v>
          </cell>
          <cell r="C658">
            <v>67404.14</v>
          </cell>
        </row>
        <row r="659">
          <cell r="A659" t="str">
            <v>934</v>
          </cell>
          <cell r="B659" t="str">
            <v>INTERESES DE PRESTAMOS VENCIDOS</v>
          </cell>
          <cell r="C659">
            <v>-4857393.71</v>
          </cell>
        </row>
        <row r="660">
          <cell r="A660" t="str">
            <v>93401</v>
          </cell>
          <cell r="B660" t="str">
            <v>INTERESES DE PRESTAMOS VENCIDOS</v>
          </cell>
          <cell r="C660">
            <v>-4857393.71</v>
          </cell>
        </row>
        <row r="661">
          <cell r="A661" t="str">
            <v>93401001</v>
          </cell>
          <cell r="B661" t="str">
            <v>INTERESES POR PRESTAMOS HIPOTECARIOS VENCIDOS</v>
          </cell>
          <cell r="C661">
            <v>-4852684.99</v>
          </cell>
        </row>
        <row r="662">
          <cell r="A662" t="str">
            <v>93401002</v>
          </cell>
          <cell r="B662" t="str">
            <v>INTERESES POR PRESTAMOS PERSONALES VENCIDOS</v>
          </cell>
          <cell r="C662">
            <v>-609.63</v>
          </cell>
        </row>
        <row r="663">
          <cell r="A663" t="str">
            <v>93401003</v>
          </cell>
          <cell r="B663" t="str">
            <v>INTERESES TERRENOS CON PROMESAS DE VENTA VENCIDOS</v>
          </cell>
          <cell r="C663">
            <v>-4099.09</v>
          </cell>
        </row>
        <row r="664">
          <cell r="A664" t="str">
            <v>936</v>
          </cell>
          <cell r="B664" t="str">
            <v>ACTIVOS CASTIGADOS</v>
          </cell>
          <cell r="C664">
            <v>-251096262.94</v>
          </cell>
        </row>
        <row r="665">
          <cell r="A665" t="str">
            <v>93601</v>
          </cell>
          <cell r="B665" t="str">
            <v>PRESTAMOS CASTIGADOS</v>
          </cell>
          <cell r="C665">
            <v>-251096262.94</v>
          </cell>
        </row>
        <row r="666">
          <cell r="A666" t="str">
            <v>93601001</v>
          </cell>
          <cell r="B666" t="str">
            <v>CAPITAL CASTIGADO</v>
          </cell>
          <cell r="C666">
            <v>-188637473.81</v>
          </cell>
        </row>
        <row r="667">
          <cell r="A667" t="str">
            <v>93601002</v>
          </cell>
          <cell r="B667" t="str">
            <v>INTERESES CASTIGADO</v>
          </cell>
          <cell r="C667">
            <v>-55311637.189999998</v>
          </cell>
        </row>
        <row r="668">
          <cell r="A668" t="str">
            <v>93601003</v>
          </cell>
          <cell r="B668" t="str">
            <v>SEGURO DE DAÑOS CASTIGADO</v>
          </cell>
          <cell r="C668">
            <v>-2500342.46</v>
          </cell>
        </row>
        <row r="669">
          <cell r="A669" t="str">
            <v>93601004</v>
          </cell>
          <cell r="B669" t="str">
            <v>SEGURO DE DEUDA CASTIGADO</v>
          </cell>
          <cell r="C669">
            <v>-3378025.77</v>
          </cell>
        </row>
        <row r="670">
          <cell r="A670" t="str">
            <v>93601005</v>
          </cell>
          <cell r="B670" t="str">
            <v>COSTAS PROCESALES CASTIGADAS</v>
          </cell>
          <cell r="C670">
            <v>-1268783.71</v>
          </cell>
        </row>
        <row r="671">
          <cell r="A671" t="str">
            <v>984</v>
          </cell>
          <cell r="B671" t="str">
            <v>INTERESES DE PRESTAMOS VENCIDOS POR CONTRA</v>
          </cell>
          <cell r="C671">
            <v>4857393.71</v>
          </cell>
        </row>
        <row r="672">
          <cell r="A672" t="str">
            <v>98401</v>
          </cell>
          <cell r="B672" t="str">
            <v>INT. DE PRESTAMOS VENCIDOS POR CONTRA</v>
          </cell>
          <cell r="C672">
            <v>4857393.71</v>
          </cell>
        </row>
        <row r="673">
          <cell r="A673" t="str">
            <v>98401001</v>
          </cell>
          <cell r="B673" t="str">
            <v>INT. POR PTAMOS HIPOTE.VENCIDOS POR CONTRA</v>
          </cell>
          <cell r="C673">
            <v>4852684.99</v>
          </cell>
        </row>
        <row r="674">
          <cell r="A674" t="str">
            <v>98401002</v>
          </cell>
          <cell r="B674" t="str">
            <v>INT. POR PTAMOS PERS.VENCIDOS POR CONTRA</v>
          </cell>
          <cell r="C674">
            <v>609.63</v>
          </cell>
        </row>
        <row r="675">
          <cell r="A675" t="str">
            <v>98401003</v>
          </cell>
          <cell r="B675" t="str">
            <v>INT.TERRE.C/PROMESA DE VENTA VENCI.POR CONTRA</v>
          </cell>
          <cell r="C675">
            <v>4099.09</v>
          </cell>
        </row>
        <row r="676">
          <cell r="A676" t="str">
            <v>986</v>
          </cell>
          <cell r="B676" t="str">
            <v>ACTIVOS CASTIGADOS POR CONTRA</v>
          </cell>
          <cell r="C676">
            <v>251096262.94</v>
          </cell>
        </row>
        <row r="677">
          <cell r="A677" t="str">
            <v>98601</v>
          </cell>
          <cell r="B677" t="str">
            <v>PRESTAMOS  CASTIGADOS POR CONTRA</v>
          </cell>
          <cell r="C677">
            <v>251096262.94</v>
          </cell>
        </row>
        <row r="678">
          <cell r="A678" t="str">
            <v>98601001</v>
          </cell>
          <cell r="B678" t="str">
            <v>CAPITAL CASTIGADO POR CONTRA</v>
          </cell>
          <cell r="C678">
            <v>188637473.81</v>
          </cell>
        </row>
        <row r="679">
          <cell r="A679" t="str">
            <v>98601002</v>
          </cell>
          <cell r="B679" t="str">
            <v>INTERES CASTIGADO POR CONTRA</v>
          </cell>
          <cell r="C679">
            <v>55311637.189999998</v>
          </cell>
        </row>
        <row r="680">
          <cell r="A680" t="str">
            <v>98601003</v>
          </cell>
          <cell r="B680" t="str">
            <v>SEGURO DE DAÑOS CASTIGADO POR CONTRA</v>
          </cell>
          <cell r="C680">
            <v>2500342.46</v>
          </cell>
        </row>
        <row r="681">
          <cell r="A681" t="str">
            <v>98601004</v>
          </cell>
          <cell r="B681" t="str">
            <v>SEGURO DE DEUDA CASTIGADO POR CONTRA</v>
          </cell>
          <cell r="C681">
            <v>3378025.77</v>
          </cell>
        </row>
        <row r="682">
          <cell r="A682" t="str">
            <v>98601005</v>
          </cell>
          <cell r="B682" t="str">
            <v>COSTAS PROCESALES CASTIGADAS POR CONTRA</v>
          </cell>
          <cell r="C682">
            <v>1268783.71</v>
          </cell>
        </row>
        <row r="683">
          <cell r="A683"/>
          <cell r="B683"/>
          <cell r="C683"/>
        </row>
        <row r="684">
          <cell r="A684"/>
          <cell r="B684"/>
          <cell r="C684"/>
        </row>
        <row r="685">
          <cell r="A685"/>
          <cell r="B685"/>
          <cell r="C685"/>
        </row>
        <row r="686">
          <cell r="A686"/>
          <cell r="B686"/>
          <cell r="C686"/>
        </row>
        <row r="687">
          <cell r="A687"/>
          <cell r="B687"/>
          <cell r="C687"/>
        </row>
        <row r="688">
          <cell r="A688"/>
          <cell r="B688"/>
          <cell r="C688"/>
        </row>
        <row r="689">
          <cell r="A689"/>
          <cell r="B689"/>
          <cell r="C689"/>
        </row>
        <row r="690">
          <cell r="A690"/>
          <cell r="B690"/>
          <cell r="C690"/>
        </row>
        <row r="691">
          <cell r="A691"/>
          <cell r="B691"/>
          <cell r="C691"/>
        </row>
        <row r="692">
          <cell r="A692"/>
          <cell r="B692"/>
          <cell r="C692"/>
        </row>
        <row r="693">
          <cell r="A693"/>
          <cell r="B693"/>
          <cell r="C693"/>
        </row>
        <row r="694">
          <cell r="A694"/>
          <cell r="B694"/>
          <cell r="C694"/>
        </row>
        <row r="695">
          <cell r="A695"/>
          <cell r="B695"/>
          <cell r="C695"/>
        </row>
        <row r="696">
          <cell r="A696"/>
          <cell r="B696"/>
          <cell r="C696"/>
        </row>
        <row r="697">
          <cell r="A697"/>
          <cell r="B697"/>
          <cell r="C697"/>
        </row>
        <row r="698">
          <cell r="A698"/>
          <cell r="B698"/>
          <cell r="C698"/>
        </row>
        <row r="699">
          <cell r="A699"/>
          <cell r="B699"/>
          <cell r="C699"/>
        </row>
        <row r="700">
          <cell r="A700"/>
          <cell r="B700"/>
          <cell r="C700"/>
        </row>
        <row r="701">
          <cell r="A701"/>
          <cell r="B701"/>
          <cell r="C701"/>
        </row>
        <row r="702">
          <cell r="A702"/>
          <cell r="B702"/>
          <cell r="C702"/>
        </row>
        <row r="703">
          <cell r="A703"/>
          <cell r="B703"/>
          <cell r="C703"/>
        </row>
        <row r="704">
          <cell r="A704"/>
          <cell r="B704"/>
          <cell r="C704"/>
        </row>
        <row r="705">
          <cell r="A705"/>
          <cell r="B705"/>
          <cell r="C705"/>
        </row>
        <row r="706">
          <cell r="A706"/>
          <cell r="B706"/>
          <cell r="C706"/>
        </row>
        <row r="707">
          <cell r="A707"/>
          <cell r="B707"/>
          <cell r="C707"/>
        </row>
        <row r="708">
          <cell r="A708"/>
          <cell r="B708"/>
          <cell r="C708"/>
        </row>
        <row r="709">
          <cell r="A709"/>
          <cell r="B709"/>
          <cell r="C709"/>
        </row>
        <row r="710">
          <cell r="A710"/>
          <cell r="B710"/>
          <cell r="C710"/>
        </row>
        <row r="711">
          <cell r="A711"/>
          <cell r="B711"/>
          <cell r="C711"/>
        </row>
        <row r="712">
          <cell r="A712"/>
          <cell r="B712"/>
          <cell r="C712"/>
        </row>
        <row r="713">
          <cell r="A713"/>
          <cell r="B713"/>
          <cell r="C713"/>
        </row>
        <row r="714">
          <cell r="A714"/>
          <cell r="B714"/>
          <cell r="C714"/>
        </row>
        <row r="715">
          <cell r="A715"/>
          <cell r="B715"/>
          <cell r="C715"/>
        </row>
        <row r="716">
          <cell r="A716"/>
          <cell r="B716"/>
          <cell r="C716"/>
        </row>
        <row r="717">
          <cell r="A717"/>
          <cell r="B717"/>
          <cell r="C717"/>
        </row>
        <row r="718">
          <cell r="A718"/>
          <cell r="B718"/>
          <cell r="C718"/>
        </row>
        <row r="719">
          <cell r="A719"/>
          <cell r="B719"/>
          <cell r="C719"/>
        </row>
        <row r="720">
          <cell r="A720"/>
          <cell r="B720"/>
          <cell r="C720"/>
        </row>
        <row r="721">
          <cell r="A721"/>
          <cell r="B721"/>
          <cell r="C721"/>
        </row>
        <row r="722">
          <cell r="A722"/>
          <cell r="B722"/>
          <cell r="C722"/>
        </row>
        <row r="723">
          <cell r="A723"/>
          <cell r="B723"/>
          <cell r="C723"/>
        </row>
        <row r="724">
          <cell r="A724"/>
          <cell r="B724"/>
          <cell r="C724"/>
        </row>
        <row r="725">
          <cell r="A725"/>
          <cell r="B725"/>
          <cell r="C725"/>
        </row>
        <row r="726">
          <cell r="A726"/>
          <cell r="B726"/>
          <cell r="C726"/>
        </row>
        <row r="727">
          <cell r="A727"/>
          <cell r="B727"/>
          <cell r="C727"/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19/12.%20Diciembre/12-Estados%20Financieros%20Institucionales%20DICIEMBRE.-2019(MES%2014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19/12.%20Diciembre/12-Estados%20Financieros%20Institucionales%20DICIEMBRE.-2019(MES%2013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19/12.%20Diciembre/12-Estados%20Financieros%20Institucionales%20DICIEMBRE.-2019(MES%2014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BED2-F4C8-4D22-93A2-72E21820DFDE}">
  <sheetPr>
    <tabColor rgb="FF00B0F0"/>
  </sheetPr>
  <dimension ref="A1:I68"/>
  <sheetViews>
    <sheetView showGridLines="0" tabSelected="1" view="pageBreakPreview" topLeftCell="A28" zoomScaleNormal="100" zoomScaleSheetLayoutView="100" workbookViewId="0">
      <selection activeCell="D49" sqref="D49"/>
    </sheetView>
  </sheetViews>
  <sheetFormatPr baseColWidth="10" defaultColWidth="11.42578125" defaultRowHeight="12.75" x14ac:dyDescent="0.2"/>
  <cols>
    <col min="1" max="1" width="2.42578125" style="1" customWidth="1"/>
    <col min="2" max="2" width="59.7109375" style="1" customWidth="1"/>
    <col min="3" max="4" width="19.7109375" style="12" customWidth="1"/>
    <col min="5" max="5" width="21.42578125" style="1" customWidth="1"/>
    <col min="6" max="6" width="3.85546875" style="1" customWidth="1"/>
    <col min="7" max="7" width="53.28515625" style="1" customWidth="1"/>
    <col min="8" max="9" width="19.5703125" style="1" customWidth="1"/>
    <col min="10" max="16384" width="11.42578125" style="1"/>
  </cols>
  <sheetData>
    <row r="1" spans="1:9" ht="15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5" x14ac:dyDescent="0.2">
      <c r="A2" s="126" t="s">
        <v>1318</v>
      </c>
      <c r="B2" s="126"/>
      <c r="C2" s="126"/>
      <c r="D2" s="126"/>
      <c r="E2" s="126"/>
      <c r="F2" s="126"/>
      <c r="G2" s="126"/>
      <c r="H2" s="126"/>
      <c r="I2" s="126"/>
    </row>
    <row r="3" spans="1:9" ht="14.25" x14ac:dyDescent="0.2">
      <c r="A3" s="127" t="s">
        <v>1</v>
      </c>
      <c r="B3" s="127"/>
      <c r="C3" s="127"/>
      <c r="D3" s="127"/>
      <c r="E3" s="127"/>
      <c r="F3" s="127"/>
      <c r="G3" s="127"/>
      <c r="H3" s="127"/>
      <c r="I3" s="127"/>
    </row>
    <row r="4" spans="1:9" ht="13.5" x14ac:dyDescent="0.25">
      <c r="A4" s="2"/>
      <c r="B4" s="2"/>
      <c r="C4" s="3"/>
      <c r="D4" s="3"/>
      <c r="E4" s="2"/>
      <c r="F4" s="2"/>
      <c r="G4" s="2"/>
      <c r="H4" s="2"/>
      <c r="I4" s="2"/>
    </row>
    <row r="5" spans="1:9" ht="13.5" x14ac:dyDescent="0.25">
      <c r="A5" s="2"/>
      <c r="B5" s="2"/>
      <c r="C5" s="3"/>
      <c r="D5" s="3"/>
      <c r="E5" s="2"/>
      <c r="F5" s="2"/>
      <c r="G5" s="2"/>
      <c r="H5" s="2"/>
      <c r="I5" s="2"/>
    </row>
    <row r="6" spans="1:9" ht="15" customHeight="1" x14ac:dyDescent="0.3">
      <c r="A6" s="4" t="s">
        <v>2</v>
      </c>
      <c r="B6" s="5"/>
      <c r="C6" s="3"/>
      <c r="D6" s="3"/>
      <c r="E6" s="2"/>
      <c r="F6" s="4" t="s">
        <v>3</v>
      </c>
      <c r="G6" s="5"/>
      <c r="H6" s="5"/>
      <c r="I6" s="5"/>
    </row>
    <row r="7" spans="1:9" s="10" customFormat="1" ht="15" customHeight="1" x14ac:dyDescent="0.3">
      <c r="A7" s="4" t="s">
        <v>4</v>
      </c>
      <c r="B7" s="4"/>
      <c r="C7" s="6"/>
      <c r="D7" s="7">
        <v>30072462.700000003</v>
      </c>
      <c r="E7" s="8"/>
      <c r="F7" s="4" t="s">
        <v>5</v>
      </c>
      <c r="G7" s="4"/>
      <c r="H7" s="9"/>
      <c r="I7" s="7">
        <v>4954044.29</v>
      </c>
    </row>
    <row r="8" spans="1:9" s="10" customFormat="1" ht="15" customHeight="1" x14ac:dyDescent="0.3">
      <c r="A8" s="4" t="s">
        <v>6</v>
      </c>
      <c r="B8" s="4"/>
      <c r="C8" s="6"/>
      <c r="D8" s="7">
        <v>5333542.9800000004</v>
      </c>
      <c r="E8" s="8"/>
      <c r="F8" s="4"/>
      <c r="G8" s="5" t="s">
        <v>7</v>
      </c>
      <c r="H8" s="9">
        <v>4011012.4</v>
      </c>
      <c r="I8" s="4"/>
    </row>
    <row r="9" spans="1:9" s="10" customFormat="1" ht="15" customHeight="1" x14ac:dyDescent="0.3">
      <c r="A9" s="4" t="s">
        <v>8</v>
      </c>
      <c r="B9" s="4"/>
      <c r="C9" s="6"/>
      <c r="D9" s="7">
        <v>60585000</v>
      </c>
      <c r="E9" s="8"/>
      <c r="F9" s="4"/>
      <c r="G9" s="5" t="s">
        <v>9</v>
      </c>
      <c r="H9" s="9">
        <v>551446.74</v>
      </c>
      <c r="I9" s="4"/>
    </row>
    <row r="10" spans="1:9" s="10" customFormat="1" ht="15" customHeight="1" x14ac:dyDescent="0.3">
      <c r="A10" s="5"/>
      <c r="B10" s="5" t="s">
        <v>10</v>
      </c>
      <c r="C10" s="11">
        <v>60585000</v>
      </c>
      <c r="D10" s="3"/>
      <c r="E10" s="8"/>
      <c r="F10" s="4"/>
      <c r="G10" s="5" t="s">
        <v>11</v>
      </c>
      <c r="H10" s="9">
        <v>300388.84999999998</v>
      </c>
      <c r="I10" s="4"/>
    </row>
    <row r="11" spans="1:9" ht="15" customHeight="1" x14ac:dyDescent="0.3">
      <c r="E11" s="2"/>
      <c r="F11" s="5"/>
      <c r="G11" s="5" t="s">
        <v>12</v>
      </c>
      <c r="H11" s="9">
        <v>44810.69</v>
      </c>
      <c r="I11" s="5"/>
    </row>
    <row r="12" spans="1:9" ht="15" customHeight="1" x14ac:dyDescent="0.3">
      <c r="A12" s="4" t="s">
        <v>13</v>
      </c>
      <c r="B12" s="4"/>
      <c r="C12" s="7"/>
      <c r="D12" s="7">
        <v>825637016.16999996</v>
      </c>
      <c r="E12" s="2"/>
      <c r="F12" s="2"/>
      <c r="G12" s="5" t="s">
        <v>14</v>
      </c>
      <c r="H12" s="11">
        <v>46385.61</v>
      </c>
      <c r="I12" s="2"/>
    </row>
    <row r="13" spans="1:9" s="10" customFormat="1" ht="15" customHeight="1" x14ac:dyDescent="0.3">
      <c r="A13" s="5"/>
      <c r="B13" s="5" t="s">
        <v>15</v>
      </c>
      <c r="C13" s="9">
        <v>962591177.86999989</v>
      </c>
      <c r="D13" s="3"/>
      <c r="E13" s="8"/>
    </row>
    <row r="14" spans="1:9" ht="15" customHeight="1" x14ac:dyDescent="0.3">
      <c r="A14" s="5"/>
      <c r="B14" s="5" t="s">
        <v>16</v>
      </c>
      <c r="C14" s="9">
        <v>-137397801.98999998</v>
      </c>
      <c r="D14" s="3"/>
      <c r="E14" s="2"/>
      <c r="F14" s="4" t="s">
        <v>17</v>
      </c>
      <c r="G14" s="4"/>
      <c r="H14" s="7"/>
      <c r="I14" s="7">
        <v>197405543.22999999</v>
      </c>
    </row>
    <row r="15" spans="1:9" ht="15" customHeight="1" x14ac:dyDescent="0.3">
      <c r="A15" s="5"/>
      <c r="B15" s="5" t="s">
        <v>18</v>
      </c>
      <c r="C15" s="9">
        <v>447117.57</v>
      </c>
      <c r="D15" s="3"/>
      <c r="E15" s="2"/>
      <c r="F15" s="5"/>
      <c r="G15" s="5" t="s">
        <v>19</v>
      </c>
      <c r="H15" s="9">
        <v>172402330.28999999</v>
      </c>
      <c r="I15" s="5"/>
    </row>
    <row r="16" spans="1:9" ht="15" customHeight="1" x14ac:dyDescent="0.3">
      <c r="A16" s="5"/>
      <c r="B16" s="13" t="s">
        <v>20</v>
      </c>
      <c r="C16" s="14">
        <v>-3477.28</v>
      </c>
      <c r="D16" s="3"/>
      <c r="E16" s="2"/>
      <c r="F16" s="5"/>
      <c r="G16" s="5" t="s">
        <v>21</v>
      </c>
      <c r="H16" s="11">
        <v>25003212.940000001</v>
      </c>
      <c r="I16" s="5"/>
    </row>
    <row r="17" spans="1:9" ht="15" customHeight="1" x14ac:dyDescent="0.3">
      <c r="A17" s="2"/>
      <c r="B17" s="2"/>
      <c r="C17" s="3"/>
      <c r="D17" s="3"/>
      <c r="E17" s="2"/>
      <c r="F17" s="5"/>
      <c r="G17" s="5"/>
      <c r="H17" s="9"/>
      <c r="I17" s="5"/>
    </row>
    <row r="18" spans="1:9" ht="15" customHeight="1" x14ac:dyDescent="0.3">
      <c r="A18" s="4" t="s">
        <v>22</v>
      </c>
      <c r="B18" s="5"/>
      <c r="C18" s="9"/>
      <c r="D18" s="7">
        <v>1638368.2599999998</v>
      </c>
      <c r="E18" s="2"/>
      <c r="F18" s="4" t="s">
        <v>23</v>
      </c>
      <c r="I18" s="7">
        <v>54801763.350000001</v>
      </c>
    </row>
    <row r="19" spans="1:9" ht="15" customHeight="1" x14ac:dyDescent="0.3">
      <c r="A19" s="5"/>
      <c r="B19" s="5" t="s">
        <v>24</v>
      </c>
      <c r="C19" s="9">
        <v>2227711.04</v>
      </c>
      <c r="D19" s="3"/>
      <c r="E19" s="2"/>
      <c r="F19" s="4"/>
      <c r="G19" s="5" t="s">
        <v>25</v>
      </c>
      <c r="H19" s="11">
        <v>54801763.350000001</v>
      </c>
      <c r="I19" s="2"/>
    </row>
    <row r="20" spans="1:9" ht="15" customHeight="1" x14ac:dyDescent="0.3">
      <c r="A20" s="5"/>
      <c r="B20" s="5" t="s">
        <v>26</v>
      </c>
      <c r="C20" s="9">
        <v>1506035.26</v>
      </c>
      <c r="D20" s="3"/>
      <c r="E20" s="2"/>
    </row>
    <row r="21" spans="1:9" ht="15" customHeight="1" x14ac:dyDescent="0.3">
      <c r="A21" s="5"/>
      <c r="B21" s="5" t="s">
        <v>27</v>
      </c>
      <c r="C21" s="11">
        <v>-2095378.04</v>
      </c>
      <c r="D21" s="3"/>
      <c r="E21" s="2"/>
      <c r="F21" s="4" t="s">
        <v>28</v>
      </c>
      <c r="G21" s="2"/>
      <c r="H21" s="2"/>
      <c r="I21" s="7">
        <v>205983375.86000001</v>
      </c>
    </row>
    <row r="22" spans="1:9" ht="15" customHeight="1" x14ac:dyDescent="0.3">
      <c r="A22" s="5"/>
      <c r="B22" s="5"/>
      <c r="C22" s="9"/>
      <c r="D22" s="3"/>
      <c r="E22" s="2"/>
      <c r="F22" s="5"/>
      <c r="G22" s="5" t="s">
        <v>29</v>
      </c>
      <c r="H22" s="15">
        <v>194080213.75</v>
      </c>
      <c r="I22" s="5"/>
    </row>
    <row r="23" spans="1:9" ht="18.75" customHeight="1" x14ac:dyDescent="0.3">
      <c r="A23" s="4" t="s">
        <v>30</v>
      </c>
      <c r="B23" s="5"/>
      <c r="C23" s="3"/>
      <c r="D23" s="7">
        <v>13746088.68</v>
      </c>
      <c r="E23" s="2"/>
      <c r="F23" s="5"/>
      <c r="G23" s="5" t="s">
        <v>31</v>
      </c>
      <c r="H23" s="15">
        <v>5547565.3300000001</v>
      </c>
      <c r="I23" s="5"/>
    </row>
    <row r="24" spans="1:9" ht="14.25" customHeight="1" x14ac:dyDescent="0.3">
      <c r="A24" s="5"/>
      <c r="B24" s="5" t="s">
        <v>32</v>
      </c>
      <c r="C24" s="9">
        <v>12514931.059999999</v>
      </c>
      <c r="D24" s="3"/>
      <c r="E24" s="2"/>
      <c r="F24" s="5"/>
      <c r="G24" s="5" t="s">
        <v>33</v>
      </c>
      <c r="H24" s="15">
        <v>73398.990000000005</v>
      </c>
      <c r="I24" s="5"/>
    </row>
    <row r="25" spans="1:9" ht="15" customHeight="1" x14ac:dyDescent="0.3">
      <c r="A25" s="5"/>
      <c r="B25" s="5" t="s">
        <v>34</v>
      </c>
      <c r="C25" s="11">
        <v>1231157.6200000001</v>
      </c>
      <c r="D25" s="3"/>
      <c r="E25" s="2"/>
      <c r="F25" s="5"/>
      <c r="G25" s="5" t="s">
        <v>35</v>
      </c>
      <c r="H25" s="14">
        <v>6282197.79</v>
      </c>
      <c r="I25" s="5"/>
    </row>
    <row r="26" spans="1:9" ht="15" customHeight="1" x14ac:dyDescent="0.25">
      <c r="C26" s="1"/>
      <c r="D26" s="1"/>
      <c r="E26" s="2"/>
    </row>
    <row r="27" spans="1:9" ht="15" customHeight="1" x14ac:dyDescent="0.25">
      <c r="A27" s="4" t="s">
        <v>36</v>
      </c>
      <c r="B27" s="2"/>
      <c r="C27" s="3"/>
      <c r="D27" s="7">
        <v>757178.31</v>
      </c>
      <c r="E27" s="2"/>
      <c r="F27" s="4" t="s">
        <v>37</v>
      </c>
    </row>
    <row r="28" spans="1:9" ht="15" customHeight="1" x14ac:dyDescent="0.3">
      <c r="B28" s="5" t="s">
        <v>38</v>
      </c>
      <c r="C28" s="9">
        <v>2378713.41</v>
      </c>
      <c r="E28" s="2"/>
    </row>
    <row r="29" spans="1:9" ht="15" customHeight="1" x14ac:dyDescent="0.3">
      <c r="A29" s="5"/>
      <c r="B29" s="5" t="s">
        <v>39</v>
      </c>
      <c r="C29" s="9">
        <v>655724.27999999991</v>
      </c>
      <c r="D29" s="3"/>
      <c r="E29" s="2"/>
      <c r="F29" s="4" t="s">
        <v>40</v>
      </c>
      <c r="G29" s="5"/>
      <c r="H29" s="9"/>
      <c r="I29" s="7">
        <v>48057571.840000004</v>
      </c>
    </row>
    <row r="30" spans="1:9" ht="15" customHeight="1" x14ac:dyDescent="0.3">
      <c r="A30" s="5"/>
      <c r="B30" s="5" t="s">
        <v>41</v>
      </c>
      <c r="C30" s="11">
        <v>-2277259.38</v>
      </c>
      <c r="D30" s="3"/>
      <c r="E30" s="2"/>
      <c r="F30" s="5"/>
      <c r="G30" s="5" t="s">
        <v>42</v>
      </c>
      <c r="H30" s="9">
        <v>6635428.5700000003</v>
      </c>
      <c r="I30" s="5"/>
    </row>
    <row r="31" spans="1:9" ht="15" customHeight="1" x14ac:dyDescent="0.3">
      <c r="C31" s="1"/>
      <c r="D31" s="1"/>
      <c r="E31" s="2"/>
      <c r="F31" s="5"/>
      <c r="G31" s="5" t="s">
        <v>43</v>
      </c>
      <c r="H31" s="9">
        <v>189490.85</v>
      </c>
      <c r="I31" s="5"/>
    </row>
    <row r="32" spans="1:9" ht="15" customHeight="1" x14ac:dyDescent="0.3">
      <c r="C32" s="1"/>
      <c r="D32" s="1"/>
      <c r="E32" s="2"/>
      <c r="F32" s="5"/>
      <c r="G32" s="5" t="s">
        <v>44</v>
      </c>
      <c r="H32" s="9">
        <v>35520916.329999998</v>
      </c>
      <c r="I32" s="5"/>
    </row>
    <row r="33" spans="1:9" ht="15" customHeight="1" x14ac:dyDescent="0.3">
      <c r="A33" s="4" t="s">
        <v>45</v>
      </c>
      <c r="B33" s="2"/>
      <c r="C33" s="3"/>
      <c r="D33" s="7">
        <v>334665.57999999821</v>
      </c>
      <c r="E33" s="2"/>
      <c r="G33" s="5" t="s">
        <v>46</v>
      </c>
      <c r="H33" s="11">
        <v>5711736.0899999999</v>
      </c>
      <c r="I33" s="5"/>
    </row>
    <row r="34" spans="1:9" ht="15" customHeight="1" x14ac:dyDescent="0.3">
      <c r="B34" s="5" t="s">
        <v>47</v>
      </c>
      <c r="C34" s="9">
        <v>75201.19</v>
      </c>
      <c r="E34" s="2"/>
    </row>
    <row r="35" spans="1:9" ht="15" customHeight="1" x14ac:dyDescent="0.3">
      <c r="A35" s="5"/>
      <c r="B35" s="5" t="s">
        <v>48</v>
      </c>
      <c r="C35" s="9">
        <v>67702757.320000008</v>
      </c>
      <c r="D35" s="3"/>
      <c r="E35" s="2"/>
      <c r="F35" s="4" t="s">
        <v>49</v>
      </c>
      <c r="G35" s="2"/>
      <c r="H35" s="2"/>
      <c r="I35" s="16">
        <v>438609393.06999999</v>
      </c>
    </row>
    <row r="36" spans="1:9" ht="15" customHeight="1" x14ac:dyDescent="0.3">
      <c r="A36" s="5"/>
      <c r="B36" s="5" t="s">
        <v>50</v>
      </c>
      <c r="C36" s="11">
        <v>-67443292.930000007</v>
      </c>
      <c r="D36" s="3"/>
      <c r="E36" s="2"/>
      <c r="G36" s="5" t="s">
        <v>51</v>
      </c>
      <c r="H36" s="9">
        <v>423653550.75999999</v>
      </c>
    </row>
    <row r="37" spans="1:9" ht="15" customHeight="1" x14ac:dyDescent="0.3">
      <c r="A37" s="5"/>
      <c r="D37" s="3"/>
      <c r="E37" s="2"/>
      <c r="F37" s="5"/>
      <c r="G37" s="17" t="s">
        <v>52</v>
      </c>
      <c r="H37" s="9">
        <v>2685018.55</v>
      </c>
      <c r="I37" s="5"/>
    </row>
    <row r="38" spans="1:9" ht="15" customHeight="1" x14ac:dyDescent="0.3">
      <c r="A38" s="4" t="s">
        <v>53</v>
      </c>
      <c r="B38" s="2"/>
      <c r="C38" s="3"/>
      <c r="D38" s="7">
        <v>7180304.75</v>
      </c>
      <c r="E38" s="2"/>
      <c r="F38" s="5"/>
      <c r="G38" s="18" t="s">
        <v>54</v>
      </c>
      <c r="H38" s="9">
        <v>12160314.609999999</v>
      </c>
      <c r="I38" s="5"/>
    </row>
    <row r="39" spans="1:9" ht="15" customHeight="1" x14ac:dyDescent="0.3">
      <c r="B39" s="5" t="s">
        <v>55</v>
      </c>
      <c r="C39" s="9">
        <v>7445345.54</v>
      </c>
      <c r="E39" s="2"/>
      <c r="F39" s="2"/>
      <c r="G39" s="18" t="s">
        <v>56</v>
      </c>
      <c r="H39" s="9">
        <v>60509.15</v>
      </c>
      <c r="I39" s="2"/>
    </row>
    <row r="40" spans="1:9" ht="15" customHeight="1" x14ac:dyDescent="0.3">
      <c r="A40" s="5"/>
      <c r="B40" s="5" t="s">
        <v>57</v>
      </c>
      <c r="C40" s="9">
        <v>663294.16</v>
      </c>
      <c r="D40" s="3"/>
      <c r="E40" s="2"/>
      <c r="G40" s="18" t="s">
        <v>58</v>
      </c>
      <c r="H40" s="11">
        <v>50000</v>
      </c>
    </row>
    <row r="41" spans="1:9" ht="15" customHeight="1" x14ac:dyDescent="0.3">
      <c r="A41" s="5"/>
      <c r="B41" s="5" t="s">
        <v>59</v>
      </c>
      <c r="C41" s="9">
        <v>4688148.29</v>
      </c>
      <c r="D41" s="3"/>
      <c r="E41" s="2"/>
      <c r="F41" s="2"/>
      <c r="I41" s="2"/>
    </row>
    <row r="42" spans="1:9" ht="15" customHeight="1" x14ac:dyDescent="0.3">
      <c r="A42" s="5"/>
      <c r="B42" s="5" t="s">
        <v>60</v>
      </c>
      <c r="C42" s="11">
        <v>-5616483.2400000002</v>
      </c>
      <c r="D42" s="3"/>
      <c r="E42" s="2"/>
      <c r="F42" s="2"/>
      <c r="I42" s="2"/>
    </row>
    <row r="43" spans="1:9" ht="15" customHeight="1" x14ac:dyDescent="0.3">
      <c r="A43" s="5"/>
      <c r="D43" s="3"/>
      <c r="E43" s="2"/>
      <c r="F43" s="2"/>
      <c r="G43" s="2"/>
      <c r="H43" s="2"/>
      <c r="I43" s="2"/>
    </row>
    <row r="44" spans="1:9" ht="15" customHeight="1" x14ac:dyDescent="0.25">
      <c r="A44" s="4" t="s">
        <v>61</v>
      </c>
      <c r="B44" s="2"/>
      <c r="C44" s="3"/>
      <c r="D44" s="16">
        <v>4527064.21</v>
      </c>
      <c r="E44" s="2"/>
      <c r="F44" s="2"/>
      <c r="G44" s="2"/>
      <c r="H44" s="2"/>
      <c r="I44" s="2"/>
    </row>
    <row r="45" spans="1:9" ht="15" customHeight="1" x14ac:dyDescent="0.3">
      <c r="B45" s="5" t="s">
        <v>62</v>
      </c>
      <c r="C45" s="9">
        <v>4510858.5</v>
      </c>
      <c r="E45" s="2"/>
      <c r="F45" s="2"/>
      <c r="G45" s="2"/>
      <c r="H45" s="2"/>
      <c r="I45" s="2"/>
    </row>
    <row r="46" spans="1:9" ht="15" customHeight="1" x14ac:dyDescent="0.3">
      <c r="A46" s="2"/>
      <c r="B46" s="5" t="s">
        <v>63</v>
      </c>
      <c r="C46" s="11">
        <v>16205.71</v>
      </c>
      <c r="D46" s="9"/>
      <c r="E46" s="2"/>
      <c r="F46" s="2"/>
      <c r="G46" s="2"/>
      <c r="H46" s="2"/>
      <c r="I46" s="2"/>
    </row>
    <row r="47" spans="1:9" ht="15" customHeight="1" x14ac:dyDescent="0.3">
      <c r="A47" s="2"/>
      <c r="D47" s="9"/>
      <c r="E47" s="2"/>
      <c r="F47" s="2"/>
      <c r="G47" s="2"/>
      <c r="H47" s="2"/>
      <c r="I47" s="2"/>
    </row>
    <row r="48" spans="1:9" ht="30" customHeight="1" x14ac:dyDescent="0.3">
      <c r="A48" s="2"/>
      <c r="D48" s="9"/>
      <c r="E48" s="2"/>
      <c r="F48" s="2"/>
      <c r="G48" s="2"/>
      <c r="H48" s="2"/>
      <c r="I48" s="2"/>
    </row>
    <row r="49" spans="1:9" ht="15" customHeight="1" thickBot="1" x14ac:dyDescent="0.3">
      <c r="A49" s="2"/>
      <c r="B49" s="4" t="s">
        <v>64</v>
      </c>
      <c r="C49" s="6"/>
      <c r="D49" s="19">
        <v>949811691.63999987</v>
      </c>
      <c r="E49" s="2"/>
      <c r="F49" s="128" t="s">
        <v>65</v>
      </c>
      <c r="G49" s="128"/>
      <c r="H49" s="2"/>
      <c r="I49" s="19">
        <v>949811691.6400001</v>
      </c>
    </row>
    <row r="50" spans="1:9" ht="15" customHeight="1" thickTop="1" x14ac:dyDescent="0.25">
      <c r="A50" s="2"/>
      <c r="B50" s="8"/>
      <c r="C50" s="6"/>
      <c r="D50" s="6"/>
      <c r="E50" s="2"/>
      <c r="F50" s="2"/>
      <c r="G50" s="2"/>
      <c r="H50" s="2"/>
      <c r="I50" s="2"/>
    </row>
    <row r="51" spans="1:9" ht="21" customHeight="1" x14ac:dyDescent="0.25">
      <c r="A51" s="2"/>
      <c r="B51" s="2"/>
      <c r="C51" s="3"/>
      <c r="D51" s="3"/>
      <c r="E51" s="2"/>
      <c r="F51" s="2"/>
      <c r="G51" s="2"/>
      <c r="H51" s="2"/>
      <c r="I51" s="2"/>
    </row>
    <row r="52" spans="1:9" ht="14.25" customHeight="1" thickBot="1" x14ac:dyDescent="0.3">
      <c r="B52" s="4" t="s">
        <v>66</v>
      </c>
      <c r="C52" s="6"/>
      <c r="D52" s="20">
        <v>255953656.65000001</v>
      </c>
      <c r="F52" s="2"/>
      <c r="G52" s="21" t="s">
        <v>67</v>
      </c>
      <c r="H52" s="8"/>
      <c r="I52" s="20">
        <v>255953656.65000001</v>
      </c>
    </row>
    <row r="53" spans="1:9" ht="14.25" customHeight="1" thickTop="1" x14ac:dyDescent="0.25">
      <c r="F53" s="2"/>
      <c r="G53" s="22"/>
      <c r="H53" s="2"/>
    </row>
    <row r="54" spans="1:9" ht="14.25" customHeight="1" x14ac:dyDescent="0.25">
      <c r="F54" s="2"/>
      <c r="H54" s="8"/>
      <c r="I54" s="6"/>
    </row>
    <row r="55" spans="1:9" ht="14.25" customHeight="1" x14ac:dyDescent="0.25">
      <c r="F55" s="2"/>
    </row>
    <row r="56" spans="1:9" ht="12.75" customHeight="1" x14ac:dyDescent="0.25">
      <c r="F56" s="2"/>
      <c r="G56" s="2"/>
      <c r="H56" s="2"/>
    </row>
    <row r="57" spans="1:9" ht="14.25" customHeight="1" x14ac:dyDescent="0.2">
      <c r="H57" s="8"/>
    </row>
    <row r="58" spans="1:9" ht="14.25" x14ac:dyDescent="0.2">
      <c r="E58" s="23"/>
      <c r="G58" s="21"/>
      <c r="H58" s="8"/>
    </row>
    <row r="59" spans="1:9" ht="14.25" x14ac:dyDescent="0.2">
      <c r="E59" s="23"/>
      <c r="G59" s="21"/>
      <c r="H59" s="8"/>
    </row>
    <row r="60" spans="1:9" ht="13.5" customHeight="1" x14ac:dyDescent="0.2">
      <c r="A60" s="23" t="s">
        <v>68</v>
      </c>
      <c r="E60" s="24"/>
      <c r="G60" s="21"/>
      <c r="H60" s="8"/>
    </row>
    <row r="61" spans="1:9" ht="14.25" customHeight="1" x14ac:dyDescent="0.2">
      <c r="A61" s="23" t="s">
        <v>69</v>
      </c>
      <c r="B61" s="24"/>
      <c r="C61" s="24"/>
      <c r="D61" s="24"/>
      <c r="E61" s="10"/>
      <c r="G61" s="12"/>
      <c r="I61" s="12"/>
    </row>
    <row r="62" spans="1:9" x14ac:dyDescent="0.2">
      <c r="B62" s="10"/>
      <c r="C62" s="10"/>
      <c r="D62" s="10"/>
      <c r="G62" s="12"/>
      <c r="H62" s="25"/>
    </row>
    <row r="63" spans="1:9" x14ac:dyDescent="0.2">
      <c r="B63" s="26"/>
      <c r="C63" s="129"/>
      <c r="D63" s="129"/>
    </row>
    <row r="64" spans="1:9" x14ac:dyDescent="0.2">
      <c r="F64" s="23"/>
    </row>
    <row r="65" spans="6:9" x14ac:dyDescent="0.2">
      <c r="F65" s="24"/>
      <c r="I65" s="24"/>
    </row>
    <row r="66" spans="6:9" x14ac:dyDescent="0.2">
      <c r="F66" s="10"/>
      <c r="G66" s="24"/>
      <c r="H66" s="24"/>
      <c r="I66" s="10"/>
    </row>
    <row r="67" spans="6:9" x14ac:dyDescent="0.2">
      <c r="G67" s="10"/>
      <c r="H67" s="10"/>
    </row>
    <row r="68" spans="6:9" x14ac:dyDescent="0.2">
      <c r="G68" s="10"/>
      <c r="H68" s="10"/>
    </row>
  </sheetData>
  <mergeCells count="5">
    <mergeCell ref="A1:I1"/>
    <mergeCell ref="A2:I2"/>
    <mergeCell ref="A3:I3"/>
    <mergeCell ref="F49:G49"/>
    <mergeCell ref="C63:D63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41AB-7C65-42B1-80C6-88084679D5A0}">
  <sheetPr>
    <tabColor rgb="FF00B0F0"/>
    <pageSetUpPr fitToPage="1"/>
  </sheetPr>
  <dimension ref="A1:H54"/>
  <sheetViews>
    <sheetView showGridLines="0" view="pageBreakPreview" zoomScaleNormal="100" zoomScaleSheetLayoutView="100" workbookViewId="0">
      <selection activeCell="A4" sqref="A4:G4"/>
    </sheetView>
  </sheetViews>
  <sheetFormatPr baseColWidth="10" defaultColWidth="11.42578125" defaultRowHeight="12.75" x14ac:dyDescent="0.2"/>
  <cols>
    <col min="1" max="1" width="10.5703125" style="100" customWidth="1"/>
    <col min="2" max="2" width="42.7109375" style="27" customWidth="1"/>
    <col min="3" max="3" width="20" style="27" customWidth="1"/>
    <col min="4" max="4" width="18.7109375" style="27" customWidth="1"/>
    <col min="5" max="5" width="4.5703125" style="27" customWidth="1"/>
    <col min="6" max="6" width="19.7109375" style="27" customWidth="1"/>
    <col min="7" max="7" width="10" style="27" customWidth="1"/>
    <col min="8" max="16384" width="11.42578125" style="27"/>
  </cols>
  <sheetData>
    <row r="1" spans="1:7" ht="13.5" x14ac:dyDescent="0.25">
      <c r="A1" s="86"/>
      <c r="B1" s="79"/>
      <c r="C1" s="79"/>
      <c r="D1" s="79"/>
      <c r="E1" s="79"/>
      <c r="F1" s="79"/>
      <c r="G1" s="79"/>
    </row>
    <row r="2" spans="1:7" ht="15" x14ac:dyDescent="0.2">
      <c r="A2" s="130" t="s">
        <v>0</v>
      </c>
      <c r="B2" s="130"/>
      <c r="C2" s="130"/>
      <c r="D2" s="130"/>
      <c r="E2" s="130"/>
      <c r="F2" s="130"/>
      <c r="G2" s="130"/>
    </row>
    <row r="3" spans="1:7" ht="14.25" x14ac:dyDescent="0.2">
      <c r="A3" s="131" t="s">
        <v>881</v>
      </c>
      <c r="B3" s="131"/>
      <c r="C3" s="131"/>
      <c r="D3" s="131"/>
      <c r="E3" s="131"/>
      <c r="F3" s="131"/>
      <c r="G3" s="131"/>
    </row>
    <row r="4" spans="1:7" ht="14.25" x14ac:dyDescent="0.2">
      <c r="A4" s="131" t="s">
        <v>1319</v>
      </c>
      <c r="B4" s="131"/>
      <c r="C4" s="131"/>
      <c r="D4" s="131"/>
      <c r="E4" s="131"/>
      <c r="F4" s="131"/>
      <c r="G4" s="131"/>
    </row>
    <row r="5" spans="1:7" ht="13.5" x14ac:dyDescent="0.25">
      <c r="A5" s="86"/>
      <c r="B5" s="79"/>
      <c r="C5" s="79"/>
      <c r="D5" s="79"/>
      <c r="E5" s="79"/>
      <c r="F5" s="79"/>
      <c r="G5" s="79"/>
    </row>
    <row r="6" spans="1:7" ht="13.5" x14ac:dyDescent="0.25">
      <c r="A6" s="86"/>
      <c r="B6" s="79"/>
      <c r="C6" s="79"/>
      <c r="D6" s="79"/>
      <c r="E6" s="79"/>
      <c r="F6" s="79"/>
      <c r="G6" s="79"/>
    </row>
    <row r="7" spans="1:7" ht="13.5" x14ac:dyDescent="0.25">
      <c r="A7" s="86"/>
      <c r="B7" s="79"/>
      <c r="C7" s="79"/>
      <c r="D7" s="79"/>
      <c r="E7" s="79"/>
      <c r="F7" s="79"/>
      <c r="G7" s="79"/>
    </row>
    <row r="8" spans="1:7" ht="13.5" x14ac:dyDescent="0.25">
      <c r="A8" s="86"/>
      <c r="B8" s="79"/>
      <c r="C8" s="79"/>
      <c r="D8" s="79"/>
      <c r="E8" s="79"/>
      <c r="F8" s="79"/>
      <c r="G8" s="79"/>
    </row>
    <row r="9" spans="1:7" ht="13.5" x14ac:dyDescent="0.25">
      <c r="A9" s="86"/>
      <c r="B9" s="79"/>
      <c r="C9" s="79"/>
      <c r="D9" s="79"/>
      <c r="E9" s="79"/>
      <c r="F9" s="79"/>
      <c r="G9" s="79"/>
    </row>
    <row r="10" spans="1:7" ht="13.5" x14ac:dyDescent="0.25">
      <c r="A10" s="86"/>
      <c r="B10" s="79"/>
      <c r="C10" s="79"/>
      <c r="D10" s="79"/>
      <c r="E10" s="79"/>
      <c r="F10" s="79"/>
      <c r="G10" s="79"/>
    </row>
    <row r="11" spans="1:7" ht="13.5" x14ac:dyDescent="0.25">
      <c r="A11" s="86"/>
      <c r="B11" s="79"/>
      <c r="C11" s="79"/>
      <c r="D11" s="79"/>
      <c r="E11" s="79"/>
      <c r="F11" s="79"/>
      <c r="G11" s="79"/>
    </row>
    <row r="12" spans="1:7" ht="13.5" x14ac:dyDescent="0.25">
      <c r="A12" s="86"/>
      <c r="B12" s="79"/>
      <c r="C12" s="79"/>
      <c r="D12" s="79"/>
      <c r="E12" s="79"/>
      <c r="F12" s="79"/>
      <c r="G12" s="79"/>
    </row>
    <row r="13" spans="1:7" ht="15" x14ac:dyDescent="0.25">
      <c r="A13" s="87">
        <v>85</v>
      </c>
      <c r="B13" s="88" t="s">
        <v>882</v>
      </c>
      <c r="C13" s="78"/>
      <c r="D13" s="89"/>
      <c r="E13" s="89"/>
      <c r="F13" s="90">
        <v>126642864.85999998</v>
      </c>
      <c r="G13" s="79"/>
    </row>
    <row r="14" spans="1:7" ht="16.5" x14ac:dyDescent="0.3">
      <c r="A14" s="91" t="s">
        <v>883</v>
      </c>
      <c r="B14" s="92" t="s">
        <v>908</v>
      </c>
      <c r="C14" s="79"/>
      <c r="D14" s="93">
        <v>76912769.670000002</v>
      </c>
      <c r="E14" s="94"/>
      <c r="F14" s="94"/>
      <c r="G14" s="79"/>
    </row>
    <row r="15" spans="1:7" ht="16.5" customHeight="1" x14ac:dyDescent="0.3">
      <c r="A15" s="91" t="s">
        <v>884</v>
      </c>
      <c r="B15" s="92" t="s">
        <v>928</v>
      </c>
      <c r="C15" s="79"/>
      <c r="D15" s="93">
        <v>883.3</v>
      </c>
      <c r="E15" s="94"/>
      <c r="F15" s="94"/>
      <c r="G15" s="79"/>
    </row>
    <row r="16" spans="1:7" ht="16.5" x14ac:dyDescent="0.3">
      <c r="A16" s="91" t="s">
        <v>885</v>
      </c>
      <c r="B16" s="92" t="s">
        <v>933</v>
      </c>
      <c r="C16" s="79"/>
      <c r="D16" s="93">
        <v>7093844.3799999999</v>
      </c>
      <c r="E16" s="94"/>
      <c r="F16" s="94"/>
      <c r="G16" s="79"/>
    </row>
    <row r="17" spans="1:7" ht="16.5" x14ac:dyDescent="0.3">
      <c r="A17" s="91" t="s">
        <v>886</v>
      </c>
      <c r="B17" s="92" t="s">
        <v>958</v>
      </c>
      <c r="C17" s="79"/>
      <c r="D17" s="95">
        <v>42635367.509999998</v>
      </c>
      <c r="E17" s="94"/>
      <c r="F17" s="94"/>
      <c r="G17" s="79"/>
    </row>
    <row r="18" spans="1:7" ht="13.5" x14ac:dyDescent="0.25">
      <c r="A18" s="96"/>
      <c r="B18" s="79"/>
      <c r="C18" s="79"/>
      <c r="D18" s="94"/>
      <c r="E18" s="94"/>
      <c r="F18" s="94"/>
      <c r="G18" s="79"/>
    </row>
    <row r="19" spans="1:7" ht="13.5" x14ac:dyDescent="0.25">
      <c r="A19" s="96"/>
      <c r="B19" s="79"/>
      <c r="C19" s="79"/>
      <c r="D19" s="94"/>
      <c r="E19" s="94"/>
      <c r="F19" s="94"/>
      <c r="G19" s="79"/>
    </row>
    <row r="20" spans="1:7" ht="15" x14ac:dyDescent="0.25">
      <c r="A20" s="87" t="s">
        <v>887</v>
      </c>
      <c r="B20" s="79"/>
      <c r="C20" s="79"/>
      <c r="D20" s="94"/>
      <c r="E20" s="94"/>
      <c r="F20" s="94"/>
      <c r="G20" s="79"/>
    </row>
    <row r="21" spans="1:7" ht="13.5" x14ac:dyDescent="0.25">
      <c r="A21" s="97"/>
      <c r="B21" s="79"/>
      <c r="C21" s="79"/>
      <c r="D21" s="94"/>
      <c r="E21" s="94"/>
      <c r="F21" s="94"/>
      <c r="G21" s="79"/>
    </row>
    <row r="22" spans="1:7" ht="15" x14ac:dyDescent="0.25">
      <c r="A22" s="87">
        <v>83</v>
      </c>
      <c r="B22" s="88" t="s">
        <v>888</v>
      </c>
      <c r="C22" s="78"/>
      <c r="D22" s="89"/>
      <c r="E22" s="89"/>
      <c r="F22" s="98">
        <v>91121948.530000001</v>
      </c>
      <c r="G22" s="79"/>
    </row>
    <row r="23" spans="1:7" ht="16.5" x14ac:dyDescent="0.3">
      <c r="A23" s="91" t="s">
        <v>889</v>
      </c>
      <c r="B23" s="92" t="s">
        <v>996</v>
      </c>
      <c r="C23" s="79"/>
      <c r="D23" s="93">
        <v>13391304.039999999</v>
      </c>
      <c r="E23" s="94"/>
      <c r="F23" s="94"/>
      <c r="G23" s="79"/>
    </row>
    <row r="24" spans="1:7" ht="16.5" x14ac:dyDescent="0.3">
      <c r="A24" s="91" t="s">
        <v>890</v>
      </c>
      <c r="B24" s="92" t="s">
        <v>1081</v>
      </c>
      <c r="C24" s="79"/>
      <c r="D24" s="93">
        <v>7781493.3200000003</v>
      </c>
      <c r="E24" s="94"/>
      <c r="F24" s="94"/>
      <c r="G24" s="79"/>
    </row>
    <row r="25" spans="1:7" ht="16.5" x14ac:dyDescent="0.3">
      <c r="A25" s="91" t="s">
        <v>891</v>
      </c>
      <c r="B25" s="92" t="s">
        <v>892</v>
      </c>
      <c r="C25" s="79"/>
      <c r="D25" s="93">
        <v>78601.23</v>
      </c>
      <c r="E25" s="94"/>
      <c r="F25" s="94"/>
      <c r="G25" s="79"/>
    </row>
    <row r="26" spans="1:7" ht="16.5" x14ac:dyDescent="0.3">
      <c r="A26" s="91" t="s">
        <v>893</v>
      </c>
      <c r="B26" s="92" t="s">
        <v>1217</v>
      </c>
      <c r="C26" s="79"/>
      <c r="D26" s="93">
        <v>12456304.07</v>
      </c>
      <c r="E26" s="94"/>
      <c r="F26" s="94"/>
      <c r="G26" s="79"/>
    </row>
    <row r="27" spans="1:7" ht="16.5" x14ac:dyDescent="0.3">
      <c r="A27" s="91" t="s">
        <v>894</v>
      </c>
      <c r="B27" s="92" t="s">
        <v>1260</v>
      </c>
      <c r="C27" s="79"/>
      <c r="D27" s="93">
        <v>903429.4</v>
      </c>
      <c r="E27" s="94"/>
      <c r="F27" s="94"/>
      <c r="G27" s="79"/>
    </row>
    <row r="28" spans="1:7" ht="16.5" x14ac:dyDescent="0.3">
      <c r="A28" s="91" t="s">
        <v>895</v>
      </c>
      <c r="B28" s="92" t="s">
        <v>1274</v>
      </c>
      <c r="C28" s="79"/>
      <c r="D28" s="93">
        <v>56476722.710000001</v>
      </c>
      <c r="E28" s="94"/>
      <c r="F28" s="94"/>
      <c r="G28" s="79"/>
    </row>
    <row r="29" spans="1:7" ht="15.75" customHeight="1" x14ac:dyDescent="0.3">
      <c r="A29" s="91" t="s">
        <v>896</v>
      </c>
      <c r="B29" s="92" t="s">
        <v>897</v>
      </c>
      <c r="C29" s="79"/>
      <c r="D29" s="95">
        <v>34093.760000000002</v>
      </c>
      <c r="E29" s="94"/>
      <c r="F29" s="94"/>
      <c r="G29" s="79"/>
    </row>
    <row r="30" spans="1:7" ht="13.5" x14ac:dyDescent="0.25">
      <c r="A30" s="86"/>
      <c r="B30" s="79"/>
      <c r="C30" s="79"/>
      <c r="D30" s="94"/>
      <c r="E30" s="94"/>
      <c r="F30" s="94"/>
      <c r="G30" s="79"/>
    </row>
    <row r="31" spans="1:7" ht="15.75" thickBot="1" x14ac:dyDescent="0.3">
      <c r="A31" s="86"/>
      <c r="B31" s="88" t="s">
        <v>898</v>
      </c>
      <c r="C31" s="78"/>
      <c r="D31" s="94"/>
      <c r="E31" s="94"/>
      <c r="F31" s="99">
        <v>35520916.329999983</v>
      </c>
      <c r="G31" s="79"/>
    </row>
    <row r="32" spans="1:7" ht="13.5" thickTop="1" x14ac:dyDescent="0.2"/>
    <row r="42" spans="1:8" x14ac:dyDescent="0.2">
      <c r="A42" s="42" t="s">
        <v>899</v>
      </c>
      <c r="C42" s="101"/>
      <c r="D42" s="101"/>
      <c r="E42" s="42" t="s">
        <v>900</v>
      </c>
      <c r="G42" s="42"/>
      <c r="H42" s="42"/>
    </row>
    <row r="43" spans="1:8" x14ac:dyDescent="0.2">
      <c r="A43" s="132" t="s">
        <v>901</v>
      </c>
      <c r="B43" s="132"/>
      <c r="C43" s="132"/>
      <c r="D43" s="132"/>
      <c r="E43" s="42" t="s">
        <v>902</v>
      </c>
      <c r="G43" s="42"/>
      <c r="H43" s="42"/>
    </row>
    <row r="53" spans="2:4" x14ac:dyDescent="0.2">
      <c r="B53" s="102" t="s">
        <v>903</v>
      </c>
      <c r="C53" s="102"/>
      <c r="D53" s="42" t="s">
        <v>904</v>
      </c>
    </row>
    <row r="54" spans="2:4" x14ac:dyDescent="0.2">
      <c r="B54" s="103" t="s">
        <v>905</v>
      </c>
      <c r="C54" s="102"/>
      <c r="D54" s="42" t="s">
        <v>906</v>
      </c>
    </row>
  </sheetData>
  <mergeCells count="4">
    <mergeCell ref="A2:G2"/>
    <mergeCell ref="A3:G3"/>
    <mergeCell ref="A4:G4"/>
    <mergeCell ref="A43:D43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3F98-D52D-43E0-AA54-7E23775D610D}">
  <dimension ref="A1:M1026"/>
  <sheetViews>
    <sheetView showGridLines="0" view="pageLayout" zoomScaleNormal="100" zoomScaleSheetLayoutView="100" workbookViewId="0">
      <selection activeCell="F11" sqref="F11"/>
    </sheetView>
  </sheetViews>
  <sheetFormatPr baseColWidth="10" defaultColWidth="11.42578125" defaultRowHeight="12.75" x14ac:dyDescent="0.2"/>
  <cols>
    <col min="1" max="1" width="19.28515625" style="28" customWidth="1"/>
    <col min="2" max="2" width="58.7109375" style="28" customWidth="1"/>
    <col min="3" max="3" width="16.85546875" style="28" hidden="1" customWidth="1"/>
    <col min="4" max="4" width="17.42578125" style="29" bestFit="1" customWidth="1"/>
    <col min="5" max="5" width="18" style="27" bestFit="1" customWidth="1"/>
    <col min="6" max="6" width="18.7109375" style="27" bestFit="1" customWidth="1"/>
    <col min="7" max="7" width="19.140625" style="27" bestFit="1" customWidth="1"/>
    <col min="8" max="8" width="18.28515625" style="27" bestFit="1" customWidth="1"/>
    <col min="9" max="9" width="19.42578125" style="27" customWidth="1"/>
    <col min="10" max="10" width="22.42578125" style="27" customWidth="1"/>
    <col min="11" max="11" width="20.85546875" style="27" customWidth="1"/>
    <col min="12" max="12" width="23.5703125" style="27" customWidth="1"/>
    <col min="13" max="13" width="22.42578125" style="27" customWidth="1"/>
    <col min="14" max="16384" width="11.42578125" style="27"/>
  </cols>
  <sheetData>
    <row r="1" spans="1:13" x14ac:dyDescent="0.2">
      <c r="A1" s="134"/>
      <c r="B1" s="134"/>
      <c r="C1" s="134"/>
      <c r="D1" s="134"/>
      <c r="E1" s="134"/>
      <c r="F1" s="134"/>
      <c r="G1" s="134"/>
      <c r="H1" s="134"/>
    </row>
    <row r="2" spans="1:13" hidden="1" x14ac:dyDescent="0.2">
      <c r="E2" s="30" t="s">
        <v>70</v>
      </c>
      <c r="F2" s="30" t="s">
        <v>71</v>
      </c>
      <c r="G2" s="30" t="s">
        <v>72</v>
      </c>
      <c r="H2" s="30" t="s">
        <v>73</v>
      </c>
    </row>
    <row r="3" spans="1:13" hidden="1" x14ac:dyDescent="0.2">
      <c r="E3" s="30">
        <v>22103001001</v>
      </c>
      <c r="F3" s="30">
        <v>22103001</v>
      </c>
      <c r="G3" s="30">
        <v>22103</v>
      </c>
      <c r="H3" s="30">
        <v>221</v>
      </c>
    </row>
    <row r="4" spans="1:13" x14ac:dyDescent="0.2">
      <c r="E4" s="30"/>
      <c r="F4" s="30"/>
      <c r="G4" s="30"/>
      <c r="H4" s="30"/>
    </row>
    <row r="5" spans="1:13" x14ac:dyDescent="0.2">
      <c r="E5" s="30"/>
      <c r="F5" s="30"/>
      <c r="G5" s="30"/>
      <c r="H5" s="30"/>
    </row>
    <row r="6" spans="1:13" ht="31.5" customHeight="1" thickBot="1" x14ac:dyDescent="0.25">
      <c r="A6" s="31" t="s">
        <v>74</v>
      </c>
      <c r="B6" s="32" t="s">
        <v>75</v>
      </c>
      <c r="C6" s="32"/>
      <c r="D6" s="33"/>
      <c r="E6" s="135"/>
      <c r="F6" s="135"/>
      <c r="G6" s="135"/>
      <c r="H6" s="135"/>
    </row>
    <row r="7" spans="1:13" ht="13.5" customHeight="1" thickTop="1" x14ac:dyDescent="0.2">
      <c r="A7" s="34"/>
      <c r="B7" s="34"/>
      <c r="C7" s="34"/>
      <c r="D7" s="35"/>
      <c r="E7" s="36"/>
      <c r="F7" s="36"/>
      <c r="G7" s="36"/>
      <c r="H7" s="36"/>
      <c r="I7" s="37"/>
      <c r="J7" s="37"/>
      <c r="K7" s="37"/>
      <c r="L7" s="37"/>
      <c r="M7" s="37"/>
    </row>
    <row r="8" spans="1:13" s="42" customFormat="1" ht="15.75" thickBot="1" x14ac:dyDescent="0.25">
      <c r="A8" s="38" t="s">
        <v>76</v>
      </c>
      <c r="B8" s="38" t="s">
        <v>4</v>
      </c>
      <c r="C8" s="38"/>
      <c r="D8" s="39"/>
      <c r="E8" s="40"/>
      <c r="F8" s="40"/>
      <c r="G8" s="40"/>
      <c r="H8" s="41">
        <v>30072462.700000003</v>
      </c>
    </row>
    <row r="9" spans="1:13" ht="14.25" thickTop="1" x14ac:dyDescent="0.25">
      <c r="A9" s="43"/>
      <c r="B9" s="43"/>
      <c r="C9" s="43"/>
      <c r="D9" s="44"/>
      <c r="E9" s="45"/>
      <c r="F9" s="45"/>
      <c r="G9" s="45"/>
      <c r="H9" s="45"/>
    </row>
    <row r="10" spans="1:13" s="42" customFormat="1" ht="18.600000000000001" customHeight="1" x14ac:dyDescent="0.2">
      <c r="A10" s="46" t="s">
        <v>77</v>
      </c>
      <c r="B10" s="46" t="s">
        <v>78</v>
      </c>
      <c r="C10" s="47"/>
      <c r="D10" s="39"/>
      <c r="E10" s="40"/>
      <c r="F10" s="40"/>
      <c r="G10" s="48">
        <v>4700</v>
      </c>
      <c r="H10" s="40"/>
    </row>
    <row r="11" spans="1:13" ht="18.600000000000001" customHeight="1" x14ac:dyDescent="0.3">
      <c r="A11" s="49" t="s">
        <v>79</v>
      </c>
      <c r="B11" s="49" t="s">
        <v>80</v>
      </c>
      <c r="C11" s="43"/>
      <c r="D11" s="44"/>
      <c r="E11" s="45"/>
      <c r="F11" s="50">
        <v>4000</v>
      </c>
      <c r="G11" s="45"/>
      <c r="H11" s="45"/>
    </row>
    <row r="12" spans="1:13" ht="18.600000000000001" customHeight="1" x14ac:dyDescent="0.3">
      <c r="A12" s="49" t="s">
        <v>81</v>
      </c>
      <c r="B12" s="49" t="s">
        <v>82</v>
      </c>
      <c r="C12" s="43"/>
      <c r="D12" s="44"/>
      <c r="E12" s="45"/>
      <c r="F12" s="50">
        <v>100</v>
      </c>
      <c r="G12" s="45"/>
      <c r="H12" s="45"/>
    </row>
    <row r="13" spans="1:13" ht="18.600000000000001" customHeight="1" x14ac:dyDescent="0.3">
      <c r="A13" s="49" t="s">
        <v>83</v>
      </c>
      <c r="B13" s="49" t="s">
        <v>84</v>
      </c>
      <c r="C13" s="43"/>
      <c r="D13" s="44"/>
      <c r="E13" s="45"/>
      <c r="F13" s="50">
        <v>100</v>
      </c>
      <c r="G13" s="45"/>
      <c r="H13" s="45"/>
    </row>
    <row r="14" spans="1:13" ht="18.600000000000001" customHeight="1" x14ac:dyDescent="0.3">
      <c r="A14" s="49" t="s">
        <v>85</v>
      </c>
      <c r="B14" s="49" t="s">
        <v>86</v>
      </c>
      <c r="C14" s="43"/>
      <c r="D14" s="44"/>
      <c r="E14" s="45"/>
      <c r="F14" s="51">
        <v>500</v>
      </c>
      <c r="G14" s="45"/>
      <c r="H14" s="45"/>
    </row>
    <row r="15" spans="1:13" ht="16.5" x14ac:dyDescent="0.3">
      <c r="A15" s="49"/>
      <c r="B15" s="49"/>
      <c r="C15" s="43"/>
      <c r="D15" s="44"/>
      <c r="E15" s="45"/>
      <c r="F15" s="45"/>
      <c r="G15" s="45"/>
      <c r="H15" s="45"/>
    </row>
    <row r="16" spans="1:13" s="42" customFormat="1" ht="16.5" customHeight="1" x14ac:dyDescent="0.2">
      <c r="A16" s="46" t="s">
        <v>87</v>
      </c>
      <c r="B16" s="46" t="s">
        <v>88</v>
      </c>
      <c r="C16" s="47"/>
      <c r="D16" s="39"/>
      <c r="E16" s="40"/>
      <c r="F16" s="40"/>
      <c r="G16" s="48">
        <v>4308431.33</v>
      </c>
      <c r="H16" s="40"/>
    </row>
    <row r="17" spans="1:8" ht="15" customHeight="1" x14ac:dyDescent="0.3">
      <c r="A17" s="49" t="s">
        <v>89</v>
      </c>
      <c r="B17" s="49" t="s">
        <v>90</v>
      </c>
      <c r="C17" s="43"/>
      <c r="D17" s="44"/>
      <c r="E17" s="45"/>
      <c r="F17" s="50">
        <v>71819.7</v>
      </c>
      <c r="G17" s="45"/>
      <c r="H17" s="45"/>
    </row>
    <row r="18" spans="1:8" ht="16.5" x14ac:dyDescent="0.3">
      <c r="A18" s="49" t="s">
        <v>91</v>
      </c>
      <c r="B18" s="49" t="s">
        <v>92</v>
      </c>
      <c r="C18" s="43"/>
      <c r="D18" s="44"/>
      <c r="E18" s="51">
        <v>71819.7</v>
      </c>
      <c r="F18" s="45"/>
      <c r="G18" s="45"/>
      <c r="H18" s="45"/>
    </row>
    <row r="19" spans="1:8" ht="16.5" x14ac:dyDescent="0.3">
      <c r="A19" s="49" t="s">
        <v>93</v>
      </c>
      <c r="B19" s="52" t="s">
        <v>94</v>
      </c>
      <c r="C19" s="53"/>
      <c r="D19" s="44"/>
      <c r="E19" s="45"/>
      <c r="F19" s="50">
        <v>97653.64</v>
      </c>
      <c r="G19" s="45"/>
      <c r="H19" s="45"/>
    </row>
    <row r="20" spans="1:8" ht="18.600000000000001" customHeight="1" x14ac:dyDescent="0.3">
      <c r="A20" s="49" t="s">
        <v>95</v>
      </c>
      <c r="B20" s="52" t="s">
        <v>96</v>
      </c>
      <c r="C20" s="53"/>
      <c r="D20" s="44"/>
      <c r="E20" s="51">
        <v>97653.64</v>
      </c>
      <c r="F20" s="45"/>
      <c r="G20" s="45"/>
      <c r="H20" s="45"/>
    </row>
    <row r="21" spans="1:8" ht="8.25" customHeight="1" x14ac:dyDescent="0.3">
      <c r="A21" s="49"/>
      <c r="B21" s="52"/>
      <c r="C21" s="53"/>
      <c r="D21" s="44"/>
      <c r="E21" s="45"/>
      <c r="F21" s="45"/>
      <c r="G21" s="45"/>
      <c r="H21" s="45"/>
    </row>
    <row r="22" spans="1:8" ht="8.25" customHeight="1" x14ac:dyDescent="0.3">
      <c r="A22" s="49"/>
      <c r="B22" s="52"/>
      <c r="C22" s="53"/>
      <c r="D22" s="44"/>
      <c r="E22" s="45"/>
      <c r="F22" s="45"/>
      <c r="G22" s="45"/>
      <c r="H22" s="45"/>
    </row>
    <row r="23" spans="1:8" ht="18.600000000000001" customHeight="1" x14ac:dyDescent="0.3">
      <c r="A23" s="49" t="s">
        <v>97</v>
      </c>
      <c r="B23" s="53" t="s">
        <v>98</v>
      </c>
      <c r="C23" s="53"/>
      <c r="D23" s="44"/>
      <c r="E23" s="45"/>
      <c r="F23" s="51">
        <v>971023.45</v>
      </c>
      <c r="G23" s="45"/>
      <c r="H23" s="45"/>
    </row>
    <row r="24" spans="1:8" ht="18" customHeight="1" x14ac:dyDescent="0.3">
      <c r="A24" s="49" t="s">
        <v>99</v>
      </c>
      <c r="B24" s="53" t="s">
        <v>100</v>
      </c>
      <c r="C24" s="53"/>
      <c r="D24" s="44"/>
      <c r="E24" s="50">
        <v>170615.56</v>
      </c>
      <c r="F24" s="45"/>
      <c r="G24" s="45"/>
      <c r="H24" s="45"/>
    </row>
    <row r="25" spans="1:8" ht="17.25" customHeight="1" x14ac:dyDescent="0.3">
      <c r="A25" s="49" t="s">
        <v>101</v>
      </c>
      <c r="B25" s="54" t="s">
        <v>102</v>
      </c>
      <c r="C25" s="53"/>
      <c r="D25" s="44"/>
      <c r="E25" s="50">
        <v>384055.82</v>
      </c>
      <c r="F25" s="45"/>
      <c r="G25" s="45"/>
      <c r="H25" s="45"/>
    </row>
    <row r="26" spans="1:8" ht="18.600000000000001" customHeight="1" x14ac:dyDescent="0.3">
      <c r="A26" s="49" t="s">
        <v>103</v>
      </c>
      <c r="B26" s="53" t="s">
        <v>104</v>
      </c>
      <c r="C26" s="53"/>
      <c r="D26" s="44"/>
      <c r="E26" s="50">
        <v>46005.21</v>
      </c>
      <c r="F26" s="45"/>
      <c r="G26" s="45"/>
      <c r="H26" s="45"/>
    </row>
    <row r="27" spans="1:8" ht="18" customHeight="1" x14ac:dyDescent="0.3">
      <c r="A27" s="49" t="s">
        <v>105</v>
      </c>
      <c r="B27" s="53" t="s">
        <v>106</v>
      </c>
      <c r="C27" s="53"/>
      <c r="D27" s="44"/>
      <c r="E27" s="50">
        <v>6604.54</v>
      </c>
      <c r="F27" s="45"/>
      <c r="G27" s="45"/>
      <c r="H27" s="45"/>
    </row>
    <row r="28" spans="1:8" ht="18.75" customHeight="1" x14ac:dyDescent="0.3">
      <c r="A28" s="49" t="s">
        <v>107</v>
      </c>
      <c r="B28" s="53" t="s">
        <v>108</v>
      </c>
      <c r="C28" s="53"/>
      <c r="D28" s="44"/>
      <c r="E28" s="50">
        <v>1774.13</v>
      </c>
      <c r="F28" s="45"/>
      <c r="G28" s="45"/>
      <c r="H28" s="45"/>
    </row>
    <row r="29" spans="1:8" ht="18.600000000000001" customHeight="1" x14ac:dyDescent="0.3">
      <c r="A29" s="49" t="s">
        <v>109</v>
      </c>
      <c r="B29" s="53" t="s">
        <v>110</v>
      </c>
      <c r="C29" s="53"/>
      <c r="D29" s="44"/>
      <c r="E29" s="50">
        <v>160839.18</v>
      </c>
      <c r="F29" s="45"/>
      <c r="G29" s="45"/>
      <c r="H29" s="45"/>
    </row>
    <row r="30" spans="1:8" ht="17.25" customHeight="1" x14ac:dyDescent="0.3">
      <c r="A30" s="49" t="s">
        <v>111</v>
      </c>
      <c r="B30" s="53" t="s">
        <v>112</v>
      </c>
      <c r="C30" s="53"/>
      <c r="D30" s="44"/>
      <c r="E30" s="50">
        <v>3915.59</v>
      </c>
      <c r="F30" s="45"/>
      <c r="G30" s="40"/>
      <c r="H30" s="45"/>
    </row>
    <row r="31" spans="1:8" ht="18.600000000000001" customHeight="1" x14ac:dyDescent="0.3">
      <c r="A31" s="49" t="s">
        <v>113</v>
      </c>
      <c r="B31" s="53" t="s">
        <v>114</v>
      </c>
      <c r="C31" s="53"/>
      <c r="D31" s="44"/>
      <c r="E31" s="50">
        <v>714.12</v>
      </c>
      <c r="F31" s="45"/>
      <c r="G31" s="45"/>
      <c r="H31" s="45"/>
    </row>
    <row r="32" spans="1:8" ht="15" customHeight="1" x14ac:dyDescent="0.3">
      <c r="A32" s="49" t="s">
        <v>115</v>
      </c>
      <c r="B32" s="53" t="s">
        <v>116</v>
      </c>
      <c r="C32" s="53"/>
      <c r="D32" s="44"/>
      <c r="E32" s="50">
        <v>47502.46</v>
      </c>
      <c r="F32" s="45"/>
      <c r="G32" s="45"/>
      <c r="H32" s="45"/>
    </row>
    <row r="33" spans="1:8" ht="18.600000000000001" customHeight="1" x14ac:dyDescent="0.3">
      <c r="A33" s="49" t="s">
        <v>117</v>
      </c>
      <c r="B33" s="53" t="s">
        <v>118</v>
      </c>
      <c r="C33" s="53"/>
      <c r="D33" s="44"/>
      <c r="E33" s="50">
        <v>137523.39000000001</v>
      </c>
      <c r="F33" s="45"/>
      <c r="G33" s="45"/>
      <c r="H33" s="45"/>
    </row>
    <row r="34" spans="1:8" ht="15.75" customHeight="1" x14ac:dyDescent="0.3">
      <c r="A34" s="49" t="s">
        <v>119</v>
      </c>
      <c r="B34" s="53" t="s">
        <v>120</v>
      </c>
      <c r="C34" s="53"/>
      <c r="D34" s="44"/>
      <c r="E34" s="50">
        <v>1101.22</v>
      </c>
      <c r="F34" s="45"/>
      <c r="G34" s="45"/>
      <c r="H34" s="45"/>
    </row>
    <row r="35" spans="1:8" ht="15.75" customHeight="1" x14ac:dyDescent="0.3">
      <c r="A35" s="49" t="s">
        <v>121</v>
      </c>
      <c r="B35" s="53" t="s">
        <v>122</v>
      </c>
      <c r="C35" s="53"/>
      <c r="D35" s="44"/>
      <c r="E35" s="50">
        <v>3791.28</v>
      </c>
      <c r="F35" s="45"/>
      <c r="G35" s="45"/>
      <c r="H35" s="45"/>
    </row>
    <row r="36" spans="1:8" ht="18" customHeight="1" x14ac:dyDescent="0.3">
      <c r="A36" s="49" t="s">
        <v>123</v>
      </c>
      <c r="B36" s="53" t="s">
        <v>124</v>
      </c>
      <c r="C36" s="53"/>
      <c r="D36" s="44"/>
      <c r="E36" s="50">
        <v>1639.05</v>
      </c>
      <c r="F36" s="45"/>
      <c r="G36" s="45"/>
      <c r="H36" s="45"/>
    </row>
    <row r="37" spans="1:8" ht="18.600000000000001" customHeight="1" x14ac:dyDescent="0.3">
      <c r="A37" s="49" t="s">
        <v>125</v>
      </c>
      <c r="B37" s="53" t="s">
        <v>126</v>
      </c>
      <c r="C37" s="53"/>
      <c r="D37" s="44"/>
      <c r="E37" s="51">
        <v>4941.8999999999996</v>
      </c>
      <c r="F37" s="45"/>
      <c r="G37" s="45"/>
      <c r="H37" s="45"/>
    </row>
    <row r="38" spans="1:8" ht="16.5" x14ac:dyDescent="0.3">
      <c r="A38" s="49"/>
      <c r="B38" s="52"/>
      <c r="C38" s="53"/>
      <c r="D38" s="44"/>
      <c r="E38" s="45"/>
      <c r="F38" s="45"/>
      <c r="G38" s="45"/>
      <c r="H38" s="45"/>
    </row>
    <row r="39" spans="1:8" ht="16.5" x14ac:dyDescent="0.3">
      <c r="A39" s="49" t="s">
        <v>127</v>
      </c>
      <c r="B39" s="53" t="s">
        <v>128</v>
      </c>
      <c r="C39" s="53"/>
      <c r="D39" s="44"/>
      <c r="E39" s="45"/>
      <c r="F39" s="50">
        <v>3167934.54</v>
      </c>
      <c r="G39" s="45"/>
      <c r="H39" s="45"/>
    </row>
    <row r="40" spans="1:8" ht="16.5" x14ac:dyDescent="0.3">
      <c r="A40" s="49" t="s">
        <v>129</v>
      </c>
      <c r="B40" s="53" t="s">
        <v>130</v>
      </c>
      <c r="C40" s="53"/>
      <c r="D40" s="44"/>
      <c r="E40" s="51">
        <v>3167934.54</v>
      </c>
      <c r="F40" s="45"/>
      <c r="G40" s="45"/>
      <c r="H40" s="45"/>
    </row>
    <row r="41" spans="1:8" ht="16.5" x14ac:dyDescent="0.3">
      <c r="A41" s="49"/>
      <c r="B41" s="52"/>
      <c r="C41" s="53"/>
      <c r="D41" s="44"/>
      <c r="E41" s="45"/>
      <c r="F41" s="45"/>
      <c r="G41" s="45"/>
      <c r="H41" s="45"/>
    </row>
    <row r="42" spans="1:8" ht="18.600000000000001" customHeight="1" x14ac:dyDescent="0.2">
      <c r="A42" s="46" t="s">
        <v>131</v>
      </c>
      <c r="B42" s="56" t="s">
        <v>132</v>
      </c>
      <c r="C42" s="56"/>
      <c r="D42" s="39"/>
      <c r="E42" s="40"/>
      <c r="F42" s="40"/>
      <c r="G42" s="57">
        <v>25759331.370000001</v>
      </c>
      <c r="H42" s="40"/>
    </row>
    <row r="43" spans="1:8" ht="18.600000000000001" customHeight="1" x14ac:dyDescent="0.3">
      <c r="A43" s="49" t="s">
        <v>133</v>
      </c>
      <c r="B43" s="52" t="s">
        <v>134</v>
      </c>
      <c r="C43" s="56"/>
      <c r="D43" s="39"/>
      <c r="E43" s="40"/>
      <c r="F43" s="50">
        <v>2748572.78</v>
      </c>
      <c r="G43" s="48"/>
      <c r="H43" s="40"/>
    </row>
    <row r="44" spans="1:8" ht="18.600000000000001" customHeight="1" x14ac:dyDescent="0.3">
      <c r="A44" s="49" t="s">
        <v>135</v>
      </c>
      <c r="B44" s="52" t="s">
        <v>136</v>
      </c>
      <c r="C44" s="56"/>
      <c r="D44" s="39"/>
      <c r="E44" s="50">
        <v>2735944.3</v>
      </c>
      <c r="F44" s="40"/>
      <c r="G44" s="48"/>
      <c r="H44" s="40"/>
    </row>
    <row r="45" spans="1:8" ht="18.600000000000001" customHeight="1" x14ac:dyDescent="0.3">
      <c r="A45" s="49" t="s">
        <v>137</v>
      </c>
      <c r="B45" s="52" t="s">
        <v>138</v>
      </c>
      <c r="C45" s="56"/>
      <c r="D45" s="39"/>
      <c r="E45" s="51">
        <v>12628.48</v>
      </c>
      <c r="F45" s="40"/>
      <c r="G45" s="48"/>
      <c r="H45" s="40"/>
    </row>
    <row r="46" spans="1:8" ht="18.600000000000001" customHeight="1" x14ac:dyDescent="0.3">
      <c r="A46" s="49" t="s">
        <v>139</v>
      </c>
      <c r="B46" s="52" t="s">
        <v>140</v>
      </c>
      <c r="C46" s="53"/>
      <c r="D46" s="44"/>
      <c r="E46" s="45"/>
      <c r="F46" s="50">
        <v>2276331.12</v>
      </c>
      <c r="G46" s="45"/>
      <c r="H46" s="45"/>
    </row>
    <row r="47" spans="1:8" ht="18.600000000000001" customHeight="1" x14ac:dyDescent="0.3">
      <c r="A47" s="49" t="s">
        <v>141</v>
      </c>
      <c r="B47" s="52" t="s">
        <v>142</v>
      </c>
      <c r="C47" s="53"/>
      <c r="D47" s="44"/>
      <c r="E47" s="50">
        <v>1086533.0900000001</v>
      </c>
      <c r="F47" s="45"/>
      <c r="G47" s="45"/>
      <c r="H47" s="45"/>
    </row>
    <row r="48" spans="1:8" ht="18.600000000000001" customHeight="1" x14ac:dyDescent="0.3">
      <c r="A48" s="49" t="s">
        <v>143</v>
      </c>
      <c r="B48" s="52" t="s">
        <v>144</v>
      </c>
      <c r="C48" s="53"/>
      <c r="D48" s="44"/>
      <c r="E48" s="51">
        <v>1189798.03</v>
      </c>
      <c r="F48" s="45"/>
      <c r="G48" s="45"/>
      <c r="H48" s="45"/>
    </row>
    <row r="49" spans="1:8" s="42" customFormat="1" ht="10.5" customHeight="1" x14ac:dyDescent="0.3">
      <c r="A49" s="49"/>
      <c r="B49" s="52"/>
      <c r="C49" s="53"/>
      <c r="D49" s="44"/>
      <c r="E49" s="45"/>
      <c r="F49" s="45"/>
      <c r="G49" s="45"/>
      <c r="H49" s="45"/>
    </row>
    <row r="50" spans="1:8" ht="18.600000000000001" customHeight="1" x14ac:dyDescent="0.3">
      <c r="A50" s="49" t="s">
        <v>145</v>
      </c>
      <c r="B50" s="52" t="s">
        <v>146</v>
      </c>
      <c r="C50" s="53"/>
      <c r="D50" s="44"/>
      <c r="E50" s="45"/>
      <c r="F50" s="50">
        <v>4694522.3100000005</v>
      </c>
      <c r="G50" s="45"/>
      <c r="H50" s="45"/>
    </row>
    <row r="51" spans="1:8" ht="18.600000000000001" customHeight="1" x14ac:dyDescent="0.3">
      <c r="A51" s="49" t="s">
        <v>147</v>
      </c>
      <c r="B51" s="52" t="s">
        <v>148</v>
      </c>
      <c r="C51" s="53"/>
      <c r="D51" s="44"/>
      <c r="E51" s="50">
        <v>4119221.88</v>
      </c>
      <c r="F51" s="45"/>
      <c r="G51" s="45"/>
      <c r="H51" s="45"/>
    </row>
    <row r="52" spans="1:8" ht="18.600000000000001" customHeight="1" x14ac:dyDescent="0.3">
      <c r="A52" s="49" t="s">
        <v>149</v>
      </c>
      <c r="B52" s="52" t="s">
        <v>150</v>
      </c>
      <c r="C52" s="53"/>
      <c r="D52" s="44"/>
      <c r="E52" s="50">
        <v>225928.62</v>
      </c>
      <c r="F52" s="45"/>
      <c r="G52" s="45"/>
      <c r="H52" s="45"/>
    </row>
    <row r="53" spans="1:8" ht="18.600000000000001" customHeight="1" x14ac:dyDescent="0.3">
      <c r="A53" s="49" t="s">
        <v>151</v>
      </c>
      <c r="B53" s="52" t="s">
        <v>152</v>
      </c>
      <c r="C53" s="53"/>
      <c r="D53" s="44"/>
      <c r="E53" s="50">
        <v>44732.99</v>
      </c>
      <c r="F53" s="45"/>
      <c r="G53" s="45"/>
      <c r="H53" s="45"/>
    </row>
    <row r="54" spans="1:8" ht="18.600000000000001" customHeight="1" x14ac:dyDescent="0.3">
      <c r="A54" s="49" t="s">
        <v>153</v>
      </c>
      <c r="B54" s="54" t="s">
        <v>154</v>
      </c>
      <c r="C54" s="53"/>
      <c r="D54" s="44"/>
      <c r="E54" s="51">
        <v>304638.82</v>
      </c>
      <c r="F54" s="45"/>
      <c r="G54" s="45"/>
      <c r="H54" s="45"/>
    </row>
    <row r="55" spans="1:8" ht="18.600000000000001" customHeight="1" x14ac:dyDescent="0.3">
      <c r="A55" s="49" t="s">
        <v>155</v>
      </c>
      <c r="B55" s="52" t="s">
        <v>156</v>
      </c>
      <c r="C55" s="53"/>
      <c r="D55" s="44"/>
      <c r="E55" s="50"/>
      <c r="F55" s="50">
        <v>603766.47</v>
      </c>
      <c r="G55" s="45"/>
      <c r="H55" s="45"/>
    </row>
    <row r="56" spans="1:8" ht="18.600000000000001" customHeight="1" x14ac:dyDescent="0.3">
      <c r="A56" s="49" t="s">
        <v>157</v>
      </c>
      <c r="B56" s="52" t="s">
        <v>158</v>
      </c>
      <c r="C56" s="53"/>
      <c r="D56" s="44"/>
      <c r="E56" s="51">
        <v>603766.47</v>
      </c>
      <c r="F56" s="45"/>
      <c r="G56" s="45"/>
      <c r="H56" s="45"/>
    </row>
    <row r="57" spans="1:8" ht="18.600000000000001" customHeight="1" x14ac:dyDescent="0.3">
      <c r="A57" s="49" t="s">
        <v>159</v>
      </c>
      <c r="B57" s="52" t="s">
        <v>160</v>
      </c>
      <c r="C57" s="53"/>
      <c r="D57" s="44"/>
      <c r="E57" s="45"/>
      <c r="F57" s="50">
        <v>6296153.2000000002</v>
      </c>
      <c r="G57" s="45"/>
      <c r="H57" s="45"/>
    </row>
    <row r="58" spans="1:8" ht="18.600000000000001" customHeight="1" x14ac:dyDescent="0.3">
      <c r="A58" s="49" t="s">
        <v>161</v>
      </c>
      <c r="B58" s="52" t="s">
        <v>162</v>
      </c>
      <c r="C58" s="53"/>
      <c r="D58" s="44"/>
      <c r="E58" s="51">
        <v>6296153.2000000002</v>
      </c>
      <c r="F58" s="50"/>
      <c r="G58" s="45"/>
      <c r="H58" s="45"/>
    </row>
    <row r="59" spans="1:8" ht="18.600000000000001" customHeight="1" x14ac:dyDescent="0.3">
      <c r="A59" s="49" t="s">
        <v>163</v>
      </c>
      <c r="B59" s="52" t="s">
        <v>164</v>
      </c>
      <c r="C59" s="43"/>
      <c r="D59" s="53"/>
      <c r="E59" s="45"/>
      <c r="F59" s="50">
        <v>645780.72</v>
      </c>
      <c r="G59" s="45"/>
      <c r="H59" s="45"/>
    </row>
    <row r="60" spans="1:8" ht="18.600000000000001" customHeight="1" x14ac:dyDescent="0.3">
      <c r="A60" s="49" t="s">
        <v>165</v>
      </c>
      <c r="B60" s="52" t="s">
        <v>166</v>
      </c>
      <c r="C60" s="43"/>
      <c r="D60" s="53"/>
      <c r="E60" s="51">
        <v>645780.72</v>
      </c>
      <c r="F60" s="50"/>
      <c r="G60" s="45"/>
      <c r="H60" s="45"/>
    </row>
    <row r="61" spans="1:8" ht="18.600000000000001" customHeight="1" x14ac:dyDescent="0.3">
      <c r="A61" s="49" t="s">
        <v>167</v>
      </c>
      <c r="B61" s="52" t="s">
        <v>168</v>
      </c>
      <c r="C61" s="53"/>
      <c r="D61" s="44"/>
      <c r="E61" s="50"/>
      <c r="F61" s="58">
        <v>5698844.7300000004</v>
      </c>
      <c r="G61" s="59"/>
      <c r="H61" s="59"/>
    </row>
    <row r="62" spans="1:8" ht="18.600000000000001" customHeight="1" x14ac:dyDescent="0.3">
      <c r="A62" s="49" t="s">
        <v>169</v>
      </c>
      <c r="B62" s="52" t="s">
        <v>170</v>
      </c>
      <c r="C62" s="53"/>
      <c r="D62" s="44"/>
      <c r="E62" s="60">
        <v>5698844.7300000004</v>
      </c>
      <c r="F62" s="59"/>
      <c r="G62" s="59"/>
      <c r="H62" s="59"/>
    </row>
    <row r="63" spans="1:8" ht="18.600000000000001" customHeight="1" x14ac:dyDescent="0.3">
      <c r="A63" s="49" t="s">
        <v>171</v>
      </c>
      <c r="B63" s="52" t="s">
        <v>172</v>
      </c>
      <c r="C63" s="53"/>
      <c r="D63" s="44"/>
      <c r="E63" s="58"/>
      <c r="F63" s="58">
        <v>612176.47</v>
      </c>
      <c r="G63" s="59"/>
      <c r="H63" s="59"/>
    </row>
    <row r="64" spans="1:8" ht="18.600000000000001" customHeight="1" x14ac:dyDescent="0.3">
      <c r="A64" s="49" t="s">
        <v>173</v>
      </c>
      <c r="B64" s="52" t="s">
        <v>174</v>
      </c>
      <c r="C64" s="53"/>
      <c r="D64" s="44"/>
      <c r="E64" s="60">
        <v>612176.47</v>
      </c>
      <c r="F64" s="59"/>
      <c r="G64" s="59"/>
      <c r="H64" s="59"/>
    </row>
    <row r="65" spans="1:8" ht="18.600000000000001" customHeight="1" x14ac:dyDescent="0.3">
      <c r="A65" s="49" t="s">
        <v>175</v>
      </c>
      <c r="B65" s="52" t="s">
        <v>176</v>
      </c>
      <c r="C65" s="53"/>
      <c r="D65" s="44"/>
      <c r="E65" s="58"/>
      <c r="F65" s="58">
        <v>2183002.5699999998</v>
      </c>
      <c r="G65" s="59"/>
      <c r="H65" s="59"/>
    </row>
    <row r="66" spans="1:8" ht="18.600000000000001" customHeight="1" x14ac:dyDescent="0.3">
      <c r="A66" s="49" t="s">
        <v>177</v>
      </c>
      <c r="B66" s="52" t="s">
        <v>178</v>
      </c>
      <c r="C66" s="53"/>
      <c r="D66" s="44"/>
      <c r="E66" s="60">
        <v>2183002.5699999998</v>
      </c>
      <c r="F66" s="59"/>
      <c r="G66" s="59"/>
      <c r="H66" s="59"/>
    </row>
    <row r="67" spans="1:8" ht="18.600000000000001" customHeight="1" x14ac:dyDescent="0.3">
      <c r="A67" s="49" t="s">
        <v>179</v>
      </c>
      <c r="B67" s="52" t="s">
        <v>180</v>
      </c>
      <c r="C67" s="53"/>
      <c r="D67" s="44"/>
      <c r="E67" s="58"/>
      <c r="F67" s="60">
        <v>181</v>
      </c>
      <c r="G67" s="59"/>
      <c r="H67" s="59"/>
    </row>
    <row r="68" spans="1:8" ht="18.600000000000001" customHeight="1" x14ac:dyDescent="0.3">
      <c r="A68" s="49" t="s">
        <v>181</v>
      </c>
      <c r="B68" s="52" t="s">
        <v>182</v>
      </c>
      <c r="C68" s="53"/>
      <c r="D68" s="44"/>
      <c r="E68" s="60">
        <v>181</v>
      </c>
      <c r="F68" s="59"/>
      <c r="G68" s="59"/>
      <c r="H68" s="59"/>
    </row>
    <row r="69" spans="1:8" ht="18.600000000000001" customHeight="1" x14ac:dyDescent="0.3">
      <c r="A69" s="49"/>
      <c r="B69" s="52"/>
      <c r="C69" s="53"/>
      <c r="D69" s="44"/>
      <c r="E69" s="58"/>
      <c r="F69" s="59"/>
      <c r="G69" s="59"/>
      <c r="H69" s="59"/>
    </row>
    <row r="70" spans="1:8" ht="18.600000000000001" customHeight="1" x14ac:dyDescent="0.3">
      <c r="A70" s="49"/>
      <c r="B70" s="52"/>
      <c r="C70" s="53"/>
      <c r="D70" s="44"/>
      <c r="E70" s="58"/>
      <c r="F70" s="59"/>
      <c r="G70" s="59"/>
      <c r="H70" s="59"/>
    </row>
    <row r="71" spans="1:8" ht="36.75" customHeight="1" x14ac:dyDescent="0.3">
      <c r="A71" s="49"/>
      <c r="B71" s="52"/>
      <c r="C71" s="53"/>
      <c r="D71" s="44"/>
      <c r="E71" s="58"/>
      <c r="F71" s="59"/>
      <c r="G71" s="59"/>
      <c r="H71" s="59"/>
    </row>
    <row r="72" spans="1:8" ht="18.600000000000001" customHeight="1" x14ac:dyDescent="0.3">
      <c r="A72" s="49"/>
      <c r="B72" s="52"/>
      <c r="C72" s="53"/>
      <c r="D72" s="44"/>
      <c r="E72" s="58"/>
      <c r="F72" s="59"/>
      <c r="G72" s="59"/>
      <c r="H72" s="59"/>
    </row>
    <row r="73" spans="1:8" ht="18.600000000000001" customHeight="1" thickBot="1" x14ac:dyDescent="0.35">
      <c r="A73" s="38" t="s">
        <v>183</v>
      </c>
      <c r="B73" s="61" t="s">
        <v>184</v>
      </c>
      <c r="C73" s="53"/>
      <c r="D73" s="44"/>
      <c r="E73" s="58"/>
      <c r="F73" s="59"/>
      <c r="G73" s="59"/>
      <c r="H73" s="62">
        <v>5333542.9800000004</v>
      </c>
    </row>
    <row r="74" spans="1:8" ht="15.75" thickTop="1" x14ac:dyDescent="0.25">
      <c r="A74" s="46" t="s">
        <v>185</v>
      </c>
      <c r="B74" s="55" t="s">
        <v>186</v>
      </c>
      <c r="C74" s="53"/>
      <c r="D74" s="39"/>
      <c r="E74" s="48"/>
      <c r="F74" s="48"/>
      <c r="G74" s="48">
        <v>7048.6900000000005</v>
      </c>
      <c r="H74" s="48"/>
    </row>
    <row r="75" spans="1:8" ht="16.5" x14ac:dyDescent="0.3">
      <c r="A75" s="49" t="s">
        <v>187</v>
      </c>
      <c r="B75" s="52" t="s">
        <v>188</v>
      </c>
      <c r="C75" s="53"/>
      <c r="D75" s="39"/>
      <c r="E75" s="50"/>
      <c r="F75" s="50">
        <v>2083.92</v>
      </c>
      <c r="G75" s="48"/>
      <c r="H75" s="48"/>
    </row>
    <row r="76" spans="1:8" ht="16.5" x14ac:dyDescent="0.3">
      <c r="A76" s="49" t="s">
        <v>189</v>
      </c>
      <c r="B76" s="52" t="s">
        <v>188</v>
      </c>
      <c r="C76" s="53"/>
      <c r="D76" s="39"/>
      <c r="E76" s="51">
        <v>2083.92</v>
      </c>
      <c r="F76" s="48"/>
      <c r="G76" s="48"/>
      <c r="H76" s="48"/>
    </row>
    <row r="77" spans="1:8" s="42" customFormat="1" ht="16.5" x14ac:dyDescent="0.3">
      <c r="A77" s="49" t="s">
        <v>190</v>
      </c>
      <c r="B77" s="52" t="s">
        <v>191</v>
      </c>
      <c r="C77" s="53"/>
      <c r="D77" s="44"/>
      <c r="E77" s="50"/>
      <c r="F77" s="51">
        <v>4964.7700000000004</v>
      </c>
      <c r="G77" s="50"/>
      <c r="H77" s="50"/>
    </row>
    <row r="78" spans="1:8" s="42" customFormat="1" ht="16.5" x14ac:dyDescent="0.3">
      <c r="A78" s="49"/>
      <c r="B78" s="52"/>
      <c r="C78" s="53"/>
      <c r="D78" s="44"/>
      <c r="E78" s="50"/>
      <c r="F78" s="50"/>
      <c r="G78" s="50"/>
      <c r="H78" s="50"/>
    </row>
    <row r="79" spans="1:8" ht="14.25" x14ac:dyDescent="0.2">
      <c r="A79" s="46" t="s">
        <v>192</v>
      </c>
      <c r="B79" s="55" t="s">
        <v>193</v>
      </c>
      <c r="C79" s="56"/>
      <c r="D79" s="39"/>
      <c r="E79" s="48"/>
      <c r="F79" s="48"/>
      <c r="G79" s="48">
        <v>5263742.13</v>
      </c>
      <c r="H79" s="48"/>
    </row>
    <row r="80" spans="1:8" ht="16.5" x14ac:dyDescent="0.3">
      <c r="A80" s="49" t="s">
        <v>194</v>
      </c>
      <c r="B80" s="52" t="s">
        <v>195</v>
      </c>
      <c r="C80" s="53"/>
      <c r="D80" s="44"/>
      <c r="E80" s="50"/>
      <c r="F80" s="50">
        <v>20491.07</v>
      </c>
      <c r="G80" s="50"/>
      <c r="H80" s="50"/>
    </row>
    <row r="81" spans="1:8" ht="16.5" x14ac:dyDescent="0.3">
      <c r="A81" s="49" t="s">
        <v>196</v>
      </c>
      <c r="B81" s="52" t="s">
        <v>197</v>
      </c>
      <c r="C81" s="53"/>
      <c r="D81" s="44"/>
      <c r="E81" s="51">
        <v>20491.07</v>
      </c>
      <c r="F81" s="50"/>
      <c r="G81" s="50"/>
      <c r="H81" s="50"/>
    </row>
    <row r="82" spans="1:8" ht="9" customHeight="1" x14ac:dyDescent="0.3">
      <c r="A82" s="49"/>
      <c r="B82" s="53"/>
      <c r="C82" s="53"/>
      <c r="D82" s="44"/>
      <c r="E82" s="50"/>
      <c r="F82" s="50"/>
      <c r="G82" s="50"/>
      <c r="H82" s="50"/>
    </row>
    <row r="83" spans="1:8" ht="16.5" x14ac:dyDescent="0.3">
      <c r="A83" s="49" t="s">
        <v>198</v>
      </c>
      <c r="B83" s="52" t="s">
        <v>199</v>
      </c>
      <c r="C83" s="53"/>
      <c r="D83" s="44"/>
      <c r="E83" s="50"/>
      <c r="F83" s="50">
        <v>3490.57</v>
      </c>
      <c r="G83" s="50"/>
      <c r="H83" s="50"/>
    </row>
    <row r="84" spans="1:8" ht="16.5" x14ac:dyDescent="0.3">
      <c r="A84" s="49" t="s">
        <v>200</v>
      </c>
      <c r="B84" s="52" t="s">
        <v>197</v>
      </c>
      <c r="C84" s="53"/>
      <c r="D84" s="44"/>
      <c r="E84" s="51">
        <v>3490.57</v>
      </c>
      <c r="F84" s="50"/>
      <c r="G84" s="50"/>
      <c r="H84" s="50"/>
    </row>
    <row r="85" spans="1:8" ht="9" customHeight="1" x14ac:dyDescent="0.3">
      <c r="A85" s="49"/>
      <c r="B85" s="52"/>
      <c r="C85" s="53"/>
      <c r="D85" s="44"/>
      <c r="E85" s="50"/>
      <c r="F85" s="50"/>
      <c r="G85" s="50"/>
      <c r="H85" s="50"/>
    </row>
    <row r="86" spans="1:8" ht="17.25" customHeight="1" x14ac:dyDescent="0.3">
      <c r="A86" s="49" t="s">
        <v>201</v>
      </c>
      <c r="B86" s="52" t="s">
        <v>202</v>
      </c>
      <c r="C86" s="56"/>
      <c r="D86" s="44"/>
      <c r="E86" s="45"/>
      <c r="F86" s="50">
        <v>1763356.77</v>
      </c>
      <c r="G86" s="50"/>
      <c r="H86" s="50"/>
    </row>
    <row r="87" spans="1:8" s="42" customFormat="1" ht="17.25" customHeight="1" x14ac:dyDescent="0.3">
      <c r="A87" s="49" t="s">
        <v>203</v>
      </c>
      <c r="B87" s="52" t="s">
        <v>204</v>
      </c>
      <c r="C87" s="53"/>
      <c r="D87" s="44"/>
      <c r="E87" s="50">
        <v>840565.05</v>
      </c>
      <c r="F87" s="45"/>
      <c r="G87" s="50"/>
      <c r="H87" s="50"/>
    </row>
    <row r="88" spans="1:8" ht="17.25" customHeight="1" x14ac:dyDescent="0.3">
      <c r="A88" s="49" t="s">
        <v>205</v>
      </c>
      <c r="B88" s="52" t="s">
        <v>206</v>
      </c>
      <c r="C88" s="53"/>
      <c r="D88" s="44"/>
      <c r="E88" s="50">
        <v>921453.23</v>
      </c>
      <c r="F88" s="45"/>
      <c r="G88" s="50"/>
      <c r="H88" s="50"/>
    </row>
    <row r="89" spans="1:8" ht="17.25" customHeight="1" x14ac:dyDescent="0.3">
      <c r="A89" s="49" t="s">
        <v>207</v>
      </c>
      <c r="B89" s="52" t="s">
        <v>208</v>
      </c>
      <c r="C89" s="53"/>
      <c r="D89" s="44"/>
      <c r="E89" s="50">
        <v>366.28</v>
      </c>
      <c r="F89" s="45"/>
      <c r="G89" s="50"/>
      <c r="H89" s="50"/>
    </row>
    <row r="90" spans="1:8" ht="17.25" customHeight="1" x14ac:dyDescent="0.3">
      <c r="A90" s="49" t="s">
        <v>209</v>
      </c>
      <c r="B90" s="52" t="s">
        <v>210</v>
      </c>
      <c r="C90" s="53"/>
      <c r="D90" s="44"/>
      <c r="E90" s="51">
        <v>972.21</v>
      </c>
      <c r="F90" s="45"/>
      <c r="G90" s="50"/>
      <c r="H90" s="50"/>
    </row>
    <row r="91" spans="1:8" ht="6" customHeight="1" x14ac:dyDescent="0.3">
      <c r="A91" s="43"/>
      <c r="B91" s="52"/>
      <c r="C91" s="53"/>
      <c r="D91" s="44"/>
      <c r="E91" s="45"/>
      <c r="F91" s="45"/>
      <c r="G91" s="50"/>
      <c r="H91" s="50"/>
    </row>
    <row r="92" spans="1:8" ht="15.6" customHeight="1" x14ac:dyDescent="0.3">
      <c r="A92" s="49" t="s">
        <v>211</v>
      </c>
      <c r="B92" s="52" t="s">
        <v>212</v>
      </c>
      <c r="C92" s="53"/>
      <c r="D92" s="44"/>
      <c r="E92" s="45"/>
      <c r="F92" s="50">
        <v>3593.3</v>
      </c>
      <c r="G92" s="50"/>
      <c r="H92" s="50"/>
    </row>
    <row r="93" spans="1:8" ht="17.25" customHeight="1" x14ac:dyDescent="0.3">
      <c r="A93" s="49" t="s">
        <v>213</v>
      </c>
      <c r="B93" s="52" t="s">
        <v>214</v>
      </c>
      <c r="C93" s="53"/>
      <c r="D93" s="44"/>
      <c r="E93" s="45"/>
      <c r="F93" s="50">
        <v>1128408.18</v>
      </c>
      <c r="G93" s="50"/>
      <c r="H93" s="50"/>
    </row>
    <row r="94" spans="1:8" ht="15.6" customHeight="1" x14ac:dyDescent="0.3">
      <c r="A94" s="49" t="s">
        <v>215</v>
      </c>
      <c r="B94" s="52" t="s">
        <v>216</v>
      </c>
      <c r="C94" s="53"/>
      <c r="D94" s="44"/>
      <c r="E94" s="51">
        <v>1128408.18</v>
      </c>
      <c r="F94" s="45"/>
      <c r="G94" s="50"/>
      <c r="H94" s="50"/>
    </row>
    <row r="95" spans="1:8" ht="15.6" customHeight="1" x14ac:dyDescent="0.3">
      <c r="A95" s="49" t="s">
        <v>217</v>
      </c>
      <c r="B95" s="52" t="s">
        <v>218</v>
      </c>
      <c r="C95" s="53"/>
      <c r="D95" s="44"/>
      <c r="E95" s="45"/>
      <c r="F95" s="50">
        <v>57315.66</v>
      </c>
      <c r="G95" s="50"/>
      <c r="H95" s="50"/>
    </row>
    <row r="96" spans="1:8" ht="8.25" customHeight="1" x14ac:dyDescent="0.3">
      <c r="A96" s="49"/>
      <c r="B96" s="52"/>
      <c r="C96" s="53"/>
      <c r="D96" s="44"/>
      <c r="E96" s="45"/>
      <c r="F96" s="45"/>
      <c r="G96" s="50"/>
      <c r="H96" s="50"/>
    </row>
    <row r="97" spans="1:8" ht="17.25" customHeight="1" x14ac:dyDescent="0.3">
      <c r="A97" s="49" t="s">
        <v>219</v>
      </c>
      <c r="B97" s="52" t="s">
        <v>220</v>
      </c>
      <c r="C97" s="53"/>
      <c r="D97" s="44"/>
      <c r="E97" s="45"/>
      <c r="F97" s="50">
        <v>2276090.71</v>
      </c>
      <c r="G97" s="50"/>
      <c r="H97" s="50"/>
    </row>
    <row r="98" spans="1:8" ht="17.25" customHeight="1" x14ac:dyDescent="0.3">
      <c r="A98" s="49" t="s">
        <v>221</v>
      </c>
      <c r="B98" s="52" t="s">
        <v>222</v>
      </c>
      <c r="C98" s="53"/>
      <c r="D98" s="44"/>
      <c r="E98" s="50">
        <v>2271780.58</v>
      </c>
      <c r="F98" s="45"/>
      <c r="G98" s="50"/>
      <c r="H98" s="50"/>
    </row>
    <row r="99" spans="1:8" ht="17.25" customHeight="1" x14ac:dyDescent="0.3">
      <c r="A99" s="49" t="s">
        <v>223</v>
      </c>
      <c r="B99" s="52" t="s">
        <v>224</v>
      </c>
      <c r="C99" s="53"/>
      <c r="D99" s="44"/>
      <c r="E99" s="51">
        <v>4310.13</v>
      </c>
      <c r="F99" s="45"/>
      <c r="G99" s="50"/>
      <c r="H99" s="50"/>
    </row>
    <row r="100" spans="1:8" ht="15.6" customHeight="1" x14ac:dyDescent="0.3">
      <c r="A100" s="49" t="s">
        <v>225</v>
      </c>
      <c r="B100" s="52" t="s">
        <v>226</v>
      </c>
      <c r="C100" s="53"/>
      <c r="D100" s="44"/>
      <c r="E100" s="45"/>
      <c r="F100" s="51">
        <v>10995.87</v>
      </c>
      <c r="G100" s="50"/>
      <c r="H100" s="50"/>
    </row>
    <row r="101" spans="1:8" ht="9" customHeight="1" x14ac:dyDescent="0.3">
      <c r="A101" s="49"/>
      <c r="B101" s="52"/>
      <c r="C101" s="53"/>
      <c r="D101" s="44"/>
      <c r="E101" s="50"/>
      <c r="F101" s="50"/>
      <c r="G101" s="50"/>
      <c r="H101" s="50"/>
    </row>
    <row r="102" spans="1:8" ht="15" customHeight="1" x14ac:dyDescent="0.3">
      <c r="A102" s="46" t="s">
        <v>227</v>
      </c>
      <c r="B102" s="55" t="s">
        <v>228</v>
      </c>
      <c r="C102" s="53"/>
      <c r="D102" s="44"/>
      <c r="E102" s="50"/>
      <c r="G102" s="48">
        <v>4200</v>
      </c>
      <c r="H102" s="50"/>
    </row>
    <row r="103" spans="1:8" ht="15" customHeight="1" x14ac:dyDescent="0.3">
      <c r="A103" s="49" t="s">
        <v>229</v>
      </c>
      <c r="B103" s="52" t="s">
        <v>230</v>
      </c>
      <c r="C103" s="53"/>
      <c r="D103" s="44"/>
      <c r="E103" s="50"/>
      <c r="F103" s="51">
        <v>4200</v>
      </c>
      <c r="G103" s="50"/>
      <c r="H103" s="50"/>
    </row>
    <row r="104" spans="1:8" ht="15" customHeight="1" x14ac:dyDescent="0.3">
      <c r="A104" s="49"/>
      <c r="B104" s="52"/>
      <c r="C104" s="53"/>
      <c r="D104" s="44"/>
      <c r="E104" s="50"/>
      <c r="F104" s="50"/>
      <c r="G104" s="50"/>
      <c r="H104" s="50"/>
    </row>
    <row r="105" spans="1:8" ht="17.25" customHeight="1" x14ac:dyDescent="0.2">
      <c r="A105" s="46" t="s">
        <v>231</v>
      </c>
      <c r="B105" s="55" t="s">
        <v>232</v>
      </c>
      <c r="C105" s="56"/>
      <c r="D105" s="39"/>
      <c r="E105" s="40"/>
      <c r="F105" s="40"/>
      <c r="G105" s="57">
        <v>58552.160000000003</v>
      </c>
      <c r="H105" s="48"/>
    </row>
    <row r="106" spans="1:8" ht="18" customHeight="1" x14ac:dyDescent="0.3">
      <c r="A106" s="49" t="s">
        <v>233</v>
      </c>
      <c r="B106" s="52" t="s">
        <v>234</v>
      </c>
      <c r="C106" s="53"/>
      <c r="D106" s="44"/>
      <c r="E106" s="45"/>
      <c r="F106" s="51">
        <v>58552.160000000003</v>
      </c>
      <c r="G106" s="50"/>
      <c r="H106" s="50"/>
    </row>
    <row r="107" spans="1:8" ht="19.5" customHeight="1" x14ac:dyDescent="0.3">
      <c r="A107" s="49"/>
      <c r="B107" s="53"/>
      <c r="C107" s="53"/>
      <c r="D107" s="44"/>
      <c r="E107" s="45"/>
      <c r="F107" s="50"/>
      <c r="G107" s="50"/>
      <c r="H107" s="50"/>
    </row>
    <row r="108" spans="1:8" ht="18.75" customHeight="1" x14ac:dyDescent="0.3">
      <c r="A108" s="43"/>
      <c r="B108" s="53"/>
      <c r="C108" s="53"/>
      <c r="D108" s="44"/>
      <c r="E108" s="45"/>
      <c r="F108" s="45"/>
      <c r="G108" s="50"/>
      <c r="H108" s="50"/>
    </row>
    <row r="109" spans="1:8" ht="17.25" thickBot="1" x14ac:dyDescent="0.35">
      <c r="A109" s="38" t="s">
        <v>235</v>
      </c>
      <c r="B109" s="61" t="s">
        <v>8</v>
      </c>
      <c r="C109" s="63"/>
      <c r="D109" s="44"/>
      <c r="E109" s="64"/>
      <c r="F109" s="64"/>
      <c r="G109" s="64"/>
      <c r="H109" s="41">
        <v>60585000</v>
      </c>
    </row>
    <row r="110" spans="1:8" ht="17.25" customHeight="1" thickTop="1" x14ac:dyDescent="0.2">
      <c r="A110" s="46" t="s">
        <v>236</v>
      </c>
      <c r="B110" s="56" t="s">
        <v>237</v>
      </c>
      <c r="C110" s="56"/>
      <c r="D110" s="39"/>
      <c r="E110" s="48"/>
      <c r="F110" s="48"/>
      <c r="G110" s="57">
        <v>60585000</v>
      </c>
      <c r="H110" s="48"/>
    </row>
    <row r="111" spans="1:8" s="42" customFormat="1" ht="16.5" customHeight="1" x14ac:dyDescent="0.3">
      <c r="A111" s="49" t="s">
        <v>238</v>
      </c>
      <c r="B111" s="52" t="s">
        <v>239</v>
      </c>
      <c r="C111" s="53"/>
      <c r="D111" s="44"/>
      <c r="E111" s="45"/>
      <c r="F111" s="51">
        <v>60585000</v>
      </c>
      <c r="G111" s="50"/>
      <c r="H111" s="50"/>
    </row>
    <row r="112" spans="1:8" s="42" customFormat="1" ht="16.5" customHeight="1" x14ac:dyDescent="0.3">
      <c r="A112" s="49" t="s">
        <v>240</v>
      </c>
      <c r="B112" s="52" t="s">
        <v>241</v>
      </c>
      <c r="C112" s="53"/>
      <c r="E112" s="50">
        <v>56800000</v>
      </c>
      <c r="F112" s="45"/>
      <c r="G112" s="50"/>
      <c r="H112" s="50"/>
    </row>
    <row r="113" spans="1:8" ht="16.5" customHeight="1" x14ac:dyDescent="0.3">
      <c r="A113" s="49" t="s">
        <v>242</v>
      </c>
      <c r="B113" s="52" t="s">
        <v>243</v>
      </c>
      <c r="C113" s="53"/>
      <c r="E113" s="51">
        <v>3785000</v>
      </c>
      <c r="F113" s="45"/>
      <c r="G113" s="50"/>
      <c r="H113" s="50"/>
    </row>
    <row r="114" spans="1:8" ht="7.5" customHeight="1" x14ac:dyDescent="0.3">
      <c r="A114" s="49"/>
      <c r="B114" s="52"/>
      <c r="C114" s="53"/>
      <c r="D114" s="50"/>
      <c r="E114" s="50"/>
      <c r="F114" s="50"/>
      <c r="G114" s="50"/>
      <c r="H114" s="50"/>
    </row>
    <row r="115" spans="1:8" ht="15" customHeight="1" x14ac:dyDescent="0.3">
      <c r="A115" s="49"/>
      <c r="B115" s="52"/>
      <c r="C115" s="53"/>
      <c r="D115" s="50"/>
      <c r="E115" s="50"/>
      <c r="F115" s="50"/>
      <c r="G115" s="50"/>
      <c r="H115" s="50"/>
    </row>
    <row r="116" spans="1:8" s="42" customFormat="1" ht="17.25" customHeight="1" thickBot="1" x14ac:dyDescent="0.25">
      <c r="A116" s="38" t="s">
        <v>244</v>
      </c>
      <c r="B116" s="61" t="s">
        <v>245</v>
      </c>
      <c r="C116" s="61"/>
      <c r="D116" s="39"/>
      <c r="E116" s="40"/>
      <c r="F116" s="40"/>
      <c r="G116" s="40"/>
      <c r="H116" s="41">
        <v>825637016.16999996</v>
      </c>
    </row>
    <row r="117" spans="1:8" ht="17.25" customHeight="1" thickTop="1" x14ac:dyDescent="0.2">
      <c r="A117" s="46" t="s">
        <v>246</v>
      </c>
      <c r="B117" s="55" t="s">
        <v>247</v>
      </c>
      <c r="C117" s="56"/>
      <c r="D117" s="39"/>
      <c r="E117" s="40"/>
      <c r="F117" s="40"/>
      <c r="G117" s="48">
        <v>962591177.86999989</v>
      </c>
      <c r="H117" s="40"/>
    </row>
    <row r="118" spans="1:8" s="42" customFormat="1" ht="17.25" customHeight="1" x14ac:dyDescent="0.3">
      <c r="A118" s="49" t="s">
        <v>248</v>
      </c>
      <c r="B118" s="52" t="s">
        <v>249</v>
      </c>
      <c r="C118" s="53"/>
      <c r="D118" s="44"/>
      <c r="E118" s="45"/>
      <c r="F118" s="51">
        <v>962591177.86999989</v>
      </c>
      <c r="G118" s="50"/>
      <c r="H118" s="45"/>
    </row>
    <row r="119" spans="1:8" ht="17.25" customHeight="1" x14ac:dyDescent="0.3">
      <c r="A119" s="49" t="s">
        <v>250</v>
      </c>
      <c r="B119" s="52" t="s">
        <v>251</v>
      </c>
      <c r="C119" s="53"/>
      <c r="D119" s="44"/>
      <c r="E119" s="50">
        <v>836780975.99000001</v>
      </c>
      <c r="F119" s="45"/>
      <c r="G119" s="50"/>
      <c r="H119" s="45"/>
    </row>
    <row r="120" spans="1:8" s="42" customFormat="1" ht="17.25" customHeight="1" x14ac:dyDescent="0.3">
      <c r="A120" s="49" t="s">
        <v>252</v>
      </c>
      <c r="B120" s="52" t="s">
        <v>253</v>
      </c>
      <c r="C120" s="53"/>
      <c r="D120" s="44"/>
      <c r="E120" s="50">
        <v>34485399.240000002</v>
      </c>
      <c r="F120" s="45"/>
      <c r="G120" s="50"/>
      <c r="H120" s="45"/>
    </row>
    <row r="121" spans="1:8" ht="17.25" customHeight="1" x14ac:dyDescent="0.3">
      <c r="A121" s="49" t="s">
        <v>254</v>
      </c>
      <c r="B121" s="52" t="s">
        <v>255</v>
      </c>
      <c r="C121" s="53"/>
      <c r="D121" s="44"/>
      <c r="E121" s="50">
        <v>9055843.5099999998</v>
      </c>
      <c r="F121" s="45"/>
      <c r="G121" s="50"/>
      <c r="H121" s="45"/>
    </row>
    <row r="122" spans="1:8" ht="17.25" customHeight="1" x14ac:dyDescent="0.3">
      <c r="A122" s="49" t="s">
        <v>256</v>
      </c>
      <c r="B122" s="52" t="s">
        <v>257</v>
      </c>
      <c r="C122" s="53"/>
      <c r="D122" s="44"/>
      <c r="E122" s="50">
        <v>1023540.68</v>
      </c>
      <c r="F122" s="45"/>
      <c r="G122" s="50"/>
      <c r="H122" s="45"/>
    </row>
    <row r="123" spans="1:8" ht="17.25" customHeight="1" x14ac:dyDescent="0.3">
      <c r="A123" s="49" t="s">
        <v>258</v>
      </c>
      <c r="B123" s="52" t="s">
        <v>259</v>
      </c>
      <c r="C123" s="53"/>
      <c r="D123" s="44"/>
      <c r="E123" s="50">
        <v>72304956.430000007</v>
      </c>
      <c r="F123" s="45"/>
      <c r="G123" s="50"/>
      <c r="H123" s="45"/>
    </row>
    <row r="124" spans="1:8" ht="17.25" customHeight="1" x14ac:dyDescent="0.3">
      <c r="A124" s="49" t="s">
        <v>260</v>
      </c>
      <c r="B124" s="52" t="s">
        <v>261</v>
      </c>
      <c r="C124" s="53"/>
      <c r="D124" s="44"/>
      <c r="E124" s="51">
        <v>8940462.0199999996</v>
      </c>
      <c r="F124" s="45"/>
      <c r="G124" s="50"/>
      <c r="H124" s="45"/>
    </row>
    <row r="125" spans="1:8" ht="9.75" customHeight="1" x14ac:dyDescent="0.3">
      <c r="A125" s="49"/>
      <c r="B125" s="53"/>
      <c r="C125" s="53"/>
      <c r="D125" s="44"/>
      <c r="E125" s="50"/>
      <c r="F125" s="45"/>
      <c r="G125" s="50"/>
      <c r="H125" s="45"/>
    </row>
    <row r="126" spans="1:8" ht="18.75" customHeight="1" x14ac:dyDescent="0.2">
      <c r="A126" s="46" t="s">
        <v>262</v>
      </c>
      <c r="B126" s="55" t="s">
        <v>263</v>
      </c>
      <c r="C126" s="56"/>
      <c r="D126" s="39"/>
      <c r="E126" s="40"/>
      <c r="F126" s="40"/>
      <c r="G126" s="48">
        <v>447117.57</v>
      </c>
      <c r="H126" s="40"/>
    </row>
    <row r="127" spans="1:8" ht="17.25" customHeight="1" x14ac:dyDescent="0.3">
      <c r="A127" s="49" t="s">
        <v>264</v>
      </c>
      <c r="B127" s="52" t="s">
        <v>249</v>
      </c>
      <c r="C127" s="53"/>
      <c r="D127" s="44"/>
      <c r="E127" s="45"/>
      <c r="F127" s="51">
        <v>447117.57</v>
      </c>
      <c r="G127" s="50"/>
      <c r="H127" s="45"/>
    </row>
    <row r="128" spans="1:8" ht="18" customHeight="1" x14ac:dyDescent="0.3">
      <c r="A128" s="49" t="s">
        <v>265</v>
      </c>
      <c r="B128" s="52" t="s">
        <v>266</v>
      </c>
      <c r="C128" s="53"/>
      <c r="D128" s="44"/>
      <c r="E128" s="50">
        <v>443755.63</v>
      </c>
      <c r="F128" s="45"/>
      <c r="G128" s="50"/>
      <c r="H128" s="45"/>
    </row>
    <row r="129" spans="1:8" ht="15.75" customHeight="1" x14ac:dyDescent="0.3">
      <c r="A129" s="49" t="s">
        <v>267</v>
      </c>
      <c r="B129" s="52" t="s">
        <v>268</v>
      </c>
      <c r="C129" s="53"/>
      <c r="D129" s="44"/>
      <c r="E129" s="51">
        <v>3361.94</v>
      </c>
      <c r="F129" s="45"/>
      <c r="G129" s="50"/>
      <c r="H129" s="45"/>
    </row>
    <row r="130" spans="1:8" ht="17.25" customHeight="1" x14ac:dyDescent="0.3">
      <c r="A130" s="49"/>
      <c r="B130" s="49"/>
      <c r="C130" s="53"/>
      <c r="D130" s="44"/>
      <c r="E130" s="50"/>
      <c r="F130" s="45"/>
      <c r="G130" s="50"/>
      <c r="H130" s="45"/>
    </row>
    <row r="131" spans="1:8" ht="17.25" customHeight="1" x14ac:dyDescent="0.3">
      <c r="A131" s="49"/>
      <c r="B131" s="49"/>
      <c r="C131" s="53"/>
      <c r="D131" s="44"/>
      <c r="E131" s="50"/>
      <c r="F131" s="45"/>
      <c r="G131" s="50"/>
      <c r="H131" s="45"/>
    </row>
    <row r="132" spans="1:8" s="42" customFormat="1" ht="31.5" customHeight="1" x14ac:dyDescent="0.2">
      <c r="A132" s="46" t="s">
        <v>269</v>
      </c>
      <c r="B132" s="55" t="s">
        <v>270</v>
      </c>
      <c r="C132" s="56"/>
      <c r="D132" s="39"/>
      <c r="E132" s="40"/>
      <c r="F132" s="40"/>
      <c r="G132" s="57">
        <v>-137401279.26999998</v>
      </c>
      <c r="H132" s="40"/>
    </row>
    <row r="133" spans="1:8" ht="18" customHeight="1" x14ac:dyDescent="0.3">
      <c r="A133" s="49" t="s">
        <v>271</v>
      </c>
      <c r="B133" s="52" t="s">
        <v>247</v>
      </c>
      <c r="C133" s="53"/>
      <c r="D133" s="44"/>
      <c r="E133" s="45"/>
      <c r="F133" s="50">
        <v>-137397801.98999998</v>
      </c>
      <c r="G133" s="50"/>
      <c r="H133" s="45"/>
    </row>
    <row r="134" spans="1:8" ht="18" customHeight="1" x14ac:dyDescent="0.3">
      <c r="A134" s="49" t="s">
        <v>272</v>
      </c>
      <c r="B134" s="52" t="s">
        <v>273</v>
      </c>
      <c r="C134" s="53"/>
      <c r="D134" s="44"/>
      <c r="E134" s="50">
        <v>-63993781.329999998</v>
      </c>
      <c r="F134" s="45"/>
      <c r="G134" s="50"/>
      <c r="H134" s="45"/>
    </row>
    <row r="135" spans="1:8" ht="18" customHeight="1" x14ac:dyDescent="0.3">
      <c r="A135" s="49" t="s">
        <v>274</v>
      </c>
      <c r="B135" s="52" t="s">
        <v>253</v>
      </c>
      <c r="C135" s="53"/>
      <c r="D135" s="44"/>
      <c r="E135" s="50">
        <v>-24425704.59</v>
      </c>
      <c r="F135" s="45"/>
      <c r="G135" s="50"/>
      <c r="H135" s="45"/>
    </row>
    <row r="136" spans="1:8" ht="18" customHeight="1" x14ac:dyDescent="0.3">
      <c r="A136" s="49" t="s">
        <v>275</v>
      </c>
      <c r="B136" s="52" t="s">
        <v>276</v>
      </c>
      <c r="C136" s="53"/>
      <c r="D136" s="44"/>
      <c r="E136" s="50">
        <v>-48857595.780000001</v>
      </c>
      <c r="F136" s="45"/>
      <c r="G136" s="50"/>
      <c r="H136" s="45"/>
    </row>
    <row r="137" spans="1:8" s="42" customFormat="1" ht="18" customHeight="1" x14ac:dyDescent="0.3">
      <c r="A137" s="49" t="s">
        <v>277</v>
      </c>
      <c r="B137" s="52" t="s">
        <v>278</v>
      </c>
      <c r="C137" s="53"/>
      <c r="D137" s="44"/>
      <c r="E137" s="51">
        <v>-120720.29</v>
      </c>
      <c r="F137" s="45"/>
      <c r="G137" s="50"/>
      <c r="H137" s="45"/>
    </row>
    <row r="138" spans="1:8" ht="17.100000000000001" customHeight="1" x14ac:dyDescent="0.3">
      <c r="A138" s="49"/>
      <c r="B138" s="52"/>
      <c r="C138" s="53"/>
      <c r="D138" s="44"/>
      <c r="E138" s="50"/>
      <c r="F138" s="45"/>
      <c r="G138" s="50"/>
      <c r="H138" s="45"/>
    </row>
    <row r="139" spans="1:8" ht="17.25" customHeight="1" x14ac:dyDescent="0.3">
      <c r="A139" s="49" t="s">
        <v>279</v>
      </c>
      <c r="B139" s="52" t="s">
        <v>263</v>
      </c>
      <c r="C139" s="53"/>
      <c r="D139" s="44"/>
      <c r="E139" s="45"/>
      <c r="F139" s="50">
        <v>-3477.28</v>
      </c>
      <c r="G139" s="50"/>
      <c r="H139" s="45"/>
    </row>
    <row r="140" spans="1:8" ht="18" customHeight="1" x14ac:dyDescent="0.3">
      <c r="A140" s="49" t="s">
        <v>280</v>
      </c>
      <c r="B140" s="52" t="s">
        <v>281</v>
      </c>
      <c r="C140" s="53"/>
      <c r="D140" s="44"/>
      <c r="E140" s="51">
        <v>-3477.28</v>
      </c>
      <c r="F140" s="45"/>
      <c r="G140" s="50"/>
      <c r="H140" s="45"/>
    </row>
    <row r="141" spans="1:8" ht="6" customHeight="1" x14ac:dyDescent="0.25">
      <c r="A141" s="43"/>
      <c r="B141" s="53"/>
      <c r="C141" s="53"/>
      <c r="D141" s="44"/>
      <c r="E141" s="45"/>
      <c r="F141" s="45"/>
      <c r="G141" s="45"/>
      <c r="H141" s="45"/>
    </row>
    <row r="142" spans="1:8" ht="6" customHeight="1" x14ac:dyDescent="0.25">
      <c r="A142" s="43"/>
      <c r="B142" s="53"/>
      <c r="C142" s="53"/>
      <c r="D142" s="44"/>
      <c r="E142" s="45"/>
      <c r="F142" s="45"/>
      <c r="G142" s="45"/>
      <c r="H142" s="45"/>
    </row>
    <row r="143" spans="1:8" ht="6" customHeight="1" x14ac:dyDescent="0.25">
      <c r="A143" s="43"/>
      <c r="B143" s="53"/>
      <c r="C143" s="53"/>
      <c r="D143" s="44"/>
      <c r="E143" s="45"/>
      <c r="F143" s="45"/>
      <c r="G143" s="45"/>
      <c r="H143" s="45"/>
    </row>
    <row r="144" spans="1:8" ht="6" customHeight="1" x14ac:dyDescent="0.25">
      <c r="A144" s="43"/>
      <c r="B144" s="53"/>
      <c r="C144" s="53"/>
      <c r="D144" s="44"/>
      <c r="E144" s="45"/>
      <c r="F144" s="45"/>
      <c r="G144" s="45"/>
      <c r="H144" s="45"/>
    </row>
    <row r="145" spans="1:8" ht="6" customHeight="1" x14ac:dyDescent="0.25">
      <c r="A145" s="43"/>
      <c r="B145" s="53"/>
      <c r="C145" s="53"/>
      <c r="D145" s="44"/>
      <c r="E145" s="45"/>
      <c r="F145" s="45"/>
      <c r="G145" s="45"/>
      <c r="H145" s="45"/>
    </row>
    <row r="146" spans="1:8" ht="6" customHeight="1" x14ac:dyDescent="0.25">
      <c r="A146" s="43"/>
      <c r="B146" s="53"/>
      <c r="C146" s="53"/>
      <c r="D146" s="44"/>
      <c r="E146" s="45"/>
      <c r="F146" s="45"/>
      <c r="G146" s="45"/>
      <c r="H146" s="45"/>
    </row>
    <row r="147" spans="1:8" ht="6" customHeight="1" x14ac:dyDescent="0.25">
      <c r="A147" s="43"/>
      <c r="B147" s="53"/>
      <c r="C147" s="53"/>
      <c r="D147" s="44"/>
      <c r="E147" s="45"/>
      <c r="F147" s="45"/>
      <c r="G147" s="45"/>
      <c r="H147" s="45"/>
    </row>
    <row r="148" spans="1:8" ht="6" customHeight="1" x14ac:dyDescent="0.25">
      <c r="A148" s="43"/>
      <c r="B148" s="53"/>
      <c r="C148" s="53"/>
      <c r="D148" s="44"/>
      <c r="E148" s="45"/>
      <c r="F148" s="45"/>
      <c r="G148" s="45"/>
      <c r="H148" s="45"/>
    </row>
    <row r="149" spans="1:8" s="42" customFormat="1" ht="15.75" thickBot="1" x14ac:dyDescent="0.25">
      <c r="A149" s="38" t="s">
        <v>282</v>
      </c>
      <c r="B149" s="61" t="s">
        <v>30</v>
      </c>
      <c r="C149" s="56"/>
      <c r="D149" s="39"/>
      <c r="E149" s="40"/>
      <c r="F149" s="40"/>
      <c r="G149" s="40"/>
      <c r="H149" s="41">
        <v>13746088.680000002</v>
      </c>
    </row>
    <row r="150" spans="1:8" s="42" customFormat="1" ht="15.75" thickTop="1" x14ac:dyDescent="0.2">
      <c r="A150" s="38"/>
      <c r="B150" s="61"/>
      <c r="C150" s="56"/>
      <c r="D150" s="39"/>
      <c r="E150" s="40"/>
      <c r="F150" s="40"/>
      <c r="G150" s="40"/>
      <c r="H150" s="48"/>
    </row>
    <row r="151" spans="1:8" s="42" customFormat="1" ht="15" x14ac:dyDescent="0.2">
      <c r="A151" s="38" t="s">
        <v>283</v>
      </c>
      <c r="B151" s="61" t="s">
        <v>284</v>
      </c>
      <c r="C151" s="56"/>
      <c r="D151" s="39"/>
      <c r="E151" s="40"/>
      <c r="F151" s="48"/>
      <c r="G151" s="48"/>
      <c r="H151" s="48">
        <v>900</v>
      </c>
    </row>
    <row r="152" spans="1:8" s="42" customFormat="1" ht="16.5" x14ac:dyDescent="0.3">
      <c r="A152" s="49" t="s">
        <v>285</v>
      </c>
      <c r="B152" s="52" t="s">
        <v>286</v>
      </c>
      <c r="C152" s="56"/>
      <c r="D152" s="39"/>
      <c r="E152" s="40"/>
      <c r="F152" s="48"/>
      <c r="G152" s="48">
        <v>900</v>
      </c>
      <c r="H152" s="48"/>
    </row>
    <row r="153" spans="1:8" s="42" customFormat="1" ht="16.5" x14ac:dyDescent="0.3">
      <c r="A153" s="49" t="s">
        <v>287</v>
      </c>
      <c r="B153" s="52" t="s">
        <v>288</v>
      </c>
      <c r="C153" s="56"/>
      <c r="D153" s="39"/>
      <c r="F153" s="51">
        <v>900</v>
      </c>
      <c r="G153" s="40"/>
      <c r="H153" s="48"/>
    </row>
    <row r="154" spans="1:8" s="42" customFormat="1" ht="15" customHeight="1" x14ac:dyDescent="0.3">
      <c r="A154" s="43"/>
      <c r="B154" s="53"/>
      <c r="C154" s="53"/>
      <c r="D154" s="44"/>
      <c r="E154" s="45"/>
      <c r="F154" s="50"/>
      <c r="G154" s="50"/>
      <c r="H154" s="45"/>
    </row>
    <row r="155" spans="1:8" s="42" customFormat="1" ht="17.25" customHeight="1" x14ac:dyDescent="0.3">
      <c r="A155" s="49"/>
      <c r="B155" s="52"/>
      <c r="C155" s="53"/>
      <c r="D155" s="44"/>
      <c r="E155" s="45"/>
      <c r="F155" s="50"/>
      <c r="H155" s="45"/>
    </row>
    <row r="156" spans="1:8" s="42" customFormat="1" ht="17.25" customHeight="1" x14ac:dyDescent="0.3">
      <c r="A156" s="38" t="s">
        <v>289</v>
      </c>
      <c r="B156" s="61" t="s">
        <v>290</v>
      </c>
      <c r="C156" s="53"/>
      <c r="D156" s="44"/>
      <c r="E156" s="45"/>
      <c r="F156" s="50"/>
      <c r="H156" s="65">
        <v>16382.79</v>
      </c>
    </row>
    <row r="157" spans="1:8" s="42" customFormat="1" ht="17.25" customHeight="1" x14ac:dyDescent="0.3">
      <c r="A157" s="49" t="s">
        <v>291</v>
      </c>
      <c r="B157" s="52" t="s">
        <v>292</v>
      </c>
      <c r="C157" s="53"/>
      <c r="D157" s="44"/>
      <c r="E157" s="45"/>
      <c r="G157" s="51">
        <v>16382.79</v>
      </c>
      <c r="H157" s="45"/>
    </row>
    <row r="158" spans="1:8" s="42" customFormat="1" ht="17.25" customHeight="1" x14ac:dyDescent="0.3">
      <c r="A158" s="49" t="s">
        <v>293</v>
      </c>
      <c r="B158" s="52" t="s">
        <v>294</v>
      </c>
      <c r="C158" s="53"/>
      <c r="D158" s="44"/>
      <c r="F158" s="51">
        <v>16382.79</v>
      </c>
      <c r="H158" s="45"/>
    </row>
    <row r="159" spans="1:8" s="42" customFormat="1" ht="9.75" customHeight="1" x14ac:dyDescent="0.3">
      <c r="A159" s="43"/>
      <c r="B159" s="53"/>
      <c r="C159" s="53"/>
      <c r="D159" s="44"/>
      <c r="E159" s="45"/>
      <c r="F159" s="50"/>
      <c r="G159" s="50"/>
      <c r="H159" s="45"/>
    </row>
    <row r="160" spans="1:8" ht="17.25" customHeight="1" x14ac:dyDescent="0.2">
      <c r="A160" s="46" t="s">
        <v>295</v>
      </c>
      <c r="B160" s="55" t="s">
        <v>296</v>
      </c>
      <c r="C160" s="56"/>
      <c r="D160" s="39"/>
      <c r="E160" s="40"/>
      <c r="F160" s="48"/>
      <c r="H160" s="48">
        <v>1231157.6200000001</v>
      </c>
    </row>
    <row r="161" spans="1:8" ht="18" customHeight="1" x14ac:dyDescent="0.3">
      <c r="A161" s="49" t="s">
        <v>297</v>
      </c>
      <c r="B161" s="49" t="s">
        <v>298</v>
      </c>
      <c r="C161" s="53"/>
      <c r="D161" s="39"/>
      <c r="E161" s="45"/>
      <c r="G161" s="51">
        <v>1231157.6200000001</v>
      </c>
      <c r="H161" s="45"/>
    </row>
    <row r="162" spans="1:8" s="42" customFormat="1" ht="18" customHeight="1" x14ac:dyDescent="0.3">
      <c r="A162" s="49" t="s">
        <v>299</v>
      </c>
      <c r="B162" s="49" t="s">
        <v>300</v>
      </c>
      <c r="C162" s="66"/>
      <c r="D162" s="39"/>
      <c r="F162" s="50">
        <v>806590.05</v>
      </c>
      <c r="G162" s="50"/>
      <c r="H162" s="45"/>
    </row>
    <row r="163" spans="1:8" s="42" customFormat="1" ht="18" customHeight="1" x14ac:dyDescent="0.3">
      <c r="A163" s="49" t="s">
        <v>301</v>
      </c>
      <c r="B163" s="49" t="s">
        <v>302</v>
      </c>
      <c r="C163" s="66"/>
      <c r="D163" s="39"/>
      <c r="F163" s="51">
        <v>424567.57</v>
      </c>
      <c r="G163" s="50"/>
      <c r="H163" s="45"/>
    </row>
    <row r="164" spans="1:8" s="42" customFormat="1" ht="18" customHeight="1" x14ac:dyDescent="0.3">
      <c r="A164" s="49"/>
      <c r="B164" s="49"/>
      <c r="C164" s="66"/>
      <c r="D164" s="39"/>
      <c r="F164" s="50"/>
      <c r="G164" s="50"/>
      <c r="H164" s="45"/>
    </row>
    <row r="165" spans="1:8" s="42" customFormat="1" ht="18" customHeight="1" x14ac:dyDescent="0.3">
      <c r="A165" s="46" t="s">
        <v>303</v>
      </c>
      <c r="B165" s="55" t="s">
        <v>304</v>
      </c>
      <c r="C165" s="66"/>
      <c r="D165" s="39"/>
      <c r="F165" s="50"/>
      <c r="G165" s="50"/>
      <c r="H165" s="48">
        <v>12497648.270000001</v>
      </c>
    </row>
    <row r="166" spans="1:8" s="42" customFormat="1" ht="18" customHeight="1" x14ac:dyDescent="0.3">
      <c r="A166" s="49" t="s">
        <v>305</v>
      </c>
      <c r="B166" s="49" t="s">
        <v>306</v>
      </c>
      <c r="C166" s="66"/>
      <c r="D166" s="39"/>
      <c r="F166" s="50"/>
      <c r="G166" s="50">
        <v>12497648.270000001</v>
      </c>
      <c r="H166" s="45"/>
    </row>
    <row r="167" spans="1:8" s="42" customFormat="1" ht="18" customHeight="1" x14ac:dyDescent="0.3">
      <c r="A167" s="49" t="s">
        <v>307</v>
      </c>
      <c r="B167" s="49" t="s">
        <v>308</v>
      </c>
      <c r="C167" s="66"/>
      <c r="D167" s="39"/>
      <c r="F167" s="50">
        <v>148498.63</v>
      </c>
      <c r="G167" s="50"/>
      <c r="H167" s="45"/>
    </row>
    <row r="168" spans="1:8" s="42" customFormat="1" ht="18" customHeight="1" x14ac:dyDescent="0.3">
      <c r="A168" s="49" t="s">
        <v>309</v>
      </c>
      <c r="B168" s="49" t="s">
        <v>310</v>
      </c>
      <c r="C168" s="66"/>
      <c r="D168" s="39"/>
      <c r="E168" s="50">
        <v>148498.63</v>
      </c>
      <c r="F168" s="50"/>
      <c r="G168" s="50"/>
      <c r="H168" s="45"/>
    </row>
    <row r="169" spans="1:8" s="42" customFormat="1" ht="18" customHeight="1" x14ac:dyDescent="0.3">
      <c r="A169" s="49" t="s">
        <v>311</v>
      </c>
      <c r="B169" s="49" t="s">
        <v>312</v>
      </c>
      <c r="C169" s="66"/>
      <c r="D169" s="51">
        <v>148498.63</v>
      </c>
      <c r="F169" s="50"/>
      <c r="G169" s="50"/>
      <c r="H169" s="45"/>
    </row>
    <row r="170" spans="1:8" s="42" customFormat="1" ht="18" customHeight="1" x14ac:dyDescent="0.3">
      <c r="A170" s="49" t="s">
        <v>313</v>
      </c>
      <c r="B170" s="49" t="s">
        <v>314</v>
      </c>
      <c r="C170" s="66"/>
      <c r="D170" s="39"/>
      <c r="F170" s="50">
        <v>12349149.640000001</v>
      </c>
      <c r="G170" s="50"/>
      <c r="H170" s="45"/>
    </row>
    <row r="171" spans="1:8" s="42" customFormat="1" ht="18" customHeight="1" x14ac:dyDescent="0.3">
      <c r="A171" s="49" t="s">
        <v>315</v>
      </c>
      <c r="B171" s="49" t="s">
        <v>316</v>
      </c>
      <c r="C171" s="66"/>
      <c r="D171" s="39"/>
      <c r="E171" s="50">
        <v>12348764.9</v>
      </c>
      <c r="G171" s="50"/>
      <c r="H171" s="45"/>
    </row>
    <row r="172" spans="1:8" s="42" customFormat="1" ht="16.5" customHeight="1" x14ac:dyDescent="0.3">
      <c r="A172" s="49" t="s">
        <v>317</v>
      </c>
      <c r="B172" s="49" t="s">
        <v>318</v>
      </c>
      <c r="C172" s="67"/>
      <c r="D172" s="68"/>
      <c r="E172" s="51">
        <v>384.74</v>
      </c>
      <c r="F172" s="50"/>
      <c r="G172" s="50"/>
      <c r="H172" s="45"/>
    </row>
    <row r="173" spans="1:8" s="42" customFormat="1" ht="19.5" customHeight="1" x14ac:dyDescent="0.3">
      <c r="A173" s="69"/>
      <c r="B173" s="69"/>
      <c r="C173" s="67"/>
      <c r="D173" s="68"/>
      <c r="E173" s="50"/>
      <c r="F173" s="50"/>
      <c r="G173" s="50"/>
      <c r="H173" s="45"/>
    </row>
    <row r="174" spans="1:8" ht="18" customHeight="1" thickBot="1" x14ac:dyDescent="0.25">
      <c r="A174" s="38" t="s">
        <v>319</v>
      </c>
      <c r="B174" s="61" t="s">
        <v>22</v>
      </c>
      <c r="C174" s="55"/>
      <c r="D174" s="68"/>
      <c r="E174" s="48"/>
      <c r="F174" s="48"/>
      <c r="G174" s="48"/>
      <c r="H174" s="70">
        <v>1638368.2599999998</v>
      </c>
    </row>
    <row r="175" spans="1:8" ht="15" customHeight="1" thickTop="1" x14ac:dyDescent="0.2">
      <c r="A175" s="38"/>
      <c r="B175" s="61"/>
      <c r="C175" s="55"/>
      <c r="D175" s="68"/>
      <c r="E175" s="48"/>
      <c r="F175" s="48"/>
      <c r="G175" s="48"/>
      <c r="H175" s="71"/>
    </row>
    <row r="176" spans="1:8" ht="18" customHeight="1" x14ac:dyDescent="0.2">
      <c r="A176" s="46" t="s">
        <v>320</v>
      </c>
      <c r="B176" s="55" t="s">
        <v>321</v>
      </c>
      <c r="C176" s="55"/>
      <c r="D176" s="68"/>
      <c r="E176" s="48"/>
      <c r="F176" s="48"/>
      <c r="G176" s="48">
        <v>2227711.04</v>
      </c>
      <c r="H176" s="40"/>
    </row>
    <row r="177" spans="1:8" ht="18" customHeight="1" x14ac:dyDescent="0.3">
      <c r="A177" s="49" t="s">
        <v>322</v>
      </c>
      <c r="B177" s="52" t="s">
        <v>323</v>
      </c>
      <c r="C177" s="53"/>
      <c r="D177" s="44"/>
      <c r="E177" s="45"/>
      <c r="F177" s="51">
        <v>2174929.0300000003</v>
      </c>
      <c r="G177" s="50"/>
      <c r="H177" s="45"/>
    </row>
    <row r="178" spans="1:8" ht="18" customHeight="1" x14ac:dyDescent="0.3">
      <c r="A178" s="49" t="s">
        <v>324</v>
      </c>
      <c r="B178" s="52" t="s">
        <v>325</v>
      </c>
      <c r="C178" s="53"/>
      <c r="D178" s="44"/>
      <c r="E178" s="50">
        <v>100634.21</v>
      </c>
      <c r="F178" s="45"/>
      <c r="G178" s="50"/>
      <c r="H178" s="45"/>
    </row>
    <row r="179" spans="1:8" ht="18" customHeight="1" x14ac:dyDescent="0.3">
      <c r="A179" s="49" t="s">
        <v>326</v>
      </c>
      <c r="B179" s="52" t="s">
        <v>195</v>
      </c>
      <c r="C179" s="53"/>
      <c r="D179" s="44"/>
      <c r="E179" s="50">
        <v>2064407.33</v>
      </c>
      <c r="F179" s="45"/>
      <c r="G179" s="50"/>
      <c r="H179" s="45"/>
    </row>
    <row r="180" spans="1:8" ht="18" customHeight="1" x14ac:dyDescent="0.3">
      <c r="A180" s="49" t="s">
        <v>327</v>
      </c>
      <c r="B180" s="52" t="s">
        <v>328</v>
      </c>
      <c r="C180" s="53"/>
      <c r="D180" s="44"/>
      <c r="E180" s="51">
        <v>9887.49</v>
      </c>
      <c r="F180" s="45"/>
      <c r="G180" s="50"/>
      <c r="H180" s="45"/>
    </row>
    <row r="181" spans="1:8" ht="17.25" customHeight="1" x14ac:dyDescent="0.3">
      <c r="A181" s="49"/>
      <c r="B181" s="52"/>
      <c r="C181" s="53"/>
      <c r="D181" s="44"/>
      <c r="E181" s="50"/>
      <c r="F181" s="45"/>
      <c r="G181" s="50"/>
      <c r="H181" s="45"/>
    </row>
    <row r="182" spans="1:8" ht="18" customHeight="1" x14ac:dyDescent="0.3">
      <c r="A182" s="49" t="s">
        <v>329</v>
      </c>
      <c r="B182" s="52" t="s">
        <v>330</v>
      </c>
      <c r="C182" s="53"/>
      <c r="D182" s="44"/>
      <c r="E182" s="50"/>
      <c r="F182" s="51">
        <v>52782.009999999995</v>
      </c>
      <c r="G182" s="50"/>
      <c r="H182" s="45"/>
    </row>
    <row r="183" spans="1:8" s="42" customFormat="1" ht="18" customHeight="1" x14ac:dyDescent="0.3">
      <c r="A183" s="49" t="s">
        <v>331</v>
      </c>
      <c r="B183" s="52" t="s">
        <v>332</v>
      </c>
      <c r="C183" s="53"/>
      <c r="D183" s="44"/>
      <c r="E183" s="50">
        <v>169.5</v>
      </c>
      <c r="F183" s="45"/>
      <c r="G183" s="50"/>
      <c r="H183" s="45"/>
    </row>
    <row r="184" spans="1:8" s="42" customFormat="1" ht="18" customHeight="1" x14ac:dyDescent="0.3">
      <c r="A184" s="49" t="s">
        <v>333</v>
      </c>
      <c r="B184" s="52" t="s">
        <v>334</v>
      </c>
      <c r="C184" s="53"/>
      <c r="D184" s="44"/>
      <c r="E184" s="50">
        <v>28892.01</v>
      </c>
      <c r="F184" s="45"/>
      <c r="G184" s="50"/>
      <c r="H184" s="45"/>
    </row>
    <row r="185" spans="1:8" ht="18" customHeight="1" x14ac:dyDescent="0.3">
      <c r="A185" s="49" t="s">
        <v>335</v>
      </c>
      <c r="B185" s="52" t="s">
        <v>336</v>
      </c>
      <c r="C185" s="53"/>
      <c r="D185" s="44"/>
      <c r="E185" s="50">
        <v>21686.5</v>
      </c>
      <c r="F185" s="45"/>
      <c r="G185" s="50"/>
      <c r="H185" s="45"/>
    </row>
    <row r="186" spans="1:8" ht="18" customHeight="1" x14ac:dyDescent="0.3">
      <c r="A186" s="49" t="s">
        <v>337</v>
      </c>
      <c r="B186" s="52" t="s">
        <v>338</v>
      </c>
      <c r="C186" s="53"/>
      <c r="D186" s="44"/>
      <c r="E186" s="51">
        <v>2034</v>
      </c>
      <c r="F186" s="45"/>
      <c r="G186" s="50"/>
      <c r="H186" s="45"/>
    </row>
    <row r="187" spans="1:8" ht="12.75" customHeight="1" x14ac:dyDescent="0.3">
      <c r="A187" s="43"/>
      <c r="B187" s="53"/>
      <c r="C187" s="53"/>
      <c r="D187" s="44"/>
      <c r="E187" s="45"/>
      <c r="F187" s="45"/>
      <c r="G187" s="50"/>
      <c r="H187" s="45"/>
    </row>
    <row r="188" spans="1:8" s="42" customFormat="1" ht="12.75" customHeight="1" x14ac:dyDescent="0.3">
      <c r="A188" s="43"/>
      <c r="B188" s="43"/>
      <c r="C188" s="52"/>
      <c r="D188" s="64"/>
      <c r="E188" s="45"/>
      <c r="F188" s="45"/>
      <c r="G188" s="50"/>
      <c r="H188" s="45"/>
    </row>
    <row r="189" spans="1:8" ht="14.25" customHeight="1" x14ac:dyDescent="0.2">
      <c r="A189" s="38" t="s">
        <v>339</v>
      </c>
      <c r="B189" s="55" t="s">
        <v>340</v>
      </c>
      <c r="C189" s="55"/>
      <c r="D189" s="68"/>
      <c r="E189" s="48"/>
      <c r="F189" s="48"/>
      <c r="G189" s="48">
        <v>1506035.26</v>
      </c>
      <c r="H189" s="40"/>
    </row>
    <row r="190" spans="1:8" ht="18" customHeight="1" x14ac:dyDescent="0.3">
      <c r="A190" s="49" t="s">
        <v>341</v>
      </c>
      <c r="B190" s="52" t="s">
        <v>342</v>
      </c>
      <c r="C190" s="53"/>
      <c r="D190" s="44"/>
      <c r="E190" s="45"/>
      <c r="F190" s="51">
        <v>1506035.26</v>
      </c>
      <c r="G190" s="50"/>
      <c r="H190" s="45"/>
    </row>
    <row r="191" spans="1:8" ht="18" customHeight="1" x14ac:dyDescent="0.3">
      <c r="A191" s="49" t="s">
        <v>343</v>
      </c>
      <c r="B191" s="52" t="s">
        <v>344</v>
      </c>
      <c r="C191" s="53"/>
      <c r="D191" s="44"/>
      <c r="E191" s="50">
        <v>1218004.0900000001</v>
      </c>
      <c r="F191" s="45"/>
      <c r="G191" s="50"/>
      <c r="H191" s="45"/>
    </row>
    <row r="192" spans="1:8" ht="18" customHeight="1" x14ac:dyDescent="0.3">
      <c r="A192" s="49" t="s">
        <v>345</v>
      </c>
      <c r="B192" s="52" t="s">
        <v>346</v>
      </c>
      <c r="C192" s="53"/>
      <c r="D192" s="44"/>
      <c r="E192" s="51">
        <v>288031.17</v>
      </c>
      <c r="F192" s="45"/>
      <c r="G192" s="50"/>
      <c r="H192" s="45"/>
    </row>
    <row r="193" spans="1:8" ht="15" customHeight="1" x14ac:dyDescent="0.3">
      <c r="A193" s="49"/>
      <c r="B193" s="52"/>
      <c r="C193" s="52"/>
      <c r="D193" s="64"/>
      <c r="E193" s="50"/>
      <c r="F193" s="50"/>
      <c r="G193" s="50"/>
      <c r="H193" s="45"/>
    </row>
    <row r="194" spans="1:8" ht="14.25" customHeight="1" x14ac:dyDescent="0.2">
      <c r="A194" s="38" t="s">
        <v>347</v>
      </c>
      <c r="B194" s="55" t="s">
        <v>348</v>
      </c>
      <c r="C194" s="55"/>
      <c r="D194" s="68"/>
      <c r="E194" s="48"/>
      <c r="F194" s="48"/>
      <c r="G194" s="57">
        <v>-2095378.04</v>
      </c>
      <c r="H194" s="40"/>
    </row>
    <row r="195" spans="1:8" ht="18" customHeight="1" x14ac:dyDescent="0.3">
      <c r="A195" s="49" t="s">
        <v>349</v>
      </c>
      <c r="B195" s="52" t="s">
        <v>321</v>
      </c>
      <c r="C195" s="53"/>
      <c r="D195" s="44"/>
      <c r="E195" s="45"/>
      <c r="F195" s="50">
        <v>-1463533.08</v>
      </c>
      <c r="G195" s="50"/>
      <c r="H195" s="45"/>
    </row>
    <row r="196" spans="1:8" ht="18" customHeight="1" x14ac:dyDescent="0.3">
      <c r="A196" s="49" t="s">
        <v>350</v>
      </c>
      <c r="B196" s="52" t="s">
        <v>351</v>
      </c>
      <c r="C196" s="53"/>
      <c r="D196" s="44"/>
      <c r="E196" s="50">
        <v>-1427488.28</v>
      </c>
      <c r="F196" s="45"/>
      <c r="G196" s="50"/>
      <c r="H196" s="45"/>
    </row>
    <row r="197" spans="1:8" ht="18" customHeight="1" x14ac:dyDescent="0.3">
      <c r="A197" s="49" t="s">
        <v>352</v>
      </c>
      <c r="B197" s="52" t="s">
        <v>325</v>
      </c>
      <c r="C197" s="53"/>
      <c r="D197" s="50">
        <v>-64223.83</v>
      </c>
      <c r="E197" s="45"/>
      <c r="F197" s="45"/>
      <c r="G197" s="50"/>
      <c r="H197" s="45"/>
    </row>
    <row r="198" spans="1:8" ht="18" customHeight="1" x14ac:dyDescent="0.3">
      <c r="A198" s="49" t="s">
        <v>353</v>
      </c>
      <c r="B198" s="52" t="s">
        <v>354</v>
      </c>
      <c r="C198" s="53"/>
      <c r="D198" s="50">
        <v>-1356672.52</v>
      </c>
      <c r="E198" s="45"/>
      <c r="F198" s="45"/>
      <c r="G198" s="50"/>
      <c r="H198" s="45"/>
    </row>
    <row r="199" spans="1:8" ht="18" customHeight="1" x14ac:dyDescent="0.3">
      <c r="A199" s="49" t="s">
        <v>355</v>
      </c>
      <c r="B199" s="52" t="s">
        <v>328</v>
      </c>
      <c r="C199" s="53"/>
      <c r="D199" s="51">
        <v>-6591.93</v>
      </c>
      <c r="E199" s="45"/>
      <c r="F199" s="45"/>
      <c r="G199" s="50"/>
      <c r="H199" s="45"/>
    </row>
    <row r="200" spans="1:8" ht="15" customHeight="1" x14ac:dyDescent="0.3">
      <c r="A200" s="49"/>
      <c r="B200" s="52"/>
      <c r="C200" s="53"/>
      <c r="D200" s="50"/>
      <c r="E200" s="45"/>
      <c r="F200" s="45"/>
      <c r="G200" s="50"/>
      <c r="H200" s="45"/>
    </row>
    <row r="201" spans="1:8" ht="18" customHeight="1" x14ac:dyDescent="0.3">
      <c r="A201" s="49" t="s">
        <v>356</v>
      </c>
      <c r="B201" s="52" t="s">
        <v>357</v>
      </c>
      <c r="C201" s="53"/>
      <c r="D201" s="44"/>
      <c r="E201" s="51">
        <v>-36044.800000000003</v>
      </c>
      <c r="F201" s="45"/>
      <c r="G201" s="50"/>
      <c r="H201" s="45"/>
    </row>
    <row r="202" spans="1:8" ht="18" customHeight="1" x14ac:dyDescent="0.3">
      <c r="A202" s="49" t="s">
        <v>358</v>
      </c>
      <c r="B202" s="52" t="s">
        <v>332</v>
      </c>
      <c r="C202" s="53"/>
      <c r="D202" s="50">
        <v>-113.04</v>
      </c>
      <c r="E202" s="45"/>
      <c r="F202" s="45"/>
      <c r="G202" s="50"/>
      <c r="H202" s="45"/>
    </row>
    <row r="203" spans="1:8" ht="18" customHeight="1" x14ac:dyDescent="0.3">
      <c r="A203" s="49" t="s">
        <v>359</v>
      </c>
      <c r="B203" s="52" t="s">
        <v>334</v>
      </c>
      <c r="C203" s="53"/>
      <c r="D203" s="50">
        <v>-20117.93</v>
      </c>
      <c r="E203" s="45"/>
      <c r="F203" s="45"/>
      <c r="G203" s="50"/>
      <c r="H203" s="45"/>
    </row>
    <row r="204" spans="1:8" ht="18" customHeight="1" x14ac:dyDescent="0.3">
      <c r="A204" s="49" t="s">
        <v>360</v>
      </c>
      <c r="B204" s="52" t="s">
        <v>361</v>
      </c>
      <c r="C204" s="53"/>
      <c r="D204" s="50">
        <v>-14457.83</v>
      </c>
      <c r="E204" s="45"/>
      <c r="F204" s="45"/>
      <c r="G204" s="50"/>
      <c r="H204" s="45"/>
    </row>
    <row r="205" spans="1:8" ht="18" customHeight="1" x14ac:dyDescent="0.3">
      <c r="A205" s="49" t="s">
        <v>362</v>
      </c>
      <c r="B205" s="52" t="s">
        <v>338</v>
      </c>
      <c r="C205" s="53"/>
      <c r="D205" s="51">
        <v>-1356</v>
      </c>
      <c r="E205" s="45"/>
      <c r="F205" s="45"/>
      <c r="G205" s="50"/>
      <c r="H205" s="45"/>
    </row>
    <row r="206" spans="1:8" ht="12.75" customHeight="1" x14ac:dyDescent="0.3">
      <c r="A206" s="49"/>
      <c r="B206" s="53"/>
      <c r="C206" s="53"/>
      <c r="D206" s="50"/>
      <c r="E206" s="45"/>
      <c r="F206" s="45"/>
      <c r="G206" s="50"/>
      <c r="H206" s="45"/>
    </row>
    <row r="207" spans="1:8" ht="18" customHeight="1" x14ac:dyDescent="0.3">
      <c r="A207" s="49" t="s">
        <v>363</v>
      </c>
      <c r="B207" s="52" t="s">
        <v>340</v>
      </c>
      <c r="C207" s="53"/>
      <c r="D207" s="44"/>
      <c r="E207" s="45"/>
      <c r="F207" s="51">
        <v>-631844.96</v>
      </c>
      <c r="G207" s="50"/>
      <c r="H207" s="45"/>
    </row>
    <row r="208" spans="1:8" ht="18" customHeight="1" x14ac:dyDescent="0.3">
      <c r="A208" s="49" t="s">
        <v>364</v>
      </c>
      <c r="B208" s="52" t="s">
        <v>342</v>
      </c>
      <c r="C208" s="53"/>
      <c r="D208" s="44"/>
      <c r="E208" s="51">
        <v>-631844.96</v>
      </c>
      <c r="F208" s="45"/>
      <c r="G208" s="50"/>
      <c r="H208" s="45"/>
    </row>
    <row r="209" spans="1:8" s="42" customFormat="1" ht="18" customHeight="1" x14ac:dyDescent="0.3">
      <c r="A209" s="49" t="s">
        <v>365</v>
      </c>
      <c r="B209" s="52" t="s">
        <v>344</v>
      </c>
      <c r="C209" s="53"/>
      <c r="D209" s="50">
        <v>-444621.78</v>
      </c>
      <c r="E209" s="45"/>
      <c r="F209" s="45"/>
      <c r="G209" s="50"/>
      <c r="H209" s="45"/>
    </row>
    <row r="210" spans="1:8" s="42" customFormat="1" ht="18" customHeight="1" x14ac:dyDescent="0.3">
      <c r="A210" s="49" t="s">
        <v>366</v>
      </c>
      <c r="B210" s="52" t="s">
        <v>346</v>
      </c>
      <c r="C210" s="53"/>
      <c r="D210" s="51">
        <v>-187223.18</v>
      </c>
      <c r="E210" s="45"/>
      <c r="F210" s="45"/>
      <c r="G210" s="50"/>
      <c r="H210" s="45"/>
    </row>
    <row r="211" spans="1:8" s="42" customFormat="1" ht="18" customHeight="1" x14ac:dyDescent="0.3">
      <c r="A211" s="49"/>
      <c r="B211" s="52"/>
      <c r="C211" s="53"/>
      <c r="D211" s="50"/>
      <c r="E211" s="45"/>
      <c r="F211" s="45"/>
      <c r="G211" s="50"/>
      <c r="H211" s="45"/>
    </row>
    <row r="212" spans="1:8" s="42" customFormat="1" ht="30" customHeight="1" x14ac:dyDescent="0.3">
      <c r="A212" s="49"/>
      <c r="B212" s="52"/>
      <c r="C212" s="53"/>
      <c r="D212" s="50"/>
      <c r="E212" s="45"/>
      <c r="F212" s="45"/>
      <c r="G212" s="50"/>
      <c r="H212" s="45"/>
    </row>
    <row r="213" spans="1:8" s="42" customFormat="1" ht="27" customHeight="1" x14ac:dyDescent="0.3">
      <c r="A213" s="49"/>
      <c r="B213" s="52"/>
      <c r="C213" s="53"/>
      <c r="D213" s="50"/>
      <c r="E213" s="45"/>
      <c r="F213" s="45"/>
      <c r="G213" s="50"/>
      <c r="H213" s="45"/>
    </row>
    <row r="214" spans="1:8" s="42" customFormat="1" ht="18" customHeight="1" x14ac:dyDescent="0.3">
      <c r="A214" s="49"/>
      <c r="B214" s="52"/>
      <c r="C214" s="53"/>
      <c r="D214" s="50"/>
      <c r="E214" s="45"/>
      <c r="F214" s="45"/>
      <c r="G214" s="50"/>
      <c r="H214" s="45"/>
    </row>
    <row r="215" spans="1:8" ht="21" customHeight="1" thickBot="1" x14ac:dyDescent="0.25">
      <c r="A215" s="38" t="s">
        <v>367</v>
      </c>
      <c r="B215" s="133" t="s">
        <v>36</v>
      </c>
      <c r="C215" s="133"/>
      <c r="D215" s="133"/>
      <c r="E215" s="40"/>
      <c r="F215" s="40"/>
      <c r="G215" s="40"/>
      <c r="H215" s="70">
        <v>757178.31</v>
      </c>
    </row>
    <row r="216" spans="1:8" ht="10.5" customHeight="1" thickTop="1" x14ac:dyDescent="0.25">
      <c r="A216" s="43"/>
      <c r="B216" s="53"/>
      <c r="C216" s="53"/>
      <c r="D216" s="44"/>
      <c r="E216" s="45"/>
      <c r="F216" s="45"/>
      <c r="G216" s="45"/>
      <c r="H216" s="45"/>
    </row>
    <row r="217" spans="1:8" ht="17.100000000000001" customHeight="1" x14ac:dyDescent="0.3">
      <c r="A217" s="46" t="s">
        <v>368</v>
      </c>
      <c r="B217" s="52" t="s">
        <v>369</v>
      </c>
      <c r="C217" s="53"/>
      <c r="D217" s="39"/>
      <c r="E217" s="40"/>
      <c r="F217" s="40"/>
      <c r="G217" s="48">
        <v>2378713.41</v>
      </c>
      <c r="H217" s="40"/>
    </row>
    <row r="218" spans="1:8" s="42" customFormat="1" ht="17.100000000000001" customHeight="1" x14ac:dyDescent="0.3">
      <c r="A218" s="49" t="s">
        <v>370</v>
      </c>
      <c r="B218" s="52" t="s">
        <v>371</v>
      </c>
      <c r="C218" s="53"/>
      <c r="D218" s="44"/>
      <c r="E218" s="45"/>
      <c r="F218" s="50">
        <v>2312786.94</v>
      </c>
      <c r="G218" s="45"/>
      <c r="H218" s="45"/>
    </row>
    <row r="219" spans="1:8" ht="17.100000000000001" customHeight="1" x14ac:dyDescent="0.3">
      <c r="A219" s="49" t="s">
        <v>372</v>
      </c>
      <c r="B219" s="52" t="s">
        <v>373</v>
      </c>
      <c r="C219" s="53"/>
      <c r="D219" s="44"/>
      <c r="E219" s="45"/>
      <c r="F219" s="51">
        <v>65926.47</v>
      </c>
      <c r="G219" s="45"/>
      <c r="H219" s="45"/>
    </row>
    <row r="220" spans="1:8" ht="10.5" customHeight="1" x14ac:dyDescent="0.25">
      <c r="A220" s="43"/>
      <c r="B220" s="53"/>
      <c r="C220" s="53"/>
      <c r="D220" s="44"/>
      <c r="E220" s="45"/>
      <c r="F220" s="45"/>
      <c r="G220" s="45"/>
      <c r="H220" s="45"/>
    </row>
    <row r="221" spans="1:8" ht="19.5" customHeight="1" x14ac:dyDescent="0.2">
      <c r="A221" s="46" t="s">
        <v>374</v>
      </c>
      <c r="B221" s="55" t="s">
        <v>375</v>
      </c>
      <c r="C221" s="56"/>
      <c r="D221" s="39"/>
      <c r="E221" s="40"/>
      <c r="F221" s="40"/>
      <c r="G221" s="48">
        <v>529191.11</v>
      </c>
      <c r="H221" s="40"/>
    </row>
    <row r="222" spans="1:8" ht="18.75" customHeight="1" x14ac:dyDescent="0.3">
      <c r="A222" s="49" t="s">
        <v>376</v>
      </c>
      <c r="B222" s="52" t="s">
        <v>193</v>
      </c>
      <c r="C222" s="53"/>
      <c r="D222" s="64"/>
      <c r="E222" s="50"/>
      <c r="F222" s="51">
        <v>529191.11</v>
      </c>
      <c r="G222" s="45"/>
      <c r="H222" s="45"/>
    </row>
    <row r="223" spans="1:8" ht="20.25" customHeight="1" x14ac:dyDescent="0.3">
      <c r="A223" s="49" t="s">
        <v>377</v>
      </c>
      <c r="B223" s="52" t="s">
        <v>378</v>
      </c>
      <c r="C223" s="53"/>
      <c r="D223" s="64"/>
      <c r="E223" s="51">
        <v>529191.11</v>
      </c>
      <c r="F223" s="50"/>
      <c r="G223" s="45"/>
      <c r="H223" s="45"/>
    </row>
    <row r="224" spans="1:8" ht="18" customHeight="1" x14ac:dyDescent="0.3">
      <c r="A224" s="49" t="s">
        <v>379</v>
      </c>
      <c r="B224" s="52" t="s">
        <v>380</v>
      </c>
      <c r="C224" s="53"/>
      <c r="D224" s="50">
        <v>207145.99</v>
      </c>
      <c r="E224" s="50"/>
      <c r="F224" s="50"/>
      <c r="G224" s="45"/>
      <c r="H224" s="45"/>
    </row>
    <row r="225" spans="1:8" ht="20.25" customHeight="1" x14ac:dyDescent="0.3">
      <c r="A225" s="49" t="s">
        <v>381</v>
      </c>
      <c r="B225" s="52" t="s">
        <v>382</v>
      </c>
      <c r="C225" s="53"/>
      <c r="D225" s="51">
        <v>322045.12</v>
      </c>
      <c r="E225" s="50"/>
      <c r="F225" s="50"/>
      <c r="G225" s="45"/>
      <c r="H225" s="45"/>
    </row>
    <row r="226" spans="1:8" ht="18" customHeight="1" x14ac:dyDescent="0.3">
      <c r="A226" s="49"/>
      <c r="B226" s="52"/>
      <c r="C226" s="53"/>
      <c r="D226" s="45"/>
      <c r="E226" s="50"/>
      <c r="F226" s="50"/>
      <c r="G226" s="45"/>
      <c r="H226" s="45"/>
    </row>
    <row r="227" spans="1:8" ht="18" customHeight="1" x14ac:dyDescent="0.2">
      <c r="A227" s="46" t="s">
        <v>383</v>
      </c>
      <c r="B227" s="55" t="s">
        <v>384</v>
      </c>
      <c r="C227" s="56"/>
      <c r="D227" s="39"/>
      <c r="E227" s="40"/>
      <c r="F227" s="40"/>
      <c r="G227" s="48">
        <v>126533.17000000001</v>
      </c>
      <c r="H227" s="40"/>
    </row>
    <row r="228" spans="1:8" ht="17.25" customHeight="1" x14ac:dyDescent="0.3">
      <c r="A228" s="49" t="s">
        <v>385</v>
      </c>
      <c r="B228" s="52" t="s">
        <v>386</v>
      </c>
      <c r="C228" s="53"/>
      <c r="D228" s="44"/>
      <c r="E228" s="50"/>
      <c r="F228" s="50">
        <v>121930.57</v>
      </c>
      <c r="G228" s="45"/>
      <c r="H228" s="45"/>
    </row>
    <row r="229" spans="1:8" ht="17.25" customHeight="1" x14ac:dyDescent="0.3">
      <c r="A229" s="49" t="s">
        <v>387</v>
      </c>
      <c r="B229" s="52" t="s">
        <v>388</v>
      </c>
      <c r="C229" s="53"/>
      <c r="D229" s="44"/>
      <c r="E229" s="50"/>
      <c r="F229" s="50">
        <v>2602.6</v>
      </c>
      <c r="G229" s="45"/>
      <c r="H229" s="45"/>
    </row>
    <row r="230" spans="1:8" ht="17.25" customHeight="1" x14ac:dyDescent="0.3">
      <c r="A230" s="49" t="s">
        <v>389</v>
      </c>
      <c r="B230" s="52" t="s">
        <v>390</v>
      </c>
      <c r="C230" s="53"/>
      <c r="D230" s="44"/>
      <c r="E230" s="51">
        <v>2602.6</v>
      </c>
      <c r="F230" s="50"/>
      <c r="G230" s="45"/>
      <c r="H230" s="45"/>
    </row>
    <row r="231" spans="1:8" ht="17.25" customHeight="1" x14ac:dyDescent="0.3">
      <c r="A231" s="49" t="s">
        <v>391</v>
      </c>
      <c r="B231" s="52" t="s">
        <v>234</v>
      </c>
      <c r="C231" s="53"/>
      <c r="D231" s="44"/>
      <c r="E231" s="50"/>
      <c r="F231" s="51">
        <v>2000</v>
      </c>
      <c r="G231" s="45"/>
      <c r="H231" s="45"/>
    </row>
    <row r="232" spans="1:8" ht="17.25" customHeight="1" x14ac:dyDescent="0.3">
      <c r="A232" s="27"/>
      <c r="B232" s="27"/>
      <c r="C232" s="53"/>
      <c r="D232" s="44"/>
      <c r="E232" s="50"/>
      <c r="G232" s="45"/>
      <c r="H232" s="45"/>
    </row>
    <row r="233" spans="1:8" ht="13.5" x14ac:dyDescent="0.25">
      <c r="A233" s="43"/>
      <c r="B233" s="53"/>
      <c r="C233" s="53"/>
      <c r="D233" s="44"/>
      <c r="E233" s="45"/>
      <c r="F233" s="45"/>
      <c r="G233" s="45"/>
      <c r="H233" s="45"/>
    </row>
    <row r="234" spans="1:8" ht="18" customHeight="1" x14ac:dyDescent="0.2">
      <c r="A234" s="46" t="s">
        <v>392</v>
      </c>
      <c r="B234" s="55" t="s">
        <v>393</v>
      </c>
      <c r="C234" s="56"/>
      <c r="D234" s="39"/>
      <c r="E234" s="40"/>
      <c r="F234" s="40"/>
      <c r="G234" s="57">
        <v>-2277259.38</v>
      </c>
      <c r="H234" s="40"/>
    </row>
    <row r="235" spans="1:8" ht="18" customHeight="1" x14ac:dyDescent="0.3">
      <c r="A235" s="49" t="s">
        <v>394</v>
      </c>
      <c r="B235" s="52" t="s">
        <v>247</v>
      </c>
      <c r="C235" s="53"/>
      <c r="D235" s="44"/>
      <c r="E235" s="45"/>
      <c r="F235" s="50">
        <v>-1624949.51</v>
      </c>
      <c r="G235" s="45"/>
      <c r="H235" s="45"/>
    </row>
    <row r="236" spans="1:8" ht="18" customHeight="1" x14ac:dyDescent="0.3">
      <c r="A236" s="49" t="s">
        <v>395</v>
      </c>
      <c r="B236" s="52" t="s">
        <v>396</v>
      </c>
      <c r="C236" s="53"/>
      <c r="D236" s="44"/>
      <c r="E236" s="50">
        <v>-1624949.51</v>
      </c>
      <c r="F236" s="45"/>
      <c r="G236" s="45"/>
      <c r="H236" s="45"/>
    </row>
    <row r="237" spans="1:8" ht="18" customHeight="1" x14ac:dyDescent="0.3">
      <c r="A237" s="49" t="s">
        <v>397</v>
      </c>
      <c r="B237" s="52" t="s">
        <v>371</v>
      </c>
      <c r="C237" s="53"/>
      <c r="D237" s="51">
        <v>-1624949.51</v>
      </c>
      <c r="E237" s="45"/>
      <c r="F237" s="45"/>
      <c r="G237" s="45"/>
      <c r="H237" s="45"/>
    </row>
    <row r="238" spans="1:8" ht="17.25" customHeight="1" x14ac:dyDescent="0.3">
      <c r="A238" s="49"/>
      <c r="B238" s="52"/>
      <c r="C238" s="53"/>
      <c r="D238" s="44"/>
      <c r="E238" s="45"/>
      <c r="F238" s="45"/>
      <c r="G238" s="45"/>
      <c r="H238" s="45"/>
    </row>
    <row r="239" spans="1:8" ht="18" customHeight="1" x14ac:dyDescent="0.3">
      <c r="A239" s="49" t="s">
        <v>398</v>
      </c>
      <c r="B239" s="52" t="s">
        <v>193</v>
      </c>
      <c r="C239" s="53"/>
      <c r="D239" s="44"/>
      <c r="F239" s="51">
        <v>-529191.11</v>
      </c>
      <c r="G239" s="45"/>
      <c r="H239" s="45"/>
    </row>
    <row r="240" spans="1:8" ht="18" customHeight="1" x14ac:dyDescent="0.3">
      <c r="A240" s="43" t="s">
        <v>399</v>
      </c>
      <c r="B240" s="52" t="s">
        <v>400</v>
      </c>
      <c r="C240" s="53"/>
      <c r="E240" s="50">
        <v>-529191.11</v>
      </c>
      <c r="F240" s="45"/>
      <c r="G240" s="45"/>
      <c r="H240" s="45"/>
    </row>
    <row r="241" spans="1:8" ht="18" customHeight="1" x14ac:dyDescent="0.3">
      <c r="A241" s="43" t="s">
        <v>401</v>
      </c>
      <c r="B241" s="52" t="s">
        <v>380</v>
      </c>
      <c r="C241" s="53"/>
      <c r="D241" s="50">
        <v>-207145.99</v>
      </c>
      <c r="F241" s="45"/>
      <c r="G241" s="45"/>
      <c r="H241" s="45"/>
    </row>
    <row r="242" spans="1:8" s="42" customFormat="1" ht="18" customHeight="1" x14ac:dyDescent="0.3">
      <c r="A242" s="43" t="s">
        <v>402</v>
      </c>
      <c r="B242" s="52" t="s">
        <v>382</v>
      </c>
      <c r="C242" s="53"/>
      <c r="D242" s="51">
        <v>-322045.12</v>
      </c>
      <c r="F242" s="45"/>
      <c r="G242" s="45"/>
      <c r="H242" s="45"/>
    </row>
    <row r="243" spans="1:8" ht="13.5" x14ac:dyDescent="0.25">
      <c r="A243" s="43"/>
      <c r="B243" s="53"/>
      <c r="C243" s="53"/>
      <c r="D243" s="44"/>
      <c r="E243" s="45"/>
      <c r="F243" s="45"/>
      <c r="G243" s="45"/>
      <c r="H243" s="45"/>
    </row>
    <row r="244" spans="1:8" s="42" customFormat="1" ht="31.5" customHeight="1" x14ac:dyDescent="0.3">
      <c r="A244" s="49" t="s">
        <v>403</v>
      </c>
      <c r="B244" s="53" t="s">
        <v>404</v>
      </c>
      <c r="C244" s="53"/>
      <c r="D244" s="44"/>
      <c r="E244" s="45"/>
      <c r="F244" s="50">
        <v>-121118.76</v>
      </c>
      <c r="G244" s="45"/>
      <c r="H244" s="45"/>
    </row>
    <row r="245" spans="1:8" s="42" customFormat="1" ht="18" customHeight="1" x14ac:dyDescent="0.3">
      <c r="A245" s="49" t="s">
        <v>405</v>
      </c>
      <c r="B245" s="52" t="s">
        <v>234</v>
      </c>
      <c r="C245" s="53"/>
      <c r="D245" s="44"/>
      <c r="E245" s="45"/>
      <c r="F245" s="51">
        <v>-2000</v>
      </c>
      <c r="G245" s="45"/>
      <c r="H245" s="45"/>
    </row>
    <row r="246" spans="1:8" s="42" customFormat="1" ht="6.75" customHeight="1" x14ac:dyDescent="0.3">
      <c r="A246" s="49"/>
      <c r="B246" s="52"/>
      <c r="C246" s="53"/>
      <c r="D246" s="44"/>
      <c r="E246" s="50"/>
      <c r="F246" s="50"/>
      <c r="G246" s="45"/>
      <c r="H246" s="45"/>
    </row>
    <row r="247" spans="1:8" s="42" customFormat="1" ht="10.5" customHeight="1" x14ac:dyDescent="0.25">
      <c r="A247" s="43"/>
      <c r="B247" s="53"/>
      <c r="C247" s="53"/>
      <c r="D247" s="44"/>
      <c r="E247" s="45"/>
      <c r="F247" s="45"/>
      <c r="G247" s="45"/>
      <c r="H247" s="45"/>
    </row>
    <row r="248" spans="1:8" s="42" customFormat="1" ht="10.5" customHeight="1" x14ac:dyDescent="0.25">
      <c r="A248" s="43"/>
      <c r="B248" s="53"/>
      <c r="C248" s="53"/>
      <c r="D248" s="44"/>
      <c r="E248" s="45"/>
      <c r="F248" s="45"/>
      <c r="G248" s="45"/>
      <c r="H248" s="45"/>
    </row>
    <row r="249" spans="1:8" s="42" customFormat="1" ht="10.5" customHeight="1" x14ac:dyDescent="0.25">
      <c r="A249" s="43"/>
      <c r="B249" s="53"/>
      <c r="C249" s="53"/>
      <c r="D249" s="44"/>
      <c r="E249" s="45"/>
      <c r="F249" s="45"/>
      <c r="G249" s="45"/>
      <c r="H249" s="45"/>
    </row>
    <row r="250" spans="1:8" s="42" customFormat="1" ht="10.5" customHeight="1" x14ac:dyDescent="0.25">
      <c r="A250" s="43"/>
      <c r="B250" s="53"/>
      <c r="C250" s="53"/>
      <c r="D250" s="44"/>
      <c r="E250" s="45"/>
      <c r="F250" s="45"/>
      <c r="G250" s="45"/>
      <c r="H250" s="45"/>
    </row>
    <row r="251" spans="1:8" s="42" customFormat="1" ht="10.5" customHeight="1" x14ac:dyDescent="0.25">
      <c r="A251" s="43"/>
      <c r="B251" s="53"/>
      <c r="C251" s="53"/>
      <c r="D251" s="44"/>
      <c r="E251" s="45"/>
      <c r="F251" s="45"/>
      <c r="G251" s="45"/>
      <c r="H251" s="45"/>
    </row>
    <row r="252" spans="1:8" s="42" customFormat="1" ht="10.5" customHeight="1" x14ac:dyDescent="0.25">
      <c r="A252" s="43"/>
      <c r="B252" s="53"/>
      <c r="C252" s="53"/>
      <c r="D252" s="44"/>
      <c r="E252" s="45"/>
      <c r="F252" s="45"/>
      <c r="G252" s="45"/>
      <c r="H252" s="45"/>
    </row>
    <row r="253" spans="1:8" s="42" customFormat="1" ht="10.5" customHeight="1" x14ac:dyDescent="0.25">
      <c r="A253" s="43"/>
      <c r="B253" s="53"/>
      <c r="C253" s="53"/>
      <c r="D253" s="44"/>
      <c r="E253" s="45"/>
      <c r="F253" s="45"/>
      <c r="G253" s="45"/>
      <c r="H253" s="45"/>
    </row>
    <row r="254" spans="1:8" s="42" customFormat="1" ht="10.5" customHeight="1" x14ac:dyDescent="0.25">
      <c r="A254" s="43"/>
      <c r="B254" s="53"/>
      <c r="C254" s="53"/>
      <c r="D254" s="44"/>
      <c r="E254" s="45"/>
      <c r="F254" s="45"/>
      <c r="G254" s="45"/>
      <c r="H254" s="45"/>
    </row>
    <row r="255" spans="1:8" s="42" customFormat="1" ht="13.5" x14ac:dyDescent="0.25">
      <c r="A255" s="43"/>
      <c r="B255" s="53"/>
      <c r="C255" s="53"/>
      <c r="D255" s="44"/>
      <c r="E255" s="45"/>
      <c r="F255" s="45"/>
      <c r="G255" s="45"/>
      <c r="H255" s="45"/>
    </row>
    <row r="256" spans="1:8" ht="13.5" x14ac:dyDescent="0.25">
      <c r="A256" s="43"/>
      <c r="B256" s="53"/>
      <c r="C256" s="53"/>
      <c r="D256" s="44"/>
      <c r="E256" s="45"/>
      <c r="F256" s="45"/>
      <c r="G256" s="45"/>
      <c r="H256" s="45"/>
    </row>
    <row r="257" spans="1:8" ht="15.75" thickBot="1" x14ac:dyDescent="0.25">
      <c r="A257" s="38" t="s">
        <v>406</v>
      </c>
      <c r="B257" s="133" t="s">
        <v>45</v>
      </c>
      <c r="C257" s="133"/>
      <c r="D257" s="133"/>
      <c r="E257" s="40"/>
      <c r="F257" s="40"/>
      <c r="G257" s="40"/>
      <c r="H257" s="41">
        <v>334665.58000001311</v>
      </c>
    </row>
    <row r="258" spans="1:8" ht="9.75" customHeight="1" thickTop="1" x14ac:dyDescent="0.25">
      <c r="A258" s="43"/>
      <c r="B258" s="53"/>
      <c r="C258" s="53"/>
      <c r="D258" s="44"/>
      <c r="E258" s="45"/>
      <c r="F258" s="45"/>
      <c r="G258" s="45"/>
      <c r="H258" s="45"/>
    </row>
    <row r="259" spans="1:8" ht="17.100000000000001" customHeight="1" x14ac:dyDescent="0.2">
      <c r="A259" s="46" t="s">
        <v>407</v>
      </c>
      <c r="B259" s="56" t="s">
        <v>408</v>
      </c>
      <c r="C259" s="56"/>
      <c r="D259" s="39"/>
      <c r="E259" s="40"/>
      <c r="F259" s="40"/>
      <c r="G259" s="48">
        <v>111.26</v>
      </c>
      <c r="H259" s="40"/>
    </row>
    <row r="260" spans="1:8" s="42" customFormat="1" ht="17.100000000000001" customHeight="1" x14ac:dyDescent="0.3">
      <c r="A260" s="49" t="s">
        <v>409</v>
      </c>
      <c r="B260" s="52" t="s">
        <v>410</v>
      </c>
      <c r="C260" s="53"/>
      <c r="D260" s="44"/>
      <c r="E260" s="45"/>
      <c r="F260" s="51">
        <v>111.26</v>
      </c>
      <c r="G260" s="50"/>
      <c r="H260" s="45"/>
    </row>
    <row r="261" spans="1:8" s="42" customFormat="1" ht="17.100000000000001" customHeight="1" x14ac:dyDescent="0.3">
      <c r="A261" s="49"/>
      <c r="B261" s="52"/>
      <c r="C261" s="53"/>
      <c r="D261" s="44"/>
      <c r="E261" s="45"/>
      <c r="F261" s="50"/>
      <c r="G261" s="50"/>
      <c r="H261" s="45"/>
    </row>
    <row r="262" spans="1:8" s="42" customFormat="1" ht="17.100000000000001" customHeight="1" x14ac:dyDescent="0.3">
      <c r="A262" s="46" t="s">
        <v>411</v>
      </c>
      <c r="B262" s="56" t="s">
        <v>412</v>
      </c>
      <c r="C262" s="53"/>
      <c r="D262" s="44"/>
      <c r="E262" s="45"/>
      <c r="F262" s="50"/>
      <c r="G262" s="48">
        <v>147.28</v>
      </c>
      <c r="H262" s="45"/>
    </row>
    <row r="263" spans="1:8" s="42" customFormat="1" ht="17.100000000000001" customHeight="1" x14ac:dyDescent="0.3">
      <c r="A263" s="49" t="s">
        <v>413</v>
      </c>
      <c r="B263" s="52" t="s">
        <v>412</v>
      </c>
      <c r="C263" s="53"/>
      <c r="D263" s="44"/>
      <c r="E263" s="45"/>
      <c r="F263" s="51">
        <v>147.28</v>
      </c>
      <c r="G263" s="50"/>
      <c r="H263" s="45"/>
    </row>
    <row r="264" spans="1:8" s="42" customFormat="1" ht="17.100000000000001" customHeight="1" x14ac:dyDescent="0.3">
      <c r="A264" s="49"/>
      <c r="B264" s="52"/>
      <c r="C264" s="53"/>
      <c r="D264" s="44"/>
      <c r="E264" s="45"/>
      <c r="F264" s="50"/>
      <c r="G264" s="50"/>
      <c r="H264" s="45"/>
    </row>
    <row r="265" spans="1:8" ht="17.100000000000001" customHeight="1" x14ac:dyDescent="0.2">
      <c r="A265" s="46" t="s">
        <v>414</v>
      </c>
      <c r="B265" s="56" t="s">
        <v>415</v>
      </c>
      <c r="C265" s="56"/>
      <c r="D265" s="39"/>
      <c r="E265" s="40"/>
      <c r="F265" s="48"/>
      <c r="G265" s="48">
        <v>13566.82</v>
      </c>
      <c r="H265" s="40"/>
    </row>
    <row r="266" spans="1:8" ht="17.100000000000001" customHeight="1" x14ac:dyDescent="0.3">
      <c r="A266" s="49" t="s">
        <v>416</v>
      </c>
      <c r="B266" s="52" t="s">
        <v>417</v>
      </c>
      <c r="C266" s="53"/>
      <c r="D266" s="44"/>
      <c r="E266" s="45"/>
      <c r="F266" s="50">
        <v>10547.5</v>
      </c>
      <c r="G266" s="50"/>
      <c r="H266" s="45"/>
    </row>
    <row r="267" spans="1:8" s="42" customFormat="1" ht="17.100000000000001" customHeight="1" x14ac:dyDescent="0.3">
      <c r="A267" s="49" t="s">
        <v>418</v>
      </c>
      <c r="B267" s="52" t="s">
        <v>419</v>
      </c>
      <c r="C267" s="53"/>
      <c r="D267" s="44"/>
      <c r="E267" s="45"/>
      <c r="F267" s="51">
        <v>3019.32</v>
      </c>
      <c r="G267" s="50"/>
      <c r="H267" s="45"/>
    </row>
    <row r="268" spans="1:8" ht="16.5" x14ac:dyDescent="0.3">
      <c r="A268" s="43"/>
      <c r="B268" s="53"/>
      <c r="C268" s="53"/>
      <c r="D268" s="44"/>
      <c r="E268" s="45"/>
      <c r="F268" s="50"/>
      <c r="G268" s="50"/>
      <c r="H268" s="45"/>
    </row>
    <row r="269" spans="1:8" ht="17.25" customHeight="1" x14ac:dyDescent="0.2">
      <c r="A269" s="46" t="s">
        <v>420</v>
      </c>
      <c r="B269" s="56" t="s">
        <v>421</v>
      </c>
      <c r="C269" s="56"/>
      <c r="D269" s="39"/>
      <c r="E269" s="40"/>
      <c r="F269" s="48"/>
      <c r="G269" s="48">
        <v>45279.42</v>
      </c>
      <c r="H269" s="40"/>
    </row>
    <row r="270" spans="1:8" s="42" customFormat="1" ht="18" customHeight="1" x14ac:dyDescent="0.3">
      <c r="A270" s="49" t="s">
        <v>422</v>
      </c>
      <c r="B270" s="52" t="s">
        <v>423</v>
      </c>
      <c r="C270" s="53"/>
      <c r="D270" s="44"/>
      <c r="E270" s="45"/>
      <c r="F270" s="50">
        <v>1602.42</v>
      </c>
      <c r="G270" s="50"/>
      <c r="H270" s="45"/>
    </row>
    <row r="271" spans="1:8" ht="17.100000000000001" customHeight="1" x14ac:dyDescent="0.3">
      <c r="A271" s="49" t="s">
        <v>424</v>
      </c>
      <c r="B271" s="52" t="s">
        <v>425</v>
      </c>
      <c r="C271" s="53"/>
      <c r="D271" s="44"/>
      <c r="E271" s="45"/>
      <c r="F271" s="50">
        <v>15056.28</v>
      </c>
      <c r="G271" s="50"/>
      <c r="H271" s="45"/>
    </row>
    <row r="272" spans="1:8" ht="17.100000000000001" customHeight="1" x14ac:dyDescent="0.3">
      <c r="A272" s="49" t="s">
        <v>426</v>
      </c>
      <c r="B272" s="52" t="s">
        <v>427</v>
      </c>
      <c r="C272" s="53"/>
      <c r="D272" s="44"/>
      <c r="E272" s="45"/>
      <c r="F272" s="51">
        <v>28620.720000000001</v>
      </c>
      <c r="G272" s="50"/>
      <c r="H272" s="45"/>
    </row>
    <row r="273" spans="1:8" ht="16.5" x14ac:dyDescent="0.3">
      <c r="A273" s="43"/>
      <c r="B273" s="53"/>
      <c r="C273" s="53"/>
      <c r="D273" s="44"/>
      <c r="E273" s="45"/>
      <c r="F273" s="50"/>
      <c r="G273" s="50"/>
      <c r="H273" s="45"/>
    </row>
    <row r="274" spans="1:8" ht="16.5" customHeight="1" x14ac:dyDescent="0.2">
      <c r="A274" s="46" t="s">
        <v>428</v>
      </c>
      <c r="B274" s="55" t="s">
        <v>429</v>
      </c>
      <c r="C274" s="56"/>
      <c r="D274" s="39"/>
      <c r="E274" s="40"/>
      <c r="F274" s="48"/>
      <c r="G274" s="48">
        <v>15527.09</v>
      </c>
      <c r="H274" s="40"/>
    </row>
    <row r="275" spans="1:8" ht="17.25" customHeight="1" x14ac:dyDescent="0.3">
      <c r="A275" s="49" t="s">
        <v>430</v>
      </c>
      <c r="B275" s="52" t="s">
        <v>431</v>
      </c>
      <c r="C275" s="53"/>
      <c r="D275" s="44"/>
      <c r="E275" s="45"/>
      <c r="F275" s="50">
        <v>15217.72</v>
      </c>
      <c r="G275" s="50"/>
      <c r="H275" s="45"/>
    </row>
    <row r="276" spans="1:8" ht="17.25" customHeight="1" x14ac:dyDescent="0.3">
      <c r="A276" s="49" t="s">
        <v>432</v>
      </c>
      <c r="B276" s="52" t="s">
        <v>433</v>
      </c>
      <c r="C276" s="53"/>
      <c r="D276" s="44"/>
      <c r="E276" s="45"/>
      <c r="F276" s="51">
        <v>309.37</v>
      </c>
      <c r="G276" s="50"/>
      <c r="H276" s="45"/>
    </row>
    <row r="277" spans="1:8" ht="16.5" x14ac:dyDescent="0.3">
      <c r="A277" s="43"/>
      <c r="B277" s="53"/>
      <c r="C277" s="53"/>
      <c r="D277" s="44"/>
      <c r="E277" s="45"/>
      <c r="F277" s="50"/>
      <c r="G277" s="50"/>
      <c r="H277" s="45"/>
    </row>
    <row r="278" spans="1:8" ht="18" customHeight="1" x14ac:dyDescent="0.2">
      <c r="A278" s="46" t="s">
        <v>434</v>
      </c>
      <c r="B278" s="55" t="s">
        <v>435</v>
      </c>
      <c r="C278" s="56"/>
      <c r="D278" s="39"/>
      <c r="E278" s="40"/>
      <c r="F278" s="48"/>
      <c r="G278" s="48">
        <v>410.32</v>
      </c>
      <c r="H278" s="40"/>
    </row>
    <row r="279" spans="1:8" ht="18" customHeight="1" x14ac:dyDescent="0.3">
      <c r="A279" s="49" t="s">
        <v>436</v>
      </c>
      <c r="B279" s="52" t="s">
        <v>435</v>
      </c>
      <c r="C279" s="53"/>
      <c r="D279" s="44"/>
      <c r="E279" s="45"/>
      <c r="F279" s="51">
        <v>410.32</v>
      </c>
      <c r="G279" s="50"/>
      <c r="H279" s="45"/>
    </row>
    <row r="280" spans="1:8" ht="18" customHeight="1" x14ac:dyDescent="0.3">
      <c r="A280" s="49"/>
      <c r="B280" s="52"/>
      <c r="C280" s="53"/>
      <c r="D280" s="44"/>
      <c r="E280" s="45"/>
      <c r="F280" s="50"/>
      <c r="G280" s="50"/>
      <c r="H280" s="45"/>
    </row>
    <row r="281" spans="1:8" ht="18" customHeight="1" x14ac:dyDescent="0.3">
      <c r="A281" s="46" t="s">
        <v>437</v>
      </c>
      <c r="B281" s="55" t="s">
        <v>438</v>
      </c>
      <c r="C281" s="53"/>
      <c r="D281" s="44"/>
      <c r="E281" s="45"/>
      <c r="F281" s="50"/>
      <c r="G281" s="48">
        <v>159</v>
      </c>
      <c r="H281" s="45"/>
    </row>
    <row r="282" spans="1:8" ht="18" customHeight="1" x14ac:dyDescent="0.3">
      <c r="A282" s="49" t="s">
        <v>439</v>
      </c>
      <c r="B282" s="52" t="s">
        <v>440</v>
      </c>
      <c r="C282" s="53"/>
      <c r="D282" s="44"/>
      <c r="E282" s="45"/>
      <c r="F282" s="51">
        <v>159</v>
      </c>
      <c r="G282" s="50"/>
      <c r="H282" s="45"/>
    </row>
    <row r="283" spans="1:8" ht="15" customHeight="1" x14ac:dyDescent="0.3">
      <c r="A283" s="43"/>
      <c r="B283" s="53"/>
      <c r="C283" s="53"/>
      <c r="D283" s="44"/>
      <c r="E283" s="45"/>
      <c r="F283" s="50"/>
      <c r="G283" s="50"/>
      <c r="H283" s="45"/>
    </row>
    <row r="284" spans="1:8" ht="17.100000000000001" customHeight="1" x14ac:dyDescent="0.2">
      <c r="A284" s="46" t="s">
        <v>441</v>
      </c>
      <c r="B284" s="55" t="s">
        <v>442</v>
      </c>
      <c r="C284" s="56"/>
      <c r="D284" s="39"/>
      <c r="E284" s="40"/>
      <c r="F284" s="48"/>
      <c r="G284" s="48">
        <v>1638763.72</v>
      </c>
      <c r="H284" s="40"/>
    </row>
    <row r="285" spans="1:8" ht="17.25" customHeight="1" x14ac:dyDescent="0.3">
      <c r="A285" s="49" t="s">
        <v>443</v>
      </c>
      <c r="B285" s="52" t="s">
        <v>444</v>
      </c>
      <c r="C285" s="53"/>
      <c r="D285" s="44"/>
      <c r="E285" s="45"/>
      <c r="F285" s="50">
        <v>1619929.72</v>
      </c>
      <c r="G285" s="45"/>
      <c r="H285" s="45"/>
    </row>
    <row r="286" spans="1:8" ht="17.25" customHeight="1" x14ac:dyDescent="0.3">
      <c r="A286" s="49" t="s">
        <v>445</v>
      </c>
      <c r="B286" s="52" t="s">
        <v>446</v>
      </c>
      <c r="C286" s="53"/>
      <c r="D286" s="44"/>
      <c r="E286" s="50">
        <v>1538376.05</v>
      </c>
      <c r="F286" s="45"/>
      <c r="G286" s="45"/>
      <c r="H286" s="45"/>
    </row>
    <row r="287" spans="1:8" ht="18" customHeight="1" x14ac:dyDescent="0.3">
      <c r="A287" s="49" t="s">
        <v>447</v>
      </c>
      <c r="B287" s="52" t="s">
        <v>300</v>
      </c>
      <c r="C287" s="53"/>
      <c r="D287" s="50">
        <v>13147.09</v>
      </c>
      <c r="E287" s="45"/>
      <c r="F287" s="45"/>
      <c r="G287" s="45"/>
      <c r="H287" s="45"/>
    </row>
    <row r="288" spans="1:8" ht="17.100000000000001" customHeight="1" x14ac:dyDescent="0.3">
      <c r="A288" s="49" t="s">
        <v>448</v>
      </c>
      <c r="B288" s="52" t="s">
        <v>449</v>
      </c>
      <c r="C288" s="53"/>
      <c r="D288" s="50">
        <v>204.67</v>
      </c>
      <c r="E288" s="45"/>
      <c r="F288" s="45"/>
      <c r="G288" s="45"/>
      <c r="H288" s="45"/>
    </row>
    <row r="289" spans="1:8" ht="17.100000000000001" customHeight="1" x14ac:dyDescent="0.3">
      <c r="A289" s="49" t="s">
        <v>450</v>
      </c>
      <c r="B289" s="52" t="s">
        <v>451</v>
      </c>
      <c r="C289" s="53"/>
      <c r="D289" s="50">
        <v>87295</v>
      </c>
      <c r="E289" s="45"/>
      <c r="F289" s="45"/>
      <c r="G289" s="45"/>
      <c r="H289" s="45"/>
    </row>
    <row r="290" spans="1:8" ht="17.25" customHeight="1" x14ac:dyDescent="0.3">
      <c r="A290" s="49" t="s">
        <v>452</v>
      </c>
      <c r="B290" s="52" t="s">
        <v>453</v>
      </c>
      <c r="C290" s="53"/>
      <c r="D290" s="50">
        <v>54278.74</v>
      </c>
      <c r="E290" s="45"/>
      <c r="F290" s="45"/>
      <c r="G290" s="45"/>
      <c r="H290" s="45"/>
    </row>
    <row r="291" spans="1:8" ht="17.25" customHeight="1" x14ac:dyDescent="0.3">
      <c r="A291" s="49" t="s">
        <v>454</v>
      </c>
      <c r="B291" s="52" t="s">
        <v>455</v>
      </c>
      <c r="C291" s="53"/>
      <c r="D291" s="50">
        <v>16414.04</v>
      </c>
      <c r="E291" s="45"/>
      <c r="F291" s="45"/>
      <c r="G291" s="45"/>
      <c r="H291" s="45"/>
    </row>
    <row r="292" spans="1:8" ht="18" customHeight="1" x14ac:dyDescent="0.3">
      <c r="A292" s="49" t="s">
        <v>456</v>
      </c>
      <c r="B292" s="52" t="s">
        <v>457</v>
      </c>
      <c r="C292" s="53"/>
      <c r="D292" s="50">
        <v>1355149.95</v>
      </c>
      <c r="E292" s="45"/>
      <c r="F292" s="45"/>
      <c r="G292" s="45"/>
      <c r="H292" s="45"/>
    </row>
    <row r="293" spans="1:8" s="42" customFormat="1" ht="18" customHeight="1" x14ac:dyDescent="0.3">
      <c r="A293" s="49" t="s">
        <v>458</v>
      </c>
      <c r="B293" s="52" t="s">
        <v>459</v>
      </c>
      <c r="C293" s="53"/>
      <c r="D293" s="50">
        <v>5586.56</v>
      </c>
      <c r="E293" s="45"/>
      <c r="F293" s="45"/>
      <c r="G293" s="45"/>
      <c r="H293" s="45"/>
    </row>
    <row r="294" spans="1:8" ht="17.25" customHeight="1" x14ac:dyDescent="0.3">
      <c r="A294" s="49" t="s">
        <v>460</v>
      </c>
      <c r="B294" s="52" t="s">
        <v>461</v>
      </c>
      <c r="C294" s="53"/>
      <c r="D294" s="51">
        <v>6300</v>
      </c>
      <c r="E294" s="45"/>
      <c r="F294" s="45"/>
      <c r="G294" s="45"/>
      <c r="H294" s="45"/>
    </row>
    <row r="295" spans="1:8" ht="16.5" x14ac:dyDescent="0.3">
      <c r="A295" s="43"/>
      <c r="B295" s="53"/>
      <c r="C295" s="53"/>
      <c r="D295" s="64"/>
      <c r="E295" s="45"/>
      <c r="F295" s="45"/>
      <c r="G295" s="45"/>
      <c r="H295" s="45"/>
    </row>
    <row r="296" spans="1:8" s="42" customFormat="1" ht="17.25" customHeight="1" x14ac:dyDescent="0.3">
      <c r="A296" s="49" t="s">
        <v>462</v>
      </c>
      <c r="B296" s="52" t="s">
        <v>463</v>
      </c>
      <c r="C296" s="53"/>
      <c r="D296" s="64"/>
      <c r="E296" s="51">
        <v>81553.67</v>
      </c>
      <c r="F296" s="45"/>
      <c r="G296" s="45"/>
      <c r="H296" s="45"/>
    </row>
    <row r="297" spans="1:8" ht="18" customHeight="1" x14ac:dyDescent="0.3">
      <c r="A297" s="49" t="s">
        <v>464</v>
      </c>
      <c r="B297" s="52" t="s">
        <v>300</v>
      </c>
      <c r="C297" s="53"/>
      <c r="D297" s="50">
        <v>78055.91</v>
      </c>
      <c r="E297" s="45"/>
      <c r="F297" s="45"/>
      <c r="G297" s="45"/>
      <c r="H297" s="45"/>
    </row>
    <row r="298" spans="1:8" ht="18" customHeight="1" x14ac:dyDescent="0.3">
      <c r="A298" s="49" t="s">
        <v>465</v>
      </c>
      <c r="B298" s="52" t="s">
        <v>449</v>
      </c>
      <c r="C298" s="53"/>
      <c r="D298" s="51">
        <v>3497.76</v>
      </c>
      <c r="E298" s="45"/>
      <c r="F298" s="45"/>
      <c r="G298" s="45"/>
      <c r="H298" s="45"/>
    </row>
    <row r="299" spans="1:8" ht="16.5" x14ac:dyDescent="0.3">
      <c r="A299" s="49"/>
      <c r="B299" s="52"/>
      <c r="C299" s="53"/>
      <c r="D299" s="44"/>
      <c r="E299" s="45"/>
      <c r="F299" s="45"/>
      <c r="G299" s="45"/>
      <c r="H299" s="45"/>
    </row>
    <row r="300" spans="1:8" ht="17.25" customHeight="1" x14ac:dyDescent="0.3">
      <c r="A300" s="49" t="s">
        <v>466</v>
      </c>
      <c r="B300" s="52" t="s">
        <v>467</v>
      </c>
      <c r="C300" s="53"/>
      <c r="D300" s="44"/>
      <c r="E300" s="50"/>
      <c r="F300" s="51">
        <v>18834</v>
      </c>
      <c r="G300" s="45"/>
      <c r="H300" s="45"/>
    </row>
    <row r="301" spans="1:8" ht="17.25" customHeight="1" x14ac:dyDescent="0.3">
      <c r="A301" s="49" t="s">
        <v>468</v>
      </c>
      <c r="B301" s="52" t="s">
        <v>469</v>
      </c>
      <c r="C301" s="53"/>
      <c r="D301" s="44"/>
      <c r="E301" s="50">
        <v>12054.29</v>
      </c>
      <c r="F301" s="50"/>
      <c r="G301" s="45"/>
      <c r="H301" s="45"/>
    </row>
    <row r="302" spans="1:8" ht="17.25" customHeight="1" x14ac:dyDescent="0.3">
      <c r="A302" s="49" t="s">
        <v>470</v>
      </c>
      <c r="B302" s="52" t="s">
        <v>471</v>
      </c>
      <c r="C302" s="53"/>
      <c r="D302" s="44"/>
      <c r="E302" s="51">
        <v>6779.71</v>
      </c>
      <c r="F302" s="50"/>
      <c r="G302" s="45"/>
      <c r="H302" s="45"/>
    </row>
    <row r="303" spans="1:8" ht="13.5" x14ac:dyDescent="0.25">
      <c r="A303" s="43"/>
      <c r="B303" s="53"/>
      <c r="C303" s="53"/>
      <c r="D303" s="44"/>
      <c r="E303" s="45"/>
      <c r="F303" s="45"/>
      <c r="G303" s="45"/>
      <c r="H303" s="45"/>
    </row>
    <row r="304" spans="1:8" ht="17.25" customHeight="1" x14ac:dyDescent="0.2">
      <c r="A304" s="46" t="s">
        <v>472</v>
      </c>
      <c r="B304" s="55" t="s">
        <v>473</v>
      </c>
      <c r="C304" s="56"/>
      <c r="D304" s="39"/>
      <c r="E304" s="40"/>
      <c r="F304" s="48"/>
      <c r="G304" s="48">
        <v>66063993.600000001</v>
      </c>
      <c r="H304" s="40"/>
    </row>
    <row r="305" spans="1:8" ht="18" customHeight="1" x14ac:dyDescent="0.3">
      <c r="A305" s="49" t="s">
        <v>474</v>
      </c>
      <c r="B305" s="52" t="s">
        <v>475</v>
      </c>
      <c r="C305" s="53"/>
      <c r="D305" s="44"/>
      <c r="E305" s="45"/>
      <c r="F305" s="51">
        <v>66063993.600000001</v>
      </c>
      <c r="G305" s="50"/>
      <c r="H305" s="45"/>
    </row>
    <row r="306" spans="1:8" ht="13.5" x14ac:dyDescent="0.25">
      <c r="A306" s="43"/>
      <c r="B306" s="53"/>
      <c r="C306" s="53"/>
      <c r="D306" s="44"/>
      <c r="E306" s="45"/>
      <c r="F306" s="45"/>
      <c r="G306" s="45"/>
      <c r="H306" s="45"/>
    </row>
    <row r="307" spans="1:8" s="42" customFormat="1" ht="25.5" customHeight="1" x14ac:dyDescent="0.2">
      <c r="A307" s="72" t="s">
        <v>476</v>
      </c>
      <c r="B307" s="73" t="s">
        <v>477</v>
      </c>
      <c r="C307" s="56"/>
      <c r="D307" s="39"/>
      <c r="E307" s="40"/>
      <c r="F307" s="40"/>
      <c r="G307" s="57">
        <v>-67443292.929999992</v>
      </c>
      <c r="H307" s="40"/>
    </row>
    <row r="308" spans="1:8" s="42" customFormat="1" ht="17.25" customHeight="1" x14ac:dyDescent="0.3">
      <c r="A308" s="49" t="s">
        <v>478</v>
      </c>
      <c r="B308" s="52" t="s">
        <v>444</v>
      </c>
      <c r="C308" s="53"/>
      <c r="D308" s="44"/>
      <c r="E308" s="45"/>
      <c r="F308" s="50">
        <v>-24149.38</v>
      </c>
      <c r="G308" s="45"/>
      <c r="H308" s="45"/>
    </row>
    <row r="309" spans="1:8" ht="17.25" customHeight="1" x14ac:dyDescent="0.3">
      <c r="A309" s="49" t="s">
        <v>479</v>
      </c>
      <c r="B309" s="52" t="s">
        <v>453</v>
      </c>
      <c r="C309" s="53"/>
      <c r="D309" s="44"/>
      <c r="E309" s="50">
        <v>-18562.82</v>
      </c>
      <c r="F309" s="50"/>
      <c r="G309" s="45"/>
      <c r="H309" s="45"/>
    </row>
    <row r="310" spans="1:8" ht="17.25" customHeight="1" x14ac:dyDescent="0.3">
      <c r="A310" s="49" t="s">
        <v>480</v>
      </c>
      <c r="B310" s="52" t="s">
        <v>459</v>
      </c>
      <c r="C310" s="53"/>
      <c r="D310" s="44"/>
      <c r="E310" s="51">
        <v>-5586.56</v>
      </c>
      <c r="F310" s="50"/>
      <c r="G310" s="45"/>
      <c r="H310" s="45"/>
    </row>
    <row r="311" spans="1:8" ht="17.25" customHeight="1" x14ac:dyDescent="0.3">
      <c r="A311" s="49" t="s">
        <v>481</v>
      </c>
      <c r="B311" s="52" t="s">
        <v>482</v>
      </c>
      <c r="C311" s="66"/>
      <c r="D311" s="44"/>
      <c r="E311" s="45"/>
      <c r="F311" s="50">
        <v>-1355149.95</v>
      </c>
      <c r="G311" s="45"/>
      <c r="H311" s="45"/>
    </row>
    <row r="312" spans="1:8" ht="17.25" customHeight="1" x14ac:dyDescent="0.3">
      <c r="A312" s="49" t="s">
        <v>483</v>
      </c>
      <c r="B312" s="52" t="s">
        <v>484</v>
      </c>
      <c r="C312" s="53"/>
      <c r="D312" s="44"/>
      <c r="E312" s="45"/>
      <c r="F312" s="50">
        <v>-21472963.68</v>
      </c>
      <c r="G312" s="45"/>
      <c r="H312" s="45"/>
    </row>
    <row r="313" spans="1:8" ht="18" customHeight="1" x14ac:dyDescent="0.3">
      <c r="A313" s="49" t="s">
        <v>485</v>
      </c>
      <c r="B313" s="52" t="s">
        <v>486</v>
      </c>
      <c r="C313" s="53"/>
      <c r="D313" s="44"/>
      <c r="E313" s="45"/>
      <c r="F313" s="50">
        <v>-11790703.439999999</v>
      </c>
      <c r="G313" s="45"/>
      <c r="H313" s="45"/>
    </row>
    <row r="314" spans="1:8" ht="18" customHeight="1" x14ac:dyDescent="0.3">
      <c r="A314" s="49" t="s">
        <v>487</v>
      </c>
      <c r="B314" s="52" t="s">
        <v>488</v>
      </c>
      <c r="C314" s="53"/>
      <c r="D314" s="44"/>
      <c r="E314" s="45"/>
      <c r="F314" s="51">
        <v>-32800326.48</v>
      </c>
      <c r="G314" s="45"/>
      <c r="H314" s="45"/>
    </row>
    <row r="315" spans="1:8" s="42" customFormat="1" ht="13.5" x14ac:dyDescent="0.25">
      <c r="A315" s="43"/>
      <c r="B315" s="53"/>
      <c r="C315" s="53"/>
      <c r="D315" s="44"/>
      <c r="E315" s="45"/>
      <c r="F315" s="45"/>
      <c r="G315" s="45"/>
      <c r="H315" s="45"/>
    </row>
    <row r="316" spans="1:8" ht="13.5" x14ac:dyDescent="0.25">
      <c r="A316" s="43"/>
      <c r="B316" s="53"/>
      <c r="C316" s="53"/>
      <c r="D316" s="44"/>
      <c r="E316" s="45"/>
      <c r="F316" s="45"/>
      <c r="G316" s="45"/>
      <c r="H316" s="45"/>
    </row>
    <row r="317" spans="1:8" ht="13.5" x14ac:dyDescent="0.25">
      <c r="A317" s="43"/>
      <c r="B317" s="53"/>
      <c r="C317" s="53"/>
      <c r="D317" s="44"/>
      <c r="E317" s="45"/>
      <c r="F317" s="45"/>
      <c r="G317" s="45"/>
      <c r="H317" s="45"/>
    </row>
    <row r="318" spans="1:8" ht="15.75" thickBot="1" x14ac:dyDescent="0.25">
      <c r="A318" s="38" t="s">
        <v>489</v>
      </c>
      <c r="B318" s="133" t="s">
        <v>53</v>
      </c>
      <c r="C318" s="133"/>
      <c r="D318" s="133"/>
      <c r="E318" s="40"/>
      <c r="F318" s="40"/>
      <c r="G318" s="40"/>
      <c r="H318" s="41">
        <v>7180304.7500000019</v>
      </c>
    </row>
    <row r="319" spans="1:8" ht="14.25" thickTop="1" x14ac:dyDescent="0.25">
      <c r="A319" s="43"/>
      <c r="B319" s="53"/>
      <c r="C319" s="53"/>
      <c r="D319" s="44"/>
      <c r="E319" s="45"/>
      <c r="F319" s="45"/>
      <c r="G319" s="45"/>
      <c r="H319" s="45"/>
    </row>
    <row r="320" spans="1:8" s="42" customFormat="1" ht="17.100000000000001" customHeight="1" x14ac:dyDescent="0.2">
      <c r="A320" s="46" t="s">
        <v>490</v>
      </c>
      <c r="B320" s="55" t="s">
        <v>491</v>
      </c>
      <c r="C320" s="56"/>
      <c r="D320" s="39"/>
      <c r="E320" s="40"/>
      <c r="F320" s="40"/>
      <c r="G320" s="48">
        <v>7445345.540000001</v>
      </c>
      <c r="H320" s="40"/>
    </row>
    <row r="321" spans="1:8" ht="17.100000000000001" customHeight="1" x14ac:dyDescent="0.3">
      <c r="A321" s="49" t="s">
        <v>492</v>
      </c>
      <c r="B321" s="52" t="s">
        <v>467</v>
      </c>
      <c r="C321" s="53"/>
      <c r="D321" s="44"/>
      <c r="E321" s="45"/>
      <c r="F321" s="50">
        <v>6010469.2300000004</v>
      </c>
      <c r="G321" s="45"/>
      <c r="H321" s="45"/>
    </row>
    <row r="322" spans="1:8" s="42" customFormat="1" ht="17.100000000000001" customHeight="1" x14ac:dyDescent="0.3">
      <c r="A322" s="49" t="s">
        <v>493</v>
      </c>
      <c r="B322" s="52" t="s">
        <v>494</v>
      </c>
      <c r="C322" s="53"/>
      <c r="D322" s="44"/>
      <c r="E322" s="50">
        <v>2126233.4700000002</v>
      </c>
      <c r="F322" s="45"/>
      <c r="G322" s="45"/>
      <c r="H322" s="45"/>
    </row>
    <row r="323" spans="1:8" s="42" customFormat="1" ht="17.100000000000001" customHeight="1" x14ac:dyDescent="0.3">
      <c r="A323" s="49" t="s">
        <v>495</v>
      </c>
      <c r="B323" s="52" t="s">
        <v>496</v>
      </c>
      <c r="C323" s="53"/>
      <c r="D323" s="44"/>
      <c r="E323" s="51">
        <v>3884235.76</v>
      </c>
      <c r="F323" s="45"/>
      <c r="G323" s="45"/>
      <c r="H323" s="45"/>
    </row>
    <row r="324" spans="1:8" s="42" customFormat="1" ht="17.100000000000001" customHeight="1" x14ac:dyDescent="0.3">
      <c r="A324" s="49"/>
      <c r="B324" s="52"/>
      <c r="C324" s="53"/>
      <c r="D324" s="44"/>
      <c r="E324" s="50"/>
      <c r="F324" s="45"/>
      <c r="G324" s="45"/>
      <c r="H324" s="45"/>
    </row>
    <row r="325" spans="1:8" s="42" customFormat="1" ht="17.100000000000001" customHeight="1" x14ac:dyDescent="0.3">
      <c r="A325" s="49" t="s">
        <v>497</v>
      </c>
      <c r="B325" s="52" t="s">
        <v>498</v>
      </c>
      <c r="C325" s="53"/>
      <c r="D325" s="44"/>
      <c r="E325" s="50"/>
      <c r="F325" s="50">
        <v>1572203.86</v>
      </c>
      <c r="G325" s="45"/>
      <c r="H325" s="45"/>
    </row>
    <row r="326" spans="1:8" s="42" customFormat="1" ht="17.100000000000001" customHeight="1" x14ac:dyDescent="0.3">
      <c r="A326" s="49" t="s">
        <v>499</v>
      </c>
      <c r="B326" s="52" t="s">
        <v>500</v>
      </c>
      <c r="C326" s="53"/>
      <c r="D326" s="44"/>
      <c r="E326" s="51">
        <v>1572203.86</v>
      </c>
      <c r="F326" s="45"/>
      <c r="G326" s="45"/>
      <c r="H326" s="45"/>
    </row>
    <row r="327" spans="1:8" s="42" customFormat="1" ht="17.100000000000001" customHeight="1" x14ac:dyDescent="0.3">
      <c r="A327" s="49"/>
      <c r="B327" s="52"/>
      <c r="C327" s="53"/>
      <c r="D327" s="44"/>
      <c r="E327" s="50"/>
      <c r="F327" s="45"/>
      <c r="G327" s="45"/>
      <c r="H327" s="45"/>
    </row>
    <row r="328" spans="1:8" s="42" customFormat="1" ht="17.100000000000001" customHeight="1" x14ac:dyDescent="0.3">
      <c r="A328" s="49" t="s">
        <v>501</v>
      </c>
      <c r="B328" s="52" t="s">
        <v>502</v>
      </c>
      <c r="C328" s="53"/>
      <c r="D328" s="44"/>
      <c r="E328" s="50"/>
      <c r="F328" s="50">
        <v>-137327.54999999999</v>
      </c>
      <c r="G328" s="45"/>
      <c r="H328" s="45"/>
    </row>
    <row r="329" spans="1:8" s="42" customFormat="1" ht="17.100000000000001" customHeight="1" x14ac:dyDescent="0.3">
      <c r="A329" s="49" t="s">
        <v>503</v>
      </c>
      <c r="B329" s="52" t="s">
        <v>504</v>
      </c>
      <c r="C329" s="53"/>
      <c r="D329" s="44"/>
      <c r="E329" s="50">
        <v>-66266.19</v>
      </c>
      <c r="F329" s="45"/>
      <c r="G329" s="45"/>
      <c r="H329" s="45"/>
    </row>
    <row r="330" spans="1:8" s="42" customFormat="1" ht="17.100000000000001" customHeight="1" x14ac:dyDescent="0.3">
      <c r="A330" s="49" t="s">
        <v>505</v>
      </c>
      <c r="B330" s="52" t="s">
        <v>496</v>
      </c>
      <c r="C330" s="53"/>
      <c r="D330" s="44"/>
      <c r="E330" s="51">
        <v>-71061.36</v>
      </c>
      <c r="F330" s="45"/>
      <c r="G330" s="45"/>
      <c r="H330" s="45"/>
    </row>
    <row r="331" spans="1:8" ht="16.5" x14ac:dyDescent="0.3">
      <c r="A331" s="49"/>
      <c r="B331" s="52"/>
      <c r="C331" s="53"/>
      <c r="D331" s="44"/>
      <c r="E331" s="45"/>
      <c r="F331" s="45"/>
      <c r="G331" s="45"/>
      <c r="H331" s="45"/>
    </row>
    <row r="332" spans="1:8" ht="13.5" x14ac:dyDescent="0.25">
      <c r="A332" s="43"/>
      <c r="B332" s="53"/>
      <c r="C332" s="53"/>
      <c r="D332" s="44"/>
      <c r="E332" s="45"/>
      <c r="F332" s="45"/>
      <c r="G332" s="45"/>
      <c r="H332" s="45"/>
    </row>
    <row r="333" spans="1:8" ht="17.100000000000001" customHeight="1" x14ac:dyDescent="0.2">
      <c r="A333" s="46" t="s">
        <v>506</v>
      </c>
      <c r="B333" s="55" t="s">
        <v>507</v>
      </c>
      <c r="C333" s="56"/>
      <c r="D333" s="39"/>
      <c r="E333" s="40"/>
      <c r="F333" s="40"/>
      <c r="G333" s="48">
        <v>2380.5300000000002</v>
      </c>
      <c r="H333" s="40"/>
    </row>
    <row r="334" spans="1:8" ht="17.100000000000001" customHeight="1" x14ac:dyDescent="0.3">
      <c r="A334" s="49" t="s">
        <v>508</v>
      </c>
      <c r="B334" s="52" t="s">
        <v>507</v>
      </c>
      <c r="C334" s="53"/>
      <c r="D334" s="44"/>
      <c r="E334" s="45"/>
      <c r="F334" s="51">
        <v>2380.5300000000002</v>
      </c>
      <c r="G334" s="50"/>
      <c r="H334" s="45"/>
    </row>
    <row r="335" spans="1:8" ht="16.5" x14ac:dyDescent="0.3">
      <c r="A335" s="43"/>
      <c r="B335" s="53"/>
      <c r="C335" s="53"/>
      <c r="D335" s="44"/>
      <c r="E335" s="45"/>
      <c r="F335" s="50"/>
      <c r="G335" s="50"/>
      <c r="H335" s="45"/>
    </row>
    <row r="336" spans="1:8" ht="17.100000000000001" customHeight="1" x14ac:dyDescent="0.2">
      <c r="A336" s="46" t="s">
        <v>509</v>
      </c>
      <c r="B336" s="55" t="s">
        <v>510</v>
      </c>
      <c r="C336" s="56"/>
      <c r="D336" s="39"/>
      <c r="E336" s="40"/>
      <c r="F336" s="48"/>
      <c r="G336" s="48">
        <v>663294.16</v>
      </c>
      <c r="H336" s="40"/>
    </row>
    <row r="337" spans="1:8" ht="17.100000000000001" customHeight="1" x14ac:dyDescent="0.3">
      <c r="A337" s="49" t="s">
        <v>511</v>
      </c>
      <c r="B337" s="52" t="s">
        <v>512</v>
      </c>
      <c r="C337" s="53"/>
      <c r="D337" s="44"/>
      <c r="E337" s="45"/>
      <c r="F337" s="51">
        <v>663294.16</v>
      </c>
      <c r="G337" s="50"/>
      <c r="H337" s="45"/>
    </row>
    <row r="338" spans="1:8" ht="16.5" x14ac:dyDescent="0.3">
      <c r="A338" s="43"/>
      <c r="B338" s="53"/>
      <c r="C338" s="53"/>
      <c r="D338" s="44"/>
      <c r="E338" s="45"/>
      <c r="F338" s="50"/>
      <c r="G338" s="50"/>
      <c r="H338" s="45"/>
    </row>
    <row r="339" spans="1:8" ht="17.100000000000001" customHeight="1" x14ac:dyDescent="0.2">
      <c r="A339" s="46" t="s">
        <v>513</v>
      </c>
      <c r="B339" s="55" t="s">
        <v>514</v>
      </c>
      <c r="C339" s="56"/>
      <c r="D339" s="39"/>
      <c r="E339" s="40"/>
      <c r="F339" s="48"/>
      <c r="G339" s="48">
        <v>4685767.7600000007</v>
      </c>
      <c r="H339" s="40"/>
    </row>
    <row r="340" spans="1:8" ht="17.100000000000001" customHeight="1" x14ac:dyDescent="0.3">
      <c r="A340" s="49" t="s">
        <v>515</v>
      </c>
      <c r="B340" s="52" t="s">
        <v>516</v>
      </c>
      <c r="C340" s="53"/>
      <c r="D340" s="44"/>
      <c r="E340" s="45"/>
      <c r="F340" s="50">
        <v>828612.84</v>
      </c>
      <c r="G340" s="45"/>
      <c r="H340" s="45"/>
    </row>
    <row r="341" spans="1:8" ht="17.100000000000001" customHeight="1" x14ac:dyDescent="0.3">
      <c r="A341" s="49" t="s">
        <v>517</v>
      </c>
      <c r="B341" s="52" t="s">
        <v>518</v>
      </c>
      <c r="C341" s="53"/>
      <c r="D341" s="44"/>
      <c r="E341" s="50">
        <v>24357.69</v>
      </c>
      <c r="F341" s="45"/>
      <c r="G341" s="45"/>
      <c r="H341" s="45"/>
    </row>
    <row r="342" spans="1:8" ht="17.100000000000001" customHeight="1" x14ac:dyDescent="0.3">
      <c r="A342" s="49" t="s">
        <v>519</v>
      </c>
      <c r="B342" s="52" t="s">
        <v>520</v>
      </c>
      <c r="C342" s="53"/>
      <c r="D342" s="44"/>
      <c r="E342" s="51">
        <v>804255.15</v>
      </c>
      <c r="F342" s="45"/>
      <c r="G342" s="45"/>
      <c r="H342" s="45"/>
    </row>
    <row r="343" spans="1:8" ht="16.5" x14ac:dyDescent="0.3">
      <c r="A343" s="43"/>
      <c r="B343" s="52"/>
      <c r="C343" s="53"/>
      <c r="D343" s="44"/>
      <c r="E343" s="50"/>
      <c r="F343" s="45"/>
      <c r="G343" s="45"/>
      <c r="H343" s="45"/>
    </row>
    <row r="344" spans="1:8" ht="17.100000000000001" customHeight="1" x14ac:dyDescent="0.3">
      <c r="A344" s="49" t="s">
        <v>521</v>
      </c>
      <c r="B344" s="52" t="s">
        <v>522</v>
      </c>
      <c r="C344" s="53"/>
      <c r="D344" s="44"/>
      <c r="E344" s="50"/>
      <c r="F344" s="50">
        <v>1162929.6199999999</v>
      </c>
      <c r="G344" s="45"/>
      <c r="H344" s="45"/>
    </row>
    <row r="345" spans="1:8" ht="17.100000000000001" customHeight="1" x14ac:dyDescent="0.3">
      <c r="A345" s="49" t="s">
        <v>523</v>
      </c>
      <c r="B345" s="52" t="s">
        <v>524</v>
      </c>
      <c r="C345" s="53"/>
      <c r="D345" s="44"/>
      <c r="E345" s="50">
        <v>245565.68</v>
      </c>
      <c r="F345" s="45"/>
      <c r="G345" s="45"/>
      <c r="H345" s="45"/>
    </row>
    <row r="346" spans="1:8" ht="17.100000000000001" customHeight="1" x14ac:dyDescent="0.3">
      <c r="A346" s="49" t="s">
        <v>525</v>
      </c>
      <c r="B346" s="52" t="s">
        <v>526</v>
      </c>
      <c r="C346" s="53"/>
      <c r="D346" s="44"/>
      <c r="E346" s="50">
        <v>10517.61</v>
      </c>
      <c r="F346" s="45"/>
      <c r="G346" s="45"/>
      <c r="H346" s="45"/>
    </row>
    <row r="347" spans="1:8" ht="17.100000000000001" customHeight="1" x14ac:dyDescent="0.3">
      <c r="A347" s="49" t="s">
        <v>527</v>
      </c>
      <c r="B347" s="52" t="s">
        <v>528</v>
      </c>
      <c r="C347" s="53"/>
      <c r="D347" s="44"/>
      <c r="E347" s="50">
        <v>18068.98</v>
      </c>
      <c r="F347" s="45"/>
      <c r="G347" s="45"/>
      <c r="H347" s="45"/>
    </row>
    <row r="348" spans="1:8" ht="17.100000000000001" customHeight="1" x14ac:dyDescent="0.3">
      <c r="A348" s="49" t="s">
        <v>529</v>
      </c>
      <c r="B348" s="52" t="s">
        <v>530</v>
      </c>
      <c r="C348" s="53"/>
      <c r="D348" s="44"/>
      <c r="E348" s="51">
        <v>888777.35</v>
      </c>
      <c r="F348" s="45"/>
      <c r="G348" s="45"/>
      <c r="H348" s="45"/>
    </row>
    <row r="349" spans="1:8" ht="13.5" x14ac:dyDescent="0.25">
      <c r="A349" s="43"/>
      <c r="B349" s="53"/>
      <c r="C349" s="53"/>
      <c r="D349" s="44"/>
      <c r="E349" s="45"/>
      <c r="F349" s="45"/>
      <c r="G349" s="45"/>
      <c r="H349" s="45"/>
    </row>
    <row r="350" spans="1:8" ht="16.5" x14ac:dyDescent="0.3">
      <c r="A350" s="49" t="s">
        <v>531</v>
      </c>
      <c r="B350" s="52" t="s">
        <v>440</v>
      </c>
      <c r="C350" s="53"/>
      <c r="D350" s="44"/>
      <c r="E350" s="45"/>
      <c r="F350" s="50">
        <v>2570066.6800000002</v>
      </c>
      <c r="G350" s="45"/>
      <c r="H350" s="45"/>
    </row>
    <row r="351" spans="1:8" ht="16.5" x14ac:dyDescent="0.3">
      <c r="A351" s="49" t="s">
        <v>532</v>
      </c>
      <c r="B351" s="52" t="s">
        <v>533</v>
      </c>
      <c r="C351" s="53"/>
      <c r="D351" s="44"/>
      <c r="E351" s="45"/>
      <c r="F351" s="51">
        <v>124158.62</v>
      </c>
      <c r="G351" s="45"/>
      <c r="H351" s="45"/>
    </row>
    <row r="352" spans="1:8" ht="13.5" x14ac:dyDescent="0.25">
      <c r="A352" s="43"/>
      <c r="B352" s="53"/>
      <c r="C352" s="53"/>
      <c r="D352" s="44"/>
      <c r="E352" s="45"/>
      <c r="F352" s="45"/>
      <c r="G352" s="45"/>
      <c r="H352" s="45"/>
    </row>
    <row r="353" spans="1:8" ht="17.100000000000001" customHeight="1" x14ac:dyDescent="0.2">
      <c r="A353" s="46" t="s">
        <v>534</v>
      </c>
      <c r="B353" s="55" t="s">
        <v>535</v>
      </c>
      <c r="C353" s="56"/>
      <c r="D353" s="39"/>
      <c r="E353" s="40"/>
      <c r="F353" s="40"/>
      <c r="G353" s="57">
        <v>-5616483.2400000002</v>
      </c>
      <c r="H353" s="40"/>
    </row>
    <row r="354" spans="1:8" ht="17.100000000000001" customHeight="1" x14ac:dyDescent="0.3">
      <c r="A354" s="49" t="s">
        <v>536</v>
      </c>
      <c r="B354" s="52" t="s">
        <v>491</v>
      </c>
      <c r="C354" s="53"/>
      <c r="D354" s="44"/>
      <c r="E354" s="45"/>
      <c r="F354" s="50">
        <v>-1568995.3</v>
      </c>
      <c r="G354" s="45"/>
      <c r="H354" s="45"/>
    </row>
    <row r="355" spans="1:8" ht="17.100000000000001" customHeight="1" x14ac:dyDescent="0.3">
      <c r="A355" s="49" t="s">
        <v>537</v>
      </c>
      <c r="B355" s="52" t="s">
        <v>494</v>
      </c>
      <c r="C355" s="53"/>
      <c r="D355" s="44"/>
      <c r="E355" s="50">
        <v>-1192338</v>
      </c>
      <c r="F355" s="45"/>
      <c r="G355" s="45"/>
      <c r="H355" s="45"/>
    </row>
    <row r="356" spans="1:8" ht="17.100000000000001" customHeight="1" x14ac:dyDescent="0.3">
      <c r="A356" s="49" t="s">
        <v>538</v>
      </c>
      <c r="B356" s="52" t="s">
        <v>496</v>
      </c>
      <c r="C356" s="53"/>
      <c r="D356" s="44"/>
      <c r="E356" s="51">
        <v>-376657.3</v>
      </c>
      <c r="F356" s="45"/>
      <c r="G356" s="45"/>
      <c r="H356" s="45"/>
    </row>
    <row r="357" spans="1:8" ht="16.5" x14ac:dyDescent="0.3">
      <c r="A357" s="43"/>
      <c r="B357" s="52"/>
      <c r="C357" s="53"/>
      <c r="D357" s="44"/>
      <c r="E357" s="50"/>
      <c r="F357" s="45"/>
      <c r="G357" s="45"/>
      <c r="H357" s="45"/>
    </row>
    <row r="358" spans="1:8" ht="17.100000000000001" customHeight="1" x14ac:dyDescent="0.3">
      <c r="A358" s="49" t="s">
        <v>539</v>
      </c>
      <c r="B358" s="52" t="s">
        <v>540</v>
      </c>
      <c r="C358" s="53"/>
      <c r="D358" s="44"/>
      <c r="E358" s="50"/>
      <c r="F358" s="50">
        <v>-619054.80000000005</v>
      </c>
      <c r="G358" s="45"/>
      <c r="H358" s="45"/>
    </row>
    <row r="359" spans="1:8" ht="17.100000000000001" customHeight="1" x14ac:dyDescent="0.3">
      <c r="A359" s="49" t="s">
        <v>541</v>
      </c>
      <c r="B359" s="52" t="s">
        <v>500</v>
      </c>
      <c r="C359" s="53"/>
      <c r="D359" s="44"/>
      <c r="E359" s="51">
        <v>-619054.80000000005</v>
      </c>
      <c r="F359" s="50"/>
      <c r="G359" s="45"/>
      <c r="H359" s="45"/>
    </row>
    <row r="360" spans="1:8" ht="16.5" x14ac:dyDescent="0.3">
      <c r="A360" s="43"/>
      <c r="B360" s="52"/>
      <c r="C360" s="53"/>
      <c r="D360" s="44"/>
      <c r="E360" s="50"/>
      <c r="F360" s="50"/>
      <c r="G360" s="45"/>
      <c r="H360" s="45"/>
    </row>
    <row r="361" spans="1:8" ht="17.100000000000001" customHeight="1" x14ac:dyDescent="0.3">
      <c r="A361" s="49" t="s">
        <v>542</v>
      </c>
      <c r="B361" s="52" t="s">
        <v>507</v>
      </c>
      <c r="C361" s="53"/>
      <c r="D361" s="44"/>
      <c r="E361" s="50"/>
      <c r="F361" s="50">
        <v>-2142.48</v>
      </c>
      <c r="G361" s="45"/>
      <c r="H361" s="45"/>
    </row>
    <row r="362" spans="1:8" ht="17.100000000000001" customHeight="1" x14ac:dyDescent="0.3">
      <c r="A362" s="49" t="s">
        <v>543</v>
      </c>
      <c r="B362" s="52" t="s">
        <v>507</v>
      </c>
      <c r="C362" s="53"/>
      <c r="D362" s="44"/>
      <c r="E362" s="51">
        <v>-2142.48</v>
      </c>
      <c r="F362" s="50"/>
      <c r="G362" s="45"/>
      <c r="H362" s="45"/>
    </row>
    <row r="363" spans="1:8" ht="16.5" x14ac:dyDescent="0.3">
      <c r="A363" s="43"/>
      <c r="B363" s="52"/>
      <c r="C363" s="53"/>
      <c r="D363" s="44"/>
      <c r="E363" s="50"/>
      <c r="F363" s="50"/>
      <c r="G363" s="45"/>
      <c r="H363" s="45"/>
    </row>
    <row r="364" spans="1:8" ht="17.100000000000001" customHeight="1" x14ac:dyDescent="0.3">
      <c r="A364" s="49" t="s">
        <v>544</v>
      </c>
      <c r="B364" s="52" t="s">
        <v>510</v>
      </c>
      <c r="C364" s="53"/>
      <c r="D364" s="44"/>
      <c r="E364" s="50"/>
      <c r="F364" s="50">
        <v>-336414.2</v>
      </c>
      <c r="G364" s="45"/>
      <c r="H364" s="45"/>
    </row>
    <row r="365" spans="1:8" ht="17.100000000000001" customHeight="1" x14ac:dyDescent="0.3">
      <c r="A365" s="49" t="s">
        <v>545</v>
      </c>
      <c r="B365" s="52" t="s">
        <v>512</v>
      </c>
      <c r="C365" s="53"/>
      <c r="D365" s="44"/>
      <c r="E365" s="51">
        <v>-336414.2</v>
      </c>
      <c r="F365" s="50"/>
      <c r="G365" s="45"/>
      <c r="H365" s="45"/>
    </row>
    <row r="366" spans="1:8" ht="16.5" x14ac:dyDescent="0.3">
      <c r="A366" s="43"/>
      <c r="B366" s="52"/>
      <c r="C366" s="53"/>
      <c r="D366" s="44"/>
      <c r="E366" s="50"/>
      <c r="F366" s="50"/>
      <c r="G366" s="45"/>
      <c r="H366" s="45"/>
    </row>
    <row r="367" spans="1:8" ht="17.100000000000001" customHeight="1" x14ac:dyDescent="0.3">
      <c r="A367" s="49" t="s">
        <v>546</v>
      </c>
      <c r="B367" s="52" t="s">
        <v>547</v>
      </c>
      <c r="C367" s="53"/>
      <c r="D367" s="44"/>
      <c r="E367" s="50"/>
      <c r="F367" s="51">
        <v>-3089876.46</v>
      </c>
      <c r="G367" s="45"/>
      <c r="H367" s="45"/>
    </row>
    <row r="368" spans="1:8" ht="17.100000000000001" customHeight="1" x14ac:dyDescent="0.3">
      <c r="A368" s="49" t="s">
        <v>548</v>
      </c>
      <c r="B368" s="52" t="s">
        <v>516</v>
      </c>
      <c r="C368" s="53"/>
      <c r="D368" s="44"/>
      <c r="E368" s="50">
        <v>-1098724.8400000001</v>
      </c>
      <c r="F368" s="45"/>
      <c r="G368" s="45"/>
      <c r="H368" s="45"/>
    </row>
    <row r="369" spans="1:8" s="42" customFormat="1" ht="17.100000000000001" customHeight="1" x14ac:dyDescent="0.3">
      <c r="A369" s="49" t="s">
        <v>549</v>
      </c>
      <c r="B369" s="52" t="s">
        <v>550</v>
      </c>
      <c r="C369" s="53"/>
      <c r="D369" s="50">
        <v>-21921.919999999998</v>
      </c>
      <c r="E369" s="45"/>
      <c r="F369" s="45"/>
      <c r="G369" s="45"/>
      <c r="H369" s="45"/>
    </row>
    <row r="370" spans="1:8" ht="17.100000000000001" customHeight="1" x14ac:dyDescent="0.3">
      <c r="A370" s="49" t="s">
        <v>551</v>
      </c>
      <c r="B370" s="52" t="s">
        <v>552</v>
      </c>
      <c r="C370" s="53"/>
      <c r="D370" s="50">
        <v>-444601.14</v>
      </c>
      <c r="E370" s="45"/>
      <c r="F370" s="45"/>
      <c r="G370" s="45"/>
      <c r="H370" s="45"/>
    </row>
    <row r="371" spans="1:8" s="42" customFormat="1" ht="17.100000000000001" customHeight="1" x14ac:dyDescent="0.3">
      <c r="A371" s="49" t="s">
        <v>553</v>
      </c>
      <c r="B371" s="52" t="s">
        <v>520</v>
      </c>
      <c r="C371" s="53"/>
      <c r="D371" s="51">
        <v>-632201.78</v>
      </c>
      <c r="E371" s="45"/>
      <c r="F371" s="45"/>
      <c r="G371" s="45"/>
      <c r="H371" s="45"/>
    </row>
    <row r="372" spans="1:8" ht="16.5" x14ac:dyDescent="0.3">
      <c r="A372" s="43"/>
      <c r="B372" s="53"/>
      <c r="C372" s="53"/>
      <c r="D372" s="64"/>
      <c r="E372" s="45"/>
      <c r="F372" s="45"/>
      <c r="G372" s="45"/>
      <c r="H372" s="45"/>
    </row>
    <row r="373" spans="1:8" ht="17.100000000000001" customHeight="1" x14ac:dyDescent="0.3">
      <c r="A373" s="49" t="s">
        <v>554</v>
      </c>
      <c r="B373" s="52" t="s">
        <v>555</v>
      </c>
      <c r="C373" s="53"/>
      <c r="D373" s="64"/>
      <c r="E373" s="50">
        <v>-200346.47999999998</v>
      </c>
      <c r="F373" s="45"/>
      <c r="G373" s="45"/>
      <c r="H373" s="45"/>
    </row>
    <row r="374" spans="1:8" ht="17.100000000000001" customHeight="1" x14ac:dyDescent="0.3">
      <c r="A374" s="49" t="s">
        <v>556</v>
      </c>
      <c r="B374" s="52" t="s">
        <v>524</v>
      </c>
      <c r="C374" s="53"/>
      <c r="D374" s="50">
        <v>-177440.99</v>
      </c>
      <c r="E374" s="45"/>
      <c r="F374" s="45"/>
      <c r="G374" s="45"/>
      <c r="H374" s="45"/>
    </row>
    <row r="375" spans="1:8" ht="17.100000000000001" customHeight="1" x14ac:dyDescent="0.3">
      <c r="A375" s="49" t="s">
        <v>557</v>
      </c>
      <c r="B375" s="52" t="s">
        <v>526</v>
      </c>
      <c r="C375" s="53"/>
      <c r="D375" s="50">
        <v>-9465.85</v>
      </c>
      <c r="E375" s="45"/>
      <c r="F375" s="45"/>
      <c r="G375" s="45"/>
      <c r="H375" s="45"/>
    </row>
    <row r="376" spans="1:8" ht="17.100000000000001" customHeight="1" x14ac:dyDescent="0.3">
      <c r="A376" s="49" t="s">
        <v>558</v>
      </c>
      <c r="B376" s="52" t="s">
        <v>528</v>
      </c>
      <c r="C376" s="53"/>
      <c r="D376" s="51">
        <v>-13439.64</v>
      </c>
      <c r="E376" s="45"/>
      <c r="F376" s="45"/>
      <c r="G376" s="45"/>
      <c r="H376" s="45"/>
    </row>
    <row r="377" spans="1:8" ht="16.5" x14ac:dyDescent="0.3">
      <c r="A377" s="43"/>
      <c r="B377" s="52"/>
      <c r="C377" s="53"/>
      <c r="D377" s="44"/>
      <c r="E377" s="45"/>
      <c r="F377" s="45"/>
      <c r="G377" s="45"/>
      <c r="H377" s="45"/>
    </row>
    <row r="378" spans="1:8" ht="17.100000000000001" customHeight="1" x14ac:dyDescent="0.3">
      <c r="A378" s="49" t="s">
        <v>559</v>
      </c>
      <c r="B378" s="52" t="s">
        <v>440</v>
      </c>
      <c r="C378" s="53"/>
      <c r="D378" s="44"/>
      <c r="E378" s="50">
        <v>-1682485.35</v>
      </c>
      <c r="F378" s="45"/>
      <c r="G378" s="45"/>
      <c r="H378" s="45"/>
    </row>
    <row r="379" spans="1:8" ht="17.100000000000001" customHeight="1" x14ac:dyDescent="0.3">
      <c r="A379" s="49" t="s">
        <v>560</v>
      </c>
      <c r="B379" s="52" t="s">
        <v>533</v>
      </c>
      <c r="C379" s="53"/>
      <c r="D379" s="44"/>
      <c r="E379" s="51">
        <v>-108319.79</v>
      </c>
      <c r="F379" s="45"/>
      <c r="G379" s="45"/>
      <c r="H379" s="45"/>
    </row>
    <row r="380" spans="1:8" ht="13.5" x14ac:dyDescent="0.25">
      <c r="A380" s="43"/>
      <c r="B380" s="53"/>
      <c r="C380" s="53"/>
      <c r="D380" s="44"/>
      <c r="E380" s="45"/>
      <c r="F380" s="45"/>
      <c r="G380" s="45"/>
      <c r="H380" s="45"/>
    </row>
    <row r="381" spans="1:8" ht="15.75" thickBot="1" x14ac:dyDescent="0.25">
      <c r="A381" s="38" t="s">
        <v>561</v>
      </c>
      <c r="B381" s="133" t="s">
        <v>61</v>
      </c>
      <c r="C381" s="133"/>
      <c r="D381" s="133"/>
      <c r="E381" s="40"/>
      <c r="F381" s="40"/>
      <c r="G381" s="40"/>
      <c r="H381" s="41">
        <v>4527064.21</v>
      </c>
    </row>
    <row r="382" spans="1:8" ht="10.5" customHeight="1" thickTop="1" x14ac:dyDescent="0.25">
      <c r="A382" s="43"/>
      <c r="B382" s="53"/>
      <c r="C382" s="53"/>
      <c r="D382" s="44"/>
      <c r="E382" s="45"/>
      <c r="F382" s="45"/>
      <c r="G382" s="45"/>
      <c r="H382" s="45"/>
    </row>
    <row r="383" spans="1:8" ht="16.5" customHeight="1" x14ac:dyDescent="0.2">
      <c r="A383" s="46" t="s">
        <v>562</v>
      </c>
      <c r="B383" s="55" t="s">
        <v>491</v>
      </c>
      <c r="C383" s="55"/>
      <c r="D383" s="68"/>
      <c r="E383" s="48"/>
      <c r="F383" s="40"/>
      <c r="G383" s="48">
        <v>4510858.5</v>
      </c>
      <c r="H383" s="40"/>
    </row>
    <row r="384" spans="1:8" ht="16.5" customHeight="1" x14ac:dyDescent="0.3">
      <c r="A384" s="49" t="s">
        <v>563</v>
      </c>
      <c r="B384" s="52" t="s">
        <v>444</v>
      </c>
      <c r="C384" s="55"/>
      <c r="D384" s="68"/>
      <c r="E384" s="48"/>
      <c r="F384" s="50">
        <v>4510858.5</v>
      </c>
      <c r="G384" s="40"/>
      <c r="H384" s="40"/>
    </row>
    <row r="385" spans="1:8" s="42" customFormat="1" ht="16.5" x14ac:dyDescent="0.3">
      <c r="A385" s="49" t="s">
        <v>564</v>
      </c>
      <c r="B385" s="52" t="s">
        <v>565</v>
      </c>
      <c r="C385" s="52"/>
      <c r="D385" s="64"/>
      <c r="E385" s="50">
        <v>1405793.71</v>
      </c>
      <c r="G385" s="45"/>
      <c r="H385" s="45"/>
    </row>
    <row r="386" spans="1:8" ht="16.5" x14ac:dyDescent="0.3">
      <c r="A386" s="49" t="s">
        <v>566</v>
      </c>
      <c r="B386" s="52" t="s">
        <v>80</v>
      </c>
      <c r="C386" s="52"/>
      <c r="D386" s="50">
        <v>1193273.71</v>
      </c>
      <c r="E386" s="74"/>
      <c r="F386" s="45"/>
      <c r="G386" s="45"/>
      <c r="H386" s="45"/>
    </row>
    <row r="387" spans="1:8" ht="16.5" x14ac:dyDescent="0.3">
      <c r="A387" s="49" t="s">
        <v>567</v>
      </c>
      <c r="B387" s="52" t="s">
        <v>568</v>
      </c>
      <c r="C387" s="52"/>
      <c r="D387" s="51">
        <v>212520</v>
      </c>
      <c r="E387" s="50"/>
      <c r="F387" s="45"/>
      <c r="G387" s="45"/>
      <c r="H387" s="45"/>
    </row>
    <row r="388" spans="1:8" s="42" customFormat="1" ht="16.5" x14ac:dyDescent="0.3">
      <c r="A388" s="49" t="s">
        <v>569</v>
      </c>
      <c r="B388" s="52" t="s">
        <v>463</v>
      </c>
      <c r="C388" s="52"/>
      <c r="D388" s="50"/>
      <c r="E388" s="50">
        <v>3105064.79</v>
      </c>
      <c r="F388" s="45"/>
      <c r="G388" s="45"/>
      <c r="H388" s="45"/>
    </row>
    <row r="389" spans="1:8" s="42" customFormat="1" ht="17.100000000000001" customHeight="1" x14ac:dyDescent="0.3">
      <c r="A389" s="49" t="s">
        <v>570</v>
      </c>
      <c r="B389" s="52" t="s">
        <v>80</v>
      </c>
      <c r="C389" s="52"/>
      <c r="D389" s="50">
        <v>3041097.29</v>
      </c>
      <c r="E389" s="50"/>
      <c r="F389" s="45"/>
      <c r="G389" s="45"/>
      <c r="H389" s="45"/>
    </row>
    <row r="390" spans="1:8" ht="17.100000000000001" customHeight="1" x14ac:dyDescent="0.3">
      <c r="A390" s="49" t="s">
        <v>571</v>
      </c>
      <c r="B390" s="52" t="s">
        <v>568</v>
      </c>
      <c r="C390" s="52"/>
      <c r="D390" s="51">
        <v>63967.5</v>
      </c>
      <c r="E390" s="50"/>
      <c r="F390" s="45"/>
      <c r="G390" s="45"/>
      <c r="H390" s="45"/>
    </row>
    <row r="391" spans="1:8" ht="12" customHeight="1" x14ac:dyDescent="0.3">
      <c r="A391" s="43"/>
      <c r="B391" s="52"/>
      <c r="C391" s="53"/>
      <c r="D391" s="45"/>
      <c r="E391" s="45"/>
      <c r="F391" s="45"/>
      <c r="G391" s="45"/>
      <c r="H391" s="45"/>
    </row>
    <row r="392" spans="1:8" ht="11.25" customHeight="1" x14ac:dyDescent="0.25">
      <c r="A392" s="43"/>
      <c r="B392" s="53"/>
      <c r="C392" s="53"/>
      <c r="D392" s="44"/>
      <c r="E392" s="45"/>
      <c r="F392" s="45"/>
      <c r="G392" s="45"/>
      <c r="H392" s="45"/>
    </row>
    <row r="393" spans="1:8" ht="19.5" customHeight="1" x14ac:dyDescent="0.2">
      <c r="A393" s="46" t="s">
        <v>572</v>
      </c>
      <c r="B393" s="55" t="s">
        <v>573</v>
      </c>
      <c r="C393" s="56"/>
      <c r="D393" s="39"/>
      <c r="E393" s="40"/>
      <c r="F393" s="48"/>
      <c r="G393" s="57">
        <v>16205.71</v>
      </c>
      <c r="H393" s="40"/>
    </row>
    <row r="394" spans="1:8" ht="16.5" customHeight="1" x14ac:dyDescent="0.3">
      <c r="A394" s="49" t="s">
        <v>574</v>
      </c>
      <c r="B394" s="52" t="s">
        <v>575</v>
      </c>
      <c r="C394" s="53"/>
      <c r="D394" s="44"/>
      <c r="E394" s="45"/>
      <c r="F394" s="51">
        <v>16205.71</v>
      </c>
      <c r="G394" s="50"/>
      <c r="H394" s="45"/>
    </row>
    <row r="395" spans="1:8" ht="18.75" customHeight="1" x14ac:dyDescent="0.3">
      <c r="A395" s="43"/>
      <c r="B395" s="53"/>
      <c r="C395" s="53"/>
      <c r="D395" s="44"/>
      <c r="E395" s="45"/>
      <c r="F395" s="50"/>
      <c r="G395" s="50"/>
      <c r="H395" s="45"/>
    </row>
    <row r="396" spans="1:8" ht="16.5" customHeight="1" x14ac:dyDescent="0.3">
      <c r="A396" s="43"/>
      <c r="B396" s="53"/>
      <c r="C396" s="53"/>
      <c r="D396" s="44"/>
      <c r="E396" s="45"/>
      <c r="F396" s="50"/>
      <c r="G396" s="50"/>
      <c r="H396" s="45"/>
    </row>
    <row r="397" spans="1:8" ht="19.5" customHeight="1" thickBot="1" x14ac:dyDescent="0.25">
      <c r="A397" s="38" t="s">
        <v>576</v>
      </c>
      <c r="B397" s="133" t="s">
        <v>5</v>
      </c>
      <c r="C397" s="133"/>
      <c r="D397" s="133"/>
      <c r="E397" s="40"/>
      <c r="F397" s="48"/>
      <c r="G397" s="48"/>
      <c r="H397" s="70">
        <v>4954044.2899999991</v>
      </c>
    </row>
    <row r="398" spans="1:8" ht="10.5" customHeight="1" thickTop="1" x14ac:dyDescent="0.3">
      <c r="A398" s="43"/>
      <c r="B398" s="53"/>
      <c r="C398" s="53"/>
      <c r="D398" s="44"/>
      <c r="E398" s="45"/>
      <c r="F398" s="50"/>
      <c r="G398" s="50"/>
      <c r="H398" s="40"/>
    </row>
    <row r="399" spans="1:8" ht="18" customHeight="1" x14ac:dyDescent="0.2">
      <c r="A399" s="46" t="s">
        <v>577</v>
      </c>
      <c r="B399" s="55" t="s">
        <v>578</v>
      </c>
      <c r="C399" s="56"/>
      <c r="D399" s="39"/>
      <c r="E399" s="40"/>
      <c r="F399" s="48"/>
      <c r="G399" s="48">
        <v>4011012.399999999</v>
      </c>
      <c r="H399" s="40"/>
    </row>
    <row r="400" spans="1:8" ht="17.100000000000001" customHeight="1" x14ac:dyDescent="0.3">
      <c r="A400" s="49" t="s">
        <v>579</v>
      </c>
      <c r="B400" s="52" t="s">
        <v>580</v>
      </c>
      <c r="C400" s="53"/>
      <c r="D400" s="44"/>
      <c r="E400" s="45"/>
      <c r="F400" s="50">
        <v>953493.73</v>
      </c>
      <c r="G400" s="50"/>
      <c r="H400" s="45"/>
    </row>
    <row r="401" spans="1:8" ht="17.100000000000001" customHeight="1" x14ac:dyDescent="0.3">
      <c r="A401" s="49" t="s">
        <v>581</v>
      </c>
      <c r="B401" s="52" t="s">
        <v>582</v>
      </c>
      <c r="C401" s="53"/>
      <c r="D401" s="44"/>
      <c r="E401" s="50">
        <v>6432.76</v>
      </c>
      <c r="F401" s="50"/>
      <c r="G401" s="50"/>
      <c r="H401" s="45"/>
    </row>
    <row r="402" spans="1:8" ht="17.100000000000001" customHeight="1" x14ac:dyDescent="0.3">
      <c r="A402" s="49" t="s">
        <v>583</v>
      </c>
      <c r="B402" s="52" t="s">
        <v>584</v>
      </c>
      <c r="C402" s="53"/>
      <c r="D402" s="44"/>
      <c r="E402" s="50">
        <v>930184.19</v>
      </c>
      <c r="F402" s="50"/>
      <c r="G402" s="50"/>
      <c r="H402" s="45"/>
    </row>
    <row r="403" spans="1:8" ht="17.100000000000001" customHeight="1" x14ac:dyDescent="0.3">
      <c r="A403" s="49" t="s">
        <v>585</v>
      </c>
      <c r="B403" s="52" t="s">
        <v>586</v>
      </c>
      <c r="C403" s="53"/>
      <c r="D403" s="44"/>
      <c r="E403" s="51">
        <v>16876.78</v>
      </c>
      <c r="F403" s="45"/>
      <c r="G403" s="45"/>
      <c r="H403" s="45"/>
    </row>
    <row r="404" spans="1:8" ht="16.5" customHeight="1" x14ac:dyDescent="0.3">
      <c r="A404" s="43"/>
      <c r="B404" s="52"/>
      <c r="C404" s="53"/>
      <c r="D404" s="44"/>
      <c r="E404" s="50"/>
      <c r="F404" s="45"/>
      <c r="G404" s="45"/>
      <c r="H404" s="45"/>
    </row>
    <row r="405" spans="1:8" ht="17.100000000000001" customHeight="1" x14ac:dyDescent="0.3">
      <c r="A405" s="49" t="s">
        <v>587</v>
      </c>
      <c r="B405" s="52" t="s">
        <v>588</v>
      </c>
      <c r="C405" s="53"/>
      <c r="D405" s="44"/>
      <c r="E405" s="50"/>
      <c r="F405" s="50">
        <v>659501.06000000006</v>
      </c>
      <c r="G405" s="45"/>
      <c r="H405" s="45"/>
    </row>
    <row r="406" spans="1:8" ht="17.100000000000001" customHeight="1" x14ac:dyDescent="0.3">
      <c r="A406" s="49" t="s">
        <v>589</v>
      </c>
      <c r="B406" s="52" t="s">
        <v>590</v>
      </c>
      <c r="C406" s="53"/>
      <c r="D406" s="44"/>
      <c r="E406" s="50">
        <v>343546.88</v>
      </c>
      <c r="F406" s="45"/>
      <c r="G406" s="45"/>
      <c r="H406" s="45"/>
    </row>
    <row r="407" spans="1:8" ht="17.100000000000001" customHeight="1" x14ac:dyDescent="0.3">
      <c r="A407" s="49" t="s">
        <v>591</v>
      </c>
      <c r="B407" s="52" t="s">
        <v>592</v>
      </c>
      <c r="C407" s="53"/>
      <c r="D407" s="44"/>
      <c r="E407" s="51">
        <v>315954.18</v>
      </c>
      <c r="F407" s="45"/>
      <c r="G407" s="45"/>
      <c r="H407" s="45"/>
    </row>
    <row r="408" spans="1:8" ht="17.100000000000001" customHeight="1" x14ac:dyDescent="0.3">
      <c r="A408" s="43"/>
      <c r="B408" s="52"/>
      <c r="C408" s="53"/>
      <c r="D408" s="44"/>
      <c r="E408" s="50"/>
      <c r="F408" s="45"/>
      <c r="G408" s="45"/>
      <c r="H408" s="45"/>
    </row>
    <row r="409" spans="1:8" ht="17.100000000000001" customHeight="1" x14ac:dyDescent="0.3">
      <c r="A409" s="49" t="s">
        <v>593</v>
      </c>
      <c r="B409" s="52" t="s">
        <v>594</v>
      </c>
      <c r="C409" s="53"/>
      <c r="D409" s="44"/>
      <c r="E409" s="50"/>
      <c r="F409" s="50">
        <v>291780.40000000002</v>
      </c>
      <c r="G409" s="45"/>
      <c r="H409" s="45"/>
    </row>
    <row r="410" spans="1:8" ht="17.100000000000001" customHeight="1" x14ac:dyDescent="0.3">
      <c r="A410" s="49" t="s">
        <v>595</v>
      </c>
      <c r="B410" s="52" t="s">
        <v>594</v>
      </c>
      <c r="C410" s="53"/>
      <c r="D410" s="44"/>
      <c r="E410" s="50">
        <v>63727.79</v>
      </c>
      <c r="F410" s="45"/>
      <c r="G410" s="45"/>
      <c r="H410" s="45"/>
    </row>
    <row r="411" spans="1:8" ht="17.100000000000001" customHeight="1" x14ac:dyDescent="0.3">
      <c r="A411" s="49" t="s">
        <v>596</v>
      </c>
      <c r="B411" s="52" t="s">
        <v>597</v>
      </c>
      <c r="C411" s="53"/>
      <c r="D411" s="44"/>
      <c r="E411" s="50">
        <v>232.69</v>
      </c>
      <c r="F411" s="45"/>
      <c r="G411" s="45"/>
      <c r="H411" s="45"/>
    </row>
    <row r="412" spans="1:8" ht="17.100000000000001" customHeight="1" x14ac:dyDescent="0.3">
      <c r="A412" s="49" t="s">
        <v>598</v>
      </c>
      <c r="B412" s="52" t="s">
        <v>599</v>
      </c>
      <c r="C412" s="53"/>
      <c r="D412" s="44"/>
      <c r="E412" s="51">
        <v>227819.92</v>
      </c>
      <c r="F412" s="45"/>
      <c r="G412" s="45"/>
      <c r="H412" s="45"/>
    </row>
    <row r="413" spans="1:8" ht="12" customHeight="1" x14ac:dyDescent="0.3">
      <c r="A413" s="43"/>
      <c r="B413" s="52"/>
      <c r="C413" s="53"/>
      <c r="D413" s="44"/>
      <c r="E413" s="50"/>
      <c r="F413" s="45"/>
      <c r="G413" s="45"/>
      <c r="H413" s="45"/>
    </row>
    <row r="414" spans="1:8" ht="17.100000000000001" customHeight="1" x14ac:dyDescent="0.3">
      <c r="A414" s="49" t="s">
        <v>600</v>
      </c>
      <c r="B414" s="52" t="s">
        <v>601</v>
      </c>
      <c r="C414" s="53"/>
      <c r="D414" s="44"/>
      <c r="E414" s="50"/>
      <c r="F414" s="50">
        <v>163234.26</v>
      </c>
      <c r="G414" s="45"/>
      <c r="H414" s="45"/>
    </row>
    <row r="415" spans="1:8" ht="17.100000000000001" customHeight="1" x14ac:dyDescent="0.3">
      <c r="A415" s="49" t="s">
        <v>602</v>
      </c>
      <c r="B415" s="52" t="s">
        <v>601</v>
      </c>
      <c r="C415" s="53"/>
      <c r="D415" s="44"/>
      <c r="E415" s="51">
        <v>163234.26</v>
      </c>
      <c r="F415" s="50"/>
      <c r="G415" s="45"/>
      <c r="H415" s="45"/>
    </row>
    <row r="416" spans="1:8" ht="15.75" customHeight="1" x14ac:dyDescent="0.3">
      <c r="A416" s="43"/>
      <c r="B416" s="53"/>
      <c r="C416" s="53"/>
      <c r="D416" s="44"/>
      <c r="E416" s="45"/>
      <c r="F416" s="50"/>
      <c r="G416" s="45"/>
      <c r="H416" s="45"/>
    </row>
    <row r="417" spans="1:8" ht="17.100000000000001" customHeight="1" x14ac:dyDescent="0.3">
      <c r="A417" s="49" t="s">
        <v>603</v>
      </c>
      <c r="B417" s="52" t="s">
        <v>604</v>
      </c>
      <c r="C417" s="53"/>
      <c r="D417" s="44"/>
      <c r="E417" s="45"/>
      <c r="F417" s="50">
        <v>349984.66</v>
      </c>
      <c r="G417" s="45"/>
      <c r="H417" s="45"/>
    </row>
    <row r="418" spans="1:8" ht="18" customHeight="1" x14ac:dyDescent="0.3">
      <c r="A418" s="49" t="s">
        <v>605</v>
      </c>
      <c r="B418" s="52" t="s">
        <v>606</v>
      </c>
      <c r="C418" s="53"/>
      <c r="D418" s="44"/>
      <c r="E418" s="45"/>
      <c r="F418" s="50">
        <v>197117.34</v>
      </c>
      <c r="G418" s="45"/>
      <c r="H418" s="45"/>
    </row>
    <row r="419" spans="1:8" ht="18" customHeight="1" x14ac:dyDescent="0.3">
      <c r="A419" s="49" t="s">
        <v>607</v>
      </c>
      <c r="B419" s="52" t="s">
        <v>608</v>
      </c>
      <c r="C419" s="53"/>
      <c r="D419" s="44"/>
      <c r="E419" s="45"/>
      <c r="F419" s="50">
        <v>10214.85</v>
      </c>
      <c r="G419" s="45"/>
      <c r="H419" s="45"/>
    </row>
    <row r="420" spans="1:8" ht="18" customHeight="1" x14ac:dyDescent="0.3">
      <c r="A420" s="49" t="s">
        <v>609</v>
      </c>
      <c r="B420" s="52" t="s">
        <v>610</v>
      </c>
      <c r="C420" s="53"/>
      <c r="D420" s="44"/>
      <c r="E420" s="45"/>
      <c r="F420" s="50">
        <v>505.04</v>
      </c>
      <c r="G420" s="45"/>
      <c r="H420" s="45"/>
    </row>
    <row r="421" spans="1:8" ht="17.100000000000001" customHeight="1" x14ac:dyDescent="0.3">
      <c r="A421" s="49" t="s">
        <v>611</v>
      </c>
      <c r="B421" s="52" t="s">
        <v>612</v>
      </c>
      <c r="C421" s="53"/>
      <c r="D421" s="44"/>
      <c r="E421" s="45"/>
      <c r="F421" s="50">
        <v>934444.27</v>
      </c>
      <c r="G421" s="45"/>
      <c r="H421" s="45"/>
    </row>
    <row r="422" spans="1:8" s="42" customFormat="1" ht="16.5" customHeight="1" x14ac:dyDescent="0.3">
      <c r="A422" s="49" t="s">
        <v>613</v>
      </c>
      <c r="B422" s="52" t="s">
        <v>612</v>
      </c>
      <c r="C422" s="53"/>
      <c r="D422" s="44"/>
      <c r="E422" s="50">
        <v>49267.85</v>
      </c>
      <c r="F422" s="50"/>
      <c r="G422" s="45"/>
      <c r="H422" s="45"/>
    </row>
    <row r="423" spans="1:8" ht="17.100000000000001" customHeight="1" x14ac:dyDescent="0.3">
      <c r="A423" s="49" t="s">
        <v>614</v>
      </c>
      <c r="B423" s="52" t="s">
        <v>615</v>
      </c>
      <c r="C423" s="53"/>
      <c r="D423" s="44"/>
      <c r="E423" s="51">
        <v>885176.42</v>
      </c>
      <c r="F423" s="50"/>
      <c r="G423" s="45"/>
      <c r="H423" s="45"/>
    </row>
    <row r="424" spans="1:8" ht="18" customHeight="1" x14ac:dyDescent="0.3">
      <c r="A424" s="49" t="s">
        <v>616</v>
      </c>
      <c r="B424" s="53" t="s">
        <v>617</v>
      </c>
      <c r="C424" s="53"/>
      <c r="D424" s="44"/>
      <c r="E424" s="50"/>
      <c r="F424" s="50">
        <v>69.28</v>
      </c>
      <c r="G424" s="45"/>
      <c r="H424" s="45"/>
    </row>
    <row r="425" spans="1:8" ht="17.100000000000001" customHeight="1" x14ac:dyDescent="0.3">
      <c r="A425" s="49" t="s">
        <v>618</v>
      </c>
      <c r="B425" s="52" t="s">
        <v>619</v>
      </c>
      <c r="C425" s="53"/>
      <c r="D425" s="44"/>
      <c r="E425" s="44"/>
      <c r="F425" s="50">
        <v>34821.53</v>
      </c>
      <c r="G425" s="45"/>
      <c r="H425" s="45"/>
    </row>
    <row r="426" spans="1:8" ht="17.100000000000001" customHeight="1" x14ac:dyDescent="0.3">
      <c r="A426" s="49" t="s">
        <v>620</v>
      </c>
      <c r="B426" s="52" t="s">
        <v>621</v>
      </c>
      <c r="C426" s="53"/>
      <c r="D426" s="44"/>
      <c r="E426" s="44"/>
      <c r="F426" s="50">
        <v>65983.44</v>
      </c>
      <c r="G426" s="45"/>
      <c r="H426" s="45"/>
    </row>
    <row r="427" spans="1:8" ht="16.5" customHeight="1" x14ac:dyDescent="0.3">
      <c r="A427" s="49" t="s">
        <v>622</v>
      </c>
      <c r="B427" s="52" t="s">
        <v>623</v>
      </c>
      <c r="C427" s="53"/>
      <c r="D427" s="44"/>
      <c r="E427" s="45"/>
      <c r="F427" s="50">
        <v>224617.8</v>
      </c>
      <c r="G427" s="45"/>
      <c r="H427" s="45"/>
    </row>
    <row r="428" spans="1:8" ht="16.5" customHeight="1" x14ac:dyDescent="0.3">
      <c r="A428" s="49" t="s">
        <v>624</v>
      </c>
      <c r="B428" s="52" t="s">
        <v>625</v>
      </c>
      <c r="C428" s="53"/>
      <c r="D428" s="44"/>
      <c r="E428" s="45"/>
      <c r="F428" s="50">
        <v>27798.55</v>
      </c>
      <c r="G428" s="45"/>
      <c r="H428" s="45"/>
    </row>
    <row r="429" spans="1:8" ht="16.5" customHeight="1" x14ac:dyDescent="0.3">
      <c r="A429" s="49" t="s">
        <v>626</v>
      </c>
      <c r="B429" s="52" t="s">
        <v>627</v>
      </c>
      <c r="C429" s="53"/>
      <c r="D429" s="44"/>
      <c r="E429" s="45"/>
      <c r="F429" s="50">
        <v>13406.68</v>
      </c>
      <c r="G429" s="45"/>
      <c r="H429" s="45"/>
    </row>
    <row r="430" spans="1:8" ht="17.25" customHeight="1" x14ac:dyDescent="0.3">
      <c r="A430" s="49" t="s">
        <v>628</v>
      </c>
      <c r="B430" s="52" t="s">
        <v>629</v>
      </c>
      <c r="C430" s="53"/>
      <c r="D430" s="44"/>
      <c r="E430" s="45"/>
      <c r="F430" s="50">
        <v>54039.5</v>
      </c>
      <c r="G430" s="45"/>
      <c r="H430" s="45"/>
    </row>
    <row r="431" spans="1:8" ht="17.25" customHeight="1" x14ac:dyDescent="0.3">
      <c r="A431" s="49" t="s">
        <v>630</v>
      </c>
      <c r="B431" s="52" t="s">
        <v>631</v>
      </c>
      <c r="C431" s="53"/>
      <c r="D431" s="44"/>
      <c r="E431" s="45"/>
      <c r="F431" s="50">
        <v>193.8</v>
      </c>
      <c r="G431" s="45"/>
      <c r="H431" s="45"/>
    </row>
    <row r="432" spans="1:8" ht="17.25" customHeight="1" x14ac:dyDescent="0.3">
      <c r="A432" s="49" t="s">
        <v>632</v>
      </c>
      <c r="B432" s="52" t="s">
        <v>633</v>
      </c>
      <c r="C432" s="53"/>
      <c r="D432" s="44"/>
      <c r="E432" s="45"/>
      <c r="F432" s="50">
        <v>962.21</v>
      </c>
      <c r="G432" s="45"/>
      <c r="H432" s="45"/>
    </row>
    <row r="433" spans="1:8" ht="17.25" customHeight="1" x14ac:dyDescent="0.3">
      <c r="A433" s="49" t="s">
        <v>634</v>
      </c>
      <c r="B433" s="52" t="s">
        <v>635</v>
      </c>
      <c r="C433" s="53"/>
      <c r="D433" s="44"/>
      <c r="E433" s="45"/>
      <c r="F433" s="50">
        <v>21741.35</v>
      </c>
      <c r="G433" s="45"/>
      <c r="H433" s="45"/>
    </row>
    <row r="434" spans="1:8" ht="17.25" customHeight="1" x14ac:dyDescent="0.3">
      <c r="A434" s="49" t="s">
        <v>636</v>
      </c>
      <c r="B434" s="52" t="s">
        <v>637</v>
      </c>
      <c r="C434" s="53"/>
      <c r="D434" s="44"/>
      <c r="E434" s="45"/>
      <c r="F434" s="51">
        <v>7102.65</v>
      </c>
      <c r="G434" s="45"/>
      <c r="H434" s="45"/>
    </row>
    <row r="435" spans="1:8" ht="17.25" customHeight="1" x14ac:dyDescent="0.3">
      <c r="A435" s="49"/>
      <c r="B435" s="52"/>
      <c r="C435" s="53"/>
      <c r="D435" s="44"/>
      <c r="E435" s="45"/>
      <c r="F435" s="50"/>
      <c r="G435" s="45"/>
      <c r="H435" s="45"/>
    </row>
    <row r="436" spans="1:8" ht="17.100000000000001" customHeight="1" x14ac:dyDescent="0.2">
      <c r="A436" s="46" t="s">
        <v>638</v>
      </c>
      <c r="B436" s="55" t="s">
        <v>639</v>
      </c>
      <c r="C436" s="56"/>
      <c r="D436" s="39"/>
      <c r="E436" s="40"/>
      <c r="F436" s="40"/>
      <c r="G436" s="48">
        <v>551446.74</v>
      </c>
      <c r="H436" s="40"/>
    </row>
    <row r="437" spans="1:8" ht="18.75" customHeight="1" x14ac:dyDescent="0.3">
      <c r="A437" s="49" t="s">
        <v>640</v>
      </c>
      <c r="B437" s="53" t="s">
        <v>641</v>
      </c>
      <c r="C437" s="53"/>
      <c r="D437" s="44"/>
      <c r="E437" s="50"/>
      <c r="F437" s="50">
        <v>551446.74</v>
      </c>
      <c r="G437" s="50"/>
      <c r="H437" s="45"/>
    </row>
    <row r="438" spans="1:8" ht="18" customHeight="1" x14ac:dyDescent="0.3">
      <c r="A438" s="49" t="s">
        <v>642</v>
      </c>
      <c r="B438" s="53" t="s">
        <v>641</v>
      </c>
      <c r="C438" s="53"/>
      <c r="D438" s="44"/>
      <c r="E438" s="51">
        <v>551446.74</v>
      </c>
      <c r="F438" s="50"/>
      <c r="G438" s="50"/>
      <c r="H438" s="45"/>
    </row>
    <row r="439" spans="1:8" ht="7.5" customHeight="1" x14ac:dyDescent="0.3">
      <c r="A439" s="49"/>
      <c r="B439" s="52"/>
      <c r="C439" s="53"/>
      <c r="D439" s="44"/>
      <c r="E439" s="50"/>
      <c r="F439" s="50"/>
      <c r="G439" s="50"/>
      <c r="H439" s="45"/>
    </row>
    <row r="440" spans="1:8" ht="10.5" customHeight="1" x14ac:dyDescent="0.3">
      <c r="A440" s="43"/>
      <c r="B440" s="53"/>
      <c r="C440" s="53"/>
      <c r="D440" s="44"/>
      <c r="E440" s="50"/>
      <c r="F440" s="50"/>
      <c r="G440" s="50"/>
      <c r="H440" s="45"/>
    </row>
    <row r="441" spans="1:8" ht="17.25" customHeight="1" x14ac:dyDescent="0.3">
      <c r="A441" s="46" t="s">
        <v>643</v>
      </c>
      <c r="B441" s="55" t="s">
        <v>644</v>
      </c>
      <c r="C441" s="53"/>
      <c r="D441" s="44"/>
      <c r="E441" s="50"/>
      <c r="F441" s="50"/>
      <c r="G441" s="48">
        <v>300388.84999999998</v>
      </c>
      <c r="H441" s="45"/>
    </row>
    <row r="442" spans="1:8" ht="17.25" customHeight="1" x14ac:dyDescent="0.3">
      <c r="A442" s="49" t="s">
        <v>645</v>
      </c>
      <c r="B442" s="53" t="s">
        <v>646</v>
      </c>
      <c r="C442" s="53"/>
      <c r="D442" s="44"/>
      <c r="E442" s="50"/>
      <c r="F442" s="50">
        <v>300388.84999999998</v>
      </c>
      <c r="G442" s="50"/>
      <c r="H442" s="45"/>
    </row>
    <row r="443" spans="1:8" ht="17.25" customHeight="1" x14ac:dyDescent="0.3">
      <c r="A443" s="49" t="s">
        <v>647</v>
      </c>
      <c r="B443" s="52" t="s">
        <v>648</v>
      </c>
      <c r="C443" s="53"/>
      <c r="D443" s="44"/>
      <c r="E443" s="51">
        <v>300388.84999999998</v>
      </c>
      <c r="F443" s="50"/>
      <c r="G443" s="50"/>
      <c r="H443" s="45"/>
    </row>
    <row r="444" spans="1:8" ht="17.25" customHeight="1" x14ac:dyDescent="0.3">
      <c r="A444" s="49"/>
      <c r="B444" s="52"/>
      <c r="C444" s="53"/>
      <c r="D444" s="44"/>
      <c r="E444" s="50"/>
      <c r="F444" s="50"/>
      <c r="G444" s="50"/>
      <c r="H444" s="45"/>
    </row>
    <row r="445" spans="1:8" ht="17.25" customHeight="1" x14ac:dyDescent="0.3">
      <c r="A445" s="49"/>
      <c r="B445" s="52"/>
      <c r="C445" s="53"/>
      <c r="D445" s="44"/>
      <c r="E445" s="50"/>
      <c r="F445" s="50"/>
      <c r="G445" s="50"/>
      <c r="H445" s="45"/>
    </row>
    <row r="446" spans="1:8" ht="17.25" customHeight="1" x14ac:dyDescent="0.3">
      <c r="A446" s="49"/>
      <c r="B446" s="52"/>
      <c r="C446" s="53"/>
      <c r="D446" s="44"/>
      <c r="E446" s="50"/>
      <c r="F446" s="50"/>
      <c r="G446" s="50"/>
      <c r="H446" s="45"/>
    </row>
    <row r="447" spans="1:8" ht="30" customHeight="1" x14ac:dyDescent="0.3">
      <c r="A447" s="49"/>
      <c r="B447" s="52"/>
      <c r="C447" s="53"/>
      <c r="D447" s="44"/>
      <c r="E447" s="50"/>
      <c r="F447" s="50"/>
      <c r="G447" s="50"/>
      <c r="H447" s="45"/>
    </row>
    <row r="448" spans="1:8" ht="17.25" customHeight="1" x14ac:dyDescent="0.3">
      <c r="A448" s="49"/>
      <c r="B448" s="52"/>
      <c r="C448" s="53"/>
      <c r="D448" s="44"/>
      <c r="E448" s="50"/>
      <c r="F448" s="50"/>
      <c r="G448" s="50"/>
      <c r="H448" s="45"/>
    </row>
    <row r="449" spans="1:8" ht="17.25" customHeight="1" x14ac:dyDescent="0.3">
      <c r="A449" s="49"/>
      <c r="B449" s="52"/>
      <c r="C449" s="53"/>
      <c r="D449" s="44"/>
      <c r="E449" s="50"/>
      <c r="F449" s="50"/>
      <c r="G449" s="50"/>
      <c r="H449" s="45"/>
    </row>
    <row r="450" spans="1:8" ht="17.100000000000001" customHeight="1" x14ac:dyDescent="0.2">
      <c r="A450" s="46" t="s">
        <v>649</v>
      </c>
      <c r="B450" s="55" t="s">
        <v>650</v>
      </c>
      <c r="C450" s="56"/>
      <c r="D450" s="39"/>
      <c r="E450" s="48"/>
      <c r="F450" s="48"/>
      <c r="G450" s="48">
        <v>44810.69</v>
      </c>
      <c r="H450" s="40"/>
    </row>
    <row r="451" spans="1:8" ht="17.100000000000001" customHeight="1" x14ac:dyDescent="0.3">
      <c r="A451" s="49" t="s">
        <v>651</v>
      </c>
      <c r="B451" s="52" t="s">
        <v>652</v>
      </c>
      <c r="C451" s="53"/>
      <c r="D451" s="44"/>
      <c r="E451" s="50"/>
      <c r="F451" s="51">
        <v>44810.69</v>
      </c>
      <c r="G451" s="50"/>
      <c r="H451" s="45"/>
    </row>
    <row r="452" spans="1:8" ht="17.100000000000001" customHeight="1" x14ac:dyDescent="0.3">
      <c r="A452" s="49" t="s">
        <v>653</v>
      </c>
      <c r="B452" s="52" t="s">
        <v>654</v>
      </c>
      <c r="C452" s="53"/>
      <c r="D452" s="44"/>
      <c r="E452" s="51">
        <v>44810.69</v>
      </c>
      <c r="F452" s="50"/>
      <c r="G452" s="50"/>
      <c r="H452" s="45"/>
    </row>
    <row r="453" spans="1:8" ht="17.100000000000001" customHeight="1" x14ac:dyDescent="0.3">
      <c r="A453" s="43"/>
      <c r="B453" s="52"/>
      <c r="C453" s="53"/>
      <c r="D453" s="44"/>
      <c r="E453" s="50"/>
      <c r="F453" s="50"/>
      <c r="G453" s="50"/>
      <c r="H453" s="45"/>
    </row>
    <row r="454" spans="1:8" ht="17.100000000000001" customHeight="1" x14ac:dyDescent="0.25">
      <c r="A454" s="46" t="s">
        <v>655</v>
      </c>
      <c r="B454" s="55" t="s">
        <v>656</v>
      </c>
      <c r="C454" s="56"/>
      <c r="D454" s="39"/>
      <c r="E454" s="48"/>
      <c r="F454" s="48"/>
      <c r="G454" s="57">
        <v>46385.61</v>
      </c>
      <c r="H454" s="45"/>
    </row>
    <row r="455" spans="1:8" ht="17.100000000000001" customHeight="1" x14ac:dyDescent="0.3">
      <c r="A455" s="49" t="s">
        <v>657</v>
      </c>
      <c r="B455" s="49" t="s">
        <v>658</v>
      </c>
      <c r="C455" s="53"/>
      <c r="D455" s="44"/>
      <c r="E455" s="50"/>
      <c r="F455" s="50">
        <v>36769.72</v>
      </c>
      <c r="G455" s="45"/>
      <c r="H455" s="45"/>
    </row>
    <row r="456" spans="1:8" ht="17.100000000000001" customHeight="1" x14ac:dyDescent="0.3">
      <c r="A456" s="49" t="s">
        <v>659</v>
      </c>
      <c r="B456" s="52" t="s">
        <v>660</v>
      </c>
      <c r="C456" s="53"/>
      <c r="D456" s="44"/>
      <c r="E456" s="51">
        <v>36769.72</v>
      </c>
      <c r="F456" s="50"/>
      <c r="G456" s="45"/>
      <c r="H456" s="45"/>
    </row>
    <row r="457" spans="1:8" ht="17.100000000000001" customHeight="1" x14ac:dyDescent="0.3">
      <c r="A457" s="49" t="s">
        <v>661</v>
      </c>
      <c r="B457" s="52" t="s">
        <v>662</v>
      </c>
      <c r="C457" s="53"/>
      <c r="D457" s="44"/>
      <c r="E457" s="50"/>
      <c r="F457" s="51">
        <v>9615.89</v>
      </c>
      <c r="G457" s="45"/>
      <c r="H457" s="45"/>
    </row>
    <row r="458" spans="1:8" ht="17.100000000000001" customHeight="1" x14ac:dyDescent="0.3">
      <c r="A458" s="43"/>
      <c r="B458" s="53"/>
      <c r="C458" s="53"/>
      <c r="D458" s="44"/>
      <c r="E458" s="50"/>
      <c r="F458" s="50"/>
      <c r="G458" s="45"/>
      <c r="H458" s="45"/>
    </row>
    <row r="459" spans="1:8" ht="20.25" customHeight="1" x14ac:dyDescent="0.3">
      <c r="A459" s="43"/>
      <c r="B459" s="53"/>
      <c r="C459" s="53"/>
      <c r="D459" s="44"/>
      <c r="E459" s="50"/>
      <c r="F459" s="50"/>
      <c r="G459" s="50"/>
      <c r="H459" s="45"/>
    </row>
    <row r="460" spans="1:8" ht="19.5" customHeight="1" thickBot="1" x14ac:dyDescent="0.25">
      <c r="A460" s="38" t="s">
        <v>663</v>
      </c>
      <c r="B460" s="61" t="s">
        <v>17</v>
      </c>
      <c r="C460" s="61"/>
      <c r="D460" s="39"/>
      <c r="E460" s="40"/>
      <c r="F460" s="40"/>
      <c r="G460" s="40"/>
      <c r="H460" s="41">
        <v>197405543.22999999</v>
      </c>
    </row>
    <row r="461" spans="1:8" ht="9.75" customHeight="1" thickTop="1" x14ac:dyDescent="0.3">
      <c r="A461" s="49"/>
      <c r="B461" s="52"/>
      <c r="C461" s="53"/>
      <c r="D461" s="44"/>
      <c r="E461" s="45"/>
      <c r="F461" s="45"/>
      <c r="G461" s="45"/>
      <c r="H461" s="40"/>
    </row>
    <row r="462" spans="1:8" s="42" customFormat="1" ht="16.5" customHeight="1" x14ac:dyDescent="0.25">
      <c r="A462" s="46" t="s">
        <v>664</v>
      </c>
      <c r="B462" s="55" t="s">
        <v>665</v>
      </c>
      <c r="C462" s="53"/>
      <c r="D462" s="39"/>
      <c r="E462" s="40"/>
      <c r="F462" s="40"/>
      <c r="G462" s="48">
        <v>172402330.28999999</v>
      </c>
      <c r="H462" s="40"/>
    </row>
    <row r="463" spans="1:8" ht="17.25" customHeight="1" x14ac:dyDescent="0.3">
      <c r="A463" s="49" t="s">
        <v>666</v>
      </c>
      <c r="B463" s="52" t="s">
        <v>667</v>
      </c>
      <c r="C463" s="53"/>
      <c r="D463" s="44"/>
      <c r="E463" s="45"/>
      <c r="F463" s="51">
        <v>172402330.28999999</v>
      </c>
      <c r="G463" s="45"/>
      <c r="H463" s="45"/>
    </row>
    <row r="464" spans="1:8" ht="18" customHeight="1" x14ac:dyDescent="0.3">
      <c r="A464" s="49" t="s">
        <v>668</v>
      </c>
      <c r="B464" s="52" t="s">
        <v>669</v>
      </c>
      <c r="C464" s="53"/>
      <c r="D464" s="44"/>
      <c r="E464" s="51">
        <v>172402330.28999999</v>
      </c>
      <c r="F464" s="45"/>
      <c r="G464" s="45"/>
      <c r="H464" s="45"/>
    </row>
    <row r="465" spans="1:8" ht="8.25" customHeight="1" x14ac:dyDescent="0.25">
      <c r="A465" s="43"/>
      <c r="B465" s="53"/>
      <c r="C465" s="53"/>
      <c r="D465" s="44"/>
      <c r="E465" s="45"/>
      <c r="F465" s="45"/>
      <c r="G465" s="45"/>
      <c r="H465" s="45"/>
    </row>
    <row r="466" spans="1:8" ht="13.5" customHeight="1" x14ac:dyDescent="0.25">
      <c r="A466" s="43"/>
      <c r="B466" s="53"/>
      <c r="C466" s="53"/>
      <c r="D466" s="44"/>
      <c r="E466" s="45"/>
      <c r="F466" s="45"/>
      <c r="G466" s="45"/>
      <c r="H466" s="45"/>
    </row>
    <row r="467" spans="1:8" ht="15.6" customHeight="1" x14ac:dyDescent="0.25">
      <c r="A467" s="46" t="s">
        <v>670</v>
      </c>
      <c r="B467" s="55" t="s">
        <v>671</v>
      </c>
      <c r="C467" s="53"/>
      <c r="D467" s="44"/>
      <c r="E467" s="45"/>
      <c r="F467" s="45"/>
      <c r="G467" s="48">
        <v>103200</v>
      </c>
      <c r="H467" s="45"/>
    </row>
    <row r="468" spans="1:8" ht="17.25" customHeight="1" x14ac:dyDescent="0.3">
      <c r="A468" s="49" t="s">
        <v>672</v>
      </c>
      <c r="B468" s="49" t="s">
        <v>673</v>
      </c>
      <c r="C468" s="53"/>
      <c r="D468" s="44"/>
      <c r="E468" s="45"/>
      <c r="F468" s="51">
        <v>103200</v>
      </c>
      <c r="G468" s="45"/>
      <c r="H468" s="45"/>
    </row>
    <row r="469" spans="1:8" ht="22.5" customHeight="1" x14ac:dyDescent="0.3">
      <c r="A469" s="49" t="s">
        <v>674</v>
      </c>
      <c r="B469" s="49" t="s">
        <v>675</v>
      </c>
      <c r="C469" s="53"/>
      <c r="D469" s="44"/>
      <c r="E469" s="51">
        <v>103200</v>
      </c>
      <c r="F469" s="45"/>
      <c r="G469" s="45"/>
      <c r="H469" s="45"/>
    </row>
    <row r="470" spans="1:8" ht="20.25" customHeight="1" x14ac:dyDescent="0.3">
      <c r="A470" s="49"/>
      <c r="B470" s="49"/>
      <c r="C470" s="53"/>
      <c r="D470" s="44"/>
      <c r="E470" s="50"/>
      <c r="F470" s="45"/>
      <c r="G470" s="45"/>
      <c r="H470" s="45"/>
    </row>
    <row r="471" spans="1:8" ht="16.5" customHeight="1" x14ac:dyDescent="0.25">
      <c r="A471" s="46" t="s">
        <v>676</v>
      </c>
      <c r="B471" s="55" t="s">
        <v>677</v>
      </c>
      <c r="C471" s="53"/>
      <c r="D471" s="39"/>
      <c r="E471" s="40"/>
      <c r="F471" s="40"/>
      <c r="G471" s="57">
        <v>24900012.940000001</v>
      </c>
      <c r="H471" s="40"/>
    </row>
    <row r="472" spans="1:8" ht="18" customHeight="1" x14ac:dyDescent="0.3">
      <c r="A472" s="49" t="s">
        <v>678</v>
      </c>
      <c r="B472" s="52" t="s">
        <v>679</v>
      </c>
      <c r="C472" s="53"/>
      <c r="D472" s="44"/>
      <c r="E472" s="45"/>
      <c r="F472" s="51">
        <v>24900012.940000001</v>
      </c>
      <c r="G472" s="45"/>
      <c r="H472" s="45"/>
    </row>
    <row r="473" spans="1:8" ht="8.25" customHeight="1" x14ac:dyDescent="0.3">
      <c r="A473" s="49"/>
      <c r="B473" s="52"/>
      <c r="C473" s="53"/>
      <c r="D473" s="44"/>
      <c r="E473" s="45"/>
      <c r="F473" s="50"/>
      <c r="G473" s="45"/>
      <c r="H473" s="45"/>
    </row>
    <row r="474" spans="1:8" ht="8.25" customHeight="1" x14ac:dyDescent="0.3">
      <c r="A474" s="49"/>
      <c r="B474" s="52"/>
      <c r="C474" s="53"/>
      <c r="D474" s="44"/>
      <c r="E474" s="45"/>
      <c r="F474" s="50"/>
      <c r="G474" s="45"/>
      <c r="H474" s="45"/>
    </row>
    <row r="475" spans="1:8" ht="8.25" customHeight="1" x14ac:dyDescent="0.3">
      <c r="A475" s="49"/>
      <c r="B475" s="52"/>
      <c r="C475" s="53"/>
      <c r="D475" s="44"/>
      <c r="E475" s="45"/>
      <c r="F475" s="50"/>
      <c r="G475" s="45"/>
      <c r="H475" s="45"/>
    </row>
    <row r="476" spans="1:8" ht="18" customHeight="1" thickBot="1" x14ac:dyDescent="0.35">
      <c r="A476" s="38" t="s">
        <v>680</v>
      </c>
      <c r="B476" s="75" t="s">
        <v>23</v>
      </c>
      <c r="C476" s="53"/>
      <c r="D476" s="44"/>
      <c r="E476" s="45"/>
      <c r="F476" s="50"/>
      <c r="G476" s="45"/>
      <c r="H476" s="41">
        <v>54801763.350000001</v>
      </c>
    </row>
    <row r="477" spans="1:8" ht="18" customHeight="1" thickTop="1" x14ac:dyDescent="0.3">
      <c r="A477" s="49" t="s">
        <v>681</v>
      </c>
      <c r="B477" s="49" t="s">
        <v>682</v>
      </c>
      <c r="C477" s="53"/>
      <c r="D477" s="44"/>
      <c r="E477" s="45"/>
      <c r="F477" s="50"/>
      <c r="G477" s="51">
        <v>54801763.350000001</v>
      </c>
      <c r="H477" s="45"/>
    </row>
    <row r="478" spans="1:8" ht="18" customHeight="1" x14ac:dyDescent="0.3">
      <c r="A478" s="49" t="s">
        <v>683</v>
      </c>
      <c r="B478" s="43" t="s">
        <v>684</v>
      </c>
      <c r="C478" s="53"/>
      <c r="D478" s="44"/>
      <c r="E478" s="45"/>
      <c r="F478" s="51">
        <v>54801763.350000001</v>
      </c>
      <c r="G478" s="45"/>
      <c r="H478" s="45"/>
    </row>
    <row r="479" spans="1:8" ht="9.75" customHeight="1" x14ac:dyDescent="0.3">
      <c r="A479" s="49"/>
      <c r="B479" s="49"/>
      <c r="C479" s="53"/>
      <c r="D479" s="44"/>
      <c r="E479" s="45"/>
      <c r="F479" s="50"/>
      <c r="G479" s="45"/>
      <c r="H479" s="45"/>
    </row>
    <row r="480" spans="1:8" ht="19.5" customHeight="1" thickBot="1" x14ac:dyDescent="0.25">
      <c r="A480" s="38" t="s">
        <v>685</v>
      </c>
      <c r="B480" s="55" t="s">
        <v>28</v>
      </c>
      <c r="C480" s="61"/>
      <c r="D480" s="39"/>
      <c r="E480" s="40"/>
      <c r="F480" s="40"/>
      <c r="G480" s="40"/>
      <c r="H480" s="41">
        <v>205983375.86000001</v>
      </c>
    </row>
    <row r="481" spans="1:9" ht="16.5" customHeight="1" thickTop="1" x14ac:dyDescent="0.25">
      <c r="A481" s="43"/>
      <c r="B481" s="53"/>
      <c r="C481" s="53"/>
      <c r="D481" s="44"/>
      <c r="E481" s="45"/>
      <c r="F481" s="45"/>
      <c r="G481" s="45"/>
      <c r="H481" s="40"/>
    </row>
    <row r="482" spans="1:9" ht="17.25" customHeight="1" x14ac:dyDescent="0.2">
      <c r="A482" s="38" t="s">
        <v>686</v>
      </c>
      <c r="B482" s="55" t="s">
        <v>687</v>
      </c>
      <c r="C482" s="56"/>
      <c r="D482" s="39"/>
      <c r="E482" s="40"/>
      <c r="F482" s="40"/>
      <c r="H482" s="48">
        <v>194080213.75</v>
      </c>
    </row>
    <row r="483" spans="1:9" ht="17.25" customHeight="1" x14ac:dyDescent="0.3">
      <c r="A483" s="49" t="s">
        <v>688</v>
      </c>
      <c r="B483" s="52" t="s">
        <v>689</v>
      </c>
      <c r="C483" s="53"/>
      <c r="D483" s="44"/>
      <c r="E483" s="45"/>
      <c r="G483" s="51">
        <v>194080213.75</v>
      </c>
      <c r="H483" s="45"/>
    </row>
    <row r="484" spans="1:9" ht="17.25" customHeight="1" x14ac:dyDescent="0.3">
      <c r="A484" s="49" t="s">
        <v>690</v>
      </c>
      <c r="B484" s="52" t="s">
        <v>691</v>
      </c>
      <c r="C484" s="53"/>
      <c r="D484" s="44"/>
      <c r="F484" s="50">
        <v>194080213.75</v>
      </c>
      <c r="G484" s="45"/>
      <c r="H484" s="45"/>
    </row>
    <row r="485" spans="1:9" ht="17.25" customHeight="1" x14ac:dyDescent="0.3">
      <c r="A485" s="49" t="s">
        <v>692</v>
      </c>
      <c r="B485" s="52" t="s">
        <v>693</v>
      </c>
      <c r="C485" s="53"/>
      <c r="E485" s="50">
        <v>183615558.16</v>
      </c>
      <c r="F485" s="45"/>
      <c r="G485" s="45"/>
      <c r="H485" s="45"/>
    </row>
    <row r="486" spans="1:9" ht="17.25" customHeight="1" x14ac:dyDescent="0.3">
      <c r="A486" s="49" t="s">
        <v>694</v>
      </c>
      <c r="B486" s="52" t="s">
        <v>695</v>
      </c>
      <c r="C486" s="53"/>
      <c r="E486" s="51">
        <v>10464655.59</v>
      </c>
      <c r="F486" s="45"/>
      <c r="G486" s="45"/>
      <c r="H486" s="45"/>
    </row>
    <row r="487" spans="1:9" ht="6.75" customHeight="1" x14ac:dyDescent="0.3">
      <c r="A487" s="49"/>
      <c r="B487" s="52"/>
      <c r="C487" s="53"/>
      <c r="D487" s="50"/>
      <c r="E487" s="45"/>
      <c r="F487" s="45"/>
      <c r="G487" s="45"/>
      <c r="H487" s="45"/>
    </row>
    <row r="488" spans="1:9" ht="6.75" customHeight="1" x14ac:dyDescent="0.3">
      <c r="A488" s="49"/>
      <c r="B488" s="52"/>
      <c r="C488" s="53"/>
      <c r="D488" s="50"/>
      <c r="E488" s="45"/>
      <c r="F488" s="45"/>
      <c r="G488" s="45"/>
      <c r="H488" s="45"/>
    </row>
    <row r="489" spans="1:9" ht="15.6" customHeight="1" x14ac:dyDescent="0.2">
      <c r="A489" s="46" t="s">
        <v>696</v>
      </c>
      <c r="B489" s="55" t="s">
        <v>697</v>
      </c>
      <c r="C489" s="56"/>
      <c r="D489" s="39"/>
      <c r="E489" s="40"/>
      <c r="F489" s="40"/>
      <c r="H489" s="48">
        <v>73398.990000000005</v>
      </c>
    </row>
    <row r="490" spans="1:9" ht="17.25" customHeight="1" x14ac:dyDescent="0.3">
      <c r="A490" s="49" t="s">
        <v>698</v>
      </c>
      <c r="B490" s="52" t="s">
        <v>699</v>
      </c>
      <c r="C490" s="53"/>
      <c r="D490" s="44"/>
      <c r="E490" s="45"/>
      <c r="G490" s="51">
        <v>73398.990000000005</v>
      </c>
      <c r="H490" s="45"/>
    </row>
    <row r="491" spans="1:9" ht="12.75" customHeight="1" x14ac:dyDescent="0.25">
      <c r="A491" s="43"/>
      <c r="B491" s="53"/>
      <c r="C491" s="53"/>
      <c r="D491" s="44"/>
      <c r="E491" s="45"/>
      <c r="F491" s="45"/>
      <c r="G491" s="45"/>
      <c r="H491" s="45"/>
    </row>
    <row r="492" spans="1:9" ht="15.6" customHeight="1" x14ac:dyDescent="0.2">
      <c r="A492" s="46" t="s">
        <v>700</v>
      </c>
      <c r="B492" s="55" t="s">
        <v>701</v>
      </c>
      <c r="C492" s="56"/>
      <c r="D492" s="39"/>
      <c r="E492" s="40"/>
      <c r="F492" s="40"/>
      <c r="H492" s="48">
        <v>6282197.79</v>
      </c>
    </row>
    <row r="493" spans="1:9" ht="16.5" customHeight="1" x14ac:dyDescent="0.3">
      <c r="A493" s="49" t="s">
        <v>702</v>
      </c>
      <c r="B493" s="52" t="s">
        <v>703</v>
      </c>
      <c r="C493" s="53"/>
      <c r="D493" s="44"/>
      <c r="E493" s="45"/>
      <c r="G493" s="51">
        <v>6282197.79</v>
      </c>
      <c r="H493" s="45"/>
    </row>
    <row r="494" spans="1:9" ht="14.25" customHeight="1" x14ac:dyDescent="0.3">
      <c r="A494" s="49"/>
      <c r="B494" s="52"/>
      <c r="C494" s="53"/>
      <c r="D494" s="44"/>
      <c r="E494" s="45"/>
      <c r="G494" s="50"/>
      <c r="H494" s="45"/>
    </row>
    <row r="495" spans="1:9" ht="18" customHeight="1" x14ac:dyDescent="0.2">
      <c r="A495" s="38" t="s">
        <v>704</v>
      </c>
      <c r="B495" s="61" t="s">
        <v>705</v>
      </c>
      <c r="C495" s="56"/>
      <c r="D495" s="39"/>
      <c r="E495" s="40"/>
      <c r="F495" s="40"/>
      <c r="H495" s="57">
        <v>5547565.3300000001</v>
      </c>
    </row>
    <row r="496" spans="1:9" s="42" customFormat="1" ht="11.25" customHeight="1" x14ac:dyDescent="0.3">
      <c r="A496" s="69"/>
      <c r="B496" s="69"/>
      <c r="C496" s="53"/>
      <c r="E496" s="50"/>
      <c r="F496" s="50"/>
      <c r="G496" s="45"/>
      <c r="H496" s="45"/>
      <c r="I496" s="27"/>
    </row>
    <row r="497" spans="1:9" s="42" customFormat="1" ht="19.5" customHeight="1" x14ac:dyDescent="0.3">
      <c r="A497" s="46" t="s">
        <v>706</v>
      </c>
      <c r="B497" s="55" t="s">
        <v>707</v>
      </c>
      <c r="C497" s="53"/>
      <c r="D497" s="45"/>
      <c r="E497" s="50"/>
      <c r="F497" s="50"/>
      <c r="G497" s="48">
        <v>2409</v>
      </c>
      <c r="H497" s="45"/>
      <c r="I497" s="27"/>
    </row>
    <row r="498" spans="1:9" s="42" customFormat="1" ht="19.5" customHeight="1" x14ac:dyDescent="0.3">
      <c r="A498" s="49" t="s">
        <v>708</v>
      </c>
      <c r="B498" s="52" t="s">
        <v>709</v>
      </c>
      <c r="C498" s="53"/>
      <c r="D498" s="45"/>
      <c r="E498" s="50"/>
      <c r="F498" s="51">
        <v>2409</v>
      </c>
      <c r="G498" s="45"/>
      <c r="H498" s="45"/>
      <c r="I498" s="27"/>
    </row>
    <row r="499" spans="1:9" s="42" customFormat="1" ht="19.5" customHeight="1" x14ac:dyDescent="0.3">
      <c r="A499" s="49" t="s">
        <v>710</v>
      </c>
      <c r="B499" s="52" t="s">
        <v>711</v>
      </c>
      <c r="C499" s="53"/>
      <c r="D499" s="45"/>
      <c r="E499" s="51">
        <v>2409</v>
      </c>
      <c r="F499" s="50"/>
      <c r="G499" s="45"/>
      <c r="H499" s="45"/>
      <c r="I499" s="27"/>
    </row>
    <row r="500" spans="1:9" s="42" customFormat="1" ht="19.5" customHeight="1" x14ac:dyDescent="0.3">
      <c r="A500" s="49"/>
      <c r="B500" s="52"/>
      <c r="C500" s="53"/>
      <c r="D500" s="45"/>
      <c r="E500" s="50"/>
      <c r="F500" s="50"/>
      <c r="G500" s="45"/>
      <c r="H500" s="45"/>
      <c r="I500" s="27"/>
    </row>
    <row r="501" spans="1:9" s="42" customFormat="1" ht="19.5" customHeight="1" x14ac:dyDescent="0.3">
      <c r="A501" s="46" t="s">
        <v>712</v>
      </c>
      <c r="B501" s="55" t="s">
        <v>713</v>
      </c>
      <c r="C501" s="53"/>
      <c r="D501" s="44"/>
      <c r="E501" s="50"/>
      <c r="F501" s="27"/>
      <c r="G501" s="48">
        <v>27028.379999999997</v>
      </c>
      <c r="H501" s="45"/>
      <c r="I501" s="27"/>
    </row>
    <row r="502" spans="1:9" s="42" customFormat="1" ht="19.5" customHeight="1" x14ac:dyDescent="0.3">
      <c r="A502" s="49" t="s">
        <v>714</v>
      </c>
      <c r="B502" s="52" t="s">
        <v>715</v>
      </c>
      <c r="C502" s="53"/>
      <c r="D502" s="44"/>
      <c r="E502" s="27"/>
      <c r="F502" s="50">
        <v>23711.19</v>
      </c>
      <c r="G502" s="45"/>
      <c r="H502" s="45"/>
      <c r="I502" s="27"/>
    </row>
    <row r="503" spans="1:9" s="42" customFormat="1" ht="19.5" customHeight="1" x14ac:dyDescent="0.3">
      <c r="A503" s="49" t="s">
        <v>716</v>
      </c>
      <c r="B503" s="52" t="s">
        <v>717</v>
      </c>
      <c r="C503" s="53"/>
      <c r="D503" s="44"/>
      <c r="E503" s="27"/>
      <c r="F503" s="51">
        <v>3317.19</v>
      </c>
      <c r="G503" s="45"/>
      <c r="H503" s="45"/>
      <c r="I503" s="27"/>
    </row>
    <row r="504" spans="1:9" s="42" customFormat="1" ht="19.5" customHeight="1" x14ac:dyDescent="0.3">
      <c r="A504" s="49"/>
      <c r="B504" s="52"/>
      <c r="C504" s="53"/>
      <c r="D504" s="44"/>
      <c r="E504" s="27"/>
      <c r="F504" s="50"/>
      <c r="G504" s="45"/>
      <c r="H504" s="45"/>
      <c r="I504" s="27"/>
    </row>
    <row r="505" spans="1:9" s="42" customFormat="1" ht="19.5" customHeight="1" x14ac:dyDescent="0.3">
      <c r="A505" s="46" t="s">
        <v>718</v>
      </c>
      <c r="B505" s="55" t="s">
        <v>707</v>
      </c>
      <c r="C505" s="53"/>
      <c r="D505" s="45"/>
      <c r="E505" s="50"/>
      <c r="F505" s="50"/>
      <c r="G505" s="48">
        <v>2274682.86</v>
      </c>
      <c r="H505" s="45"/>
      <c r="I505" s="27"/>
    </row>
    <row r="506" spans="1:9" s="42" customFormat="1" ht="19.5" customHeight="1" x14ac:dyDescent="0.3">
      <c r="A506" s="49" t="s">
        <v>719</v>
      </c>
      <c r="B506" s="52" t="s">
        <v>709</v>
      </c>
      <c r="C506" s="53"/>
      <c r="D506" s="45"/>
      <c r="E506" s="50"/>
      <c r="F506" s="50">
        <v>2274682.86</v>
      </c>
      <c r="G506" s="45"/>
      <c r="H506" s="45"/>
      <c r="I506" s="27"/>
    </row>
    <row r="507" spans="1:9" s="42" customFormat="1" ht="19.5" customHeight="1" x14ac:dyDescent="0.3">
      <c r="A507" s="49" t="s">
        <v>720</v>
      </c>
      <c r="B507" s="52" t="s">
        <v>721</v>
      </c>
      <c r="C507" s="53"/>
      <c r="D507" s="45"/>
      <c r="E507" s="51">
        <v>2274682.86</v>
      </c>
      <c r="F507" s="50"/>
      <c r="G507" s="45"/>
      <c r="H507" s="45"/>
      <c r="I507" s="27"/>
    </row>
    <row r="508" spans="1:9" s="42" customFormat="1" ht="19.5" customHeight="1" x14ac:dyDescent="0.3">
      <c r="A508" s="49"/>
      <c r="B508" s="52"/>
      <c r="C508" s="53"/>
      <c r="D508" s="45"/>
      <c r="E508" s="50"/>
      <c r="F508" s="50"/>
      <c r="G508" s="45"/>
      <c r="H508" s="45"/>
      <c r="I508" s="27"/>
    </row>
    <row r="509" spans="1:9" s="42" customFormat="1" ht="19.5" customHeight="1" x14ac:dyDescent="0.3">
      <c r="A509" s="46" t="s">
        <v>722</v>
      </c>
      <c r="B509" s="55" t="s">
        <v>723</v>
      </c>
      <c r="C509" s="53"/>
      <c r="D509" s="45"/>
      <c r="E509" s="50"/>
      <c r="F509" s="50"/>
      <c r="G509" s="48">
        <v>614107.71</v>
      </c>
      <c r="H509" s="45"/>
      <c r="I509" s="27"/>
    </row>
    <row r="510" spans="1:9" s="42" customFormat="1" ht="19.5" customHeight="1" x14ac:dyDescent="0.3">
      <c r="A510" s="49" t="s">
        <v>724</v>
      </c>
      <c r="B510" s="52" t="s">
        <v>725</v>
      </c>
      <c r="C510" s="53"/>
      <c r="D510" s="45"/>
      <c r="E510" s="50"/>
      <c r="F510" s="50">
        <v>71600.23</v>
      </c>
      <c r="G510" s="45"/>
      <c r="H510" s="45"/>
      <c r="I510" s="27"/>
    </row>
    <row r="511" spans="1:9" s="42" customFormat="1" ht="19.5" customHeight="1" x14ac:dyDescent="0.3">
      <c r="A511" s="49" t="s">
        <v>726</v>
      </c>
      <c r="B511" s="52" t="s">
        <v>727</v>
      </c>
      <c r="C511" s="53"/>
      <c r="D511" s="45"/>
      <c r="E511" s="50">
        <v>37414.53</v>
      </c>
      <c r="F511" s="50"/>
      <c r="G511" s="45"/>
      <c r="H511" s="45"/>
      <c r="I511" s="27"/>
    </row>
    <row r="512" spans="1:9" s="42" customFormat="1" ht="19.5" customHeight="1" x14ac:dyDescent="0.3">
      <c r="A512" s="49" t="s">
        <v>728</v>
      </c>
      <c r="B512" s="52" t="s">
        <v>729</v>
      </c>
      <c r="C512" s="53"/>
      <c r="D512" s="45"/>
      <c r="E512" s="51">
        <v>34185.699999999997</v>
      </c>
      <c r="F512" s="50"/>
      <c r="G512" s="45"/>
      <c r="H512" s="45"/>
      <c r="I512" s="27"/>
    </row>
    <row r="513" spans="1:9" s="42" customFormat="1" ht="19.5" customHeight="1" x14ac:dyDescent="0.3">
      <c r="A513" s="49"/>
      <c r="B513" s="52"/>
      <c r="C513" s="53"/>
      <c r="D513" s="45"/>
      <c r="E513" s="50"/>
      <c r="F513" s="50"/>
      <c r="G513" s="45"/>
      <c r="H513" s="45"/>
      <c r="I513" s="27"/>
    </row>
    <row r="514" spans="1:9" s="42" customFormat="1" ht="19.5" customHeight="1" x14ac:dyDescent="0.3">
      <c r="A514" s="49" t="s">
        <v>730</v>
      </c>
      <c r="B514" s="52" t="s">
        <v>731</v>
      </c>
      <c r="C514" s="53"/>
      <c r="D514" s="45"/>
      <c r="F514" s="50">
        <v>239573.07</v>
      </c>
      <c r="G514" s="45"/>
      <c r="H514" s="45"/>
      <c r="I514" s="27"/>
    </row>
    <row r="515" spans="1:9" s="42" customFormat="1" ht="19.5" customHeight="1" x14ac:dyDescent="0.3">
      <c r="A515" s="49"/>
      <c r="B515" s="52"/>
      <c r="C515" s="53"/>
      <c r="D515" s="45"/>
      <c r="E515" s="50"/>
      <c r="F515" s="50"/>
      <c r="G515" s="45"/>
      <c r="H515" s="45"/>
      <c r="I515" s="27"/>
    </row>
    <row r="516" spans="1:9" s="42" customFormat="1" ht="19.5" customHeight="1" x14ac:dyDescent="0.3">
      <c r="A516" s="49" t="s">
        <v>732</v>
      </c>
      <c r="B516" s="52" t="s">
        <v>733</v>
      </c>
      <c r="C516" s="53"/>
      <c r="D516" s="45"/>
      <c r="E516" s="50"/>
      <c r="F516" s="50">
        <v>5869.02</v>
      </c>
      <c r="G516" s="45"/>
      <c r="H516" s="45"/>
      <c r="I516" s="27"/>
    </row>
    <row r="517" spans="1:9" s="42" customFormat="1" ht="19.5" customHeight="1" x14ac:dyDescent="0.3">
      <c r="A517" s="49" t="s">
        <v>734</v>
      </c>
      <c r="B517" s="52" t="s">
        <v>735</v>
      </c>
      <c r="C517" s="53"/>
      <c r="D517" s="45"/>
      <c r="E517" s="50">
        <v>2989.4</v>
      </c>
      <c r="F517" s="50"/>
      <c r="G517" s="45"/>
      <c r="H517" s="45"/>
      <c r="I517" s="27"/>
    </row>
    <row r="518" spans="1:9" s="42" customFormat="1" ht="19.5" customHeight="1" x14ac:dyDescent="0.3">
      <c r="A518" s="49" t="s">
        <v>736</v>
      </c>
      <c r="B518" s="52" t="s">
        <v>737</v>
      </c>
      <c r="C518" s="53"/>
      <c r="D518" s="45"/>
      <c r="E518" s="51">
        <v>2879.62</v>
      </c>
      <c r="F518" s="50"/>
      <c r="G518" s="45"/>
      <c r="H518" s="45"/>
      <c r="I518" s="27"/>
    </row>
    <row r="519" spans="1:9" s="42" customFormat="1" ht="9.75" customHeight="1" x14ac:dyDescent="0.3">
      <c r="A519" s="49"/>
      <c r="B519" s="52"/>
      <c r="C519" s="53"/>
      <c r="D519" s="45"/>
      <c r="E519" s="50"/>
      <c r="F519" s="50"/>
      <c r="G519" s="45"/>
      <c r="H519" s="45"/>
      <c r="I519" s="27"/>
    </row>
    <row r="520" spans="1:9" s="42" customFormat="1" ht="19.5" customHeight="1" x14ac:dyDescent="0.3">
      <c r="A520" s="49" t="s">
        <v>738</v>
      </c>
      <c r="B520" s="52" t="s">
        <v>739</v>
      </c>
      <c r="C520" s="53"/>
      <c r="D520" s="45"/>
      <c r="E520" s="50"/>
      <c r="F520" s="50">
        <v>397.98</v>
      </c>
      <c r="G520" s="45"/>
      <c r="H520" s="45"/>
      <c r="I520" s="27"/>
    </row>
    <row r="521" spans="1:9" s="42" customFormat="1" ht="19.5" customHeight="1" x14ac:dyDescent="0.3">
      <c r="A521" s="49" t="s">
        <v>740</v>
      </c>
      <c r="B521" s="52" t="s">
        <v>735</v>
      </c>
      <c r="C521" s="53"/>
      <c r="D521" s="45"/>
      <c r="E521" s="50">
        <v>200.96</v>
      </c>
      <c r="F521" s="50"/>
      <c r="G521" s="45"/>
      <c r="H521" s="45"/>
      <c r="I521" s="27"/>
    </row>
    <row r="522" spans="1:9" s="42" customFormat="1" ht="22.5" customHeight="1" x14ac:dyDescent="0.3">
      <c r="A522" s="49" t="s">
        <v>741</v>
      </c>
      <c r="B522" s="52" t="s">
        <v>737</v>
      </c>
      <c r="C522" s="53"/>
      <c r="D522" s="45"/>
      <c r="E522" s="51">
        <v>197.02</v>
      </c>
      <c r="F522" s="50"/>
      <c r="G522" s="45"/>
      <c r="H522" s="45"/>
      <c r="I522" s="27"/>
    </row>
    <row r="523" spans="1:9" s="42" customFormat="1" ht="22.5" customHeight="1" x14ac:dyDescent="0.3">
      <c r="A523" s="49"/>
      <c r="B523" s="52"/>
      <c r="C523" s="53"/>
      <c r="D523" s="45"/>
      <c r="E523" s="50"/>
      <c r="F523" s="50"/>
      <c r="G523" s="45"/>
      <c r="H523" s="45"/>
      <c r="I523" s="27"/>
    </row>
    <row r="524" spans="1:9" s="42" customFormat="1" ht="19.5" customHeight="1" x14ac:dyDescent="0.3">
      <c r="A524" s="49" t="s">
        <v>742</v>
      </c>
      <c r="B524" s="52" t="s">
        <v>743</v>
      </c>
      <c r="C524" s="53"/>
      <c r="D524" s="45"/>
      <c r="E524" s="50"/>
      <c r="F524" s="50">
        <v>4434.01</v>
      </c>
      <c r="G524" s="45"/>
      <c r="H524" s="45"/>
      <c r="I524" s="27"/>
    </row>
    <row r="525" spans="1:9" s="42" customFormat="1" ht="19.5" customHeight="1" x14ac:dyDescent="0.3">
      <c r="A525" s="49"/>
      <c r="B525" s="52"/>
      <c r="C525" s="53"/>
      <c r="D525" s="45"/>
      <c r="E525" s="50"/>
      <c r="F525" s="50"/>
      <c r="G525" s="45"/>
      <c r="H525" s="45"/>
      <c r="I525" s="27"/>
    </row>
    <row r="526" spans="1:9" s="42" customFormat="1" ht="19.5" customHeight="1" x14ac:dyDescent="0.3">
      <c r="A526" s="49" t="s">
        <v>744</v>
      </c>
      <c r="B526" s="52" t="s">
        <v>745</v>
      </c>
      <c r="C526" s="53"/>
      <c r="D526" s="45"/>
      <c r="E526" s="50"/>
      <c r="F526" s="50">
        <v>46381.93</v>
      </c>
      <c r="G526" s="45"/>
      <c r="H526" s="45"/>
      <c r="I526" s="27"/>
    </row>
    <row r="527" spans="1:9" s="42" customFormat="1" ht="19.5" customHeight="1" x14ac:dyDescent="0.3">
      <c r="A527" s="49" t="s">
        <v>746</v>
      </c>
      <c r="B527" s="52" t="s">
        <v>735</v>
      </c>
      <c r="C527" s="53"/>
      <c r="D527" s="45"/>
      <c r="E527" s="50">
        <v>33255.14</v>
      </c>
      <c r="F527" s="50"/>
      <c r="G527" s="45"/>
      <c r="H527" s="45"/>
      <c r="I527" s="27"/>
    </row>
    <row r="528" spans="1:9" s="42" customFormat="1" ht="19.5" customHeight="1" x14ac:dyDescent="0.3">
      <c r="A528" s="49" t="s">
        <v>747</v>
      </c>
      <c r="B528" s="52" t="s">
        <v>737</v>
      </c>
      <c r="C528" s="53"/>
      <c r="D528" s="45"/>
      <c r="E528" s="51">
        <v>13126.79</v>
      </c>
      <c r="F528" s="50"/>
      <c r="G528" s="45"/>
      <c r="H528" s="45"/>
      <c r="I528" s="27"/>
    </row>
    <row r="529" spans="1:9" s="42" customFormat="1" ht="19.5" customHeight="1" x14ac:dyDescent="0.3">
      <c r="A529" s="49"/>
      <c r="B529" s="52"/>
      <c r="C529" s="53"/>
      <c r="D529" s="45"/>
      <c r="E529" s="50"/>
      <c r="F529" s="50"/>
      <c r="G529" s="45"/>
      <c r="H529" s="45"/>
      <c r="I529" s="27"/>
    </row>
    <row r="530" spans="1:9" s="42" customFormat="1" ht="19.5" customHeight="1" x14ac:dyDescent="0.3">
      <c r="A530" s="49" t="s">
        <v>748</v>
      </c>
      <c r="B530" s="52" t="s">
        <v>749</v>
      </c>
      <c r="C530" s="53"/>
      <c r="D530" s="45"/>
      <c r="E530" s="50"/>
      <c r="F530" s="51">
        <v>245851.47</v>
      </c>
      <c r="G530" s="45"/>
      <c r="H530" s="45"/>
      <c r="I530" s="27"/>
    </row>
    <row r="531" spans="1:9" s="42" customFormat="1" ht="19.5" customHeight="1" x14ac:dyDescent="0.3">
      <c r="A531" s="49" t="s">
        <v>750</v>
      </c>
      <c r="B531" s="52" t="s">
        <v>751</v>
      </c>
      <c r="C531" s="53"/>
      <c r="D531" s="45"/>
      <c r="E531" s="51">
        <v>245851.47</v>
      </c>
      <c r="F531" s="50"/>
      <c r="G531" s="45"/>
      <c r="H531" s="45"/>
      <c r="I531" s="27"/>
    </row>
    <row r="532" spans="1:9" s="42" customFormat="1" ht="19.5" customHeight="1" x14ac:dyDescent="0.3">
      <c r="A532" s="49"/>
      <c r="B532" s="52"/>
      <c r="C532" s="53"/>
      <c r="D532" s="45"/>
      <c r="E532" s="50"/>
      <c r="F532" s="50"/>
      <c r="G532" s="45"/>
      <c r="H532" s="45"/>
      <c r="I532" s="27"/>
    </row>
    <row r="533" spans="1:9" s="42" customFormat="1" ht="19.5" customHeight="1" x14ac:dyDescent="0.3">
      <c r="A533" s="46" t="s">
        <v>752</v>
      </c>
      <c r="B533" s="55" t="s">
        <v>707</v>
      </c>
      <c r="C533" s="53"/>
      <c r="D533" s="45"/>
      <c r="E533" s="50"/>
      <c r="F533" s="50"/>
      <c r="G533" s="48">
        <v>776962.99000000011</v>
      </c>
      <c r="H533" s="45"/>
      <c r="I533" s="27"/>
    </row>
    <row r="534" spans="1:9" s="42" customFormat="1" ht="19.5" customHeight="1" x14ac:dyDescent="0.3">
      <c r="A534" s="49" t="s">
        <v>753</v>
      </c>
      <c r="B534" s="52" t="s">
        <v>709</v>
      </c>
      <c r="C534" s="53"/>
      <c r="D534" s="45"/>
      <c r="E534" s="50"/>
      <c r="F534" s="50">
        <v>775820.68</v>
      </c>
      <c r="G534" s="45"/>
      <c r="H534" s="45"/>
      <c r="I534" s="27"/>
    </row>
    <row r="535" spans="1:9" s="42" customFormat="1" ht="19.5" customHeight="1" x14ac:dyDescent="0.3">
      <c r="A535" s="49" t="s">
        <v>754</v>
      </c>
      <c r="B535" s="52" t="s">
        <v>711</v>
      </c>
      <c r="C535" s="53"/>
      <c r="D535" s="45"/>
      <c r="E535" s="50">
        <v>775820.68</v>
      </c>
      <c r="F535" s="50"/>
      <c r="G535" s="45"/>
      <c r="H535" s="45"/>
      <c r="I535" s="27"/>
    </row>
    <row r="536" spans="1:9" s="42" customFormat="1" ht="19.5" customHeight="1" x14ac:dyDescent="0.3">
      <c r="A536" s="49" t="s">
        <v>755</v>
      </c>
      <c r="B536" s="52" t="s">
        <v>749</v>
      </c>
      <c r="C536" s="53"/>
      <c r="D536" s="45"/>
      <c r="E536" s="50"/>
      <c r="F536" s="51">
        <v>1142.31</v>
      </c>
      <c r="G536" s="45"/>
      <c r="H536" s="45"/>
      <c r="I536" s="27"/>
    </row>
    <row r="537" spans="1:9" s="42" customFormat="1" ht="19.5" customHeight="1" x14ac:dyDescent="0.3">
      <c r="A537" s="49" t="s">
        <v>756</v>
      </c>
      <c r="B537" s="52" t="s">
        <v>757</v>
      </c>
      <c r="C537" s="53"/>
      <c r="D537" s="45"/>
      <c r="E537" s="51">
        <v>1142.31</v>
      </c>
      <c r="F537" s="50"/>
      <c r="G537" s="45"/>
      <c r="H537" s="45"/>
      <c r="I537" s="27"/>
    </row>
    <row r="538" spans="1:9" s="42" customFormat="1" ht="19.5" customHeight="1" x14ac:dyDescent="0.3">
      <c r="A538" s="49"/>
      <c r="B538" s="52"/>
      <c r="C538" s="53"/>
      <c r="D538" s="45"/>
      <c r="E538" s="50"/>
      <c r="F538" s="50"/>
      <c r="G538" s="45"/>
      <c r="H538" s="45"/>
      <c r="I538" s="27"/>
    </row>
    <row r="539" spans="1:9" s="42" customFormat="1" ht="19.5" customHeight="1" x14ac:dyDescent="0.3">
      <c r="A539" s="46" t="s">
        <v>758</v>
      </c>
      <c r="B539" s="55" t="s">
        <v>759</v>
      </c>
      <c r="C539" s="53"/>
      <c r="D539" s="45"/>
      <c r="E539" s="50"/>
      <c r="F539" s="50"/>
      <c r="G539" s="48">
        <v>1823384.3</v>
      </c>
      <c r="H539" s="45"/>
      <c r="I539" s="27"/>
    </row>
    <row r="540" spans="1:9" s="42" customFormat="1" ht="19.5" customHeight="1" x14ac:dyDescent="0.3">
      <c r="A540" s="49" t="s">
        <v>760</v>
      </c>
      <c r="B540" s="52" t="s">
        <v>761</v>
      </c>
      <c r="C540" s="53"/>
      <c r="D540" s="45"/>
      <c r="E540" s="50"/>
      <c r="F540" s="50">
        <v>1277558.25</v>
      </c>
      <c r="G540" s="45"/>
      <c r="H540" s="45"/>
      <c r="I540" s="27"/>
    </row>
    <row r="541" spans="1:9" s="42" customFormat="1" ht="19.5" customHeight="1" x14ac:dyDescent="0.3">
      <c r="A541" s="49" t="s">
        <v>762</v>
      </c>
      <c r="B541" s="52" t="s">
        <v>763</v>
      </c>
      <c r="C541" s="53"/>
      <c r="D541" s="45"/>
      <c r="E541" s="50">
        <v>1277558.25</v>
      </c>
      <c r="F541" s="50"/>
      <c r="G541" s="45"/>
      <c r="H541" s="45"/>
      <c r="I541" s="27"/>
    </row>
    <row r="542" spans="1:9" s="42" customFormat="1" ht="19.5" customHeight="1" x14ac:dyDescent="0.3">
      <c r="A542" s="49" t="s">
        <v>764</v>
      </c>
      <c r="B542" s="52" t="s">
        <v>765</v>
      </c>
      <c r="C542" s="53"/>
      <c r="D542" s="50">
        <v>1224141.07</v>
      </c>
      <c r="E542" s="50"/>
      <c r="F542" s="50"/>
      <c r="G542" s="45"/>
      <c r="H542" s="45"/>
      <c r="I542" s="27"/>
    </row>
    <row r="543" spans="1:9" s="42" customFormat="1" ht="19.5" customHeight="1" x14ac:dyDescent="0.3">
      <c r="A543" s="49" t="s">
        <v>766</v>
      </c>
      <c r="B543" s="52" t="s">
        <v>767</v>
      </c>
      <c r="C543" s="53"/>
      <c r="D543" s="50">
        <v>1452.19</v>
      </c>
      <c r="E543" s="50"/>
      <c r="F543" s="50"/>
      <c r="G543" s="45"/>
      <c r="H543" s="45"/>
      <c r="I543" s="27"/>
    </row>
    <row r="544" spans="1:9" s="42" customFormat="1" ht="19.5" customHeight="1" x14ac:dyDescent="0.3">
      <c r="A544" s="49" t="s">
        <v>768</v>
      </c>
      <c r="B544" s="52" t="s">
        <v>679</v>
      </c>
      <c r="C544" s="53"/>
      <c r="D544" s="51">
        <v>51964.99</v>
      </c>
      <c r="E544" s="50"/>
      <c r="F544" s="50"/>
      <c r="G544" s="45"/>
      <c r="H544" s="45"/>
      <c r="I544" s="27"/>
    </row>
    <row r="545" spans="1:9" s="42" customFormat="1" ht="19.5" customHeight="1" x14ac:dyDescent="0.3">
      <c r="A545" s="49" t="s">
        <v>769</v>
      </c>
      <c r="B545" s="52" t="s">
        <v>770</v>
      </c>
      <c r="C545" s="53"/>
      <c r="D545" s="45"/>
      <c r="E545" s="50"/>
      <c r="F545" s="50">
        <v>410556.58</v>
      </c>
      <c r="G545" s="45"/>
      <c r="H545" s="45"/>
      <c r="I545" s="27"/>
    </row>
    <row r="546" spans="1:9" s="42" customFormat="1" ht="19.5" customHeight="1" x14ac:dyDescent="0.3">
      <c r="A546" s="49" t="s">
        <v>771</v>
      </c>
      <c r="B546" s="52" t="s">
        <v>772</v>
      </c>
      <c r="C546" s="53"/>
      <c r="D546" s="45"/>
      <c r="E546" s="50">
        <v>410556.58</v>
      </c>
      <c r="F546" s="50"/>
      <c r="G546" s="45"/>
      <c r="H546" s="45"/>
      <c r="I546" s="27"/>
    </row>
    <row r="547" spans="1:9" s="42" customFormat="1" ht="19.5" customHeight="1" x14ac:dyDescent="0.3">
      <c r="A547" s="49" t="s">
        <v>773</v>
      </c>
      <c r="B547" s="53" t="s">
        <v>684</v>
      </c>
      <c r="C547" s="53"/>
      <c r="D547" s="51">
        <v>410556.58</v>
      </c>
      <c r="E547" s="50"/>
      <c r="F547" s="50"/>
      <c r="G547" s="45"/>
      <c r="H547" s="45"/>
      <c r="I547" s="27"/>
    </row>
    <row r="548" spans="1:9" s="42" customFormat="1" ht="19.5" customHeight="1" x14ac:dyDescent="0.3">
      <c r="A548" s="49" t="s">
        <v>774</v>
      </c>
      <c r="B548" s="52" t="s">
        <v>775</v>
      </c>
      <c r="C548" s="53"/>
      <c r="D548" s="45"/>
      <c r="E548" s="50"/>
      <c r="F548" s="51">
        <v>135269.47</v>
      </c>
      <c r="G548" s="45"/>
      <c r="H548" s="45"/>
      <c r="I548" s="27"/>
    </row>
    <row r="549" spans="1:9" s="42" customFormat="1" ht="19.5" customHeight="1" x14ac:dyDescent="0.3">
      <c r="A549" s="49"/>
      <c r="B549" s="52"/>
      <c r="C549" s="53"/>
      <c r="D549" s="45"/>
      <c r="E549" s="50"/>
      <c r="F549" s="50"/>
      <c r="G549" s="45"/>
      <c r="H549" s="45"/>
      <c r="I549" s="27"/>
    </row>
    <row r="550" spans="1:9" s="42" customFormat="1" ht="19.5" customHeight="1" x14ac:dyDescent="0.3">
      <c r="A550" s="46" t="s">
        <v>776</v>
      </c>
      <c r="B550" s="55" t="s">
        <v>777</v>
      </c>
      <c r="C550" s="53"/>
      <c r="D550" s="45"/>
      <c r="E550" s="50"/>
      <c r="F550" s="50"/>
      <c r="G550" s="48">
        <v>7734.53</v>
      </c>
      <c r="H550" s="45"/>
      <c r="I550" s="27"/>
    </row>
    <row r="551" spans="1:9" s="42" customFormat="1" ht="19.5" customHeight="1" x14ac:dyDescent="0.3">
      <c r="A551" s="49" t="s">
        <v>778</v>
      </c>
      <c r="B551" s="52" t="s">
        <v>779</v>
      </c>
      <c r="C551" s="53"/>
      <c r="D551" s="45"/>
      <c r="E551" s="50"/>
      <c r="F551" s="51">
        <v>7734.53</v>
      </c>
      <c r="G551" s="45"/>
      <c r="H551" s="45"/>
      <c r="I551" s="27"/>
    </row>
    <row r="552" spans="1:9" s="42" customFormat="1" ht="19.5" customHeight="1" x14ac:dyDescent="0.3">
      <c r="A552" s="49"/>
      <c r="B552" s="52"/>
      <c r="C552" s="53"/>
      <c r="D552" s="45"/>
      <c r="E552" s="50"/>
      <c r="F552" s="50"/>
      <c r="G552" s="45"/>
      <c r="H552" s="45"/>
      <c r="I552" s="27"/>
    </row>
    <row r="553" spans="1:9" s="42" customFormat="1" ht="19.5" customHeight="1" x14ac:dyDescent="0.3">
      <c r="A553" s="46" t="s">
        <v>780</v>
      </c>
      <c r="B553" s="55" t="s">
        <v>781</v>
      </c>
      <c r="C553" s="53"/>
      <c r="D553" s="45"/>
      <c r="E553" s="50"/>
      <c r="F553" s="50"/>
      <c r="G553" s="48">
        <v>21255.56</v>
      </c>
      <c r="H553" s="45"/>
      <c r="I553" s="27"/>
    </row>
    <row r="554" spans="1:9" s="42" customFormat="1" ht="19.5" customHeight="1" x14ac:dyDescent="0.3">
      <c r="A554" s="49" t="s">
        <v>782</v>
      </c>
      <c r="B554" s="52" t="s">
        <v>783</v>
      </c>
      <c r="C554" s="53"/>
      <c r="D554" s="45"/>
      <c r="E554" s="50"/>
      <c r="F554" s="50">
        <v>4657.1899999999996</v>
      </c>
      <c r="G554" s="45"/>
      <c r="H554" s="45"/>
      <c r="I554" s="27"/>
    </row>
    <row r="555" spans="1:9" s="42" customFormat="1" ht="19.5" customHeight="1" x14ac:dyDescent="0.3">
      <c r="A555" s="49" t="s">
        <v>784</v>
      </c>
      <c r="B555" s="52" t="s">
        <v>785</v>
      </c>
      <c r="C555" s="53"/>
      <c r="D555" s="45"/>
      <c r="E555" s="50"/>
      <c r="F555" s="50">
        <v>16356.12</v>
      </c>
      <c r="G555" s="45"/>
      <c r="H555" s="45"/>
      <c r="I555" s="27"/>
    </row>
    <row r="556" spans="1:9" s="42" customFormat="1" ht="19.5" customHeight="1" x14ac:dyDescent="0.3">
      <c r="A556" s="49" t="s">
        <v>786</v>
      </c>
      <c r="B556" s="53" t="s">
        <v>787</v>
      </c>
      <c r="C556" s="53"/>
      <c r="D556" s="45"/>
      <c r="E556" s="50"/>
      <c r="F556" s="51">
        <v>242.25</v>
      </c>
      <c r="G556" s="45"/>
      <c r="H556" s="45"/>
      <c r="I556" s="27"/>
    </row>
    <row r="557" spans="1:9" s="42" customFormat="1" ht="19.5" customHeight="1" x14ac:dyDescent="0.3">
      <c r="A557" s="49"/>
      <c r="B557" s="52"/>
      <c r="C557" s="53"/>
      <c r="D557" s="45"/>
      <c r="E557" s="50"/>
      <c r="F557" s="50"/>
      <c r="G557" s="45"/>
      <c r="H557" s="45"/>
      <c r="I557" s="27"/>
    </row>
    <row r="558" spans="1:9" s="42" customFormat="1" ht="19.5" customHeight="1" x14ac:dyDescent="0.3">
      <c r="A558" s="49"/>
      <c r="B558" s="52"/>
      <c r="C558" s="53"/>
      <c r="D558" s="45"/>
      <c r="E558" s="50"/>
      <c r="F558" s="50"/>
      <c r="G558" s="45"/>
      <c r="H558" s="45"/>
      <c r="I558" s="27"/>
    </row>
    <row r="559" spans="1:9" s="42" customFormat="1" ht="19.5" customHeight="1" x14ac:dyDescent="0.3">
      <c r="A559" s="49"/>
      <c r="B559" s="52"/>
      <c r="C559" s="53"/>
      <c r="D559" s="45"/>
      <c r="E559" s="50"/>
      <c r="F559" s="50"/>
      <c r="G559" s="45"/>
      <c r="H559" s="45"/>
      <c r="I559" s="27"/>
    </row>
    <row r="560" spans="1:9" s="42" customFormat="1" ht="19.5" customHeight="1" x14ac:dyDescent="0.3">
      <c r="A560" s="49"/>
      <c r="B560" s="52"/>
      <c r="C560" s="53"/>
      <c r="D560" s="45"/>
      <c r="E560" s="50"/>
      <c r="F560" s="50"/>
      <c r="G560" s="45"/>
      <c r="H560" s="45"/>
      <c r="I560" s="27"/>
    </row>
    <row r="561" spans="1:9" s="42" customFormat="1" ht="19.5" customHeight="1" x14ac:dyDescent="0.3">
      <c r="A561" s="49"/>
      <c r="B561" s="52"/>
      <c r="C561" s="53"/>
      <c r="D561" s="45"/>
      <c r="E561" s="50"/>
      <c r="F561" s="50"/>
      <c r="G561" s="45"/>
      <c r="H561" s="45"/>
      <c r="I561" s="27"/>
    </row>
    <row r="562" spans="1:9" s="42" customFormat="1" ht="19.5" customHeight="1" x14ac:dyDescent="0.3">
      <c r="A562" s="49"/>
      <c r="B562" s="52"/>
      <c r="C562" s="53"/>
      <c r="D562" s="45"/>
      <c r="E562" s="50"/>
      <c r="F562" s="50"/>
      <c r="G562" s="45"/>
      <c r="H562" s="45"/>
      <c r="I562" s="27"/>
    </row>
    <row r="563" spans="1:9" s="42" customFormat="1" ht="19.5" customHeight="1" x14ac:dyDescent="0.3">
      <c r="A563" s="49"/>
      <c r="B563" s="52"/>
      <c r="C563" s="53"/>
      <c r="D563" s="45"/>
      <c r="E563" s="50"/>
      <c r="F563" s="50"/>
      <c r="G563" s="45"/>
      <c r="H563" s="45"/>
      <c r="I563" s="27"/>
    </row>
    <row r="564" spans="1:9" s="42" customFormat="1" ht="19.5" customHeight="1" x14ac:dyDescent="0.3">
      <c r="A564" s="49"/>
      <c r="B564" s="52"/>
      <c r="C564" s="53"/>
      <c r="D564" s="45"/>
      <c r="E564" s="50"/>
      <c r="F564" s="50"/>
      <c r="G564" s="45"/>
      <c r="H564" s="45"/>
      <c r="I564" s="27"/>
    </row>
    <row r="565" spans="1:9" s="42" customFormat="1" ht="19.5" customHeight="1" x14ac:dyDescent="0.3">
      <c r="A565" s="49"/>
      <c r="B565" s="52"/>
      <c r="C565" s="53"/>
      <c r="D565" s="45"/>
      <c r="E565" s="50"/>
      <c r="F565" s="50"/>
      <c r="G565" s="45"/>
      <c r="H565" s="45"/>
      <c r="I565" s="27"/>
    </row>
    <row r="566" spans="1:9" s="42" customFormat="1" ht="19.5" customHeight="1" x14ac:dyDescent="0.3">
      <c r="A566" s="49"/>
      <c r="B566" s="52"/>
      <c r="C566" s="53"/>
      <c r="D566" s="45"/>
      <c r="E566" s="50"/>
      <c r="F566" s="50"/>
      <c r="G566" s="45"/>
      <c r="H566" s="45"/>
      <c r="I566" s="27"/>
    </row>
    <row r="567" spans="1:9" s="42" customFormat="1" ht="19.5" customHeight="1" x14ac:dyDescent="0.3">
      <c r="A567" s="49"/>
      <c r="B567" s="52"/>
      <c r="C567" s="53"/>
      <c r="D567" s="45"/>
      <c r="E567" s="50"/>
      <c r="F567" s="50"/>
      <c r="G567" s="45"/>
      <c r="H567" s="45"/>
      <c r="I567" s="27"/>
    </row>
    <row r="568" spans="1:9" s="42" customFormat="1" ht="19.5" customHeight="1" x14ac:dyDescent="0.3">
      <c r="A568" s="49"/>
      <c r="B568" s="52"/>
      <c r="C568" s="53"/>
      <c r="D568" s="45"/>
      <c r="E568" s="50"/>
      <c r="F568" s="50"/>
      <c r="G568" s="45"/>
      <c r="H568" s="45"/>
      <c r="I568" s="27"/>
    </row>
    <row r="569" spans="1:9" s="42" customFormat="1" ht="19.5" customHeight="1" x14ac:dyDescent="0.3">
      <c r="A569" s="49"/>
      <c r="B569" s="52"/>
      <c r="C569" s="53"/>
      <c r="D569" s="45"/>
      <c r="E569" s="50"/>
      <c r="F569" s="50"/>
      <c r="G569" s="45"/>
      <c r="H569" s="45"/>
      <c r="I569" s="27"/>
    </row>
    <row r="570" spans="1:9" s="42" customFormat="1" ht="19.5" customHeight="1" x14ac:dyDescent="0.3">
      <c r="A570" s="49"/>
      <c r="B570" s="52"/>
      <c r="C570" s="53"/>
      <c r="D570" s="45"/>
      <c r="E570" s="50"/>
      <c r="F570" s="50"/>
      <c r="G570" s="45"/>
      <c r="H570" s="45"/>
      <c r="I570" s="27"/>
    </row>
    <row r="571" spans="1:9" s="42" customFormat="1" ht="19.5" customHeight="1" x14ac:dyDescent="0.3">
      <c r="A571" s="49"/>
      <c r="B571" s="52"/>
      <c r="C571" s="53"/>
      <c r="D571" s="45"/>
      <c r="E571" s="50"/>
      <c r="F571" s="50"/>
      <c r="G571" s="45"/>
      <c r="H571" s="45"/>
      <c r="I571" s="27"/>
    </row>
    <row r="572" spans="1:9" s="42" customFormat="1" ht="19.5" customHeight="1" x14ac:dyDescent="0.3">
      <c r="A572" s="49"/>
      <c r="B572" s="52"/>
      <c r="C572" s="53"/>
      <c r="D572" s="45"/>
      <c r="E572" s="50"/>
      <c r="F572" s="50"/>
      <c r="G572" s="45"/>
      <c r="H572" s="45"/>
      <c r="I572" s="27"/>
    </row>
    <row r="573" spans="1:9" s="42" customFormat="1" ht="19.5" customHeight="1" x14ac:dyDescent="0.3">
      <c r="A573" s="49"/>
      <c r="B573" s="52"/>
      <c r="C573" s="53"/>
      <c r="D573" s="45"/>
      <c r="E573" s="50"/>
      <c r="F573" s="50"/>
      <c r="G573" s="45"/>
      <c r="H573" s="45"/>
      <c r="I573" s="27"/>
    </row>
    <row r="574" spans="1:9" s="42" customFormat="1" ht="19.5" customHeight="1" x14ac:dyDescent="0.3">
      <c r="A574" s="49"/>
      <c r="B574" s="52"/>
      <c r="C574" s="53"/>
      <c r="D574" s="45"/>
      <c r="E574" s="50"/>
      <c r="F574" s="50"/>
      <c r="G574" s="45"/>
      <c r="H574" s="45"/>
      <c r="I574" s="27"/>
    </row>
    <row r="575" spans="1:9" s="42" customFormat="1" ht="19.5" customHeight="1" x14ac:dyDescent="0.3">
      <c r="A575" s="49"/>
      <c r="B575" s="52"/>
      <c r="C575" s="53"/>
      <c r="D575" s="45"/>
      <c r="E575" s="50"/>
      <c r="F575" s="50"/>
      <c r="G575" s="45"/>
      <c r="H575" s="45"/>
      <c r="I575" s="27"/>
    </row>
    <row r="576" spans="1:9" s="42" customFormat="1" ht="19.5" customHeight="1" x14ac:dyDescent="0.3">
      <c r="A576" s="49"/>
      <c r="B576" s="52"/>
      <c r="C576" s="53"/>
      <c r="D576" s="45"/>
      <c r="E576" s="50"/>
      <c r="F576" s="50"/>
      <c r="G576" s="45"/>
      <c r="H576" s="45"/>
      <c r="I576" s="27"/>
    </row>
    <row r="577" spans="1:9" s="42" customFormat="1" ht="19.5" customHeight="1" x14ac:dyDescent="0.3">
      <c r="A577" s="49"/>
      <c r="B577" s="52"/>
      <c r="C577" s="53"/>
      <c r="D577" s="45"/>
      <c r="E577" s="50"/>
      <c r="F577" s="50"/>
      <c r="G577" s="45"/>
      <c r="H577" s="45"/>
      <c r="I577" s="27"/>
    </row>
    <row r="578" spans="1:9" s="42" customFormat="1" ht="11.25" customHeight="1" x14ac:dyDescent="0.3">
      <c r="A578" s="49"/>
      <c r="B578" s="52"/>
      <c r="C578" s="53"/>
      <c r="D578" s="45"/>
      <c r="E578" s="50"/>
      <c r="F578" s="50"/>
      <c r="G578" s="45"/>
      <c r="H578" s="45"/>
      <c r="I578" s="27"/>
    </row>
    <row r="579" spans="1:9" s="42" customFormat="1" ht="19.5" customHeight="1" x14ac:dyDescent="0.3">
      <c r="A579" s="49"/>
      <c r="B579" s="52"/>
      <c r="C579" s="53"/>
      <c r="D579" s="45"/>
      <c r="E579" s="50"/>
      <c r="F579" s="50"/>
      <c r="G579" s="45"/>
      <c r="H579" s="45"/>
      <c r="I579" s="27"/>
    </row>
    <row r="580" spans="1:9" ht="16.5" hidden="1" customHeight="1" x14ac:dyDescent="0.3">
      <c r="A580" s="49"/>
      <c r="B580" s="52"/>
      <c r="C580" s="53"/>
      <c r="D580" s="44"/>
      <c r="E580" s="50"/>
      <c r="F580" s="45"/>
      <c r="G580" s="45"/>
      <c r="H580" s="45"/>
    </row>
    <row r="581" spans="1:9" ht="16.5" hidden="1" customHeight="1" x14ac:dyDescent="0.3">
      <c r="A581" s="49"/>
      <c r="B581" s="52"/>
      <c r="C581" s="53"/>
      <c r="D581" s="44"/>
      <c r="E581" s="50"/>
      <c r="F581" s="45"/>
      <c r="G581" s="45"/>
      <c r="H581" s="45"/>
    </row>
    <row r="582" spans="1:9" ht="16.5" hidden="1" customHeight="1" x14ac:dyDescent="0.3">
      <c r="A582" s="49"/>
      <c r="B582" s="52"/>
      <c r="C582" s="53"/>
      <c r="D582" s="44"/>
      <c r="E582" s="50"/>
      <c r="F582" s="45"/>
      <c r="G582" s="45"/>
      <c r="H582" s="45"/>
    </row>
    <row r="583" spans="1:9" ht="16.5" hidden="1" customHeight="1" x14ac:dyDescent="0.3">
      <c r="A583" s="49"/>
      <c r="B583" s="52"/>
      <c r="C583" s="53"/>
      <c r="D583" s="44"/>
      <c r="E583" s="50"/>
      <c r="F583" s="45"/>
      <c r="G583" s="45"/>
      <c r="H583" s="45"/>
    </row>
    <row r="584" spans="1:9" ht="16.5" hidden="1" customHeight="1" x14ac:dyDescent="0.3">
      <c r="A584" s="49"/>
      <c r="B584" s="52"/>
      <c r="C584" s="53"/>
      <c r="D584" s="44"/>
      <c r="E584" s="50"/>
      <c r="F584" s="45"/>
      <c r="G584" s="45"/>
      <c r="H584" s="45"/>
    </row>
    <row r="585" spans="1:9" ht="16.5" hidden="1" customHeight="1" x14ac:dyDescent="0.3">
      <c r="A585" s="49"/>
      <c r="B585" s="52"/>
      <c r="C585" s="53"/>
      <c r="D585" s="44"/>
      <c r="E585" s="50"/>
      <c r="F585" s="45"/>
      <c r="G585" s="45"/>
      <c r="H585" s="45"/>
    </row>
    <row r="586" spans="1:9" ht="16.5" hidden="1" customHeight="1" x14ac:dyDescent="0.3">
      <c r="A586" s="49"/>
      <c r="B586" s="52"/>
      <c r="C586" s="53"/>
      <c r="D586" s="44"/>
      <c r="E586" s="50"/>
      <c r="F586" s="45"/>
      <c r="G586" s="45"/>
      <c r="H586" s="45"/>
    </row>
    <row r="587" spans="1:9" ht="16.5" hidden="1" customHeight="1" x14ac:dyDescent="0.3">
      <c r="A587" s="49"/>
      <c r="B587" s="52"/>
      <c r="C587" s="53"/>
      <c r="D587" s="44"/>
      <c r="E587" s="50"/>
      <c r="F587" s="45"/>
      <c r="G587" s="45"/>
      <c r="H587" s="45"/>
    </row>
    <row r="588" spans="1:9" ht="16.5" hidden="1" customHeight="1" x14ac:dyDescent="0.3">
      <c r="A588" s="49"/>
      <c r="B588" s="52"/>
      <c r="C588" s="53"/>
      <c r="D588" s="44"/>
      <c r="E588" s="50"/>
      <c r="F588" s="45"/>
      <c r="G588" s="45"/>
      <c r="H588" s="45"/>
    </row>
    <row r="589" spans="1:9" ht="16.5" hidden="1" customHeight="1" x14ac:dyDescent="0.3">
      <c r="A589" s="49"/>
      <c r="B589" s="52"/>
      <c r="C589" s="53"/>
      <c r="D589" s="44"/>
      <c r="E589" s="50"/>
      <c r="F589" s="45"/>
      <c r="G589" s="45"/>
      <c r="H589" s="45"/>
    </row>
    <row r="590" spans="1:9" ht="16.5" hidden="1" customHeight="1" x14ac:dyDescent="0.3">
      <c r="A590" s="49"/>
      <c r="B590" s="52"/>
      <c r="C590" s="53"/>
      <c r="D590" s="44"/>
      <c r="E590" s="50"/>
      <c r="F590" s="45"/>
      <c r="G590" s="45"/>
      <c r="H590" s="45"/>
    </row>
    <row r="591" spans="1:9" ht="16.5" hidden="1" customHeight="1" x14ac:dyDescent="0.3">
      <c r="A591" s="49"/>
      <c r="B591" s="52"/>
      <c r="C591" s="53"/>
      <c r="D591" s="44"/>
      <c r="E591" s="50"/>
      <c r="F591" s="45"/>
      <c r="G591" s="45"/>
      <c r="H591" s="45"/>
    </row>
    <row r="592" spans="1:9" ht="16.5" hidden="1" customHeight="1" x14ac:dyDescent="0.3">
      <c r="A592" s="49"/>
      <c r="B592" s="52"/>
      <c r="C592" s="53"/>
      <c r="D592" s="44"/>
      <c r="E592" s="50"/>
      <c r="F592" s="45"/>
      <c r="G592" s="45"/>
      <c r="H592" s="45"/>
    </row>
    <row r="593" spans="1:8" ht="16.5" hidden="1" customHeight="1" x14ac:dyDescent="0.3">
      <c r="A593" s="49"/>
      <c r="B593" s="52"/>
      <c r="C593" s="53"/>
      <c r="D593" s="44"/>
      <c r="E593" s="50"/>
      <c r="F593" s="45"/>
      <c r="G593" s="45"/>
      <c r="H593" s="45"/>
    </row>
    <row r="594" spans="1:8" ht="16.5" thickBot="1" x14ac:dyDescent="0.3">
      <c r="A594" s="38" t="s">
        <v>788</v>
      </c>
      <c r="B594" s="61" t="s">
        <v>789</v>
      </c>
      <c r="C594" s="61"/>
      <c r="D594" s="44"/>
      <c r="E594" s="45"/>
      <c r="F594" s="45"/>
      <c r="G594" s="45"/>
      <c r="H594" s="41">
        <v>486666964.90999997</v>
      </c>
    </row>
    <row r="595" spans="1:8" ht="18" thickTop="1" x14ac:dyDescent="0.3">
      <c r="A595" s="76"/>
      <c r="B595" s="77"/>
      <c r="C595" s="77"/>
      <c r="D595" s="44"/>
      <c r="E595" s="45"/>
      <c r="F595" s="45"/>
      <c r="G595" s="45"/>
      <c r="H595" s="45"/>
    </row>
    <row r="596" spans="1:8" ht="15.75" thickBot="1" x14ac:dyDescent="0.25">
      <c r="A596" s="38" t="s">
        <v>790</v>
      </c>
      <c r="B596" s="61" t="s">
        <v>791</v>
      </c>
      <c r="C596" s="61"/>
      <c r="D596" s="39"/>
      <c r="E596" s="40"/>
      <c r="F596" s="40"/>
      <c r="G596" s="40"/>
      <c r="H596" s="41">
        <v>48057571.840000004</v>
      </c>
    </row>
    <row r="597" spans="1:8" ht="14.25" thickTop="1" x14ac:dyDescent="0.25">
      <c r="A597" s="43"/>
      <c r="B597" s="53"/>
      <c r="C597" s="53"/>
      <c r="D597" s="44"/>
      <c r="E597" s="45"/>
      <c r="F597" s="45"/>
      <c r="G597" s="45"/>
      <c r="H597" s="40"/>
    </row>
    <row r="598" spans="1:8" ht="21" customHeight="1" x14ac:dyDescent="0.3">
      <c r="A598" s="46" t="s">
        <v>792</v>
      </c>
      <c r="B598" s="55" t="s">
        <v>793</v>
      </c>
      <c r="C598" s="52"/>
      <c r="D598" s="68"/>
      <c r="E598" s="48"/>
      <c r="F598" s="48"/>
      <c r="G598" s="48">
        <v>6635428.5700000003</v>
      </c>
      <c r="H598" s="40"/>
    </row>
    <row r="599" spans="1:8" ht="13.5" x14ac:dyDescent="0.25">
      <c r="A599" s="43"/>
      <c r="B599" s="53"/>
      <c r="C599" s="53"/>
      <c r="D599" s="44"/>
      <c r="E599" s="45"/>
      <c r="F599" s="45"/>
      <c r="G599" s="45"/>
      <c r="H599" s="45"/>
    </row>
    <row r="600" spans="1:8" ht="21.2" customHeight="1" x14ac:dyDescent="0.3">
      <c r="A600" s="49" t="s">
        <v>794</v>
      </c>
      <c r="B600" s="52" t="s">
        <v>795</v>
      </c>
      <c r="C600" s="53"/>
      <c r="D600" s="44"/>
      <c r="E600" s="45"/>
      <c r="F600" s="50">
        <v>2857142.86</v>
      </c>
      <c r="G600" s="45"/>
      <c r="H600" s="45"/>
    </row>
    <row r="601" spans="1:8" ht="21.2" customHeight="1" x14ac:dyDescent="0.3">
      <c r="A601" s="49" t="s">
        <v>796</v>
      </c>
      <c r="B601" s="52" t="s">
        <v>797</v>
      </c>
      <c r="C601" s="53"/>
      <c r="D601" s="44"/>
      <c r="E601" s="45"/>
      <c r="F601" s="51">
        <v>3778285.71</v>
      </c>
      <c r="G601" s="45"/>
      <c r="H601" s="45"/>
    </row>
    <row r="602" spans="1:8" ht="21.2" customHeight="1" x14ac:dyDescent="0.25">
      <c r="A602" s="43"/>
      <c r="B602" s="53"/>
      <c r="C602" s="53"/>
      <c r="D602" s="44"/>
      <c r="E602" s="45"/>
      <c r="F602" s="45"/>
      <c r="G602" s="45"/>
      <c r="H602" s="45"/>
    </row>
    <row r="603" spans="1:8" ht="21.2" customHeight="1" x14ac:dyDescent="0.2">
      <c r="A603" s="46" t="s">
        <v>798</v>
      </c>
      <c r="B603" s="55" t="s">
        <v>799</v>
      </c>
      <c r="C603" s="56"/>
      <c r="D603" s="39"/>
      <c r="E603" s="78"/>
      <c r="F603" s="40"/>
      <c r="G603" s="48">
        <v>189490.85</v>
      </c>
      <c r="H603" s="40"/>
    </row>
    <row r="604" spans="1:8" ht="19.5" hidden="1" customHeight="1" x14ac:dyDescent="0.3">
      <c r="A604" s="49" t="s">
        <v>800</v>
      </c>
      <c r="B604" s="52" t="s">
        <v>801</v>
      </c>
      <c r="C604" s="53"/>
      <c r="D604" s="44"/>
      <c r="E604" s="79"/>
      <c r="F604" s="45">
        <v>0</v>
      </c>
      <c r="G604" s="40"/>
      <c r="H604" s="40"/>
    </row>
    <row r="605" spans="1:8" ht="21.2" customHeight="1" x14ac:dyDescent="0.3">
      <c r="A605" s="49" t="s">
        <v>802</v>
      </c>
      <c r="B605" s="52" t="s">
        <v>803</v>
      </c>
      <c r="C605" s="53"/>
      <c r="D605" s="44"/>
      <c r="E605" s="79"/>
      <c r="F605" s="51">
        <v>189490.85</v>
      </c>
      <c r="G605" s="45"/>
      <c r="H605" s="45"/>
    </row>
    <row r="606" spans="1:8" ht="21.2" customHeight="1" x14ac:dyDescent="0.25">
      <c r="A606" s="43"/>
      <c r="B606" s="53"/>
      <c r="C606" s="53"/>
      <c r="D606" s="44"/>
      <c r="E606" s="79"/>
      <c r="F606" s="45"/>
      <c r="G606" s="45"/>
      <c r="H606" s="45"/>
    </row>
    <row r="607" spans="1:8" ht="21.2" customHeight="1" x14ac:dyDescent="0.25">
      <c r="A607" s="46" t="s">
        <v>804</v>
      </c>
      <c r="B607" s="55" t="s">
        <v>805</v>
      </c>
      <c r="C607" s="56"/>
      <c r="D607" s="39"/>
      <c r="E607" s="78"/>
      <c r="F607" s="40"/>
      <c r="G607" s="48">
        <v>35520916.329999998</v>
      </c>
      <c r="H607" s="45"/>
    </row>
    <row r="608" spans="1:8" ht="21.2" customHeight="1" x14ac:dyDescent="0.25">
      <c r="A608" s="43"/>
      <c r="B608" s="53"/>
      <c r="C608" s="53"/>
      <c r="D608" s="44"/>
      <c r="E608" s="45"/>
      <c r="F608" s="45"/>
      <c r="G608" s="45"/>
      <c r="H608" s="45"/>
    </row>
    <row r="609" spans="1:8" ht="21.2" customHeight="1" x14ac:dyDescent="0.25">
      <c r="A609" s="46" t="s">
        <v>806</v>
      </c>
      <c r="B609" s="55" t="s">
        <v>807</v>
      </c>
      <c r="C609" s="53"/>
      <c r="D609" s="39"/>
      <c r="E609" s="78"/>
      <c r="F609" s="40"/>
      <c r="G609" s="57">
        <v>5711736.0899999999</v>
      </c>
      <c r="H609" s="40"/>
    </row>
    <row r="610" spans="1:8" ht="21.2" customHeight="1" x14ac:dyDescent="0.3">
      <c r="A610" s="49" t="s">
        <v>808</v>
      </c>
      <c r="B610" s="52" t="s">
        <v>463</v>
      </c>
      <c r="C610" s="53"/>
      <c r="D610" s="44"/>
      <c r="E610" s="79"/>
      <c r="F610" s="50">
        <v>793978.19</v>
      </c>
      <c r="G610" s="45"/>
      <c r="H610" s="45"/>
    </row>
    <row r="611" spans="1:8" ht="21.2" customHeight="1" x14ac:dyDescent="0.3">
      <c r="A611" s="49" t="s">
        <v>809</v>
      </c>
      <c r="B611" s="52" t="s">
        <v>498</v>
      </c>
      <c r="C611" s="53"/>
      <c r="D611" s="44"/>
      <c r="E611" s="79"/>
      <c r="F611" s="50">
        <v>1624226.71</v>
      </c>
      <c r="G611" s="45"/>
      <c r="H611" s="45"/>
    </row>
    <row r="612" spans="1:8" ht="21.2" customHeight="1" x14ac:dyDescent="0.3">
      <c r="A612" s="49" t="s">
        <v>810</v>
      </c>
      <c r="B612" s="52" t="s">
        <v>811</v>
      </c>
      <c r="C612" s="53"/>
      <c r="D612" s="44"/>
      <c r="E612" s="79"/>
      <c r="F612" s="50">
        <v>3205531.19</v>
      </c>
      <c r="G612" s="45"/>
      <c r="H612" s="45"/>
    </row>
    <row r="613" spans="1:8" ht="16.5" x14ac:dyDescent="0.3">
      <c r="A613" s="49" t="s">
        <v>812</v>
      </c>
      <c r="B613" s="52" t="s">
        <v>813</v>
      </c>
      <c r="C613" s="53"/>
      <c r="D613" s="44"/>
      <c r="E613" s="45"/>
      <c r="F613" s="51">
        <v>88000</v>
      </c>
      <c r="G613" s="45"/>
      <c r="H613" s="45"/>
    </row>
    <row r="614" spans="1:8" ht="13.5" x14ac:dyDescent="0.25">
      <c r="A614" s="43"/>
      <c r="B614" s="53"/>
      <c r="C614" s="53"/>
      <c r="D614" s="44"/>
      <c r="E614" s="45"/>
      <c r="F614" s="45"/>
      <c r="G614" s="45"/>
      <c r="H614" s="45"/>
    </row>
    <row r="615" spans="1:8" ht="13.5" x14ac:dyDescent="0.25">
      <c r="A615" s="43"/>
      <c r="B615" s="53"/>
      <c r="C615" s="53"/>
      <c r="D615" s="44"/>
      <c r="E615" s="45"/>
      <c r="F615" s="45"/>
      <c r="G615" s="45"/>
      <c r="H615" s="45"/>
    </row>
    <row r="616" spans="1:8" ht="13.5" x14ac:dyDescent="0.25">
      <c r="A616" s="43"/>
      <c r="B616" s="53"/>
      <c r="C616" s="53"/>
      <c r="D616" s="44"/>
      <c r="E616" s="45"/>
      <c r="F616" s="45"/>
      <c r="G616" s="45"/>
      <c r="H616" s="45"/>
    </row>
    <row r="617" spans="1:8" ht="13.5" x14ac:dyDescent="0.25">
      <c r="A617" s="43"/>
      <c r="B617" s="53"/>
      <c r="C617" s="53"/>
      <c r="D617" s="44"/>
      <c r="E617" s="45"/>
      <c r="F617" s="45"/>
      <c r="G617" s="45"/>
      <c r="H617" s="45"/>
    </row>
    <row r="618" spans="1:8" ht="13.5" x14ac:dyDescent="0.25">
      <c r="A618" s="43"/>
      <c r="B618" s="53"/>
      <c r="C618" s="53"/>
      <c r="D618" s="44"/>
      <c r="E618" s="45"/>
      <c r="F618" s="45"/>
      <c r="G618" s="45"/>
      <c r="H618" s="45"/>
    </row>
    <row r="619" spans="1:8" ht="13.5" x14ac:dyDescent="0.25">
      <c r="A619" s="43"/>
      <c r="B619" s="53"/>
      <c r="C619" s="53"/>
      <c r="D619" s="44"/>
      <c r="E619" s="45"/>
      <c r="F619" s="45"/>
      <c r="G619" s="45"/>
      <c r="H619" s="45"/>
    </row>
    <row r="620" spans="1:8" ht="15.75" thickBot="1" x14ac:dyDescent="0.25">
      <c r="A620" s="38" t="s">
        <v>814</v>
      </c>
      <c r="B620" s="61" t="s">
        <v>49</v>
      </c>
      <c r="C620" s="61"/>
      <c r="D620" s="39"/>
      <c r="E620" s="40"/>
      <c r="F620" s="40"/>
      <c r="G620" s="40"/>
      <c r="H620" s="41">
        <v>438609393.06999999</v>
      </c>
    </row>
    <row r="621" spans="1:8" ht="14.25" thickTop="1" x14ac:dyDescent="0.25">
      <c r="A621" s="43"/>
      <c r="B621" s="53"/>
      <c r="C621" s="53"/>
      <c r="D621" s="44"/>
      <c r="E621" s="45"/>
      <c r="F621" s="45"/>
      <c r="G621" s="45"/>
      <c r="H621" s="40"/>
    </row>
    <row r="622" spans="1:8" ht="21.2" customHeight="1" x14ac:dyDescent="0.25">
      <c r="A622" s="46" t="s">
        <v>815</v>
      </c>
      <c r="B622" s="55" t="s">
        <v>816</v>
      </c>
      <c r="C622" s="53"/>
      <c r="D622" s="39"/>
      <c r="E622" s="40"/>
      <c r="F622" s="40"/>
      <c r="G622" s="48">
        <v>423653550.75999999</v>
      </c>
      <c r="H622" s="40"/>
    </row>
    <row r="623" spans="1:8" ht="21.2" customHeight="1" x14ac:dyDescent="0.3">
      <c r="A623" s="49" t="s">
        <v>817</v>
      </c>
      <c r="B623" s="52" t="s">
        <v>818</v>
      </c>
      <c r="C623" s="53"/>
      <c r="D623" s="44"/>
      <c r="E623" s="45"/>
      <c r="F623" s="51">
        <v>423653550.75999999</v>
      </c>
      <c r="G623" s="45"/>
      <c r="H623" s="45"/>
    </row>
    <row r="624" spans="1:8" ht="14.25" customHeight="1" x14ac:dyDescent="0.25">
      <c r="A624" s="43"/>
      <c r="B624" s="53"/>
      <c r="C624" s="53"/>
      <c r="D624" s="44"/>
      <c r="E624" s="45"/>
      <c r="F624" s="45"/>
      <c r="G624" s="45"/>
      <c r="H624" s="45"/>
    </row>
    <row r="625" spans="1:9" ht="21.2" customHeight="1" x14ac:dyDescent="0.2">
      <c r="A625" s="46" t="s">
        <v>819</v>
      </c>
      <c r="B625" s="55" t="s">
        <v>820</v>
      </c>
      <c r="C625" s="56"/>
      <c r="D625" s="39"/>
      <c r="E625" s="40"/>
      <c r="F625" s="40"/>
      <c r="G625" s="57">
        <v>14905842.310000001</v>
      </c>
      <c r="H625" s="40"/>
    </row>
    <row r="626" spans="1:9" ht="21.2" customHeight="1" x14ac:dyDescent="0.3">
      <c r="A626" s="49" t="s">
        <v>821</v>
      </c>
      <c r="B626" s="53" t="s">
        <v>822</v>
      </c>
      <c r="C626" s="56"/>
      <c r="D626" s="39"/>
      <c r="E626" s="40"/>
      <c r="F626" s="50">
        <v>2685018.55</v>
      </c>
      <c r="G626" s="48"/>
      <c r="H626" s="40"/>
    </row>
    <row r="627" spans="1:9" ht="21.2" customHeight="1" x14ac:dyDescent="0.3">
      <c r="A627" s="49" t="s">
        <v>823</v>
      </c>
      <c r="B627" s="53" t="s">
        <v>824</v>
      </c>
      <c r="C627" s="56"/>
      <c r="D627" s="39"/>
      <c r="E627" s="40"/>
      <c r="F627" s="50">
        <v>12160314.609999999</v>
      </c>
      <c r="G627" s="40"/>
      <c r="H627" s="40"/>
    </row>
    <row r="628" spans="1:9" ht="21.2" customHeight="1" x14ac:dyDescent="0.3">
      <c r="A628" s="49" t="s">
        <v>825</v>
      </c>
      <c r="B628" s="53" t="s">
        <v>826</v>
      </c>
      <c r="C628" s="53"/>
      <c r="D628" s="44"/>
      <c r="E628" s="45"/>
      <c r="F628" s="51">
        <v>60509.15</v>
      </c>
      <c r="G628" s="45"/>
      <c r="H628" s="45"/>
    </row>
    <row r="629" spans="1:9" x14ac:dyDescent="0.2">
      <c r="B629" s="80"/>
      <c r="C629" s="80"/>
      <c r="D629" s="81"/>
      <c r="E629" s="37"/>
      <c r="F629" s="37"/>
      <c r="G629" s="37"/>
      <c r="H629" s="37"/>
    </row>
    <row r="630" spans="1:9" ht="14.25" x14ac:dyDescent="0.2">
      <c r="A630" s="46" t="s">
        <v>827</v>
      </c>
      <c r="B630" s="55" t="s">
        <v>828</v>
      </c>
      <c r="C630" s="80"/>
      <c r="D630" s="82"/>
      <c r="E630" s="37"/>
      <c r="F630" s="37"/>
      <c r="G630" s="57">
        <v>50000</v>
      </c>
      <c r="H630" s="83"/>
      <c r="I630" s="42"/>
    </row>
    <row r="631" spans="1:9" ht="16.5" x14ac:dyDescent="0.3">
      <c r="A631" s="49" t="s">
        <v>829</v>
      </c>
      <c r="B631" s="53" t="s">
        <v>830</v>
      </c>
      <c r="C631" s="80"/>
      <c r="D631" s="81"/>
      <c r="E631" s="37"/>
      <c r="F631" s="51">
        <v>50000</v>
      </c>
      <c r="G631" s="37"/>
      <c r="H631" s="37"/>
    </row>
    <row r="632" spans="1:9" x14ac:dyDescent="0.2">
      <c r="B632" s="80"/>
      <c r="C632" s="80"/>
      <c r="D632" s="81"/>
      <c r="E632" s="37"/>
      <c r="F632" s="37"/>
      <c r="G632" s="37"/>
      <c r="H632" s="37"/>
      <c r="I632" s="42"/>
    </row>
    <row r="633" spans="1:9" x14ac:dyDescent="0.2">
      <c r="B633" s="80"/>
      <c r="C633" s="80"/>
      <c r="D633" s="81"/>
      <c r="E633" s="37"/>
      <c r="F633" s="37"/>
      <c r="G633" s="37"/>
      <c r="H633" s="37"/>
    </row>
    <row r="634" spans="1:9" x14ac:dyDescent="0.2">
      <c r="B634" s="80"/>
      <c r="C634" s="80"/>
      <c r="D634" s="81"/>
      <c r="E634" s="37"/>
      <c r="F634" s="37"/>
      <c r="G634" s="37"/>
      <c r="H634" s="37"/>
    </row>
    <row r="635" spans="1:9" x14ac:dyDescent="0.2">
      <c r="B635" s="80"/>
      <c r="C635" s="80"/>
      <c r="D635" s="81"/>
      <c r="E635" s="37"/>
      <c r="F635" s="37"/>
      <c r="G635" s="37"/>
      <c r="H635" s="37"/>
    </row>
    <row r="636" spans="1:9" x14ac:dyDescent="0.2">
      <c r="B636" s="80"/>
      <c r="C636" s="80"/>
      <c r="D636" s="81"/>
      <c r="E636" s="37"/>
      <c r="F636" s="37"/>
      <c r="G636" s="37"/>
      <c r="H636" s="37"/>
    </row>
    <row r="637" spans="1:9" x14ac:dyDescent="0.2">
      <c r="B637" s="80"/>
      <c r="C637" s="80"/>
      <c r="D637" s="81"/>
      <c r="E637" s="37"/>
      <c r="F637" s="37"/>
      <c r="G637" s="37"/>
      <c r="H637" s="37"/>
      <c r="I637" s="42"/>
    </row>
    <row r="638" spans="1:9" x14ac:dyDescent="0.2">
      <c r="A638" s="27"/>
      <c r="B638" s="80"/>
      <c r="C638" s="80"/>
      <c r="D638" s="81"/>
      <c r="E638" s="37"/>
      <c r="F638" s="37"/>
      <c r="G638" s="37"/>
      <c r="H638" s="37"/>
      <c r="I638" s="42"/>
    </row>
    <row r="639" spans="1:9" x14ac:dyDescent="0.2">
      <c r="A639" s="27"/>
      <c r="B639" s="80"/>
      <c r="C639" s="80"/>
      <c r="D639" s="81"/>
      <c r="E639" s="37"/>
      <c r="F639" s="37"/>
      <c r="G639" s="37"/>
      <c r="H639" s="37"/>
      <c r="I639" s="42"/>
    </row>
    <row r="640" spans="1:9" x14ac:dyDescent="0.2">
      <c r="A640" s="27"/>
      <c r="B640" s="80"/>
      <c r="C640" s="80"/>
      <c r="D640" s="81"/>
      <c r="E640" s="37"/>
      <c r="F640" s="37"/>
      <c r="G640" s="37"/>
      <c r="H640" s="37"/>
      <c r="I640" s="42"/>
    </row>
    <row r="641" spans="1:9" x14ac:dyDescent="0.2">
      <c r="A641" s="27"/>
      <c r="B641" s="80"/>
      <c r="C641" s="80"/>
      <c r="D641" s="81"/>
      <c r="E641" s="37"/>
      <c r="F641" s="37"/>
      <c r="G641" s="37"/>
      <c r="H641" s="37"/>
      <c r="I641" s="42"/>
    </row>
    <row r="642" spans="1:9" x14ac:dyDescent="0.2">
      <c r="A642" s="27"/>
      <c r="B642" s="80"/>
      <c r="C642" s="80"/>
      <c r="D642" s="81"/>
      <c r="E642" s="37"/>
      <c r="F642" s="37"/>
      <c r="G642" s="37"/>
      <c r="H642" s="37"/>
      <c r="I642" s="42"/>
    </row>
    <row r="643" spans="1:9" x14ac:dyDescent="0.2">
      <c r="A643" s="27"/>
      <c r="B643" s="80"/>
      <c r="C643" s="80"/>
      <c r="D643" s="81"/>
      <c r="E643" s="37"/>
      <c r="F643" s="37"/>
      <c r="G643" s="37"/>
      <c r="H643" s="37"/>
      <c r="I643" s="42"/>
    </row>
    <row r="644" spans="1:9" x14ac:dyDescent="0.2">
      <c r="A644" s="27"/>
      <c r="B644" s="80"/>
      <c r="C644" s="80"/>
      <c r="D644" s="81"/>
      <c r="E644" s="37"/>
      <c r="F644" s="37"/>
      <c r="G644" s="37"/>
      <c r="H644" s="37"/>
      <c r="I644" s="42"/>
    </row>
    <row r="645" spans="1:9" x14ac:dyDescent="0.2">
      <c r="A645" s="27"/>
      <c r="B645" s="80"/>
      <c r="C645" s="80"/>
      <c r="D645" s="81"/>
      <c r="E645" s="37"/>
      <c r="F645" s="37"/>
      <c r="G645" s="37"/>
      <c r="H645" s="37"/>
      <c r="I645" s="42"/>
    </row>
    <row r="646" spans="1:9" x14ac:dyDescent="0.2">
      <c r="A646" s="27"/>
      <c r="B646" s="80"/>
      <c r="C646" s="80"/>
      <c r="D646" s="81"/>
      <c r="E646" s="37"/>
      <c r="F646" s="37"/>
      <c r="G646" s="37"/>
      <c r="H646" s="37"/>
      <c r="I646" s="42"/>
    </row>
    <row r="647" spans="1:9" x14ac:dyDescent="0.2">
      <c r="A647" s="27"/>
      <c r="B647" s="80"/>
      <c r="C647" s="80"/>
      <c r="D647" s="81"/>
      <c r="E647" s="37"/>
      <c r="F647" s="37"/>
      <c r="G647" s="37"/>
      <c r="H647" s="37"/>
      <c r="I647" s="42"/>
    </row>
    <row r="648" spans="1:9" x14ac:dyDescent="0.2">
      <c r="A648" s="27"/>
      <c r="B648" s="80"/>
      <c r="C648" s="80"/>
      <c r="D648" s="81"/>
      <c r="E648" s="37"/>
      <c r="F648" s="37"/>
      <c r="G648" s="37"/>
      <c r="H648" s="37"/>
      <c r="I648" s="42"/>
    </row>
    <row r="649" spans="1:9" x14ac:dyDescent="0.2">
      <c r="A649" s="27"/>
      <c r="B649" s="80"/>
      <c r="C649" s="80"/>
      <c r="D649" s="81"/>
      <c r="E649" s="37"/>
      <c r="F649" s="37"/>
      <c r="G649" s="37"/>
      <c r="H649" s="37"/>
      <c r="I649" s="42"/>
    </row>
    <row r="650" spans="1:9" x14ac:dyDescent="0.2">
      <c r="A650" s="27"/>
      <c r="B650" s="80"/>
      <c r="C650" s="80"/>
      <c r="D650" s="81"/>
      <c r="E650" s="37"/>
      <c r="F650" s="37"/>
      <c r="G650" s="37"/>
      <c r="H650" s="37"/>
      <c r="I650" s="42"/>
    </row>
    <row r="651" spans="1:9" x14ac:dyDescent="0.2">
      <c r="A651" s="27"/>
      <c r="B651" s="80"/>
      <c r="C651" s="80"/>
      <c r="D651" s="81"/>
      <c r="E651" s="37"/>
      <c r="F651" s="37"/>
      <c r="G651" s="37"/>
      <c r="H651" s="37"/>
      <c r="I651" s="42"/>
    </row>
    <row r="652" spans="1:9" x14ac:dyDescent="0.2">
      <c r="A652" s="27"/>
      <c r="B652" s="80"/>
      <c r="C652" s="80"/>
      <c r="D652" s="81"/>
      <c r="E652" s="37"/>
      <c r="F652" s="37"/>
      <c r="G652" s="37"/>
      <c r="H652" s="37"/>
      <c r="I652" s="42"/>
    </row>
    <row r="653" spans="1:9" x14ac:dyDescent="0.2">
      <c r="A653" s="27"/>
      <c r="B653" s="80"/>
      <c r="C653" s="80"/>
      <c r="D653" s="81"/>
      <c r="E653" s="37"/>
      <c r="F653" s="37"/>
      <c r="G653" s="37"/>
      <c r="H653" s="37"/>
      <c r="I653" s="42"/>
    </row>
    <row r="654" spans="1:9" x14ac:dyDescent="0.2">
      <c r="A654" s="27"/>
      <c r="B654" s="80"/>
      <c r="C654" s="80"/>
      <c r="D654" s="81"/>
      <c r="E654" s="37"/>
      <c r="F654" s="37"/>
      <c r="G654" s="37"/>
      <c r="H654" s="37"/>
      <c r="I654" s="42"/>
    </row>
    <row r="655" spans="1:9" x14ac:dyDescent="0.2">
      <c r="A655" s="27"/>
      <c r="B655" s="80"/>
      <c r="C655" s="80"/>
      <c r="D655" s="81"/>
      <c r="E655" s="37"/>
      <c r="F655" s="37"/>
      <c r="G655" s="37"/>
      <c r="H655" s="37"/>
      <c r="I655" s="42"/>
    </row>
    <row r="656" spans="1:9" x14ac:dyDescent="0.2">
      <c r="A656" s="27"/>
      <c r="B656" s="80"/>
      <c r="C656" s="80"/>
      <c r="D656" s="81"/>
      <c r="E656" s="37"/>
      <c r="F656" s="37"/>
      <c r="G656" s="37"/>
      <c r="H656" s="37"/>
      <c r="I656" s="42"/>
    </row>
    <row r="657" spans="1:9" x14ac:dyDescent="0.2">
      <c r="A657" s="27"/>
      <c r="B657" s="80"/>
      <c r="C657" s="80"/>
      <c r="D657" s="81"/>
      <c r="E657" s="37"/>
      <c r="F657" s="37"/>
      <c r="G657" s="37"/>
      <c r="H657" s="37"/>
      <c r="I657" s="42"/>
    </row>
    <row r="658" spans="1:9" x14ac:dyDescent="0.2">
      <c r="A658" s="27"/>
      <c r="B658" s="80"/>
      <c r="C658" s="80"/>
      <c r="D658" s="81"/>
      <c r="E658" s="37"/>
      <c r="F658" s="37"/>
      <c r="G658" s="37"/>
      <c r="H658" s="37"/>
      <c r="I658" s="42"/>
    </row>
    <row r="659" spans="1:9" s="42" customFormat="1" x14ac:dyDescent="0.2">
      <c r="A659" s="27"/>
      <c r="B659" s="80"/>
      <c r="C659" s="80"/>
      <c r="D659" s="81"/>
      <c r="E659" s="37"/>
      <c r="F659" s="37"/>
      <c r="G659" s="37"/>
      <c r="H659" s="37"/>
      <c r="I659" s="27"/>
    </row>
    <row r="660" spans="1:9" x14ac:dyDescent="0.2">
      <c r="B660" s="80"/>
      <c r="C660" s="80"/>
      <c r="D660" s="81"/>
      <c r="E660" s="37"/>
      <c r="F660" s="37"/>
      <c r="G660" s="37"/>
      <c r="H660" s="37"/>
    </row>
    <row r="661" spans="1:9" x14ac:dyDescent="0.2">
      <c r="B661" s="80"/>
      <c r="C661" s="80"/>
      <c r="D661" s="81"/>
      <c r="E661" s="37"/>
      <c r="F661" s="37"/>
      <c r="G661" s="37"/>
      <c r="H661" s="37"/>
    </row>
    <row r="662" spans="1:9" x14ac:dyDescent="0.2">
      <c r="B662" s="80"/>
      <c r="C662" s="80"/>
      <c r="D662" s="81"/>
      <c r="E662" s="37"/>
      <c r="F662" s="37"/>
      <c r="G662" s="37"/>
      <c r="H662" s="37"/>
    </row>
    <row r="663" spans="1:9" x14ac:dyDescent="0.2">
      <c r="B663" s="80"/>
      <c r="C663" s="80"/>
      <c r="D663" s="81"/>
      <c r="E663" s="37"/>
      <c r="F663" s="37"/>
      <c r="G663" s="37"/>
      <c r="H663" s="37"/>
    </row>
    <row r="664" spans="1:9" s="42" customFormat="1" x14ac:dyDescent="0.2">
      <c r="A664" s="27"/>
      <c r="B664" s="80"/>
      <c r="C664" s="80"/>
      <c r="D664" s="27"/>
      <c r="E664" s="27"/>
      <c r="F664" s="27"/>
      <c r="G664" s="27"/>
      <c r="H664" s="27"/>
      <c r="I664" s="27"/>
    </row>
    <row r="665" spans="1:9" x14ac:dyDescent="0.2">
      <c r="B665" s="80"/>
      <c r="C665" s="80"/>
      <c r="D665" s="81"/>
      <c r="E665" s="37"/>
      <c r="F665" s="37"/>
      <c r="G665" s="37"/>
      <c r="H665" s="37"/>
    </row>
    <row r="666" spans="1:9" x14ac:dyDescent="0.2">
      <c r="B666" s="80"/>
      <c r="C666" s="80"/>
      <c r="D666" s="81"/>
      <c r="E666" s="37"/>
      <c r="F666" s="37"/>
      <c r="G666" s="37"/>
      <c r="H666" s="37"/>
    </row>
    <row r="667" spans="1:9" x14ac:dyDescent="0.2">
      <c r="B667" s="80"/>
      <c r="C667" s="80"/>
      <c r="D667" s="81"/>
      <c r="E667" s="37"/>
      <c r="F667" s="37"/>
      <c r="G667" s="37"/>
      <c r="H667" s="37"/>
    </row>
    <row r="668" spans="1:9" s="42" customFormat="1" x14ac:dyDescent="0.2">
      <c r="A668" s="28"/>
      <c r="B668" s="80"/>
      <c r="C668" s="80"/>
      <c r="D668" s="81"/>
      <c r="E668" s="37"/>
      <c r="F668" s="37"/>
      <c r="G668" s="37"/>
      <c r="H668" s="37"/>
      <c r="I668" s="27"/>
    </row>
    <row r="669" spans="1:9" x14ac:dyDescent="0.2">
      <c r="B669" s="80"/>
      <c r="C669" s="80"/>
      <c r="D669" s="81"/>
      <c r="E669" s="37"/>
      <c r="F669" s="37"/>
      <c r="G669" s="37"/>
      <c r="H669" s="37"/>
    </row>
    <row r="670" spans="1:9" x14ac:dyDescent="0.2">
      <c r="B670" s="80"/>
      <c r="C670" s="80"/>
      <c r="D670" s="81"/>
      <c r="E670" s="37"/>
      <c r="F670" s="37"/>
      <c r="G670" s="37"/>
      <c r="H670" s="37"/>
    </row>
    <row r="671" spans="1:9" x14ac:dyDescent="0.2">
      <c r="B671" s="80"/>
      <c r="C671" s="80"/>
      <c r="D671" s="81"/>
      <c r="E671" s="37"/>
      <c r="F671" s="37"/>
      <c r="G671" s="37"/>
      <c r="H671" s="37"/>
    </row>
    <row r="672" spans="1:9" s="42" customFormat="1" x14ac:dyDescent="0.2">
      <c r="A672" s="27"/>
      <c r="B672" s="80"/>
      <c r="C672" s="80"/>
      <c r="D672" s="81"/>
      <c r="E672" s="37"/>
      <c r="F672" s="37"/>
      <c r="G672" s="37"/>
      <c r="H672" s="37"/>
      <c r="I672" s="27"/>
    </row>
    <row r="673" spans="1:9" x14ac:dyDescent="0.2">
      <c r="A673" s="27"/>
      <c r="B673" s="80"/>
      <c r="C673" s="80"/>
      <c r="D673" s="81"/>
      <c r="E673" s="37"/>
      <c r="F673" s="37"/>
      <c r="G673" s="37"/>
      <c r="H673" s="37"/>
    </row>
    <row r="674" spans="1:9" x14ac:dyDescent="0.2">
      <c r="A674" s="27"/>
      <c r="B674" s="80"/>
      <c r="C674" s="80"/>
      <c r="D674" s="81"/>
      <c r="E674" s="37"/>
      <c r="F674" s="37"/>
      <c r="G674" s="37"/>
      <c r="H674" s="37"/>
    </row>
    <row r="675" spans="1:9" x14ac:dyDescent="0.2">
      <c r="A675" s="27"/>
      <c r="B675" s="80"/>
      <c r="C675" s="80"/>
      <c r="D675" s="81"/>
      <c r="E675" s="37"/>
      <c r="F675" s="37"/>
      <c r="G675" s="37"/>
      <c r="H675" s="37"/>
    </row>
    <row r="676" spans="1:9" x14ac:dyDescent="0.2">
      <c r="A676" s="27"/>
      <c r="B676" s="80"/>
      <c r="C676" s="80"/>
      <c r="D676" s="81"/>
      <c r="E676" s="37"/>
      <c r="F676" s="37"/>
      <c r="G676" s="37"/>
      <c r="H676" s="37"/>
    </row>
    <row r="677" spans="1:9" s="42" customFormat="1" x14ac:dyDescent="0.2">
      <c r="A677" s="27"/>
      <c r="B677" s="80"/>
      <c r="C677" s="80"/>
      <c r="D677" s="81"/>
      <c r="E677" s="37"/>
      <c r="F677" s="37"/>
      <c r="G677" s="37"/>
      <c r="H677" s="37"/>
      <c r="I677" s="27"/>
    </row>
    <row r="678" spans="1:9" x14ac:dyDescent="0.2">
      <c r="A678" s="27"/>
      <c r="B678" s="80"/>
      <c r="C678" s="80"/>
      <c r="D678" s="81"/>
      <c r="E678" s="37"/>
      <c r="F678" s="37"/>
      <c r="G678" s="37"/>
      <c r="H678" s="37"/>
    </row>
    <row r="679" spans="1:9" x14ac:dyDescent="0.2">
      <c r="A679" s="27"/>
      <c r="B679" s="80"/>
      <c r="C679" s="80"/>
      <c r="D679" s="81"/>
      <c r="E679" s="37"/>
      <c r="F679" s="37"/>
      <c r="G679" s="37"/>
      <c r="H679" s="37"/>
    </row>
    <row r="680" spans="1:9" s="42" customFormat="1" ht="32.25" customHeight="1" x14ac:dyDescent="0.2">
      <c r="A680" s="27"/>
      <c r="B680" s="80"/>
      <c r="C680" s="80"/>
      <c r="D680" s="81"/>
      <c r="E680" s="37"/>
      <c r="F680" s="37"/>
      <c r="G680" s="37"/>
      <c r="H680" s="37"/>
      <c r="I680" s="27"/>
    </row>
    <row r="681" spans="1:9" x14ac:dyDescent="0.2">
      <c r="A681" s="27"/>
      <c r="B681" s="80"/>
      <c r="C681" s="80"/>
      <c r="D681" s="81"/>
      <c r="E681" s="37"/>
      <c r="F681" s="37"/>
      <c r="G681" s="37"/>
      <c r="H681" s="37"/>
    </row>
    <row r="682" spans="1:9" s="42" customFormat="1" x14ac:dyDescent="0.2">
      <c r="A682" s="27"/>
      <c r="B682" s="80"/>
      <c r="C682" s="80"/>
      <c r="D682" s="81"/>
      <c r="E682" s="37"/>
      <c r="F682" s="37"/>
      <c r="G682" s="37"/>
      <c r="H682" s="37"/>
      <c r="I682" s="27"/>
    </row>
    <row r="683" spans="1:9" x14ac:dyDescent="0.2">
      <c r="A683" s="27"/>
      <c r="B683" s="80"/>
      <c r="C683" s="80"/>
      <c r="D683" s="81"/>
      <c r="E683" s="37"/>
      <c r="F683" s="37"/>
      <c r="G683" s="37"/>
      <c r="H683" s="37"/>
    </row>
    <row r="684" spans="1:9" x14ac:dyDescent="0.2">
      <c r="A684" s="27"/>
      <c r="B684" s="80"/>
      <c r="C684" s="80"/>
      <c r="D684" s="81"/>
      <c r="E684" s="37"/>
      <c r="F684" s="37"/>
      <c r="G684" s="37"/>
      <c r="H684" s="37"/>
    </row>
    <row r="685" spans="1:9" x14ac:dyDescent="0.2">
      <c r="A685" s="27"/>
      <c r="B685" s="80"/>
      <c r="C685" s="80"/>
      <c r="D685" s="81"/>
      <c r="E685" s="37"/>
      <c r="F685" s="37"/>
      <c r="G685" s="37"/>
      <c r="H685" s="37"/>
    </row>
    <row r="686" spans="1:9" s="42" customFormat="1" x14ac:dyDescent="0.2">
      <c r="A686" s="27"/>
      <c r="B686" s="80"/>
      <c r="C686" s="80"/>
      <c r="D686" s="81"/>
      <c r="E686" s="37"/>
      <c r="F686" s="37"/>
      <c r="G686" s="37"/>
      <c r="H686" s="37"/>
    </row>
    <row r="687" spans="1:9" x14ac:dyDescent="0.2">
      <c r="A687" s="27"/>
      <c r="B687" s="80"/>
      <c r="C687" s="80"/>
      <c r="D687" s="81"/>
      <c r="E687" s="37"/>
      <c r="F687" s="37"/>
      <c r="G687" s="37"/>
      <c r="H687" s="37"/>
    </row>
    <row r="688" spans="1:9" x14ac:dyDescent="0.2">
      <c r="A688" s="27"/>
      <c r="B688" s="80"/>
      <c r="C688" s="80"/>
      <c r="D688" s="81"/>
      <c r="E688" s="37"/>
      <c r="F688" s="37"/>
      <c r="G688" s="37"/>
      <c r="H688" s="37"/>
    </row>
    <row r="689" spans="1:9" s="42" customFormat="1" x14ac:dyDescent="0.2">
      <c r="A689" s="27"/>
      <c r="B689" s="80"/>
      <c r="C689" s="80"/>
      <c r="D689" s="81"/>
      <c r="E689" s="37"/>
      <c r="F689" s="37"/>
      <c r="G689" s="37"/>
      <c r="H689" s="37"/>
      <c r="I689" s="27"/>
    </row>
    <row r="690" spans="1:9" x14ac:dyDescent="0.2">
      <c r="A690" s="27"/>
      <c r="B690" s="80"/>
      <c r="C690" s="80"/>
      <c r="D690" s="81"/>
      <c r="E690" s="37"/>
      <c r="F690" s="37"/>
      <c r="G690" s="37"/>
      <c r="H690" s="37"/>
      <c r="I690" s="42"/>
    </row>
    <row r="691" spans="1:9" x14ac:dyDescent="0.2">
      <c r="A691" s="27"/>
      <c r="B691" s="80"/>
      <c r="C691" s="80"/>
      <c r="D691" s="81"/>
      <c r="E691" s="37"/>
      <c r="F691" s="37"/>
      <c r="G691" s="37"/>
      <c r="H691" s="37"/>
    </row>
    <row r="692" spans="1:9" x14ac:dyDescent="0.2">
      <c r="A692" s="27"/>
      <c r="B692" s="80"/>
      <c r="C692" s="80"/>
      <c r="D692" s="81"/>
      <c r="E692" s="37"/>
      <c r="F692" s="37"/>
      <c r="G692" s="37"/>
      <c r="H692" s="37"/>
      <c r="I692" s="42"/>
    </row>
    <row r="693" spans="1:9" x14ac:dyDescent="0.2">
      <c r="A693" s="27"/>
      <c r="B693" s="80"/>
      <c r="C693" s="80"/>
      <c r="D693" s="81"/>
      <c r="E693" s="37"/>
      <c r="F693" s="37"/>
      <c r="G693" s="37"/>
      <c r="H693" s="37"/>
    </row>
    <row r="694" spans="1:9" s="42" customFormat="1" x14ac:dyDescent="0.2">
      <c r="A694" s="27"/>
      <c r="B694" s="80"/>
      <c r="C694" s="80"/>
      <c r="D694" s="81"/>
      <c r="E694" s="37"/>
      <c r="F694" s="37"/>
      <c r="G694" s="37"/>
      <c r="H694" s="37"/>
      <c r="I694" s="27"/>
    </row>
    <row r="695" spans="1:9" x14ac:dyDescent="0.2">
      <c r="A695" s="27"/>
      <c r="B695" s="80"/>
      <c r="C695" s="80"/>
      <c r="D695" s="81"/>
      <c r="E695" s="37"/>
      <c r="F695" s="37"/>
      <c r="G695" s="37"/>
      <c r="H695" s="37"/>
      <c r="I695" s="42"/>
    </row>
    <row r="696" spans="1:9" x14ac:dyDescent="0.2">
      <c r="A696" s="27"/>
      <c r="B696" s="80"/>
      <c r="C696" s="80"/>
      <c r="D696" s="81"/>
      <c r="E696" s="37"/>
      <c r="F696" s="37"/>
      <c r="G696" s="37"/>
      <c r="H696" s="37"/>
    </row>
    <row r="697" spans="1:9" x14ac:dyDescent="0.2">
      <c r="A697" s="27"/>
      <c r="B697" s="80"/>
      <c r="C697" s="80"/>
      <c r="D697" s="81"/>
      <c r="E697" s="37"/>
      <c r="F697" s="37"/>
      <c r="G697" s="37"/>
      <c r="H697" s="37"/>
    </row>
    <row r="698" spans="1:9" s="42" customFormat="1" x14ac:dyDescent="0.2">
      <c r="A698" s="27"/>
      <c r="B698" s="80"/>
      <c r="C698" s="80"/>
      <c r="D698" s="81"/>
      <c r="E698" s="37"/>
      <c r="F698" s="37"/>
      <c r="G698" s="37"/>
      <c r="H698" s="37"/>
      <c r="I698" s="27"/>
    </row>
    <row r="699" spans="1:9" x14ac:dyDescent="0.2">
      <c r="A699" s="27"/>
      <c r="B699" s="80"/>
      <c r="C699" s="80"/>
      <c r="D699" s="81"/>
      <c r="E699" s="37"/>
      <c r="F699" s="37"/>
      <c r="G699" s="37"/>
      <c r="H699" s="37"/>
    </row>
    <row r="700" spans="1:9" x14ac:dyDescent="0.2">
      <c r="A700" s="27"/>
      <c r="B700" s="80"/>
      <c r="C700" s="80"/>
      <c r="D700" s="81"/>
      <c r="E700" s="37"/>
      <c r="F700" s="37"/>
      <c r="G700" s="37"/>
      <c r="H700" s="37"/>
    </row>
    <row r="701" spans="1:9" x14ac:dyDescent="0.2">
      <c r="A701" s="27"/>
      <c r="B701" s="80"/>
      <c r="C701" s="80"/>
      <c r="D701" s="81"/>
      <c r="E701" s="37"/>
      <c r="F701" s="37"/>
      <c r="G701" s="37"/>
      <c r="H701" s="37"/>
    </row>
    <row r="702" spans="1:9" x14ac:dyDescent="0.2">
      <c r="A702" s="27"/>
      <c r="B702" s="80"/>
      <c r="C702" s="80"/>
      <c r="D702" s="81"/>
      <c r="E702" s="37"/>
      <c r="F702" s="37"/>
      <c r="G702" s="37"/>
      <c r="H702" s="37"/>
    </row>
    <row r="703" spans="1:9" s="42" customFormat="1" x14ac:dyDescent="0.2">
      <c r="A703" s="27"/>
      <c r="B703" s="80"/>
      <c r="C703" s="80"/>
      <c r="D703" s="81"/>
      <c r="E703" s="37"/>
      <c r="F703" s="37"/>
      <c r="G703" s="37"/>
      <c r="H703" s="37"/>
      <c r="I703" s="27"/>
    </row>
    <row r="704" spans="1:9" x14ac:dyDescent="0.2">
      <c r="A704" s="27"/>
      <c r="B704" s="80"/>
      <c r="C704" s="80"/>
      <c r="D704" s="81"/>
      <c r="E704" s="37"/>
      <c r="F704" s="37"/>
      <c r="G704" s="37"/>
      <c r="H704" s="37"/>
    </row>
    <row r="705" spans="1:9" x14ac:dyDescent="0.2">
      <c r="A705" s="27"/>
      <c r="B705" s="80"/>
      <c r="C705" s="80"/>
      <c r="D705" s="81"/>
      <c r="E705" s="37"/>
      <c r="F705" s="37"/>
      <c r="G705" s="37"/>
      <c r="H705" s="37"/>
    </row>
    <row r="706" spans="1:9" s="42" customFormat="1" x14ac:dyDescent="0.2">
      <c r="A706" s="27"/>
      <c r="B706" s="80"/>
      <c r="C706" s="80"/>
      <c r="D706" s="81"/>
      <c r="E706" s="37"/>
      <c r="F706" s="37"/>
      <c r="G706" s="37"/>
      <c r="H706" s="37"/>
      <c r="I706" s="27"/>
    </row>
    <row r="707" spans="1:9" x14ac:dyDescent="0.2">
      <c r="A707" s="27"/>
      <c r="B707" s="80"/>
      <c r="C707" s="80"/>
      <c r="D707" s="81"/>
      <c r="E707" s="37"/>
      <c r="F707" s="37"/>
      <c r="G707" s="37"/>
      <c r="H707" s="37"/>
    </row>
    <row r="708" spans="1:9" x14ac:dyDescent="0.2">
      <c r="A708" s="27"/>
      <c r="B708" s="80"/>
      <c r="C708" s="80"/>
      <c r="D708" s="81"/>
      <c r="E708" s="37"/>
      <c r="F708" s="37"/>
      <c r="G708" s="37"/>
      <c r="H708" s="37"/>
    </row>
    <row r="709" spans="1:9" x14ac:dyDescent="0.2">
      <c r="A709" s="27"/>
      <c r="B709" s="80"/>
      <c r="C709" s="80"/>
      <c r="D709" s="81"/>
      <c r="E709" s="37"/>
      <c r="F709" s="37"/>
      <c r="G709" s="37"/>
      <c r="H709" s="37"/>
    </row>
    <row r="710" spans="1:9" x14ac:dyDescent="0.2">
      <c r="A710" s="27"/>
      <c r="B710" s="80"/>
      <c r="C710" s="80"/>
      <c r="D710" s="81"/>
      <c r="E710" s="37"/>
      <c r="F710" s="37"/>
      <c r="G710" s="37"/>
      <c r="H710" s="37"/>
    </row>
    <row r="711" spans="1:9" s="42" customFormat="1" x14ac:dyDescent="0.2">
      <c r="A711" s="27"/>
      <c r="B711" s="80"/>
      <c r="C711" s="80"/>
      <c r="D711" s="81"/>
      <c r="E711" s="37"/>
      <c r="F711" s="37"/>
      <c r="G711" s="37"/>
      <c r="H711" s="37"/>
    </row>
    <row r="712" spans="1:9" x14ac:dyDescent="0.2">
      <c r="A712" s="27"/>
      <c r="B712" s="80"/>
      <c r="C712" s="80"/>
      <c r="D712" s="81"/>
      <c r="E712" s="37"/>
      <c r="F712" s="37"/>
      <c r="G712" s="37"/>
      <c r="H712" s="37"/>
    </row>
    <row r="713" spans="1:9" x14ac:dyDescent="0.2">
      <c r="A713" s="27"/>
      <c r="B713" s="80"/>
      <c r="C713" s="80"/>
      <c r="D713" s="81"/>
      <c r="E713" s="37"/>
      <c r="F713" s="37"/>
      <c r="G713" s="37"/>
      <c r="H713" s="37"/>
    </row>
    <row r="714" spans="1:9" x14ac:dyDescent="0.2">
      <c r="A714" s="27"/>
      <c r="B714" s="80"/>
      <c r="C714" s="80"/>
      <c r="D714" s="81"/>
      <c r="E714" s="37"/>
      <c r="F714" s="37"/>
      <c r="G714" s="37"/>
      <c r="H714" s="37"/>
      <c r="I714" s="42"/>
    </row>
    <row r="715" spans="1:9" s="42" customFormat="1" x14ac:dyDescent="0.2">
      <c r="A715" s="27"/>
      <c r="B715" s="80"/>
      <c r="C715" s="80"/>
      <c r="D715" s="81"/>
      <c r="E715" s="37"/>
      <c r="F715" s="37"/>
      <c r="G715" s="37"/>
      <c r="H715" s="37"/>
      <c r="I715" s="27"/>
    </row>
    <row r="716" spans="1:9" x14ac:dyDescent="0.2">
      <c r="A716" s="27"/>
      <c r="B716" s="80"/>
      <c r="C716" s="80"/>
      <c r="D716" s="81"/>
      <c r="E716" s="37"/>
      <c r="F716" s="37"/>
      <c r="G716" s="37"/>
      <c r="H716" s="37"/>
    </row>
    <row r="717" spans="1:9" x14ac:dyDescent="0.2">
      <c r="A717" s="27"/>
      <c r="B717" s="80"/>
      <c r="C717" s="80"/>
      <c r="D717" s="81"/>
      <c r="E717" s="37"/>
      <c r="F717" s="37"/>
      <c r="G717" s="37"/>
      <c r="H717" s="37"/>
    </row>
    <row r="718" spans="1:9" x14ac:dyDescent="0.2">
      <c r="A718" s="27"/>
      <c r="B718" s="80"/>
      <c r="C718" s="80"/>
      <c r="D718" s="81"/>
      <c r="E718" s="37"/>
      <c r="F718" s="37"/>
      <c r="G718" s="37"/>
      <c r="H718" s="37"/>
    </row>
    <row r="719" spans="1:9" x14ac:dyDescent="0.2">
      <c r="A719" s="27"/>
      <c r="B719" s="80"/>
      <c r="C719" s="80"/>
      <c r="D719" s="81"/>
      <c r="E719" s="37"/>
      <c r="F719" s="37"/>
      <c r="G719" s="37"/>
      <c r="H719" s="37"/>
    </row>
    <row r="720" spans="1:9" x14ac:dyDescent="0.2">
      <c r="A720" s="27"/>
      <c r="B720" s="80"/>
      <c r="C720" s="80"/>
      <c r="D720" s="81"/>
      <c r="E720" s="37"/>
      <c r="F720" s="37"/>
      <c r="G720" s="37"/>
      <c r="H720" s="37"/>
      <c r="I720" s="42"/>
    </row>
    <row r="721" spans="1:9" s="42" customFormat="1" x14ac:dyDescent="0.2">
      <c r="A721" s="27"/>
      <c r="B721" s="80"/>
      <c r="C721" s="80"/>
      <c r="D721" s="81"/>
      <c r="E721" s="37"/>
      <c r="F721" s="37"/>
      <c r="G721" s="37"/>
      <c r="H721" s="37"/>
      <c r="I721" s="27"/>
    </row>
    <row r="722" spans="1:9" x14ac:dyDescent="0.2">
      <c r="A722" s="27"/>
      <c r="B722" s="80"/>
      <c r="C722" s="80"/>
      <c r="D722" s="81"/>
      <c r="E722" s="37"/>
      <c r="F722" s="37"/>
      <c r="G722" s="37"/>
      <c r="H722" s="37"/>
    </row>
    <row r="723" spans="1:9" x14ac:dyDescent="0.2">
      <c r="A723" s="27"/>
      <c r="B723" s="80"/>
      <c r="C723" s="80"/>
      <c r="D723" s="81"/>
      <c r="E723" s="37"/>
      <c r="F723" s="37"/>
      <c r="G723" s="37"/>
      <c r="H723" s="37"/>
    </row>
    <row r="724" spans="1:9" x14ac:dyDescent="0.2">
      <c r="A724" s="27"/>
      <c r="B724" s="80"/>
      <c r="C724" s="80"/>
      <c r="D724" s="81"/>
      <c r="E724" s="37"/>
      <c r="F724" s="37"/>
      <c r="G724" s="37"/>
      <c r="H724" s="37"/>
      <c r="I724" s="42"/>
    </row>
    <row r="725" spans="1:9" s="42" customFormat="1" x14ac:dyDescent="0.2">
      <c r="A725" s="27"/>
      <c r="B725" s="80"/>
      <c r="C725" s="80"/>
      <c r="D725" s="81"/>
      <c r="E725" s="37"/>
      <c r="F725" s="37"/>
      <c r="G725" s="37"/>
      <c r="H725" s="37"/>
      <c r="I725" s="27"/>
    </row>
    <row r="726" spans="1:9" x14ac:dyDescent="0.2">
      <c r="A726" s="27"/>
      <c r="B726" s="80"/>
      <c r="C726" s="80"/>
      <c r="D726" s="81"/>
      <c r="E726" s="37"/>
      <c r="F726" s="37"/>
      <c r="G726" s="37"/>
      <c r="H726" s="37"/>
    </row>
    <row r="727" spans="1:9" x14ac:dyDescent="0.2">
      <c r="A727" s="27"/>
      <c r="B727" s="80"/>
      <c r="C727" s="80"/>
      <c r="D727" s="81"/>
      <c r="E727" s="37"/>
      <c r="F727" s="37"/>
      <c r="G727" s="37"/>
      <c r="H727" s="37"/>
    </row>
    <row r="728" spans="1:9" x14ac:dyDescent="0.2">
      <c r="A728" s="27"/>
      <c r="B728" s="80"/>
      <c r="C728" s="80"/>
      <c r="D728" s="81"/>
      <c r="E728" s="37"/>
      <c r="F728" s="37"/>
      <c r="G728" s="37"/>
      <c r="H728" s="37"/>
    </row>
    <row r="729" spans="1:9" x14ac:dyDescent="0.2">
      <c r="A729" s="27"/>
      <c r="B729" s="80"/>
      <c r="C729" s="80"/>
      <c r="D729" s="81"/>
      <c r="E729" s="37"/>
      <c r="F729" s="37"/>
      <c r="G729" s="37"/>
      <c r="H729" s="37"/>
      <c r="I729" s="42"/>
    </row>
    <row r="730" spans="1:9" x14ac:dyDescent="0.2">
      <c r="A730" s="27"/>
      <c r="B730" s="80"/>
      <c r="C730" s="80"/>
      <c r="D730" s="81"/>
      <c r="E730" s="37"/>
      <c r="F730" s="37"/>
      <c r="G730" s="37"/>
      <c r="H730" s="37"/>
    </row>
    <row r="731" spans="1:9" x14ac:dyDescent="0.2">
      <c r="A731" s="27"/>
      <c r="B731" s="80"/>
      <c r="C731" s="80"/>
      <c r="D731" s="81"/>
      <c r="E731" s="37"/>
      <c r="F731" s="37"/>
      <c r="G731" s="37"/>
      <c r="H731" s="37"/>
    </row>
    <row r="732" spans="1:9" s="42" customFormat="1" x14ac:dyDescent="0.2">
      <c r="A732" s="27"/>
      <c r="B732" s="80"/>
      <c r="C732" s="80"/>
      <c r="D732" s="81"/>
      <c r="E732" s="37"/>
      <c r="F732" s="37"/>
      <c r="G732" s="37"/>
      <c r="H732" s="37"/>
    </row>
    <row r="733" spans="1:9" x14ac:dyDescent="0.2">
      <c r="A733" s="27"/>
      <c r="B733" s="80"/>
      <c r="C733" s="80"/>
      <c r="D733" s="81"/>
      <c r="E733" s="37"/>
      <c r="F733" s="37"/>
      <c r="G733" s="37"/>
      <c r="H733" s="37"/>
    </row>
    <row r="734" spans="1:9" x14ac:dyDescent="0.2">
      <c r="A734" s="27"/>
      <c r="B734" s="80"/>
      <c r="C734" s="80"/>
      <c r="D734" s="81"/>
      <c r="E734" s="37"/>
      <c r="F734" s="37"/>
      <c r="G734" s="37"/>
      <c r="H734" s="37"/>
      <c r="I734" s="42"/>
    </row>
    <row r="735" spans="1:9" x14ac:dyDescent="0.2">
      <c r="A735" s="27"/>
      <c r="B735" s="80"/>
      <c r="C735" s="80"/>
      <c r="D735" s="81"/>
      <c r="E735" s="37"/>
      <c r="F735" s="37"/>
      <c r="G735" s="37"/>
      <c r="H735" s="37"/>
    </row>
    <row r="736" spans="1:9" x14ac:dyDescent="0.2">
      <c r="A736" s="27"/>
      <c r="B736" s="80"/>
      <c r="C736" s="80"/>
      <c r="D736" s="81"/>
      <c r="E736" s="37"/>
      <c r="F736" s="37"/>
      <c r="G736" s="37"/>
      <c r="H736" s="37"/>
    </row>
    <row r="737" spans="1:9" x14ac:dyDescent="0.2">
      <c r="A737" s="27"/>
      <c r="B737" s="80"/>
      <c r="C737" s="80"/>
      <c r="D737" s="81"/>
      <c r="E737" s="37"/>
      <c r="F737" s="37"/>
      <c r="G737" s="37"/>
      <c r="H737" s="37"/>
    </row>
    <row r="738" spans="1:9" x14ac:dyDescent="0.2">
      <c r="A738" s="27"/>
      <c r="B738" s="80"/>
      <c r="C738" s="80"/>
      <c r="D738" s="81"/>
      <c r="E738" s="37"/>
      <c r="F738" s="37"/>
      <c r="G738" s="37"/>
      <c r="H738" s="37"/>
      <c r="I738" s="42"/>
    </row>
    <row r="739" spans="1:9" x14ac:dyDescent="0.2">
      <c r="A739" s="27"/>
      <c r="B739" s="80"/>
      <c r="C739" s="80"/>
      <c r="D739" s="81"/>
      <c r="E739" s="37"/>
      <c r="F739" s="37"/>
      <c r="G739" s="37"/>
      <c r="H739" s="37"/>
    </row>
    <row r="740" spans="1:9" x14ac:dyDescent="0.2">
      <c r="A740" s="27"/>
      <c r="B740" s="80"/>
      <c r="C740" s="80"/>
      <c r="D740" s="81"/>
      <c r="E740" s="37"/>
      <c r="F740" s="37"/>
      <c r="G740" s="37"/>
      <c r="H740" s="37"/>
    </row>
    <row r="741" spans="1:9" x14ac:dyDescent="0.2">
      <c r="A741" s="27"/>
      <c r="B741" s="80"/>
      <c r="C741" s="80"/>
      <c r="D741" s="81"/>
      <c r="E741" s="37"/>
      <c r="F741" s="37"/>
      <c r="G741" s="37"/>
      <c r="H741" s="37"/>
      <c r="I741" s="42"/>
    </row>
    <row r="742" spans="1:9" x14ac:dyDescent="0.2">
      <c r="A742" s="27"/>
      <c r="B742" s="80"/>
      <c r="C742" s="80"/>
      <c r="D742" s="81"/>
      <c r="E742" s="37"/>
      <c r="F742" s="37"/>
      <c r="G742" s="37"/>
      <c r="H742" s="37"/>
    </row>
    <row r="743" spans="1:9" x14ac:dyDescent="0.2">
      <c r="A743" s="27"/>
      <c r="B743" s="80"/>
      <c r="C743" s="80"/>
      <c r="D743" s="81"/>
      <c r="E743" s="37"/>
      <c r="F743" s="37"/>
      <c r="G743" s="37"/>
      <c r="H743" s="37"/>
    </row>
    <row r="744" spans="1:9" x14ac:dyDescent="0.2">
      <c r="A744" s="27"/>
      <c r="B744" s="80"/>
      <c r="C744" s="80"/>
      <c r="D744" s="81"/>
      <c r="E744" s="37"/>
      <c r="F744" s="37"/>
      <c r="G744" s="37"/>
      <c r="H744" s="37"/>
    </row>
    <row r="745" spans="1:9" s="42" customFormat="1" x14ac:dyDescent="0.2">
      <c r="A745" s="27"/>
      <c r="B745" s="80"/>
      <c r="C745" s="80"/>
      <c r="D745" s="81"/>
      <c r="E745" s="37"/>
      <c r="F745" s="37"/>
      <c r="G745" s="37"/>
      <c r="H745" s="37"/>
      <c r="I745" s="27"/>
    </row>
    <row r="746" spans="1:9" x14ac:dyDescent="0.2">
      <c r="A746" s="27"/>
      <c r="B746" s="80"/>
      <c r="C746" s="80"/>
      <c r="D746" s="81"/>
      <c r="E746" s="37"/>
      <c r="F746" s="37"/>
      <c r="G746" s="37"/>
      <c r="H746" s="37"/>
      <c r="I746" s="42"/>
    </row>
    <row r="747" spans="1:9" x14ac:dyDescent="0.2">
      <c r="A747" s="27"/>
      <c r="B747" s="80"/>
      <c r="C747" s="80"/>
      <c r="D747" s="81"/>
      <c r="E747" s="37"/>
      <c r="F747" s="37"/>
      <c r="G747" s="37"/>
      <c r="H747" s="37"/>
    </row>
    <row r="748" spans="1:9" x14ac:dyDescent="0.2">
      <c r="A748" s="27"/>
      <c r="B748" s="80"/>
      <c r="C748" s="80"/>
      <c r="D748" s="81"/>
      <c r="E748" s="37"/>
      <c r="F748" s="37"/>
      <c r="G748" s="37"/>
      <c r="H748" s="37"/>
    </row>
    <row r="749" spans="1:9" s="42" customFormat="1" x14ac:dyDescent="0.2">
      <c r="A749" s="27"/>
      <c r="B749" s="80"/>
      <c r="C749" s="80"/>
      <c r="D749" s="81"/>
      <c r="E749" s="37"/>
      <c r="F749" s="37"/>
      <c r="G749" s="37"/>
      <c r="H749" s="37"/>
      <c r="I749" s="27"/>
    </row>
    <row r="750" spans="1:9" x14ac:dyDescent="0.2">
      <c r="A750" s="27"/>
      <c r="B750" s="80"/>
      <c r="C750" s="80"/>
      <c r="D750" s="81"/>
      <c r="E750" s="37"/>
      <c r="F750" s="37"/>
      <c r="G750" s="37"/>
      <c r="H750" s="37"/>
      <c r="I750" s="42"/>
    </row>
    <row r="751" spans="1:9" x14ac:dyDescent="0.2">
      <c r="A751" s="27"/>
      <c r="B751" s="80"/>
      <c r="C751" s="80"/>
      <c r="D751" s="81"/>
      <c r="E751" s="37"/>
      <c r="F751" s="37"/>
      <c r="G751" s="37"/>
      <c r="H751" s="37"/>
    </row>
    <row r="752" spans="1:9" x14ac:dyDescent="0.2">
      <c r="A752" s="27"/>
      <c r="B752" s="80"/>
      <c r="C752" s="80"/>
      <c r="D752" s="81"/>
      <c r="E752" s="37"/>
      <c r="F752" s="37"/>
      <c r="G752" s="37"/>
      <c r="H752" s="37"/>
    </row>
    <row r="753" spans="1:9" x14ac:dyDescent="0.2">
      <c r="A753" s="27"/>
      <c r="B753" s="80"/>
      <c r="C753" s="80"/>
      <c r="D753" s="81"/>
      <c r="E753" s="37"/>
      <c r="F753" s="37"/>
      <c r="G753" s="37"/>
      <c r="H753" s="37"/>
    </row>
    <row r="754" spans="1:9" s="42" customFormat="1" x14ac:dyDescent="0.2">
      <c r="A754" s="27"/>
      <c r="B754" s="80"/>
      <c r="C754" s="80"/>
      <c r="D754" s="81"/>
      <c r="E754" s="37"/>
      <c r="F754" s="37"/>
      <c r="G754" s="37"/>
      <c r="H754" s="37"/>
      <c r="I754" s="27"/>
    </row>
    <row r="755" spans="1:9" x14ac:dyDescent="0.2">
      <c r="A755" s="27"/>
      <c r="B755" s="80"/>
      <c r="C755" s="80"/>
      <c r="D755" s="81"/>
      <c r="E755" s="37"/>
      <c r="F755" s="37"/>
      <c r="G755" s="37"/>
      <c r="H755" s="37"/>
      <c r="I755" s="42"/>
    </row>
    <row r="756" spans="1:9" x14ac:dyDescent="0.2">
      <c r="A756" s="27"/>
      <c r="B756" s="80"/>
      <c r="C756" s="80"/>
      <c r="D756" s="81"/>
      <c r="E756" s="37"/>
      <c r="F756" s="37"/>
      <c r="G756" s="37"/>
      <c r="H756" s="37"/>
    </row>
    <row r="757" spans="1:9" x14ac:dyDescent="0.2">
      <c r="A757" s="27"/>
      <c r="B757" s="80"/>
      <c r="C757" s="80"/>
      <c r="D757" s="81"/>
      <c r="E757" s="37"/>
      <c r="F757" s="37"/>
      <c r="G757" s="37"/>
      <c r="H757" s="37"/>
    </row>
    <row r="758" spans="1:9" x14ac:dyDescent="0.2">
      <c r="A758" s="27"/>
      <c r="B758" s="80"/>
      <c r="C758" s="80"/>
      <c r="D758" s="81"/>
      <c r="E758" s="37"/>
      <c r="F758" s="37"/>
      <c r="G758" s="37"/>
      <c r="H758" s="37"/>
      <c r="I758" s="42"/>
    </row>
    <row r="759" spans="1:9" x14ac:dyDescent="0.2">
      <c r="A759" s="27"/>
      <c r="B759" s="80"/>
      <c r="C759" s="80"/>
      <c r="D759" s="81"/>
      <c r="E759" s="37"/>
      <c r="F759" s="37"/>
      <c r="G759" s="37"/>
      <c r="H759" s="37"/>
    </row>
    <row r="760" spans="1:9" x14ac:dyDescent="0.2">
      <c r="A760" s="27"/>
      <c r="B760" s="80"/>
      <c r="C760" s="80"/>
      <c r="D760" s="81"/>
      <c r="E760" s="37"/>
      <c r="F760" s="37"/>
      <c r="G760" s="37"/>
      <c r="H760" s="37"/>
    </row>
    <row r="761" spans="1:9" x14ac:dyDescent="0.2">
      <c r="A761" s="27"/>
      <c r="B761" s="80"/>
      <c r="C761" s="80"/>
      <c r="D761" s="81"/>
      <c r="E761" s="37"/>
      <c r="F761" s="37"/>
      <c r="G761" s="37"/>
      <c r="H761" s="37"/>
    </row>
    <row r="762" spans="1:9" x14ac:dyDescent="0.2">
      <c r="A762" s="27"/>
      <c r="B762" s="80"/>
      <c r="C762" s="80"/>
      <c r="D762" s="81"/>
      <c r="E762" s="37"/>
      <c r="F762" s="37"/>
      <c r="G762" s="37"/>
      <c r="H762" s="37"/>
    </row>
    <row r="763" spans="1:9" x14ac:dyDescent="0.2">
      <c r="A763" s="27"/>
      <c r="B763" s="80"/>
      <c r="C763" s="80"/>
      <c r="D763" s="81"/>
      <c r="E763" s="37"/>
      <c r="F763" s="37"/>
      <c r="G763" s="37"/>
      <c r="H763" s="37"/>
      <c r="I763" s="42"/>
    </row>
    <row r="764" spans="1:9" x14ac:dyDescent="0.2">
      <c r="A764" s="27"/>
      <c r="B764" s="80"/>
      <c r="C764" s="80"/>
      <c r="D764" s="81"/>
      <c r="E764" s="37"/>
      <c r="F764" s="37"/>
      <c r="G764" s="37"/>
      <c r="H764" s="37"/>
    </row>
    <row r="765" spans="1:9" s="42" customFormat="1" ht="16.5" customHeight="1" x14ac:dyDescent="0.2">
      <c r="A765" s="27"/>
      <c r="B765" s="80"/>
      <c r="C765" s="80"/>
      <c r="D765" s="81"/>
      <c r="E765" s="37"/>
      <c r="F765" s="37"/>
      <c r="G765" s="37"/>
      <c r="H765" s="37"/>
      <c r="I765" s="27"/>
    </row>
    <row r="766" spans="1:9" x14ac:dyDescent="0.2">
      <c r="A766" s="27"/>
      <c r="B766" s="80"/>
      <c r="C766" s="80"/>
      <c r="D766" s="81"/>
      <c r="E766" s="37"/>
      <c r="F766" s="37"/>
      <c r="G766" s="37"/>
      <c r="H766" s="37"/>
    </row>
    <row r="767" spans="1:9" s="42" customFormat="1" x14ac:dyDescent="0.2">
      <c r="A767" s="27"/>
      <c r="B767" s="80"/>
      <c r="C767" s="80"/>
      <c r="D767" s="81"/>
      <c r="E767" s="37"/>
      <c r="F767" s="37"/>
      <c r="G767" s="37"/>
      <c r="H767" s="37"/>
    </row>
    <row r="768" spans="1:9" x14ac:dyDescent="0.2">
      <c r="A768" s="27"/>
      <c r="B768" s="80"/>
      <c r="C768" s="80"/>
      <c r="D768" s="81"/>
      <c r="E768" s="37"/>
      <c r="F768" s="37"/>
      <c r="G768" s="37"/>
      <c r="H768" s="37"/>
    </row>
    <row r="769" spans="1:9" x14ac:dyDescent="0.2">
      <c r="A769" s="27"/>
      <c r="B769" s="80"/>
      <c r="C769" s="80"/>
      <c r="D769" s="81"/>
      <c r="E769" s="37"/>
      <c r="F769" s="37"/>
      <c r="G769" s="37"/>
      <c r="H769" s="37"/>
    </row>
    <row r="770" spans="1:9" x14ac:dyDescent="0.2">
      <c r="A770" s="27"/>
      <c r="B770" s="80"/>
      <c r="C770" s="80"/>
      <c r="D770" s="81"/>
      <c r="E770" s="37"/>
      <c r="F770" s="37"/>
      <c r="G770" s="37"/>
      <c r="H770" s="37"/>
    </row>
    <row r="771" spans="1:9" x14ac:dyDescent="0.2">
      <c r="A771" s="27"/>
      <c r="B771" s="80"/>
      <c r="C771" s="80"/>
      <c r="D771" s="81"/>
      <c r="E771" s="37"/>
      <c r="F771" s="37"/>
      <c r="G771" s="37"/>
      <c r="H771" s="37"/>
    </row>
    <row r="772" spans="1:9" s="42" customFormat="1" x14ac:dyDescent="0.2">
      <c r="A772" s="27"/>
      <c r="B772" s="80"/>
      <c r="C772" s="80"/>
      <c r="D772" s="81"/>
      <c r="E772" s="37"/>
      <c r="F772" s="37"/>
      <c r="G772" s="37"/>
      <c r="H772" s="37"/>
      <c r="I772" s="27"/>
    </row>
    <row r="773" spans="1:9" x14ac:dyDescent="0.2">
      <c r="A773" s="27"/>
      <c r="B773" s="80"/>
      <c r="C773" s="80"/>
      <c r="D773" s="81"/>
      <c r="E773" s="37"/>
      <c r="F773" s="37"/>
      <c r="G773" s="37"/>
      <c r="H773" s="37"/>
      <c r="I773" s="42"/>
    </row>
    <row r="774" spans="1:9" x14ac:dyDescent="0.2">
      <c r="A774" s="27"/>
      <c r="B774" s="80"/>
      <c r="C774" s="80"/>
      <c r="D774" s="81"/>
      <c r="E774" s="37"/>
      <c r="F774" s="37"/>
      <c r="G774" s="37"/>
      <c r="H774" s="37"/>
    </row>
    <row r="775" spans="1:9" s="42" customFormat="1" x14ac:dyDescent="0.2">
      <c r="A775" s="27"/>
      <c r="B775" s="80"/>
      <c r="C775" s="80"/>
      <c r="D775" s="81"/>
      <c r="E775" s="37"/>
      <c r="F775" s="37"/>
      <c r="G775" s="37"/>
      <c r="H775" s="37"/>
      <c r="I775" s="27"/>
    </row>
    <row r="776" spans="1:9" x14ac:dyDescent="0.2">
      <c r="A776" s="27"/>
      <c r="B776" s="80"/>
      <c r="C776" s="80"/>
      <c r="D776" s="81"/>
      <c r="E776" s="37"/>
      <c r="F776" s="37"/>
      <c r="G776" s="37"/>
      <c r="H776" s="37"/>
    </row>
    <row r="777" spans="1:9" x14ac:dyDescent="0.2">
      <c r="A777" s="27"/>
      <c r="B777" s="80"/>
      <c r="C777" s="80"/>
      <c r="D777" s="81"/>
      <c r="E777" s="37"/>
      <c r="F777" s="37"/>
      <c r="G777" s="37"/>
      <c r="H777" s="37"/>
      <c r="I777" s="42"/>
    </row>
    <row r="778" spans="1:9" x14ac:dyDescent="0.2">
      <c r="A778" s="27"/>
      <c r="B778" s="80"/>
      <c r="C778" s="80"/>
      <c r="D778" s="81"/>
      <c r="E778" s="37"/>
      <c r="F778" s="37"/>
      <c r="G778" s="37"/>
      <c r="H778" s="37"/>
    </row>
    <row r="779" spans="1:9" x14ac:dyDescent="0.2">
      <c r="A779" s="27"/>
      <c r="B779" s="80"/>
      <c r="C779" s="80"/>
      <c r="D779" s="81"/>
      <c r="E779" s="37"/>
      <c r="F779" s="37"/>
      <c r="G779" s="37"/>
      <c r="H779" s="37"/>
    </row>
    <row r="780" spans="1:9" x14ac:dyDescent="0.2">
      <c r="A780" s="27"/>
      <c r="B780" s="80"/>
      <c r="C780" s="80"/>
      <c r="D780" s="81"/>
      <c r="E780" s="37"/>
      <c r="F780" s="37"/>
      <c r="G780" s="37"/>
      <c r="H780" s="37"/>
    </row>
    <row r="781" spans="1:9" s="42" customFormat="1" x14ac:dyDescent="0.2">
      <c r="A781" s="27"/>
      <c r="B781" s="80"/>
      <c r="C781" s="80"/>
      <c r="D781" s="81"/>
      <c r="E781" s="37"/>
      <c r="F781" s="37"/>
      <c r="G781" s="37"/>
      <c r="H781" s="37"/>
      <c r="I781" s="27"/>
    </row>
    <row r="782" spans="1:9" x14ac:dyDescent="0.2">
      <c r="A782" s="27"/>
      <c r="B782" s="80"/>
      <c r="C782" s="80"/>
      <c r="D782" s="81"/>
      <c r="E782" s="37"/>
      <c r="F782" s="37"/>
      <c r="G782" s="37"/>
      <c r="H782" s="37"/>
    </row>
    <row r="783" spans="1:9" x14ac:dyDescent="0.2">
      <c r="A783" s="27"/>
      <c r="B783" s="80"/>
      <c r="C783" s="80"/>
      <c r="D783" s="81"/>
      <c r="E783" s="37"/>
      <c r="F783" s="37"/>
      <c r="G783" s="37"/>
      <c r="H783" s="37"/>
    </row>
    <row r="784" spans="1:9" s="42" customFormat="1" x14ac:dyDescent="0.2">
      <c r="A784" s="27"/>
      <c r="B784" s="80"/>
      <c r="C784" s="80"/>
      <c r="D784" s="81"/>
      <c r="E784" s="37"/>
      <c r="F784" s="37"/>
      <c r="G784" s="37"/>
      <c r="H784" s="37"/>
    </row>
    <row r="785" spans="1:9" x14ac:dyDescent="0.2">
      <c r="A785" s="27"/>
      <c r="B785" s="80"/>
      <c r="C785" s="80"/>
      <c r="D785" s="81"/>
      <c r="E785" s="37"/>
      <c r="F785" s="37"/>
      <c r="G785" s="37"/>
      <c r="H785" s="37"/>
    </row>
    <row r="786" spans="1:9" x14ac:dyDescent="0.2">
      <c r="A786" s="27"/>
      <c r="B786" s="80"/>
      <c r="C786" s="80"/>
      <c r="D786" s="81"/>
      <c r="E786" s="37"/>
      <c r="F786" s="37"/>
      <c r="G786" s="37"/>
      <c r="H786" s="37"/>
    </row>
    <row r="787" spans="1:9" x14ac:dyDescent="0.2">
      <c r="A787" s="27"/>
      <c r="B787" s="80"/>
      <c r="C787" s="80"/>
      <c r="D787" s="81"/>
      <c r="E787" s="37"/>
      <c r="F787" s="37"/>
      <c r="G787" s="37"/>
      <c r="H787" s="37"/>
    </row>
    <row r="788" spans="1:9" s="42" customFormat="1" ht="16.5" customHeight="1" x14ac:dyDescent="0.2">
      <c r="A788" s="27"/>
      <c r="B788" s="80"/>
      <c r="C788" s="80"/>
      <c r="D788" s="81"/>
      <c r="E788" s="37"/>
      <c r="F788" s="37"/>
      <c r="G788" s="37"/>
      <c r="H788" s="37"/>
      <c r="I788" s="27"/>
    </row>
    <row r="789" spans="1:9" x14ac:dyDescent="0.2">
      <c r="A789" s="27"/>
      <c r="B789" s="80"/>
      <c r="C789" s="80"/>
      <c r="D789" s="81"/>
      <c r="E789" s="37"/>
      <c r="F789" s="37"/>
      <c r="G789" s="37"/>
      <c r="H789" s="37"/>
    </row>
    <row r="790" spans="1:9" s="42" customFormat="1" x14ac:dyDescent="0.2">
      <c r="A790" s="27"/>
      <c r="B790" s="80"/>
      <c r="C790" s="80"/>
      <c r="D790" s="81"/>
      <c r="E790" s="37"/>
      <c r="F790" s="37"/>
      <c r="G790" s="37"/>
      <c r="H790" s="37"/>
      <c r="I790" s="27"/>
    </row>
    <row r="791" spans="1:9" x14ac:dyDescent="0.2">
      <c r="A791" s="27"/>
      <c r="B791" s="80"/>
      <c r="C791" s="80"/>
      <c r="D791" s="81"/>
      <c r="E791" s="37"/>
      <c r="F791" s="37"/>
      <c r="G791" s="37"/>
      <c r="H791" s="37"/>
    </row>
    <row r="792" spans="1:9" x14ac:dyDescent="0.2">
      <c r="A792" s="27"/>
      <c r="B792" s="80"/>
      <c r="C792" s="80"/>
      <c r="D792" s="81"/>
      <c r="E792" s="37"/>
      <c r="F792" s="37"/>
      <c r="G792" s="37"/>
      <c r="H792" s="37"/>
    </row>
    <row r="793" spans="1:9" x14ac:dyDescent="0.2">
      <c r="A793" s="27"/>
      <c r="B793" s="80"/>
      <c r="C793" s="80"/>
      <c r="D793" s="81"/>
      <c r="E793" s="37"/>
      <c r="F793" s="37"/>
      <c r="G793" s="37"/>
      <c r="H793" s="37"/>
    </row>
    <row r="794" spans="1:9" x14ac:dyDescent="0.2">
      <c r="A794" s="27"/>
      <c r="B794" s="80"/>
      <c r="C794" s="80"/>
      <c r="D794" s="81"/>
      <c r="E794" s="37"/>
      <c r="F794" s="37"/>
      <c r="G794" s="37"/>
      <c r="H794" s="37"/>
    </row>
    <row r="795" spans="1:9" x14ac:dyDescent="0.2">
      <c r="A795" s="27"/>
      <c r="B795" s="80"/>
      <c r="C795" s="80"/>
      <c r="D795" s="81"/>
      <c r="E795" s="37"/>
      <c r="F795" s="37"/>
      <c r="G795" s="37"/>
      <c r="H795" s="37"/>
    </row>
    <row r="796" spans="1:9" s="42" customFormat="1" x14ac:dyDescent="0.2">
      <c r="A796" s="27"/>
      <c r="B796" s="80"/>
      <c r="C796" s="80"/>
      <c r="D796" s="81"/>
      <c r="E796" s="37"/>
      <c r="F796" s="37"/>
      <c r="G796" s="37"/>
      <c r="H796" s="37"/>
      <c r="I796" s="27"/>
    </row>
    <row r="797" spans="1:9" x14ac:dyDescent="0.2">
      <c r="A797" s="27"/>
      <c r="B797" s="80"/>
      <c r="C797" s="80"/>
      <c r="D797" s="81"/>
      <c r="E797" s="37"/>
      <c r="F797" s="37"/>
      <c r="G797" s="37"/>
      <c r="H797" s="37"/>
      <c r="I797" s="42"/>
    </row>
    <row r="798" spans="1:9" x14ac:dyDescent="0.2">
      <c r="A798" s="27"/>
      <c r="B798" s="80"/>
      <c r="C798" s="80"/>
      <c r="D798" s="81"/>
      <c r="E798" s="37"/>
      <c r="F798" s="37"/>
      <c r="G798" s="37"/>
      <c r="H798" s="37"/>
    </row>
    <row r="799" spans="1:9" x14ac:dyDescent="0.2">
      <c r="A799" s="27"/>
      <c r="B799" s="80"/>
      <c r="C799" s="80"/>
      <c r="D799" s="81"/>
      <c r="E799" s="37"/>
      <c r="F799" s="37"/>
      <c r="G799" s="37"/>
      <c r="H799" s="37"/>
    </row>
    <row r="800" spans="1:9" x14ac:dyDescent="0.2">
      <c r="A800" s="27"/>
      <c r="B800" s="80"/>
      <c r="C800" s="80"/>
      <c r="D800" s="81"/>
      <c r="E800" s="37"/>
      <c r="F800" s="37"/>
      <c r="G800" s="37"/>
      <c r="H800" s="37"/>
    </row>
    <row r="801" spans="1:9" s="42" customFormat="1" x14ac:dyDescent="0.2">
      <c r="A801" s="27"/>
      <c r="B801" s="80"/>
      <c r="C801" s="80"/>
      <c r="D801" s="81"/>
      <c r="E801" s="37"/>
      <c r="F801" s="37"/>
      <c r="G801" s="37"/>
      <c r="H801" s="37"/>
    </row>
    <row r="802" spans="1:9" x14ac:dyDescent="0.2">
      <c r="A802" s="27"/>
      <c r="B802" s="80"/>
      <c r="C802" s="80"/>
      <c r="D802" s="81"/>
      <c r="E802" s="37"/>
      <c r="F802" s="37"/>
      <c r="G802" s="37"/>
      <c r="H802" s="37"/>
    </row>
    <row r="803" spans="1:9" x14ac:dyDescent="0.2">
      <c r="A803" s="27"/>
      <c r="B803" s="80"/>
      <c r="C803" s="80"/>
      <c r="D803" s="81"/>
      <c r="E803" s="37"/>
      <c r="F803" s="37"/>
      <c r="G803" s="37"/>
      <c r="H803" s="37"/>
    </row>
    <row r="804" spans="1:9" x14ac:dyDescent="0.2">
      <c r="A804" s="27"/>
      <c r="B804" s="80"/>
      <c r="C804" s="80"/>
      <c r="D804" s="81"/>
      <c r="E804" s="37"/>
      <c r="F804" s="37"/>
      <c r="G804" s="37"/>
      <c r="H804" s="37"/>
    </row>
    <row r="805" spans="1:9" x14ac:dyDescent="0.2">
      <c r="A805" s="27"/>
      <c r="B805" s="80"/>
      <c r="C805" s="80"/>
      <c r="D805" s="81"/>
      <c r="E805" s="37"/>
      <c r="F805" s="37"/>
      <c r="G805" s="37"/>
      <c r="H805" s="37"/>
    </row>
    <row r="806" spans="1:9" x14ac:dyDescent="0.2">
      <c r="A806" s="27"/>
      <c r="B806" s="80"/>
      <c r="C806" s="80"/>
      <c r="D806" s="81"/>
      <c r="E806" s="37"/>
      <c r="F806" s="37"/>
      <c r="G806" s="37"/>
      <c r="H806" s="37"/>
      <c r="I806" s="42"/>
    </row>
    <row r="807" spans="1:9" s="42" customFormat="1" x14ac:dyDescent="0.2">
      <c r="A807" s="27"/>
      <c r="B807" s="80"/>
      <c r="C807" s="80"/>
      <c r="D807" s="81"/>
      <c r="E807" s="37"/>
      <c r="F807" s="37"/>
      <c r="G807" s="37"/>
      <c r="H807" s="37"/>
      <c r="I807" s="27"/>
    </row>
    <row r="808" spans="1:9" x14ac:dyDescent="0.2">
      <c r="A808" s="27"/>
      <c r="B808" s="80"/>
      <c r="C808" s="80"/>
      <c r="D808" s="81"/>
      <c r="E808" s="37"/>
      <c r="F808" s="37"/>
      <c r="G808" s="37"/>
      <c r="H808" s="37"/>
    </row>
    <row r="809" spans="1:9" x14ac:dyDescent="0.2">
      <c r="A809" s="27"/>
      <c r="B809" s="80"/>
      <c r="C809" s="80"/>
      <c r="D809" s="81"/>
      <c r="E809" s="37"/>
      <c r="F809" s="37"/>
      <c r="G809" s="37"/>
      <c r="H809" s="37"/>
    </row>
    <row r="810" spans="1:9" x14ac:dyDescent="0.2">
      <c r="A810" s="27"/>
      <c r="B810" s="80"/>
      <c r="C810" s="80"/>
      <c r="D810" s="81"/>
      <c r="E810" s="37"/>
      <c r="F810" s="37"/>
      <c r="G810" s="37"/>
      <c r="H810" s="37"/>
    </row>
    <row r="811" spans="1:9" x14ac:dyDescent="0.2">
      <c r="A811" s="27"/>
      <c r="B811" s="80"/>
      <c r="C811" s="80"/>
      <c r="D811" s="81"/>
      <c r="E811" s="37"/>
      <c r="F811" s="37"/>
      <c r="G811" s="37"/>
      <c r="H811" s="37"/>
    </row>
    <row r="812" spans="1:9" s="42" customFormat="1" x14ac:dyDescent="0.2">
      <c r="A812" s="27"/>
      <c r="B812" s="80"/>
      <c r="C812" s="80"/>
      <c r="D812" s="81"/>
      <c r="E812" s="37"/>
      <c r="F812" s="37"/>
      <c r="G812" s="37"/>
      <c r="H812" s="37"/>
      <c r="I812" s="27"/>
    </row>
    <row r="813" spans="1:9" ht="16.5" customHeight="1" x14ac:dyDescent="0.2">
      <c r="A813" s="27"/>
      <c r="B813" s="80"/>
      <c r="C813" s="80"/>
      <c r="D813" s="81"/>
      <c r="E813" s="37"/>
      <c r="F813" s="37"/>
      <c r="G813" s="37"/>
      <c r="H813" s="37"/>
    </row>
    <row r="814" spans="1:9" s="42" customFormat="1" x14ac:dyDescent="0.2">
      <c r="A814" s="27"/>
      <c r="B814" s="80"/>
      <c r="C814" s="80"/>
      <c r="D814" s="81"/>
      <c r="E814" s="37"/>
      <c r="F814" s="37"/>
      <c r="G814" s="37"/>
      <c r="H814" s="37"/>
      <c r="I814" s="27"/>
    </row>
    <row r="815" spans="1:9" x14ac:dyDescent="0.2">
      <c r="A815" s="27"/>
      <c r="B815" s="80"/>
      <c r="C815" s="80"/>
      <c r="D815" s="81"/>
      <c r="E815" s="37"/>
      <c r="F815" s="37"/>
      <c r="G815" s="37"/>
      <c r="H815" s="37"/>
    </row>
    <row r="816" spans="1:9" x14ac:dyDescent="0.2">
      <c r="A816" s="27"/>
      <c r="B816" s="80"/>
      <c r="C816" s="80"/>
      <c r="D816" s="81"/>
      <c r="E816" s="37"/>
      <c r="F816" s="37"/>
      <c r="G816" s="37"/>
      <c r="H816" s="37"/>
    </row>
    <row r="817" spans="1:9" x14ac:dyDescent="0.2">
      <c r="A817" s="27"/>
      <c r="B817" s="80"/>
      <c r="C817" s="80"/>
      <c r="D817" s="81"/>
      <c r="E817" s="37"/>
      <c r="F817" s="37"/>
      <c r="G817" s="37"/>
      <c r="H817" s="37"/>
      <c r="I817" s="42"/>
    </row>
    <row r="818" spans="1:9" x14ac:dyDescent="0.2">
      <c r="A818" s="27"/>
      <c r="B818" s="80"/>
      <c r="C818" s="80"/>
      <c r="D818" s="81"/>
      <c r="E818" s="37"/>
      <c r="F818" s="37"/>
      <c r="G818" s="37"/>
      <c r="H818" s="37"/>
    </row>
    <row r="819" spans="1:9" x14ac:dyDescent="0.2">
      <c r="A819" s="27"/>
      <c r="B819" s="80"/>
      <c r="C819" s="80"/>
      <c r="D819" s="81"/>
      <c r="E819" s="37"/>
      <c r="F819" s="37"/>
      <c r="G819" s="37"/>
      <c r="H819" s="37"/>
      <c r="I819" s="42"/>
    </row>
    <row r="820" spans="1:9" x14ac:dyDescent="0.2">
      <c r="A820" s="27"/>
      <c r="B820" s="80"/>
      <c r="C820" s="80"/>
      <c r="D820" s="81"/>
      <c r="E820" s="37"/>
      <c r="F820" s="37"/>
      <c r="G820" s="37"/>
      <c r="H820" s="37"/>
    </row>
    <row r="821" spans="1:9" s="42" customFormat="1" x14ac:dyDescent="0.2">
      <c r="A821" s="27"/>
      <c r="B821" s="80"/>
      <c r="C821" s="80"/>
      <c r="D821" s="81"/>
      <c r="E821" s="37"/>
      <c r="F821" s="37"/>
      <c r="G821" s="37"/>
      <c r="H821" s="37"/>
      <c r="I821" s="27"/>
    </row>
    <row r="822" spans="1:9" x14ac:dyDescent="0.2">
      <c r="A822" s="27"/>
      <c r="B822" s="80"/>
      <c r="C822" s="80"/>
      <c r="D822" s="81"/>
      <c r="E822" s="37"/>
      <c r="F822" s="37"/>
      <c r="G822" s="37"/>
      <c r="H822" s="37"/>
    </row>
    <row r="823" spans="1:9" x14ac:dyDescent="0.2">
      <c r="A823" s="27"/>
      <c r="B823" s="80"/>
      <c r="C823" s="80"/>
      <c r="D823" s="81"/>
      <c r="E823" s="37"/>
      <c r="F823" s="37"/>
      <c r="G823" s="37"/>
      <c r="H823" s="37"/>
    </row>
    <row r="824" spans="1:9" s="42" customFormat="1" ht="32.25" customHeight="1" x14ac:dyDescent="0.2">
      <c r="A824" s="27"/>
      <c r="B824" s="80"/>
      <c r="C824" s="80"/>
      <c r="D824" s="81"/>
      <c r="E824" s="37"/>
      <c r="F824" s="37"/>
      <c r="G824" s="37"/>
      <c r="H824" s="37"/>
    </row>
    <row r="825" spans="1:9" ht="16.5" customHeight="1" x14ac:dyDescent="0.2">
      <c r="A825" s="27"/>
      <c r="B825" s="80"/>
      <c r="C825" s="80"/>
      <c r="D825" s="81"/>
      <c r="E825" s="37"/>
      <c r="F825" s="37"/>
      <c r="G825" s="37"/>
      <c r="H825" s="37"/>
    </row>
    <row r="826" spans="1:9" s="42" customFormat="1" x14ac:dyDescent="0.2">
      <c r="A826" s="27"/>
      <c r="B826" s="80"/>
      <c r="C826" s="80"/>
      <c r="D826" s="81"/>
      <c r="E826" s="37"/>
      <c r="F826" s="37"/>
      <c r="G826" s="37"/>
      <c r="H826" s="37"/>
      <c r="I826" s="27"/>
    </row>
    <row r="827" spans="1:9" x14ac:dyDescent="0.2">
      <c r="A827" s="27"/>
      <c r="B827" s="80"/>
      <c r="C827" s="80"/>
      <c r="D827" s="81"/>
      <c r="E827" s="37"/>
      <c r="F827" s="37"/>
      <c r="G827" s="37"/>
      <c r="H827" s="37"/>
      <c r="I827" s="42"/>
    </row>
    <row r="828" spans="1:9" x14ac:dyDescent="0.2">
      <c r="A828" s="27"/>
      <c r="B828" s="80"/>
      <c r="C828" s="80"/>
      <c r="D828" s="81"/>
      <c r="E828" s="37"/>
      <c r="F828" s="37"/>
      <c r="G828" s="37"/>
      <c r="H828" s="37"/>
    </row>
    <row r="829" spans="1:9" s="42" customFormat="1" x14ac:dyDescent="0.2">
      <c r="A829" s="27"/>
      <c r="B829" s="80"/>
      <c r="C829" s="80"/>
      <c r="D829" s="81"/>
      <c r="E829" s="37"/>
      <c r="F829" s="37"/>
      <c r="G829" s="37"/>
      <c r="H829" s="37"/>
      <c r="I829" s="27"/>
    </row>
    <row r="830" spans="1:9" x14ac:dyDescent="0.2">
      <c r="A830" s="27"/>
      <c r="B830" s="80"/>
      <c r="C830" s="80"/>
      <c r="D830" s="81"/>
      <c r="E830" s="37"/>
      <c r="F830" s="37"/>
      <c r="G830" s="37"/>
      <c r="H830" s="37"/>
    </row>
    <row r="831" spans="1:9" x14ac:dyDescent="0.2">
      <c r="A831" s="27"/>
      <c r="B831" s="80"/>
      <c r="C831" s="80"/>
      <c r="D831" s="81"/>
      <c r="E831" s="37"/>
      <c r="F831" s="37"/>
      <c r="G831" s="37"/>
      <c r="H831" s="37"/>
    </row>
    <row r="832" spans="1:9" x14ac:dyDescent="0.2">
      <c r="A832" s="27"/>
      <c r="B832" s="80"/>
      <c r="C832" s="80"/>
      <c r="D832" s="81"/>
      <c r="E832" s="37"/>
      <c r="F832" s="37"/>
      <c r="G832" s="37"/>
      <c r="H832" s="37"/>
    </row>
    <row r="833" spans="1:9" x14ac:dyDescent="0.2">
      <c r="A833" s="27"/>
      <c r="B833" s="80"/>
      <c r="C833" s="80"/>
      <c r="D833" s="81"/>
      <c r="E833" s="37"/>
      <c r="F833" s="37"/>
      <c r="G833" s="37"/>
      <c r="H833" s="37"/>
      <c r="I833" s="42"/>
    </row>
    <row r="834" spans="1:9" x14ac:dyDescent="0.2">
      <c r="A834" s="27"/>
      <c r="B834" s="80"/>
      <c r="C834" s="80"/>
      <c r="D834" s="81"/>
      <c r="E834" s="37"/>
      <c r="F834" s="37"/>
      <c r="G834" s="37"/>
      <c r="H834" s="37"/>
    </row>
    <row r="835" spans="1:9" s="42" customFormat="1" x14ac:dyDescent="0.2">
      <c r="A835" s="27"/>
      <c r="B835" s="80"/>
      <c r="C835" s="80"/>
      <c r="D835" s="81"/>
      <c r="E835" s="37"/>
      <c r="F835" s="37"/>
      <c r="G835" s="37"/>
      <c r="H835" s="37"/>
      <c r="I835" s="27"/>
    </row>
    <row r="836" spans="1:9" x14ac:dyDescent="0.2">
      <c r="A836" s="27"/>
      <c r="B836" s="80"/>
      <c r="C836" s="80"/>
      <c r="D836" s="81"/>
      <c r="E836" s="37"/>
      <c r="F836" s="37"/>
      <c r="G836" s="37"/>
      <c r="H836" s="37"/>
      <c r="I836" s="42"/>
    </row>
    <row r="837" spans="1:9" x14ac:dyDescent="0.2">
      <c r="A837" s="27"/>
      <c r="B837" s="80"/>
      <c r="C837" s="80"/>
      <c r="D837" s="81"/>
      <c r="E837" s="37"/>
      <c r="F837" s="37"/>
      <c r="G837" s="37"/>
      <c r="H837" s="37"/>
    </row>
    <row r="838" spans="1:9" x14ac:dyDescent="0.2">
      <c r="A838" s="27"/>
      <c r="B838" s="80"/>
      <c r="C838" s="80"/>
      <c r="D838" s="81"/>
      <c r="E838" s="37"/>
      <c r="F838" s="37"/>
      <c r="G838" s="37"/>
      <c r="H838" s="37"/>
    </row>
    <row r="839" spans="1:9" x14ac:dyDescent="0.2">
      <c r="A839" s="27"/>
      <c r="B839" s="80"/>
      <c r="C839" s="80"/>
      <c r="D839" s="81"/>
      <c r="E839" s="37"/>
      <c r="F839" s="37"/>
      <c r="G839" s="37"/>
      <c r="H839" s="37"/>
    </row>
    <row r="840" spans="1:9" x14ac:dyDescent="0.2">
      <c r="A840" s="27"/>
      <c r="B840" s="80"/>
      <c r="C840" s="80"/>
      <c r="D840" s="81"/>
      <c r="E840" s="37"/>
      <c r="F840" s="37"/>
      <c r="G840" s="37"/>
      <c r="H840" s="37"/>
      <c r="I840" s="42"/>
    </row>
    <row r="841" spans="1:9" s="42" customFormat="1" x14ac:dyDescent="0.2">
      <c r="A841" s="27"/>
      <c r="B841" s="80"/>
      <c r="C841" s="80"/>
      <c r="D841" s="81"/>
      <c r="E841" s="37"/>
      <c r="F841" s="37"/>
      <c r="G841" s="37"/>
      <c r="H841" s="37"/>
      <c r="I841" s="27"/>
    </row>
    <row r="842" spans="1:9" x14ac:dyDescent="0.2">
      <c r="A842" s="27"/>
      <c r="B842" s="80"/>
      <c r="C842" s="80"/>
      <c r="D842" s="81"/>
      <c r="E842" s="37"/>
      <c r="F842" s="37"/>
      <c r="G842" s="37"/>
      <c r="H842" s="37"/>
      <c r="I842" s="42"/>
    </row>
    <row r="843" spans="1:9" x14ac:dyDescent="0.2">
      <c r="A843" s="27"/>
      <c r="B843" s="80"/>
      <c r="C843" s="80"/>
      <c r="D843" s="81"/>
      <c r="E843" s="37"/>
      <c r="F843" s="37"/>
      <c r="G843" s="37"/>
      <c r="H843" s="37"/>
    </row>
    <row r="844" spans="1:9" x14ac:dyDescent="0.2">
      <c r="A844" s="27"/>
      <c r="B844" s="80"/>
      <c r="C844" s="80"/>
      <c r="D844" s="81"/>
      <c r="E844" s="37"/>
      <c r="F844" s="37"/>
      <c r="G844" s="37"/>
      <c r="H844" s="37"/>
    </row>
    <row r="845" spans="1:9" x14ac:dyDescent="0.2">
      <c r="A845" s="27"/>
      <c r="B845" s="80"/>
      <c r="C845" s="80"/>
      <c r="D845" s="81"/>
      <c r="E845" s="37"/>
      <c r="F845" s="37"/>
      <c r="G845" s="37"/>
      <c r="H845" s="37"/>
    </row>
    <row r="846" spans="1:9" x14ac:dyDescent="0.2">
      <c r="A846" s="27"/>
      <c r="B846" s="80"/>
      <c r="C846" s="80"/>
      <c r="D846" s="81"/>
      <c r="E846" s="37"/>
      <c r="F846" s="37"/>
      <c r="G846" s="37"/>
      <c r="H846" s="37"/>
    </row>
    <row r="847" spans="1:9" s="42" customFormat="1" x14ac:dyDescent="0.2">
      <c r="A847" s="27"/>
      <c r="B847" s="80"/>
      <c r="C847" s="80"/>
      <c r="D847" s="81"/>
      <c r="E847" s="37"/>
      <c r="F847" s="37"/>
      <c r="G847" s="37"/>
      <c r="H847" s="37"/>
      <c r="I847" s="27"/>
    </row>
    <row r="848" spans="1:9" x14ac:dyDescent="0.2">
      <c r="A848" s="27"/>
      <c r="B848" s="80"/>
      <c r="C848" s="80"/>
      <c r="D848" s="81"/>
      <c r="E848" s="37"/>
      <c r="F848" s="37"/>
      <c r="G848" s="37"/>
      <c r="H848" s="37"/>
      <c r="I848" s="42"/>
    </row>
    <row r="849" spans="1:9" x14ac:dyDescent="0.2">
      <c r="A849" s="27"/>
      <c r="B849" s="80"/>
      <c r="C849" s="80"/>
      <c r="D849" s="81"/>
      <c r="E849" s="37"/>
      <c r="F849" s="37"/>
      <c r="G849" s="37"/>
      <c r="H849" s="37"/>
    </row>
    <row r="850" spans="1:9" x14ac:dyDescent="0.2">
      <c r="A850" s="27"/>
      <c r="B850" s="80"/>
      <c r="C850" s="80"/>
      <c r="D850" s="81"/>
      <c r="E850" s="37"/>
      <c r="F850" s="37"/>
      <c r="G850" s="37"/>
      <c r="H850" s="37"/>
    </row>
    <row r="851" spans="1:9" s="42" customFormat="1" x14ac:dyDescent="0.2">
      <c r="A851" s="27"/>
      <c r="B851" s="80"/>
      <c r="C851" s="80"/>
      <c r="D851" s="81"/>
      <c r="E851" s="27"/>
      <c r="F851" s="27"/>
      <c r="G851" s="27"/>
      <c r="H851" s="27"/>
      <c r="I851" s="27"/>
    </row>
    <row r="852" spans="1:9" x14ac:dyDescent="0.2">
      <c r="A852" s="27"/>
      <c r="B852" s="80"/>
      <c r="C852" s="80"/>
      <c r="D852" s="81"/>
    </row>
    <row r="853" spans="1:9" x14ac:dyDescent="0.2">
      <c r="A853" s="27"/>
      <c r="B853" s="80"/>
      <c r="C853" s="80"/>
      <c r="D853" s="81"/>
      <c r="I853" s="42"/>
    </row>
    <row r="854" spans="1:9" s="42" customFormat="1" x14ac:dyDescent="0.2">
      <c r="A854" s="27"/>
      <c r="B854" s="80"/>
      <c r="C854" s="80"/>
      <c r="D854" s="81"/>
      <c r="E854" s="27"/>
      <c r="F854" s="27"/>
      <c r="G854" s="27"/>
      <c r="H854" s="27"/>
      <c r="I854" s="27"/>
    </row>
    <row r="855" spans="1:9" ht="16.5" customHeight="1" x14ac:dyDescent="0.2">
      <c r="A855" s="27"/>
      <c r="B855" s="80"/>
      <c r="C855" s="80"/>
      <c r="D855" s="81"/>
    </row>
    <row r="856" spans="1:9" x14ac:dyDescent="0.2">
      <c r="A856" s="27"/>
      <c r="B856" s="80"/>
      <c r="C856" s="80"/>
      <c r="D856" s="81"/>
    </row>
    <row r="857" spans="1:9" x14ac:dyDescent="0.2">
      <c r="A857" s="27"/>
      <c r="B857" s="80"/>
      <c r="C857" s="80"/>
      <c r="D857" s="81"/>
    </row>
    <row r="858" spans="1:9" x14ac:dyDescent="0.2">
      <c r="A858" s="27"/>
      <c r="B858" s="80"/>
      <c r="C858" s="80"/>
      <c r="D858" s="81"/>
    </row>
    <row r="859" spans="1:9" x14ac:dyDescent="0.2">
      <c r="A859" s="27"/>
      <c r="B859" s="80"/>
      <c r="C859" s="80"/>
      <c r="D859" s="81"/>
      <c r="I859" s="42"/>
    </row>
    <row r="860" spans="1:9" x14ac:dyDescent="0.2">
      <c r="A860" s="27"/>
      <c r="B860" s="80"/>
      <c r="C860" s="80"/>
      <c r="D860" s="81"/>
    </row>
    <row r="861" spans="1:9" x14ac:dyDescent="0.2">
      <c r="A861" s="27"/>
      <c r="B861" s="80"/>
      <c r="C861" s="80"/>
      <c r="D861" s="81"/>
    </row>
    <row r="862" spans="1:9" x14ac:dyDescent="0.2">
      <c r="A862" s="27"/>
      <c r="B862" s="80"/>
      <c r="C862" s="80"/>
      <c r="D862" s="81"/>
    </row>
    <row r="863" spans="1:9" x14ac:dyDescent="0.2">
      <c r="A863" s="27"/>
      <c r="B863" s="80"/>
      <c r="C863" s="80"/>
      <c r="D863" s="81"/>
    </row>
    <row r="864" spans="1:9" s="42" customFormat="1" x14ac:dyDescent="0.2">
      <c r="A864" s="27"/>
      <c r="B864" s="80"/>
      <c r="C864" s="80"/>
      <c r="D864" s="81"/>
      <c r="E864" s="27"/>
      <c r="F864" s="27"/>
      <c r="G864" s="27"/>
      <c r="H864" s="27"/>
    </row>
    <row r="865" spans="1:11" x14ac:dyDescent="0.2">
      <c r="A865" s="27"/>
      <c r="B865" s="80"/>
      <c r="C865" s="80"/>
      <c r="D865" s="81"/>
    </row>
    <row r="866" spans="1:11" x14ac:dyDescent="0.2">
      <c r="A866" s="27"/>
      <c r="B866" s="80"/>
      <c r="C866" s="80"/>
      <c r="D866" s="81"/>
      <c r="I866" s="42"/>
      <c r="K866" s="84"/>
    </row>
    <row r="867" spans="1:11" s="42" customFormat="1" ht="32.25" customHeight="1" x14ac:dyDescent="0.2">
      <c r="A867" s="27"/>
      <c r="B867" s="80"/>
      <c r="C867" s="80"/>
      <c r="D867" s="81"/>
      <c r="E867" s="27"/>
      <c r="F867" s="27"/>
      <c r="G867" s="27"/>
      <c r="H867" s="27"/>
      <c r="I867" s="27"/>
    </row>
    <row r="868" spans="1:11" ht="16.5" customHeight="1" x14ac:dyDescent="0.2">
      <c r="A868" s="27"/>
      <c r="B868" s="80"/>
      <c r="C868" s="80"/>
      <c r="D868" s="81"/>
    </row>
    <row r="869" spans="1:11" s="42" customFormat="1" x14ac:dyDescent="0.2">
      <c r="A869" s="27"/>
      <c r="B869" s="80"/>
      <c r="C869" s="80"/>
      <c r="D869" s="81"/>
      <c r="E869" s="27"/>
      <c r="F869" s="27"/>
      <c r="G869" s="27"/>
      <c r="H869" s="27"/>
      <c r="I869" s="27"/>
    </row>
    <row r="870" spans="1:11" x14ac:dyDescent="0.2">
      <c r="A870" s="27"/>
      <c r="B870" s="80"/>
      <c r="C870" s="80"/>
      <c r="D870" s="81"/>
    </row>
    <row r="871" spans="1:11" x14ac:dyDescent="0.2">
      <c r="A871" s="27"/>
      <c r="B871" s="80"/>
      <c r="C871" s="80"/>
      <c r="D871" s="81"/>
    </row>
    <row r="872" spans="1:11" x14ac:dyDescent="0.2">
      <c r="A872" s="27"/>
      <c r="B872" s="80"/>
      <c r="C872" s="80"/>
      <c r="D872" s="81"/>
    </row>
    <row r="873" spans="1:11" x14ac:dyDescent="0.2">
      <c r="A873" s="27"/>
      <c r="B873" s="80"/>
      <c r="C873" s="80"/>
      <c r="D873" s="81"/>
      <c r="I873" s="42"/>
    </row>
    <row r="874" spans="1:11" x14ac:dyDescent="0.2">
      <c r="A874" s="27"/>
      <c r="B874" s="80"/>
      <c r="C874" s="80"/>
      <c r="D874" s="81"/>
    </row>
    <row r="875" spans="1:11" x14ac:dyDescent="0.2">
      <c r="A875" s="27"/>
      <c r="B875" s="80"/>
      <c r="C875" s="80"/>
      <c r="D875" s="81"/>
    </row>
    <row r="876" spans="1:11" x14ac:dyDescent="0.2">
      <c r="A876" s="27"/>
      <c r="B876" s="80"/>
      <c r="C876" s="80"/>
      <c r="D876" s="81"/>
      <c r="I876" s="42"/>
    </row>
    <row r="877" spans="1:11" s="42" customFormat="1" x14ac:dyDescent="0.2">
      <c r="A877" s="27"/>
      <c r="B877" s="80"/>
      <c r="C877" s="80"/>
      <c r="D877" s="81"/>
      <c r="E877" s="27"/>
      <c r="F877" s="27"/>
      <c r="G877" s="27"/>
      <c r="H877" s="27"/>
      <c r="I877" s="27"/>
    </row>
    <row r="878" spans="1:11" x14ac:dyDescent="0.2">
      <c r="A878" s="27"/>
      <c r="B878" s="80"/>
      <c r="C878" s="80"/>
      <c r="D878" s="81"/>
      <c r="I878" s="42"/>
    </row>
    <row r="879" spans="1:11" x14ac:dyDescent="0.2">
      <c r="A879" s="27"/>
      <c r="B879" s="80"/>
      <c r="C879" s="80"/>
      <c r="D879" s="81"/>
    </row>
    <row r="880" spans="1:11" x14ac:dyDescent="0.2">
      <c r="A880" s="27"/>
      <c r="B880" s="80"/>
      <c r="C880" s="80"/>
      <c r="D880" s="81"/>
    </row>
    <row r="881" spans="1:9" x14ac:dyDescent="0.2">
      <c r="A881" s="27"/>
      <c r="B881" s="80"/>
      <c r="C881" s="80"/>
      <c r="D881" s="81"/>
      <c r="I881" s="42"/>
    </row>
    <row r="882" spans="1:9" x14ac:dyDescent="0.2">
      <c r="A882" s="27"/>
      <c r="B882" s="80"/>
      <c r="C882" s="80"/>
      <c r="D882" s="81"/>
    </row>
    <row r="883" spans="1:9" x14ac:dyDescent="0.2">
      <c r="A883" s="27"/>
      <c r="B883" s="80"/>
      <c r="C883" s="80"/>
      <c r="D883" s="81"/>
    </row>
    <row r="884" spans="1:9" x14ac:dyDescent="0.2">
      <c r="A884" s="27"/>
      <c r="B884" s="80"/>
      <c r="C884" s="80"/>
      <c r="D884" s="81"/>
    </row>
    <row r="885" spans="1:9" x14ac:dyDescent="0.2">
      <c r="A885" s="27"/>
      <c r="B885" s="80"/>
      <c r="C885" s="80"/>
      <c r="D885" s="81"/>
    </row>
    <row r="886" spans="1:9" s="42" customFormat="1" ht="32.25" customHeight="1" x14ac:dyDescent="0.2">
      <c r="A886" s="27"/>
      <c r="B886" s="80"/>
      <c r="C886" s="80"/>
      <c r="D886" s="81"/>
      <c r="E886" s="27"/>
      <c r="F886" s="27"/>
      <c r="G886" s="27"/>
      <c r="H886" s="27"/>
      <c r="I886" s="27"/>
    </row>
    <row r="887" spans="1:9" ht="16.5" customHeight="1" x14ac:dyDescent="0.2">
      <c r="A887" s="27"/>
      <c r="B887" s="80"/>
      <c r="C887" s="80"/>
      <c r="D887" s="81"/>
      <c r="I887" s="42"/>
    </row>
    <row r="888" spans="1:9" s="42" customFormat="1" x14ac:dyDescent="0.2">
      <c r="A888" s="27"/>
      <c r="B888" s="80"/>
      <c r="C888" s="80"/>
      <c r="D888" s="81"/>
      <c r="E888" s="27"/>
      <c r="F888" s="27"/>
      <c r="G888" s="27"/>
      <c r="H888" s="27"/>
      <c r="I888" s="27"/>
    </row>
    <row r="889" spans="1:9" x14ac:dyDescent="0.2">
      <c r="A889" s="27"/>
      <c r="B889" s="80"/>
      <c r="C889" s="80"/>
      <c r="D889" s="81"/>
    </row>
    <row r="890" spans="1:9" x14ac:dyDescent="0.2">
      <c r="A890" s="27"/>
      <c r="B890" s="80"/>
      <c r="C890" s="80"/>
      <c r="D890" s="81"/>
    </row>
    <row r="891" spans="1:9" x14ac:dyDescent="0.2">
      <c r="A891" s="27"/>
      <c r="B891" s="80"/>
      <c r="C891" s="80"/>
      <c r="D891" s="81"/>
    </row>
    <row r="892" spans="1:9" x14ac:dyDescent="0.2">
      <c r="A892" s="27"/>
      <c r="B892" s="80"/>
      <c r="C892" s="80"/>
      <c r="D892" s="81"/>
    </row>
    <row r="893" spans="1:9" x14ac:dyDescent="0.2">
      <c r="A893" s="27"/>
      <c r="B893" s="80"/>
      <c r="C893" s="80"/>
      <c r="D893" s="81"/>
      <c r="I893" s="42"/>
    </row>
    <row r="894" spans="1:9" x14ac:dyDescent="0.2">
      <c r="A894" s="27"/>
      <c r="B894" s="80"/>
      <c r="C894" s="80"/>
      <c r="D894" s="81"/>
    </row>
    <row r="895" spans="1:9" x14ac:dyDescent="0.2">
      <c r="A895" s="27"/>
      <c r="B895" s="80"/>
      <c r="C895" s="80"/>
      <c r="D895" s="81"/>
    </row>
    <row r="896" spans="1:9" x14ac:dyDescent="0.2">
      <c r="A896" s="27"/>
      <c r="B896" s="80"/>
      <c r="C896" s="80"/>
      <c r="D896" s="81"/>
    </row>
    <row r="897" spans="1:9" s="42" customFormat="1" x14ac:dyDescent="0.2">
      <c r="A897" s="27"/>
      <c r="B897" s="80"/>
      <c r="C897" s="80"/>
      <c r="D897" s="81"/>
      <c r="E897" s="27"/>
      <c r="F897" s="27"/>
      <c r="G897" s="27"/>
      <c r="H897" s="27"/>
      <c r="I897" s="27"/>
    </row>
    <row r="898" spans="1:9" x14ac:dyDescent="0.2">
      <c r="A898" s="27"/>
      <c r="B898" s="80"/>
      <c r="C898" s="80"/>
      <c r="D898" s="81"/>
    </row>
    <row r="899" spans="1:9" x14ac:dyDescent="0.2">
      <c r="A899" s="27"/>
      <c r="B899" s="80"/>
      <c r="C899" s="80"/>
      <c r="D899" s="81"/>
      <c r="I899" s="42"/>
    </row>
    <row r="900" spans="1:9" s="42" customFormat="1" x14ac:dyDescent="0.2">
      <c r="A900" s="27"/>
      <c r="B900" s="80"/>
      <c r="C900" s="80"/>
      <c r="D900" s="81"/>
      <c r="E900" s="27"/>
      <c r="F900" s="27"/>
      <c r="G900" s="27"/>
      <c r="H900" s="27"/>
      <c r="I900" s="27"/>
    </row>
    <row r="901" spans="1:9" x14ac:dyDescent="0.2">
      <c r="A901" s="27"/>
      <c r="B901" s="80"/>
      <c r="C901" s="80"/>
      <c r="D901" s="81"/>
    </row>
    <row r="902" spans="1:9" x14ac:dyDescent="0.2">
      <c r="A902" s="27"/>
      <c r="B902" s="80"/>
      <c r="C902" s="80"/>
      <c r="D902" s="81"/>
    </row>
    <row r="903" spans="1:9" x14ac:dyDescent="0.2">
      <c r="A903" s="27"/>
      <c r="B903" s="80"/>
      <c r="C903" s="80"/>
      <c r="D903" s="81"/>
      <c r="I903" s="42"/>
    </row>
    <row r="904" spans="1:9" s="42" customFormat="1" ht="48" customHeight="1" x14ac:dyDescent="0.2">
      <c r="A904" s="27"/>
      <c r="B904" s="80"/>
      <c r="C904" s="80"/>
      <c r="D904" s="81"/>
      <c r="E904" s="27"/>
      <c r="F904" s="27"/>
      <c r="G904" s="27"/>
      <c r="H904" s="27"/>
      <c r="I904" s="27"/>
    </row>
    <row r="905" spans="1:9" ht="16.5" customHeight="1" x14ac:dyDescent="0.2">
      <c r="A905" s="27"/>
      <c r="B905" s="80"/>
      <c r="C905" s="80"/>
      <c r="D905" s="81"/>
    </row>
    <row r="906" spans="1:9" s="42" customFormat="1" x14ac:dyDescent="0.2">
      <c r="A906" s="27"/>
      <c r="B906" s="80"/>
      <c r="C906" s="80"/>
      <c r="D906" s="81"/>
      <c r="E906" s="27"/>
      <c r="F906" s="27"/>
      <c r="G906" s="27"/>
      <c r="H906" s="27"/>
    </row>
    <row r="907" spans="1:9" x14ac:dyDescent="0.2">
      <c r="A907" s="27"/>
      <c r="B907" s="80"/>
      <c r="C907" s="80"/>
      <c r="D907" s="81"/>
    </row>
    <row r="908" spans="1:9" x14ac:dyDescent="0.2">
      <c r="A908" s="27"/>
      <c r="B908" s="80"/>
      <c r="C908" s="80"/>
      <c r="D908" s="81"/>
    </row>
    <row r="909" spans="1:9" x14ac:dyDescent="0.2">
      <c r="A909" s="27"/>
      <c r="B909" s="80"/>
      <c r="C909" s="80"/>
      <c r="D909" s="81"/>
    </row>
    <row r="910" spans="1:9" x14ac:dyDescent="0.2">
      <c r="A910" s="27"/>
      <c r="B910" s="80"/>
      <c r="C910" s="80"/>
      <c r="D910" s="81"/>
    </row>
    <row r="911" spans="1:9" x14ac:dyDescent="0.2">
      <c r="A911" s="27"/>
      <c r="B911" s="80"/>
      <c r="C911" s="80"/>
      <c r="D911" s="81"/>
    </row>
    <row r="912" spans="1:9" s="42" customFormat="1" x14ac:dyDescent="0.2">
      <c r="A912" s="27"/>
      <c r="B912" s="80"/>
      <c r="C912" s="80"/>
      <c r="D912" s="81"/>
      <c r="E912" s="27"/>
      <c r="F912" s="27"/>
      <c r="G912" s="27"/>
      <c r="H912" s="27"/>
      <c r="I912" s="27"/>
    </row>
    <row r="913" spans="1:9" x14ac:dyDescent="0.2">
      <c r="A913" s="27"/>
      <c r="B913" s="80"/>
      <c r="C913" s="80"/>
      <c r="D913" s="81"/>
    </row>
    <row r="914" spans="1:9" x14ac:dyDescent="0.2">
      <c r="A914" s="27"/>
      <c r="B914" s="80"/>
      <c r="C914" s="80"/>
      <c r="D914" s="81"/>
    </row>
    <row r="915" spans="1:9" x14ac:dyDescent="0.2">
      <c r="A915" s="27"/>
      <c r="B915" s="80"/>
      <c r="C915" s="80"/>
      <c r="D915" s="81"/>
    </row>
    <row r="916" spans="1:9" s="42" customFormat="1" x14ac:dyDescent="0.2">
      <c r="A916" s="27"/>
      <c r="B916" s="80"/>
      <c r="C916" s="80"/>
      <c r="D916" s="81"/>
      <c r="E916" s="27"/>
      <c r="F916" s="27"/>
      <c r="G916" s="27"/>
      <c r="H916" s="27"/>
    </row>
    <row r="917" spans="1:9" x14ac:dyDescent="0.2">
      <c r="A917" s="27"/>
      <c r="B917" s="80"/>
      <c r="C917" s="80"/>
      <c r="D917" s="81"/>
    </row>
    <row r="918" spans="1:9" x14ac:dyDescent="0.2">
      <c r="A918" s="27"/>
      <c r="B918" s="80"/>
      <c r="C918" s="80"/>
      <c r="D918" s="81"/>
    </row>
    <row r="919" spans="1:9" x14ac:dyDescent="0.2">
      <c r="A919" s="27"/>
      <c r="B919" s="80"/>
      <c r="C919" s="80"/>
      <c r="D919" s="81"/>
      <c r="I919" s="42"/>
    </row>
    <row r="920" spans="1:9" x14ac:dyDescent="0.2">
      <c r="A920" s="27"/>
      <c r="B920" s="80"/>
      <c r="C920" s="80"/>
      <c r="D920" s="81"/>
    </row>
    <row r="921" spans="1:9" x14ac:dyDescent="0.2">
      <c r="A921" s="27"/>
      <c r="B921" s="80"/>
      <c r="C921" s="80"/>
      <c r="D921" s="81"/>
      <c r="I921" s="42"/>
    </row>
    <row r="922" spans="1:9" s="42" customFormat="1" x14ac:dyDescent="0.2">
      <c r="A922" s="27"/>
      <c r="B922" s="80"/>
      <c r="C922" s="80"/>
      <c r="D922" s="81"/>
      <c r="E922" s="27"/>
      <c r="F922" s="27"/>
      <c r="G922" s="27"/>
      <c r="H922" s="27"/>
      <c r="I922" s="27"/>
    </row>
    <row r="923" spans="1:9" x14ac:dyDescent="0.2">
      <c r="A923" s="27"/>
      <c r="B923" s="80"/>
      <c r="C923" s="80"/>
      <c r="D923" s="81"/>
    </row>
    <row r="924" spans="1:9" x14ac:dyDescent="0.2">
      <c r="A924" s="27"/>
      <c r="B924" s="80"/>
      <c r="C924" s="80"/>
      <c r="D924" s="81"/>
    </row>
    <row r="925" spans="1:9" x14ac:dyDescent="0.2">
      <c r="A925" s="27"/>
      <c r="B925" s="80"/>
      <c r="C925" s="80"/>
      <c r="D925" s="81"/>
    </row>
    <row r="926" spans="1:9" x14ac:dyDescent="0.2">
      <c r="A926" s="27"/>
      <c r="B926" s="80"/>
      <c r="C926" s="80"/>
      <c r="D926" s="81"/>
    </row>
    <row r="927" spans="1:9" s="42" customFormat="1" x14ac:dyDescent="0.2">
      <c r="A927" s="27"/>
      <c r="B927" s="80"/>
      <c r="C927" s="80"/>
      <c r="D927" s="81"/>
      <c r="E927" s="27"/>
      <c r="F927" s="27"/>
      <c r="G927" s="27"/>
      <c r="H927" s="27"/>
      <c r="I927" s="27"/>
    </row>
    <row r="928" spans="1:9" x14ac:dyDescent="0.2">
      <c r="A928" s="27"/>
      <c r="B928" s="80"/>
      <c r="C928" s="80"/>
      <c r="D928" s="81"/>
    </row>
    <row r="929" spans="1:9" s="42" customFormat="1" x14ac:dyDescent="0.2">
      <c r="A929" s="27"/>
      <c r="B929" s="80"/>
      <c r="C929" s="80"/>
      <c r="D929" s="81"/>
      <c r="E929" s="27"/>
      <c r="F929" s="27"/>
      <c r="G929" s="27"/>
      <c r="H929" s="27"/>
    </row>
    <row r="930" spans="1:9" s="42" customFormat="1" ht="16.5" customHeight="1" x14ac:dyDescent="0.2">
      <c r="A930" s="27"/>
      <c r="B930" s="80"/>
      <c r="C930" s="80"/>
      <c r="D930" s="81"/>
      <c r="E930" s="27"/>
      <c r="F930" s="27"/>
      <c r="G930" s="27"/>
      <c r="H930" s="27"/>
      <c r="I930" s="27"/>
    </row>
    <row r="931" spans="1:9" x14ac:dyDescent="0.2">
      <c r="A931" s="27"/>
      <c r="B931" s="80"/>
      <c r="C931" s="80"/>
      <c r="D931" s="81"/>
    </row>
    <row r="932" spans="1:9" x14ac:dyDescent="0.2">
      <c r="A932" s="27"/>
      <c r="B932" s="80"/>
      <c r="C932" s="80"/>
      <c r="D932" s="81"/>
    </row>
    <row r="933" spans="1:9" x14ac:dyDescent="0.2">
      <c r="A933" s="27"/>
      <c r="B933" s="80"/>
      <c r="C933" s="80"/>
      <c r="D933" s="81"/>
    </row>
    <row r="934" spans="1:9" x14ac:dyDescent="0.2">
      <c r="A934" s="27"/>
      <c r="B934" s="27"/>
      <c r="C934" s="27"/>
      <c r="D934" s="81"/>
    </row>
    <row r="935" spans="1:9" s="42" customFormat="1" x14ac:dyDescent="0.2">
      <c r="A935" s="27"/>
      <c r="B935" s="27"/>
      <c r="C935" s="27"/>
      <c r="D935" s="81"/>
      <c r="E935" s="27"/>
      <c r="F935" s="27"/>
      <c r="G935" s="27"/>
      <c r="H935" s="27"/>
      <c r="I935" s="27"/>
    </row>
    <row r="936" spans="1:9" s="42" customFormat="1" x14ac:dyDescent="0.2">
      <c r="A936" s="27"/>
      <c r="B936" s="27"/>
      <c r="C936" s="27"/>
      <c r="D936" s="81"/>
      <c r="E936" s="27"/>
      <c r="F936" s="27"/>
      <c r="G936" s="27"/>
      <c r="H936" s="27"/>
      <c r="I936" s="27"/>
    </row>
    <row r="937" spans="1:9" x14ac:dyDescent="0.2">
      <c r="A937" s="27"/>
      <c r="B937" s="27"/>
      <c r="C937" s="27"/>
      <c r="D937" s="81"/>
    </row>
    <row r="938" spans="1:9" x14ac:dyDescent="0.2">
      <c r="A938" s="27"/>
      <c r="B938" s="27"/>
      <c r="C938" s="27"/>
      <c r="D938" s="81"/>
      <c r="I938" s="42"/>
    </row>
    <row r="939" spans="1:9" x14ac:dyDescent="0.2">
      <c r="A939" s="27"/>
      <c r="B939" s="27"/>
      <c r="C939" s="27"/>
      <c r="D939" s="81"/>
    </row>
    <row r="940" spans="1:9" x14ac:dyDescent="0.2">
      <c r="A940" s="27"/>
      <c r="B940" s="27"/>
      <c r="C940" s="27"/>
      <c r="D940" s="81"/>
      <c r="I940" s="42"/>
    </row>
    <row r="941" spans="1:9" x14ac:dyDescent="0.2">
      <c r="A941" s="27"/>
      <c r="B941" s="27"/>
      <c r="C941" s="27"/>
      <c r="D941" s="81"/>
    </row>
    <row r="942" spans="1:9" x14ac:dyDescent="0.2">
      <c r="A942" s="27"/>
      <c r="B942" s="27"/>
      <c r="C942" s="27"/>
      <c r="D942" s="81"/>
    </row>
    <row r="943" spans="1:9" ht="31.5" customHeight="1" x14ac:dyDescent="0.2">
      <c r="A943" s="27"/>
      <c r="B943" s="27"/>
      <c r="C943" s="27"/>
      <c r="D943" s="81"/>
    </row>
    <row r="944" spans="1:9" ht="17.25" customHeight="1" x14ac:dyDescent="0.2">
      <c r="A944" s="27"/>
      <c r="B944" s="27"/>
      <c r="C944" s="27"/>
      <c r="D944" s="81"/>
    </row>
    <row r="945" spans="1:9" s="42" customFormat="1" ht="27.75" customHeight="1" x14ac:dyDescent="0.2">
      <c r="A945" s="27"/>
      <c r="B945" s="27"/>
      <c r="C945" s="27"/>
      <c r="D945" s="81"/>
      <c r="E945" s="27"/>
      <c r="F945" s="27"/>
      <c r="G945" s="27"/>
      <c r="H945" s="27"/>
      <c r="I945" s="27"/>
    </row>
    <row r="946" spans="1:9" x14ac:dyDescent="0.2">
      <c r="A946" s="27"/>
      <c r="B946" s="27"/>
      <c r="C946" s="27"/>
      <c r="D946" s="81"/>
    </row>
    <row r="947" spans="1:9" s="42" customFormat="1" ht="32.25" customHeight="1" x14ac:dyDescent="0.2">
      <c r="A947" s="27"/>
      <c r="B947" s="27"/>
      <c r="C947" s="27"/>
      <c r="D947" s="81"/>
      <c r="E947" s="27"/>
      <c r="F947" s="27"/>
      <c r="G947" s="27"/>
      <c r="H947" s="27"/>
      <c r="I947" s="27"/>
    </row>
    <row r="948" spans="1:9" ht="16.5" customHeight="1" x14ac:dyDescent="0.2">
      <c r="A948" s="27"/>
      <c r="B948" s="27"/>
      <c r="C948" s="27"/>
      <c r="D948" s="81"/>
    </row>
    <row r="949" spans="1:9" s="42" customFormat="1" x14ac:dyDescent="0.2">
      <c r="A949" s="27"/>
      <c r="B949" s="27"/>
      <c r="C949" s="27"/>
      <c r="D949" s="81"/>
      <c r="E949" s="27"/>
      <c r="F949" s="27"/>
      <c r="G949" s="27"/>
      <c r="H949" s="27"/>
    </row>
    <row r="950" spans="1:9" x14ac:dyDescent="0.2">
      <c r="A950" s="27"/>
      <c r="B950" s="27"/>
      <c r="C950" s="27"/>
      <c r="D950" s="81"/>
    </row>
    <row r="951" spans="1:9" x14ac:dyDescent="0.2">
      <c r="A951" s="27"/>
      <c r="B951" s="27"/>
      <c r="C951" s="27"/>
      <c r="D951" s="81"/>
    </row>
    <row r="952" spans="1:9" x14ac:dyDescent="0.2">
      <c r="A952" s="27"/>
      <c r="B952" s="27"/>
      <c r="C952" s="27"/>
      <c r="D952" s="81"/>
      <c r="I952" s="42"/>
    </row>
    <row r="953" spans="1:9" x14ac:dyDescent="0.2">
      <c r="A953" s="27"/>
      <c r="B953" s="27"/>
      <c r="C953" s="27"/>
      <c r="D953" s="81"/>
    </row>
    <row r="954" spans="1:9" s="42" customFormat="1" x14ac:dyDescent="0.2">
      <c r="A954" s="27"/>
      <c r="B954" s="27"/>
      <c r="C954" s="27"/>
      <c r="D954" s="81"/>
      <c r="E954" s="27"/>
      <c r="F954" s="27"/>
      <c r="G954" s="27"/>
      <c r="H954" s="27"/>
      <c r="I954" s="27"/>
    </row>
    <row r="955" spans="1:9" x14ac:dyDescent="0.2">
      <c r="A955" s="27"/>
      <c r="B955" s="27"/>
      <c r="C955" s="27"/>
      <c r="D955" s="81"/>
    </row>
    <row r="956" spans="1:9" s="42" customFormat="1" x14ac:dyDescent="0.2">
      <c r="A956" s="27"/>
      <c r="B956" s="27"/>
      <c r="C956" s="27"/>
      <c r="D956" s="81"/>
      <c r="E956" s="27"/>
      <c r="F956" s="27"/>
      <c r="G956" s="27"/>
      <c r="H956" s="27"/>
    </row>
    <row r="957" spans="1:9" x14ac:dyDescent="0.2">
      <c r="A957" s="27"/>
      <c r="B957" s="27"/>
      <c r="C957" s="27"/>
      <c r="D957" s="81"/>
    </row>
    <row r="958" spans="1:9" x14ac:dyDescent="0.2">
      <c r="A958" s="27"/>
      <c r="B958" s="27"/>
      <c r="C958" s="27"/>
      <c r="D958" s="81"/>
      <c r="I958" s="42"/>
    </row>
    <row r="959" spans="1:9" x14ac:dyDescent="0.2">
      <c r="A959" s="27"/>
      <c r="B959" s="27"/>
      <c r="C959" s="27"/>
      <c r="D959" s="81"/>
    </row>
    <row r="960" spans="1:9" x14ac:dyDescent="0.2">
      <c r="A960" s="27"/>
      <c r="B960" s="27"/>
      <c r="C960" s="27"/>
      <c r="D960" s="81"/>
    </row>
    <row r="961" spans="1:9" x14ac:dyDescent="0.2">
      <c r="A961" s="27"/>
      <c r="B961" s="27"/>
      <c r="C961" s="27"/>
      <c r="D961" s="81"/>
    </row>
    <row r="962" spans="1:9" x14ac:dyDescent="0.2">
      <c r="A962" s="27"/>
      <c r="B962" s="27"/>
      <c r="C962" s="27"/>
      <c r="D962" s="81"/>
    </row>
    <row r="963" spans="1:9" x14ac:dyDescent="0.2">
      <c r="A963" s="27"/>
      <c r="B963" s="27"/>
      <c r="C963" s="27"/>
      <c r="D963" s="81"/>
    </row>
    <row r="964" spans="1:9" x14ac:dyDescent="0.2">
      <c r="A964" s="27"/>
      <c r="B964" s="27"/>
      <c r="C964" s="27"/>
      <c r="D964" s="81"/>
      <c r="I964" s="42"/>
    </row>
    <row r="965" spans="1:9" x14ac:dyDescent="0.2">
      <c r="A965" s="27"/>
      <c r="B965" s="27"/>
      <c r="C965" s="27"/>
      <c r="D965" s="81"/>
    </row>
    <row r="966" spans="1:9" x14ac:dyDescent="0.2">
      <c r="A966" s="27"/>
      <c r="B966" s="27"/>
      <c r="C966" s="27"/>
      <c r="D966" s="81"/>
    </row>
    <row r="967" spans="1:9" x14ac:dyDescent="0.2">
      <c r="A967" s="27"/>
      <c r="B967" s="27"/>
      <c r="C967" s="27"/>
      <c r="D967" s="81"/>
    </row>
    <row r="968" spans="1:9" x14ac:dyDescent="0.2">
      <c r="A968" s="27"/>
      <c r="B968" s="27"/>
      <c r="C968" s="27"/>
      <c r="D968" s="81"/>
      <c r="I968" s="42"/>
    </row>
    <row r="969" spans="1:9" x14ac:dyDescent="0.2">
      <c r="A969" s="27"/>
      <c r="B969" s="27"/>
      <c r="C969" s="27"/>
      <c r="D969" s="81"/>
    </row>
    <row r="970" spans="1:9" x14ac:dyDescent="0.2">
      <c r="A970" s="27"/>
      <c r="B970" s="27"/>
      <c r="C970" s="27"/>
      <c r="D970" s="81"/>
    </row>
    <row r="971" spans="1:9" x14ac:dyDescent="0.2">
      <c r="A971" s="27"/>
      <c r="B971" s="27"/>
      <c r="C971" s="27"/>
      <c r="D971" s="81"/>
    </row>
    <row r="972" spans="1:9" x14ac:dyDescent="0.2">
      <c r="A972" s="27"/>
      <c r="B972" s="27"/>
      <c r="C972" s="27"/>
      <c r="D972" s="81"/>
    </row>
    <row r="973" spans="1:9" x14ac:dyDescent="0.2">
      <c r="A973" s="27"/>
      <c r="B973" s="27"/>
      <c r="C973" s="27"/>
      <c r="D973" s="81"/>
    </row>
    <row r="974" spans="1:9" x14ac:dyDescent="0.2">
      <c r="A974" s="27"/>
      <c r="B974" s="27"/>
      <c r="C974" s="27"/>
      <c r="D974" s="81"/>
      <c r="I974" s="42"/>
    </row>
    <row r="975" spans="1:9" x14ac:dyDescent="0.2">
      <c r="A975" s="27"/>
      <c r="B975" s="27"/>
      <c r="C975" s="27"/>
      <c r="D975" s="81"/>
    </row>
    <row r="976" spans="1:9" x14ac:dyDescent="0.2">
      <c r="A976" s="27"/>
      <c r="B976" s="27"/>
      <c r="C976" s="27"/>
    </row>
    <row r="977" spans="1:9" x14ac:dyDescent="0.2">
      <c r="A977" s="27"/>
      <c r="B977" s="27"/>
      <c r="C977" s="27"/>
    </row>
    <row r="978" spans="1:9" x14ac:dyDescent="0.2">
      <c r="A978" s="27"/>
      <c r="B978" s="27"/>
      <c r="C978" s="27"/>
    </row>
    <row r="979" spans="1:9" x14ac:dyDescent="0.2">
      <c r="A979" s="27"/>
      <c r="B979" s="27"/>
      <c r="C979" s="27"/>
      <c r="I979" s="42"/>
    </row>
    <row r="980" spans="1:9" x14ac:dyDescent="0.2">
      <c r="A980" s="27"/>
      <c r="B980" s="27"/>
      <c r="C980" s="27"/>
    </row>
    <row r="981" spans="1:9" x14ac:dyDescent="0.2">
      <c r="A981" s="27"/>
      <c r="B981" s="27"/>
      <c r="C981" s="27"/>
      <c r="I981" s="42"/>
    </row>
    <row r="982" spans="1:9" x14ac:dyDescent="0.2">
      <c r="A982" s="27"/>
      <c r="B982" s="27"/>
      <c r="C982" s="27"/>
      <c r="I982" s="42"/>
    </row>
    <row r="983" spans="1:9" x14ac:dyDescent="0.2">
      <c r="A983" s="27"/>
      <c r="B983" s="27"/>
      <c r="C983" s="27"/>
    </row>
    <row r="984" spans="1:9" x14ac:dyDescent="0.2">
      <c r="A984" s="27"/>
      <c r="B984" s="27"/>
      <c r="C984" s="27"/>
    </row>
    <row r="985" spans="1:9" x14ac:dyDescent="0.2">
      <c r="A985" s="27"/>
      <c r="B985" s="27"/>
      <c r="C985" s="27"/>
    </row>
    <row r="986" spans="1:9" x14ac:dyDescent="0.2">
      <c r="A986" s="27"/>
      <c r="B986" s="27"/>
      <c r="C986" s="27"/>
      <c r="D986" s="81"/>
    </row>
    <row r="987" spans="1:9" x14ac:dyDescent="0.2">
      <c r="A987" s="27"/>
      <c r="B987" s="27"/>
      <c r="C987" s="27"/>
      <c r="D987" s="81"/>
      <c r="I987" s="42"/>
    </row>
    <row r="988" spans="1:9" x14ac:dyDescent="0.2">
      <c r="A988" s="27"/>
      <c r="B988" s="27"/>
      <c r="C988" s="27"/>
      <c r="D988" s="81"/>
      <c r="I988" s="42"/>
    </row>
    <row r="989" spans="1:9" x14ac:dyDescent="0.2">
      <c r="A989" s="27"/>
      <c r="B989" s="27"/>
      <c r="C989" s="27"/>
      <c r="D989" s="81"/>
    </row>
    <row r="990" spans="1:9" x14ac:dyDescent="0.2">
      <c r="A990" s="27"/>
      <c r="B990" s="27"/>
      <c r="C990" s="27"/>
      <c r="D990" s="81"/>
    </row>
    <row r="991" spans="1:9" x14ac:dyDescent="0.2">
      <c r="A991" s="27"/>
      <c r="B991" s="27"/>
      <c r="C991" s="27"/>
      <c r="D991" s="81"/>
    </row>
    <row r="992" spans="1:9" x14ac:dyDescent="0.2">
      <c r="A992" s="27"/>
      <c r="B992" s="27"/>
      <c r="C992" s="27"/>
      <c r="D992" s="81"/>
    </row>
    <row r="993" spans="1:9" x14ac:dyDescent="0.2">
      <c r="A993" s="27"/>
      <c r="B993" s="27"/>
      <c r="C993" s="27"/>
      <c r="D993" s="81"/>
    </row>
    <row r="994" spans="1:9" x14ac:dyDescent="0.2">
      <c r="A994" s="27"/>
      <c r="B994" s="27"/>
      <c r="C994" s="27"/>
      <c r="D994" s="81"/>
    </row>
    <row r="995" spans="1:9" x14ac:dyDescent="0.2">
      <c r="A995" s="27"/>
      <c r="B995" s="27"/>
      <c r="C995" s="27"/>
      <c r="D995" s="81"/>
    </row>
    <row r="996" spans="1:9" x14ac:dyDescent="0.2">
      <c r="A996" s="27"/>
      <c r="B996" s="27"/>
      <c r="C996" s="27"/>
      <c r="D996" s="81"/>
    </row>
    <row r="997" spans="1:9" x14ac:dyDescent="0.2">
      <c r="A997" s="27"/>
      <c r="B997" s="27"/>
      <c r="C997" s="27"/>
      <c r="D997" s="81"/>
      <c r="I997" s="42"/>
    </row>
    <row r="998" spans="1:9" x14ac:dyDescent="0.2">
      <c r="A998" s="27"/>
      <c r="B998" s="27"/>
      <c r="C998" s="27"/>
      <c r="D998" s="81"/>
    </row>
    <row r="999" spans="1:9" x14ac:dyDescent="0.2">
      <c r="A999" s="27"/>
      <c r="B999" s="27"/>
      <c r="C999" s="27"/>
      <c r="D999" s="81"/>
      <c r="I999" s="42"/>
    </row>
    <row r="1000" spans="1:9" x14ac:dyDescent="0.2">
      <c r="A1000" s="27"/>
      <c r="B1000" s="27"/>
      <c r="C1000" s="27"/>
      <c r="D1000" s="81"/>
    </row>
    <row r="1001" spans="1:9" x14ac:dyDescent="0.2">
      <c r="A1001" s="27"/>
      <c r="B1001" s="27"/>
      <c r="C1001" s="27"/>
      <c r="D1001" s="81"/>
      <c r="I1001" s="42"/>
    </row>
    <row r="1002" spans="1:9" x14ac:dyDescent="0.2">
      <c r="A1002" s="27"/>
      <c r="B1002" s="27"/>
      <c r="C1002" s="27"/>
      <c r="D1002" s="81"/>
    </row>
    <row r="1003" spans="1:9" x14ac:dyDescent="0.2">
      <c r="A1003" s="27"/>
      <c r="B1003" s="27"/>
      <c r="C1003" s="27"/>
      <c r="D1003" s="81"/>
    </row>
    <row r="1004" spans="1:9" x14ac:dyDescent="0.2">
      <c r="A1004" s="27"/>
      <c r="B1004" s="27"/>
      <c r="C1004" s="27"/>
      <c r="D1004" s="81"/>
    </row>
    <row r="1005" spans="1:9" x14ac:dyDescent="0.2">
      <c r="A1005" s="27"/>
      <c r="B1005" s="27"/>
      <c r="C1005" s="27"/>
      <c r="D1005" s="81"/>
    </row>
    <row r="1006" spans="1:9" x14ac:dyDescent="0.2">
      <c r="A1006" s="27"/>
      <c r="B1006" s="27"/>
      <c r="C1006" s="27"/>
      <c r="D1006" s="81"/>
      <c r="I1006" s="42"/>
    </row>
    <row r="1007" spans="1:9" x14ac:dyDescent="0.2">
      <c r="A1007" s="27"/>
      <c r="B1007" s="27"/>
      <c r="C1007" s="27"/>
      <c r="D1007" s="81"/>
    </row>
    <row r="1008" spans="1:9" x14ac:dyDescent="0.2">
      <c r="A1008" s="27"/>
      <c r="B1008" s="27"/>
      <c r="C1008" s="27"/>
      <c r="D1008" s="81"/>
      <c r="I1008" s="42"/>
    </row>
    <row r="1009" spans="1:4" x14ac:dyDescent="0.2">
      <c r="A1009" s="27"/>
      <c r="B1009" s="27"/>
      <c r="C1009" s="27"/>
      <c r="D1009" s="81"/>
    </row>
    <row r="1010" spans="1:4" x14ac:dyDescent="0.2">
      <c r="A1010" s="27"/>
      <c r="B1010" s="27"/>
      <c r="C1010" s="27"/>
      <c r="D1010" s="81"/>
    </row>
    <row r="1011" spans="1:4" x14ac:dyDescent="0.2">
      <c r="A1011" s="27"/>
      <c r="B1011" s="27"/>
      <c r="C1011" s="27"/>
      <c r="D1011" s="81"/>
    </row>
    <row r="1012" spans="1:4" x14ac:dyDescent="0.2">
      <c r="A1012" s="27"/>
      <c r="B1012" s="27"/>
      <c r="C1012" s="27"/>
      <c r="D1012" s="81"/>
    </row>
    <row r="1013" spans="1:4" x14ac:dyDescent="0.2">
      <c r="A1013" s="27"/>
      <c r="B1013" s="27"/>
      <c r="C1013" s="27"/>
      <c r="D1013" s="81"/>
    </row>
    <row r="1014" spans="1:4" x14ac:dyDescent="0.2">
      <c r="A1014" s="27"/>
      <c r="B1014" s="27"/>
      <c r="C1014" s="27"/>
      <c r="D1014" s="81"/>
    </row>
    <row r="1015" spans="1:4" x14ac:dyDescent="0.2">
      <c r="A1015" s="27"/>
      <c r="B1015" s="27"/>
      <c r="C1015" s="27"/>
      <c r="D1015" s="81"/>
    </row>
    <row r="1016" spans="1:4" x14ac:dyDescent="0.2">
      <c r="A1016" s="27"/>
      <c r="B1016" s="27"/>
      <c r="C1016" s="27"/>
      <c r="D1016" s="81"/>
    </row>
    <row r="1017" spans="1:4" x14ac:dyDescent="0.2">
      <c r="A1017" s="27"/>
      <c r="B1017" s="27"/>
      <c r="C1017" s="27"/>
      <c r="D1017" s="81"/>
    </row>
    <row r="1018" spans="1:4" x14ac:dyDescent="0.2">
      <c r="A1018" s="27"/>
      <c r="B1018" s="27"/>
      <c r="C1018" s="27"/>
      <c r="D1018" s="81"/>
    </row>
    <row r="1019" spans="1:4" x14ac:dyDescent="0.2">
      <c r="A1019" s="27"/>
      <c r="B1019" s="27"/>
      <c r="C1019" s="27"/>
      <c r="D1019" s="81"/>
    </row>
    <row r="1020" spans="1:4" x14ac:dyDescent="0.2">
      <c r="A1020" s="27"/>
      <c r="B1020" s="27"/>
      <c r="C1020" s="27"/>
      <c r="D1020" s="81"/>
    </row>
    <row r="1021" spans="1:4" x14ac:dyDescent="0.2">
      <c r="A1021" s="27"/>
      <c r="B1021" s="27"/>
      <c r="C1021" s="27"/>
      <c r="D1021" s="81"/>
    </row>
    <row r="1022" spans="1:4" x14ac:dyDescent="0.2">
      <c r="A1022" s="27"/>
      <c r="B1022" s="27"/>
      <c r="C1022" s="27"/>
      <c r="D1022" s="81"/>
    </row>
    <row r="1023" spans="1:4" x14ac:dyDescent="0.2">
      <c r="A1023" s="27"/>
      <c r="B1023" s="27"/>
      <c r="C1023" s="27"/>
      <c r="D1023" s="81"/>
    </row>
    <row r="1024" spans="1:4" x14ac:dyDescent="0.2">
      <c r="A1024" s="27"/>
      <c r="B1024" s="27"/>
      <c r="C1024" s="27"/>
      <c r="D1024" s="81"/>
    </row>
    <row r="1025" spans="1:4" x14ac:dyDescent="0.2">
      <c r="A1025" s="27"/>
      <c r="B1025" s="27"/>
      <c r="C1025" s="27"/>
      <c r="D1025" s="81"/>
    </row>
    <row r="1026" spans="1:4" x14ac:dyDescent="0.2">
      <c r="A1026" s="27"/>
      <c r="B1026" s="27"/>
      <c r="C1026" s="27"/>
      <c r="D1026" s="81"/>
    </row>
  </sheetData>
  <dataConsolidate topLabels="1">
    <dataRefs count="1">
      <dataRef ref="A2:C9" sheet="DTA" r:id="rId1"/>
    </dataRefs>
  </dataConsolidate>
  <mergeCells count="7">
    <mergeCell ref="B397:D397"/>
    <mergeCell ref="A1:H1"/>
    <mergeCell ref="E6:H6"/>
    <mergeCell ref="B215:D215"/>
    <mergeCell ref="B257:D257"/>
    <mergeCell ref="B318:D318"/>
    <mergeCell ref="B381:D381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31 DE DICIEMBRE DE 2019
EN DOLARES&amp;R&amp;"Brush Script MT,Cursiva"&amp;12Página &amp;P de &amp;N</oddHeader>
  </headerFooter>
  <rowBreaks count="3" manualBreakCount="3">
    <brk id="256" max="6" man="1"/>
    <brk id="317" max="7" man="1"/>
    <brk id="380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14DB-FF66-4016-966F-089F08AE9DD6}">
  <dimension ref="A1:J1144"/>
  <sheetViews>
    <sheetView showGridLines="0" view="pageLayout" zoomScaleNormal="100" zoomScaleSheetLayoutView="100" workbookViewId="0">
      <selection activeCell="E11" sqref="E11"/>
    </sheetView>
  </sheetViews>
  <sheetFormatPr baseColWidth="10" defaultColWidth="11.42578125" defaultRowHeight="16.5" x14ac:dyDescent="0.3"/>
  <cols>
    <col min="1" max="1" width="19.28515625" style="49" bestFit="1" customWidth="1"/>
    <col min="2" max="2" width="52.42578125" style="49" customWidth="1"/>
    <col min="3" max="3" width="15.5703125" style="104" customWidth="1"/>
    <col min="4" max="4" width="16.5703125" style="92" customWidth="1"/>
    <col min="5" max="5" width="17" style="92" customWidth="1"/>
    <col min="6" max="6" width="16.85546875" style="92" customWidth="1"/>
    <col min="7" max="7" width="18" style="92" customWidth="1"/>
    <col min="8" max="16384" width="11.42578125" style="92"/>
  </cols>
  <sheetData>
    <row r="1" spans="1:7" s="88" customFormat="1" x14ac:dyDescent="0.3">
      <c r="A1" s="49"/>
      <c r="B1" s="49"/>
      <c r="C1" s="104"/>
      <c r="D1" s="92"/>
      <c r="E1" s="92"/>
      <c r="F1" s="92"/>
      <c r="G1" s="92"/>
    </row>
    <row r="2" spans="1:7" s="88" customFormat="1" x14ac:dyDescent="0.3">
      <c r="A2" s="49"/>
      <c r="B2" s="49"/>
      <c r="C2" s="104"/>
      <c r="D2" s="92"/>
      <c r="E2" s="92"/>
      <c r="F2" s="92"/>
      <c r="G2" s="92"/>
    </row>
    <row r="4" spans="1:7" s="88" customFormat="1" ht="30" customHeight="1" thickBot="1" x14ac:dyDescent="0.25">
      <c r="A4" s="105" t="s">
        <v>74</v>
      </c>
      <c r="B4" s="106" t="s">
        <v>75</v>
      </c>
      <c r="C4" s="107"/>
      <c r="D4" s="136"/>
      <c r="E4" s="136"/>
      <c r="F4" s="136"/>
      <c r="G4" s="136"/>
    </row>
    <row r="5" spans="1:7" s="88" customFormat="1" ht="3.75" customHeight="1" thickTop="1" x14ac:dyDescent="0.2">
      <c r="A5" s="108"/>
      <c r="B5" s="109"/>
      <c r="C5" s="110"/>
      <c r="D5" s="111"/>
      <c r="E5" s="111"/>
      <c r="F5" s="111"/>
      <c r="G5" s="112"/>
    </row>
    <row r="6" spans="1:7" ht="17.25" customHeight="1" thickBot="1" x14ac:dyDescent="0.35">
      <c r="A6" s="46" t="s">
        <v>907</v>
      </c>
      <c r="B6" s="55" t="s">
        <v>882</v>
      </c>
      <c r="C6" s="68"/>
      <c r="D6" s="48"/>
      <c r="E6" s="48"/>
      <c r="F6" s="48"/>
      <c r="G6" s="41">
        <f>SUM(G7:G43)</f>
        <v>126642864.85999998</v>
      </c>
    </row>
    <row r="7" spans="1:7" ht="5.25" customHeight="1" thickTop="1" x14ac:dyDescent="0.3">
      <c r="B7" s="52"/>
      <c r="C7" s="64"/>
      <c r="D7" s="50"/>
      <c r="E7" s="50"/>
      <c r="F7" s="50"/>
      <c r="G7" s="50"/>
    </row>
    <row r="8" spans="1:7" ht="19.5" customHeight="1" thickBot="1" x14ac:dyDescent="0.35">
      <c r="A8" s="46" t="s">
        <v>883</v>
      </c>
      <c r="B8" s="137" t="s">
        <v>908</v>
      </c>
      <c r="C8" s="137"/>
      <c r="D8" s="48"/>
      <c r="E8" s="48"/>
      <c r="F8" s="48"/>
      <c r="G8" s="41">
        <f>+F10+F16</f>
        <v>76912769.670000002</v>
      </c>
    </row>
    <row r="9" spans="1:7" ht="3.75" customHeight="1" thickTop="1" x14ac:dyDescent="0.3">
      <c r="A9" s="46"/>
      <c r="B9" s="113"/>
      <c r="C9" s="113"/>
      <c r="D9" s="48"/>
      <c r="E9" s="48"/>
      <c r="F9" s="48"/>
      <c r="G9" s="48"/>
    </row>
    <row r="10" spans="1:7" ht="19.5" customHeight="1" x14ac:dyDescent="0.3">
      <c r="A10" s="46" t="s">
        <v>909</v>
      </c>
      <c r="B10" s="55" t="s">
        <v>910</v>
      </c>
      <c r="C10" s="68"/>
      <c r="D10" s="48"/>
      <c r="E10" s="48"/>
      <c r="F10" s="48">
        <f>SUM(E11:E12)</f>
        <v>3493031.38</v>
      </c>
      <c r="G10" s="48"/>
    </row>
    <row r="11" spans="1:7" ht="19.5" customHeight="1" x14ac:dyDescent="0.3">
      <c r="A11" s="49" t="s">
        <v>911</v>
      </c>
      <c r="B11" s="52" t="s">
        <v>912</v>
      </c>
      <c r="C11" s="64"/>
      <c r="D11" s="50"/>
      <c r="E11" s="50">
        <f>VLOOKUP($A11,[1]DTA!$A$3:$C$678,3,0)</f>
        <v>2956039.5</v>
      </c>
      <c r="F11" s="50"/>
      <c r="G11" s="50"/>
    </row>
    <row r="12" spans="1:7" ht="19.5" customHeight="1" x14ac:dyDescent="0.3">
      <c r="A12" s="49" t="s">
        <v>913</v>
      </c>
      <c r="B12" s="52" t="s">
        <v>914</v>
      </c>
      <c r="C12" s="64"/>
      <c r="D12" s="50"/>
      <c r="E12" s="51">
        <f>+D13+D14</f>
        <v>536991.88</v>
      </c>
      <c r="F12" s="50"/>
      <c r="G12" s="50"/>
    </row>
    <row r="13" spans="1:7" ht="19.5" customHeight="1" x14ac:dyDescent="0.3">
      <c r="A13" s="49" t="s">
        <v>915</v>
      </c>
      <c r="B13" s="52" t="s">
        <v>916</v>
      </c>
      <c r="C13" s="64"/>
      <c r="D13" s="50">
        <f>VLOOKUP($A13,[1]DTA!$A$3:$C$678,3,0)</f>
        <v>536991.79</v>
      </c>
      <c r="E13" s="50"/>
      <c r="F13" s="50"/>
      <c r="G13" s="50"/>
    </row>
    <row r="14" spans="1:7" ht="19.5" customHeight="1" x14ac:dyDescent="0.3">
      <c r="A14" s="49" t="s">
        <v>917</v>
      </c>
      <c r="B14" s="52" t="s">
        <v>918</v>
      </c>
      <c r="C14" s="64"/>
      <c r="D14" s="51">
        <f>VLOOKUP($A14,[1]DTA!$A$3:$C$678,3,0)</f>
        <v>0.09</v>
      </c>
      <c r="E14" s="50"/>
      <c r="F14" s="50"/>
      <c r="G14" s="50"/>
    </row>
    <row r="15" spans="1:7" ht="10.5" customHeight="1" x14ac:dyDescent="0.3">
      <c r="B15" s="52"/>
      <c r="C15" s="64"/>
      <c r="D15" s="50"/>
      <c r="E15" s="50"/>
      <c r="F15" s="50"/>
      <c r="G15" s="50"/>
    </row>
    <row r="16" spans="1:7" ht="20.25" customHeight="1" x14ac:dyDescent="0.3">
      <c r="A16" s="46" t="s">
        <v>919</v>
      </c>
      <c r="B16" s="46" t="s">
        <v>920</v>
      </c>
      <c r="C16" s="68"/>
      <c r="D16" s="48"/>
      <c r="E16" s="48"/>
      <c r="F16" s="57">
        <f>SUM(E17:E17)</f>
        <v>73419738.290000007</v>
      </c>
      <c r="G16" s="50"/>
    </row>
    <row r="17" spans="1:7" ht="20.25" customHeight="1" x14ac:dyDescent="0.3">
      <c r="A17" s="49" t="s">
        <v>921</v>
      </c>
      <c r="B17" s="52" t="s">
        <v>249</v>
      </c>
      <c r="C17" s="64"/>
      <c r="D17" s="50"/>
      <c r="E17" s="51">
        <f>SUM(D18:D20)</f>
        <v>73419738.290000007</v>
      </c>
      <c r="F17" s="50"/>
      <c r="G17" s="50"/>
    </row>
    <row r="18" spans="1:7" ht="20.25" customHeight="1" x14ac:dyDescent="0.3">
      <c r="A18" s="49" t="s">
        <v>922</v>
      </c>
      <c r="B18" s="52" t="s">
        <v>923</v>
      </c>
      <c r="C18" s="64"/>
      <c r="D18" s="50">
        <f>SUM(C19:C19)</f>
        <v>73393779.840000004</v>
      </c>
      <c r="E18" s="50"/>
      <c r="F18" s="50"/>
      <c r="G18" s="50"/>
    </row>
    <row r="19" spans="1:7" ht="20.25" customHeight="1" x14ac:dyDescent="0.3">
      <c r="A19" s="49" t="s">
        <v>924</v>
      </c>
      <c r="B19" s="49" t="s">
        <v>925</v>
      </c>
      <c r="C19" s="125">
        <f>VLOOKUP($A19,[1]DTA!$A$3:$C$678,3,0)</f>
        <v>73393779.840000004</v>
      </c>
      <c r="D19" s="50"/>
      <c r="E19" s="50"/>
      <c r="F19" s="50"/>
      <c r="G19" s="50"/>
    </row>
    <row r="20" spans="1:7" ht="20.25" customHeight="1" x14ac:dyDescent="0.3">
      <c r="A20" s="49" t="s">
        <v>926</v>
      </c>
      <c r="B20" s="52" t="s">
        <v>927</v>
      </c>
      <c r="C20" s="64"/>
      <c r="D20" s="51">
        <f>VLOOKUP($A20,[1]DTA!$A$3:$C$678,3,0)</f>
        <v>25958.45</v>
      </c>
      <c r="E20" s="50"/>
      <c r="F20" s="50"/>
      <c r="G20" s="50"/>
    </row>
    <row r="21" spans="1:7" ht="10.5" customHeight="1" x14ac:dyDescent="0.3">
      <c r="B21" s="52"/>
      <c r="C21" s="64"/>
      <c r="D21" s="50"/>
      <c r="E21" s="50"/>
      <c r="F21" s="50"/>
      <c r="G21" s="50"/>
    </row>
    <row r="22" spans="1:7" ht="19.5" customHeight="1" thickBot="1" x14ac:dyDescent="0.35">
      <c r="A22" s="114" t="s">
        <v>884</v>
      </c>
      <c r="B22" s="114" t="s">
        <v>928</v>
      </c>
      <c r="C22" s="64"/>
      <c r="D22" s="50"/>
      <c r="E22" s="50"/>
      <c r="F22" s="48"/>
      <c r="G22" s="41">
        <f>+F23</f>
        <v>883.3</v>
      </c>
    </row>
    <row r="23" spans="1:7" ht="19.5" customHeight="1" thickTop="1" x14ac:dyDescent="0.3">
      <c r="A23" s="115" t="s">
        <v>929</v>
      </c>
      <c r="B23" s="115" t="s">
        <v>930</v>
      </c>
      <c r="C23" s="64"/>
      <c r="D23" s="50"/>
      <c r="E23" s="50"/>
      <c r="F23" s="51">
        <f>+E24</f>
        <v>883.3</v>
      </c>
      <c r="G23" s="50"/>
    </row>
    <row r="24" spans="1:7" ht="19.5" customHeight="1" x14ac:dyDescent="0.3">
      <c r="A24" s="115" t="s">
        <v>931</v>
      </c>
      <c r="B24" s="115" t="s">
        <v>932</v>
      </c>
      <c r="C24" s="64"/>
      <c r="E24" s="51">
        <f>VLOOKUP($A24,[1]DTA!$A$3:$C$678,3,0)</f>
        <v>883.3</v>
      </c>
      <c r="F24" s="50"/>
      <c r="G24" s="50"/>
    </row>
    <row r="25" spans="1:7" ht="17.100000000000001" customHeight="1" x14ac:dyDescent="0.3">
      <c r="B25" s="52"/>
      <c r="C25" s="64"/>
      <c r="D25" s="50"/>
      <c r="E25" s="50"/>
      <c r="F25" s="50"/>
      <c r="G25" s="50"/>
    </row>
    <row r="26" spans="1:7" ht="16.5" customHeight="1" thickBot="1" x14ac:dyDescent="0.35">
      <c r="A26" s="46" t="s">
        <v>885</v>
      </c>
      <c r="B26" s="137" t="s">
        <v>933</v>
      </c>
      <c r="C26" s="137"/>
      <c r="D26" s="48"/>
      <c r="E26" s="48"/>
      <c r="F26" s="48"/>
      <c r="G26" s="41">
        <f>SUM(F28:F39)</f>
        <v>7093844.3800000008</v>
      </c>
    </row>
    <row r="27" spans="1:7" ht="7.5" customHeight="1" thickTop="1" x14ac:dyDescent="0.3">
      <c r="A27" s="46"/>
      <c r="B27" s="113"/>
      <c r="C27" s="113"/>
      <c r="D27" s="48"/>
      <c r="E27" s="48"/>
      <c r="F27" s="48"/>
      <c r="G27" s="48"/>
    </row>
    <row r="28" spans="1:7" ht="14.25" customHeight="1" x14ac:dyDescent="0.3">
      <c r="A28" s="46" t="s">
        <v>934</v>
      </c>
      <c r="B28" s="55" t="s">
        <v>935</v>
      </c>
      <c r="C28" s="68"/>
      <c r="D28" s="48"/>
      <c r="E28" s="48"/>
      <c r="F28" s="57">
        <f>SUM(E29)</f>
        <v>56661.649999999994</v>
      </c>
      <c r="G28" s="48"/>
    </row>
    <row r="29" spans="1:7" ht="21" customHeight="1" x14ac:dyDescent="0.3">
      <c r="A29" s="49" t="s">
        <v>936</v>
      </c>
      <c r="B29" s="52" t="s">
        <v>937</v>
      </c>
      <c r="C29" s="64"/>
      <c r="D29" s="50"/>
      <c r="E29" s="51">
        <f>SUM(D30:D34)</f>
        <v>56661.649999999994</v>
      </c>
      <c r="F29" s="50"/>
      <c r="G29" s="50"/>
    </row>
    <row r="30" spans="1:7" ht="21" customHeight="1" x14ac:dyDescent="0.3">
      <c r="A30" s="49" t="s">
        <v>938</v>
      </c>
      <c r="B30" s="52" t="s">
        <v>939</v>
      </c>
      <c r="C30" s="64"/>
      <c r="D30" s="50">
        <f>VLOOKUP($A30,[1]DTA!$A$3:$C$678,3,0)</f>
        <v>34611.85</v>
      </c>
      <c r="E30" s="50"/>
      <c r="F30" s="50"/>
      <c r="G30" s="50"/>
    </row>
    <row r="31" spans="1:7" ht="21" customHeight="1" x14ac:dyDescent="0.3">
      <c r="A31" s="49" t="s">
        <v>940</v>
      </c>
      <c r="B31" s="52" t="s">
        <v>941</v>
      </c>
      <c r="C31" s="64"/>
      <c r="D31" s="50">
        <f>VLOOKUP($A31,[1]DTA!$A$3:$C$678,3,0)</f>
        <v>15.96</v>
      </c>
      <c r="E31" s="50"/>
      <c r="F31" s="50"/>
      <c r="G31" s="50"/>
    </row>
    <row r="32" spans="1:7" ht="21" customHeight="1" x14ac:dyDescent="0.3">
      <c r="A32" s="49" t="s">
        <v>942</v>
      </c>
      <c r="B32" s="52" t="s">
        <v>943</v>
      </c>
      <c r="C32" s="64"/>
      <c r="D32" s="50">
        <f>VLOOKUP($A32,[1]DTA!$A$3:$C$678,3,0)</f>
        <v>33.9</v>
      </c>
      <c r="E32" s="50"/>
      <c r="F32" s="50"/>
      <c r="G32" s="50"/>
    </row>
    <row r="33" spans="1:7" ht="21" customHeight="1" x14ac:dyDescent="0.3">
      <c r="A33" s="49" t="s">
        <v>944</v>
      </c>
      <c r="B33" s="52" t="s">
        <v>945</v>
      </c>
      <c r="C33" s="64"/>
      <c r="D33" s="50">
        <f>VLOOKUP($A33,[1]DTA!$A$3:$C$678,3,0)</f>
        <v>12624.35</v>
      </c>
      <c r="E33" s="50"/>
      <c r="F33" s="50"/>
      <c r="G33" s="50"/>
    </row>
    <row r="34" spans="1:7" ht="21" customHeight="1" x14ac:dyDescent="0.3">
      <c r="A34" s="49" t="s">
        <v>946</v>
      </c>
      <c r="B34" s="52" t="s">
        <v>947</v>
      </c>
      <c r="C34" s="64"/>
      <c r="D34" s="51">
        <f>VLOOKUP($A34,[1]DTA!$A$3:$C$678,3,0)</f>
        <v>9375.59</v>
      </c>
      <c r="E34" s="50"/>
      <c r="F34" s="50"/>
      <c r="G34" s="50"/>
    </row>
    <row r="35" spans="1:7" ht="9" customHeight="1" x14ac:dyDescent="0.3">
      <c r="B35" s="52"/>
      <c r="C35" s="64"/>
      <c r="D35" s="50"/>
      <c r="E35" s="50"/>
      <c r="F35" s="50"/>
      <c r="G35" s="50"/>
    </row>
    <row r="36" spans="1:7" ht="18" customHeight="1" x14ac:dyDescent="0.3">
      <c r="A36" s="46" t="s">
        <v>948</v>
      </c>
      <c r="B36" s="55" t="s">
        <v>949</v>
      </c>
      <c r="C36" s="64"/>
      <c r="D36" s="50"/>
      <c r="E36" s="50"/>
      <c r="F36" s="48">
        <f>+E37</f>
        <v>13775</v>
      </c>
      <c r="G36" s="50"/>
    </row>
    <row r="37" spans="1:7" ht="21" customHeight="1" x14ac:dyDescent="0.3">
      <c r="A37" s="49" t="s">
        <v>950</v>
      </c>
      <c r="B37" s="52" t="s">
        <v>951</v>
      </c>
      <c r="C37" s="64"/>
      <c r="D37" s="50"/>
      <c r="E37" s="51">
        <f>VLOOKUP($A37,[1]DTA!$A$3:$C$678,3,0)</f>
        <v>13775</v>
      </c>
      <c r="F37" s="50"/>
      <c r="G37" s="50"/>
    </row>
    <row r="38" spans="1:7" ht="11.25" customHeight="1" x14ac:dyDescent="0.3">
      <c r="B38" s="52"/>
      <c r="C38" s="64"/>
      <c r="D38" s="50"/>
      <c r="E38" s="50"/>
      <c r="F38" s="50"/>
      <c r="G38" s="50"/>
    </row>
    <row r="39" spans="1:7" x14ac:dyDescent="0.3">
      <c r="A39" s="46" t="s">
        <v>952</v>
      </c>
      <c r="B39" s="55" t="s">
        <v>953</v>
      </c>
      <c r="C39" s="68"/>
      <c r="D39" s="48"/>
      <c r="E39" s="48"/>
      <c r="F39" s="57">
        <f>SUM(E40:E40)</f>
        <v>7023407.7300000004</v>
      </c>
      <c r="G39" s="48"/>
    </row>
    <row r="40" spans="1:7" ht="19.5" customHeight="1" x14ac:dyDescent="0.3">
      <c r="A40" s="49" t="s">
        <v>954</v>
      </c>
      <c r="B40" s="52" t="s">
        <v>955</v>
      </c>
      <c r="C40" s="64"/>
      <c r="D40" s="50"/>
      <c r="E40" s="51">
        <f>SUM(D41:D41)</f>
        <v>7023407.7300000004</v>
      </c>
      <c r="F40" s="50"/>
      <c r="G40" s="50"/>
    </row>
    <row r="41" spans="1:7" ht="19.5" customHeight="1" x14ac:dyDescent="0.3">
      <c r="A41" s="49" t="s">
        <v>956</v>
      </c>
      <c r="B41" s="52" t="s">
        <v>957</v>
      </c>
      <c r="C41" s="64"/>
      <c r="D41" s="51">
        <f>VLOOKUP($A41,[1]DTA!$A$3:$C$727,3,0)</f>
        <v>7023407.7300000004</v>
      </c>
      <c r="E41" s="50"/>
      <c r="F41" s="50"/>
      <c r="G41" s="50"/>
    </row>
    <row r="42" spans="1:7" ht="10.5" customHeight="1" x14ac:dyDescent="0.3">
      <c r="B42" s="52"/>
      <c r="C42" s="64"/>
      <c r="D42" s="50"/>
      <c r="E42" s="50"/>
      <c r="F42" s="50"/>
      <c r="G42" s="50"/>
    </row>
    <row r="43" spans="1:7" ht="18" customHeight="1" thickBot="1" x14ac:dyDescent="0.35">
      <c r="A43" s="46" t="s">
        <v>886</v>
      </c>
      <c r="B43" s="137" t="s">
        <v>958</v>
      </c>
      <c r="C43" s="137"/>
      <c r="D43" s="48"/>
      <c r="E43" s="48"/>
      <c r="F43" s="48"/>
      <c r="G43" s="41">
        <f>SUM(F44:F65)</f>
        <v>42635367.509999998</v>
      </c>
    </row>
    <row r="44" spans="1:7" ht="8.25" customHeight="1" thickTop="1" x14ac:dyDescent="0.3">
      <c r="B44" s="52"/>
      <c r="C44" s="64"/>
      <c r="D44" s="50"/>
      <c r="E44" s="50"/>
      <c r="F44" s="50"/>
      <c r="G44" s="50"/>
    </row>
    <row r="45" spans="1:7" ht="19.5" customHeight="1" x14ac:dyDescent="0.3">
      <c r="A45" s="46" t="s">
        <v>959</v>
      </c>
      <c r="B45" s="113" t="s">
        <v>960</v>
      </c>
      <c r="C45" s="64"/>
      <c r="D45" s="50"/>
      <c r="E45" s="50"/>
      <c r="F45" s="48">
        <f>+E46+E47+E48</f>
        <v>1248645.4099999999</v>
      </c>
      <c r="G45" s="50"/>
    </row>
    <row r="46" spans="1:7" ht="31.5" customHeight="1" x14ac:dyDescent="0.3">
      <c r="A46" s="116" t="s">
        <v>961</v>
      </c>
      <c r="B46" s="117" t="s">
        <v>962</v>
      </c>
      <c r="C46" s="64"/>
      <c r="D46" s="50"/>
      <c r="E46" s="50">
        <f>VLOOKUP($A46,[1]DTA!$A$3:$C$717,3,0)</f>
        <v>1563.52</v>
      </c>
      <c r="F46" s="48"/>
      <c r="G46" s="50"/>
    </row>
    <row r="47" spans="1:7" ht="19.5" customHeight="1" x14ac:dyDescent="0.3">
      <c r="A47" s="116" t="s">
        <v>963</v>
      </c>
      <c r="B47" s="118" t="s">
        <v>964</v>
      </c>
      <c r="C47" s="64"/>
      <c r="D47" s="50"/>
      <c r="E47" s="50">
        <f>VLOOKUP($A47,[1]DTA!$A$3:$C$717,3,0)</f>
        <v>74461.95</v>
      </c>
      <c r="F47" s="48"/>
      <c r="G47" s="50"/>
    </row>
    <row r="48" spans="1:7" ht="26.25" customHeight="1" x14ac:dyDescent="0.3">
      <c r="A48" s="116" t="s">
        <v>965</v>
      </c>
      <c r="B48" s="118" t="s">
        <v>966</v>
      </c>
      <c r="C48" s="64"/>
      <c r="D48" s="50"/>
      <c r="E48" s="119">
        <f>SUM(D49:D52)</f>
        <v>1172619.94</v>
      </c>
      <c r="F48" s="50"/>
      <c r="G48" s="50"/>
    </row>
    <row r="49" spans="1:7" ht="19.5" customHeight="1" x14ac:dyDescent="0.3">
      <c r="A49" s="116" t="s">
        <v>967</v>
      </c>
      <c r="B49" s="118" t="s">
        <v>968</v>
      </c>
      <c r="C49" s="64"/>
      <c r="D49" s="50">
        <f>VLOOKUP($A49,[1]DTA!$A$3:$C$717,3,0)</f>
        <v>962923.07</v>
      </c>
      <c r="E49" s="50"/>
      <c r="F49" s="50"/>
      <c r="G49" s="50"/>
    </row>
    <row r="50" spans="1:7" ht="19.5" customHeight="1" x14ac:dyDescent="0.3">
      <c r="A50" s="116" t="s">
        <v>969</v>
      </c>
      <c r="B50" s="118" t="s">
        <v>970</v>
      </c>
      <c r="C50" s="64"/>
      <c r="D50" s="50">
        <f>VLOOKUP($A50,[1]DTA!$A$3:$C$717,3,0)</f>
        <v>6650.38</v>
      </c>
      <c r="E50" s="50"/>
      <c r="F50" s="50"/>
      <c r="G50" s="50"/>
    </row>
    <row r="51" spans="1:7" ht="19.5" customHeight="1" x14ac:dyDescent="0.3">
      <c r="A51" s="116" t="s">
        <v>971</v>
      </c>
      <c r="B51" s="118" t="s">
        <v>972</v>
      </c>
      <c r="C51" s="64"/>
      <c r="D51" s="50">
        <f>VLOOKUP($A51,[1]DTA!$A$3:$C$717,3,0)</f>
        <v>54725.18</v>
      </c>
      <c r="E51" s="50"/>
      <c r="F51" s="50"/>
      <c r="G51" s="50"/>
    </row>
    <row r="52" spans="1:7" ht="25.5" customHeight="1" x14ac:dyDescent="0.3">
      <c r="A52" s="116" t="s">
        <v>973</v>
      </c>
      <c r="B52" s="118" t="s">
        <v>974</v>
      </c>
      <c r="C52" s="64"/>
      <c r="D52" s="51">
        <f>VLOOKUP($A52,[1]DTA!$A$3:$C$717,3,0)</f>
        <v>148321.31</v>
      </c>
      <c r="E52" s="50"/>
      <c r="F52" s="50"/>
      <c r="G52" s="50"/>
    </row>
    <row r="53" spans="1:7" ht="9" customHeight="1" x14ac:dyDescent="0.3">
      <c r="B53" s="52"/>
      <c r="C53" s="64"/>
      <c r="D53" s="50"/>
      <c r="E53" s="50"/>
      <c r="F53" s="50"/>
      <c r="G53" s="50"/>
    </row>
    <row r="54" spans="1:7" ht="15.75" customHeight="1" x14ac:dyDescent="0.3">
      <c r="A54" s="46" t="s">
        <v>975</v>
      </c>
      <c r="B54" s="55" t="s">
        <v>976</v>
      </c>
      <c r="C54" s="68"/>
      <c r="D54" s="48"/>
      <c r="E54" s="48"/>
      <c r="F54" s="48">
        <f>SUM(E55)</f>
        <v>41292910.890000001</v>
      </c>
      <c r="G54" s="48"/>
    </row>
    <row r="55" spans="1:7" ht="19.5" customHeight="1" x14ac:dyDescent="0.3">
      <c r="A55" s="49" t="s">
        <v>977</v>
      </c>
      <c r="B55" s="52" t="s">
        <v>976</v>
      </c>
      <c r="C55" s="64"/>
      <c r="D55" s="50"/>
      <c r="E55" s="51">
        <f>SUM(D56:D58)</f>
        <v>41292910.890000001</v>
      </c>
      <c r="F55" s="50"/>
      <c r="G55" s="50"/>
    </row>
    <row r="56" spans="1:7" ht="19.5" customHeight="1" x14ac:dyDescent="0.3">
      <c r="A56" s="49" t="s">
        <v>978</v>
      </c>
      <c r="B56" s="52" t="s">
        <v>979</v>
      </c>
      <c r="C56" s="64"/>
      <c r="D56" s="50">
        <f>VLOOKUP($A56,[1]DTA!$A$3:$C$717,3,0)</f>
        <v>40543931</v>
      </c>
      <c r="E56" s="50"/>
      <c r="F56" s="50"/>
      <c r="G56" s="50"/>
    </row>
    <row r="57" spans="1:7" ht="19.5" customHeight="1" x14ac:dyDescent="0.3">
      <c r="A57" s="49" t="s">
        <v>980</v>
      </c>
      <c r="B57" s="53" t="s">
        <v>981</v>
      </c>
      <c r="C57" s="64"/>
      <c r="D57" s="50">
        <f>VLOOKUP($A57,[1]DTA!$A$3:$C$717,3,0)</f>
        <v>33998.44</v>
      </c>
      <c r="E57" s="50"/>
      <c r="F57" s="50"/>
      <c r="G57" s="50"/>
    </row>
    <row r="58" spans="1:7" ht="19.5" customHeight="1" x14ac:dyDescent="0.3">
      <c r="A58" s="49" t="s">
        <v>982</v>
      </c>
      <c r="B58" s="52" t="s">
        <v>983</v>
      </c>
      <c r="C58" s="64"/>
      <c r="D58" s="51">
        <f>VLOOKUP($A58,[1]DTA!$A$3:$C$717,3,0)</f>
        <v>714981.45</v>
      </c>
      <c r="E58" s="50"/>
      <c r="F58" s="50"/>
      <c r="G58" s="50"/>
    </row>
    <row r="59" spans="1:7" ht="9" customHeight="1" x14ac:dyDescent="0.3">
      <c r="A59" s="115"/>
      <c r="B59" s="115"/>
      <c r="C59" s="64"/>
      <c r="D59" s="50"/>
      <c r="E59" s="50"/>
      <c r="F59" s="50"/>
      <c r="G59" s="50"/>
    </row>
    <row r="60" spans="1:7" ht="18" customHeight="1" x14ac:dyDescent="0.3">
      <c r="A60" s="46" t="s">
        <v>984</v>
      </c>
      <c r="B60" s="55" t="s">
        <v>985</v>
      </c>
      <c r="C60" s="68"/>
      <c r="D60" s="48"/>
      <c r="E60" s="48"/>
      <c r="F60" s="48">
        <f>SUM(E61:E63)</f>
        <v>26407.07</v>
      </c>
      <c r="G60" s="48"/>
    </row>
    <row r="61" spans="1:7" ht="19.5" customHeight="1" x14ac:dyDescent="0.3">
      <c r="A61" s="49" t="s">
        <v>986</v>
      </c>
      <c r="B61" s="52" t="s">
        <v>987</v>
      </c>
      <c r="C61" s="68"/>
      <c r="D61" s="48"/>
      <c r="E61" s="50">
        <f>VLOOKUP($A61,[1]DTA!$A$3:$C$717,3,0)</f>
        <v>694.45</v>
      </c>
      <c r="F61" s="48"/>
      <c r="G61" s="48"/>
    </row>
    <row r="62" spans="1:7" ht="19.5" customHeight="1" x14ac:dyDescent="0.3">
      <c r="A62" s="115" t="s">
        <v>988</v>
      </c>
      <c r="B62" s="115" t="s">
        <v>989</v>
      </c>
      <c r="C62" s="64"/>
      <c r="D62" s="50"/>
      <c r="E62" s="50">
        <f>VLOOKUP($A62,[1]DTA!$A$3:$C$717,3,0)</f>
        <v>83.6</v>
      </c>
      <c r="F62" s="50"/>
      <c r="G62" s="50"/>
    </row>
    <row r="63" spans="1:7" ht="18" customHeight="1" x14ac:dyDescent="0.3">
      <c r="A63" s="115" t="s">
        <v>990</v>
      </c>
      <c r="B63" s="115" t="s">
        <v>991</v>
      </c>
      <c r="C63" s="64"/>
      <c r="D63" s="50"/>
      <c r="E63" s="51">
        <f>VLOOKUP($A63,[1]DTA!$A$3:$C$717,3,0)</f>
        <v>25629.02</v>
      </c>
      <c r="F63" s="50"/>
      <c r="G63" s="50"/>
    </row>
    <row r="64" spans="1:7" ht="6.75" customHeight="1" x14ac:dyDescent="0.3">
      <c r="B64" s="52"/>
      <c r="C64" s="64"/>
      <c r="D64" s="50"/>
      <c r="E64" s="50"/>
      <c r="F64" s="50"/>
      <c r="G64" s="50"/>
    </row>
    <row r="65" spans="1:7" ht="19.5" customHeight="1" x14ac:dyDescent="0.3">
      <c r="A65" s="46" t="s">
        <v>992</v>
      </c>
      <c r="B65" s="55" t="s">
        <v>993</v>
      </c>
      <c r="C65" s="68"/>
      <c r="D65" s="48"/>
      <c r="E65" s="48"/>
      <c r="F65" s="57">
        <f>SUM(E66)</f>
        <v>67404.14</v>
      </c>
      <c r="G65" s="48"/>
    </row>
    <row r="66" spans="1:7" ht="17.25" customHeight="1" x14ac:dyDescent="0.3">
      <c r="A66" s="49" t="s">
        <v>994</v>
      </c>
      <c r="B66" s="52" t="s">
        <v>528</v>
      </c>
      <c r="C66" s="64"/>
      <c r="D66" s="50"/>
      <c r="E66" s="51">
        <f>VLOOKUP($A66,[1]DTA!$A$3:$C$717,3,0)</f>
        <v>67404.14</v>
      </c>
      <c r="F66" s="50"/>
      <c r="G66" s="50"/>
    </row>
    <row r="67" spans="1:7" ht="19.5" customHeight="1" x14ac:dyDescent="0.3">
      <c r="B67" s="52"/>
      <c r="C67" s="64"/>
      <c r="D67" s="50"/>
      <c r="E67" s="50"/>
      <c r="F67" s="50"/>
      <c r="G67" s="50"/>
    </row>
    <row r="68" spans="1:7" ht="8.25" customHeight="1" x14ac:dyDescent="0.3">
      <c r="B68" s="52"/>
      <c r="C68" s="64"/>
      <c r="D68" s="50"/>
      <c r="E68" s="50"/>
      <c r="F68" s="50"/>
      <c r="G68" s="50"/>
    </row>
    <row r="69" spans="1:7" ht="7.5" customHeight="1" x14ac:dyDescent="0.3">
      <c r="B69" s="52"/>
      <c r="C69" s="64"/>
      <c r="D69" s="50"/>
      <c r="E69" s="50"/>
      <c r="F69" s="50"/>
      <c r="G69" s="50"/>
    </row>
    <row r="70" spans="1:7" ht="17.25" thickBot="1" x14ac:dyDescent="0.35">
      <c r="A70" s="46" t="s">
        <v>995</v>
      </c>
      <c r="B70" s="55" t="s">
        <v>888</v>
      </c>
      <c r="C70" s="68"/>
      <c r="D70" s="48"/>
      <c r="E70" s="48"/>
      <c r="F70" s="48"/>
      <c r="G70" s="41">
        <f>SUM(G71:G314)</f>
        <v>91121948.530000001</v>
      </c>
    </row>
    <row r="71" spans="1:7" ht="5.25" customHeight="1" thickTop="1" x14ac:dyDescent="0.3">
      <c r="A71" s="46"/>
      <c r="B71" s="55"/>
      <c r="C71" s="68"/>
      <c r="D71" s="48"/>
      <c r="E71" s="48"/>
      <c r="F71" s="48"/>
      <c r="G71" s="48"/>
    </row>
    <row r="72" spans="1:7" ht="17.25" thickBot="1" x14ac:dyDescent="0.35">
      <c r="A72" s="46" t="s">
        <v>889</v>
      </c>
      <c r="B72" s="55" t="s">
        <v>996</v>
      </c>
      <c r="C72" s="68"/>
      <c r="D72" s="48"/>
      <c r="E72" s="48"/>
      <c r="F72" s="48"/>
      <c r="G72" s="41">
        <f>SUM(F74:F121)</f>
        <v>13391304.039999999</v>
      </c>
    </row>
    <row r="73" spans="1:7" ht="6.75" customHeight="1" thickTop="1" x14ac:dyDescent="0.3">
      <c r="B73" s="52"/>
      <c r="C73" s="64"/>
      <c r="D73" s="50"/>
      <c r="E73" s="50"/>
      <c r="F73" s="50"/>
      <c r="G73" s="48"/>
    </row>
    <row r="74" spans="1:7" ht="21.75" customHeight="1" x14ac:dyDescent="0.3">
      <c r="A74" s="46" t="s">
        <v>997</v>
      </c>
      <c r="B74" s="55" t="s">
        <v>998</v>
      </c>
      <c r="C74" s="68"/>
      <c r="D74" s="48"/>
      <c r="E74" s="48"/>
      <c r="F74" s="48">
        <f>SUM(E75)</f>
        <v>91225</v>
      </c>
      <c r="G74" s="48"/>
    </row>
    <row r="75" spans="1:7" ht="21" customHeight="1" x14ac:dyDescent="0.3">
      <c r="A75" s="49" t="s">
        <v>999</v>
      </c>
      <c r="B75" s="52" t="s">
        <v>1000</v>
      </c>
      <c r="C75" s="64"/>
      <c r="D75" s="50"/>
      <c r="E75" s="51">
        <f>VLOOKUP($A75,[1]DTA!$A$3:$C$678,3,0)</f>
        <v>91225</v>
      </c>
      <c r="F75" s="50"/>
      <c r="G75" s="50"/>
    </row>
    <row r="76" spans="1:7" ht="11.25" customHeight="1" x14ac:dyDescent="0.3">
      <c r="B76" s="52"/>
      <c r="C76" s="64"/>
      <c r="D76" s="50"/>
      <c r="E76" s="50"/>
      <c r="F76" s="50"/>
      <c r="G76" s="50"/>
    </row>
    <row r="77" spans="1:7" ht="17.100000000000001" customHeight="1" x14ac:dyDescent="0.3">
      <c r="A77" s="46" t="s">
        <v>1001</v>
      </c>
      <c r="B77" s="55" t="s">
        <v>1002</v>
      </c>
      <c r="C77" s="68"/>
      <c r="D77" s="48"/>
      <c r="E77" s="48"/>
      <c r="F77" s="48">
        <f>SUM(E78:E84)</f>
        <v>10449176.539999999</v>
      </c>
      <c r="G77" s="48"/>
    </row>
    <row r="78" spans="1:7" ht="19.5" customHeight="1" x14ac:dyDescent="0.3">
      <c r="A78" s="49" t="s">
        <v>1003</v>
      </c>
      <c r="B78" s="52" t="s">
        <v>1004</v>
      </c>
      <c r="C78" s="64"/>
      <c r="D78" s="50"/>
      <c r="E78" s="50">
        <f>VLOOKUP($A78,[1]DTA!$A$3:$C$678,3,0)</f>
        <v>6777464.4100000001</v>
      </c>
      <c r="F78" s="50"/>
      <c r="G78" s="50"/>
    </row>
    <row r="79" spans="1:7" ht="19.5" customHeight="1" x14ac:dyDescent="0.3">
      <c r="A79" s="49" t="s">
        <v>1005</v>
      </c>
      <c r="B79" s="52" t="s">
        <v>1006</v>
      </c>
      <c r="C79" s="64"/>
      <c r="D79" s="50"/>
      <c r="E79" s="50">
        <f>VLOOKUP($A79,[1]DTA!$A$3:$C$678,3,0)</f>
        <v>581692.96</v>
      </c>
      <c r="F79" s="50"/>
      <c r="G79" s="50"/>
    </row>
    <row r="80" spans="1:7" ht="19.5" customHeight="1" x14ac:dyDescent="0.3">
      <c r="A80" s="49" t="s">
        <v>1007</v>
      </c>
      <c r="B80" s="52" t="s">
        <v>1008</v>
      </c>
      <c r="C80" s="64"/>
      <c r="D80" s="50"/>
      <c r="E80" s="50">
        <f>SUM(D81:D82)</f>
        <v>1139162.92</v>
      </c>
      <c r="F80" s="50"/>
      <c r="G80" s="50"/>
    </row>
    <row r="81" spans="1:7" ht="19.5" customHeight="1" x14ac:dyDescent="0.3">
      <c r="A81" s="49" t="s">
        <v>1009</v>
      </c>
      <c r="B81" s="52" t="s">
        <v>1010</v>
      </c>
      <c r="C81" s="64"/>
      <c r="D81" s="50">
        <f>VLOOKUP($A81,[1]DTA!$A$3:$C$678,3,0)</f>
        <v>570021.79</v>
      </c>
      <c r="E81" s="50"/>
      <c r="F81" s="50"/>
      <c r="G81" s="50"/>
    </row>
    <row r="82" spans="1:7" ht="19.5" customHeight="1" x14ac:dyDescent="0.3">
      <c r="A82" s="49" t="s">
        <v>1011</v>
      </c>
      <c r="B82" s="52" t="s">
        <v>1012</v>
      </c>
      <c r="C82" s="92"/>
      <c r="D82" s="51">
        <f>VLOOKUP($A82,[1]DTA!$A$3:$C$678,3,0)</f>
        <v>569141.13</v>
      </c>
      <c r="E82" s="50"/>
      <c r="F82" s="50"/>
      <c r="G82" s="50"/>
    </row>
    <row r="83" spans="1:7" ht="19.5" customHeight="1" x14ac:dyDescent="0.3">
      <c r="A83" s="49" t="s">
        <v>1013</v>
      </c>
      <c r="B83" s="52" t="s">
        <v>1014</v>
      </c>
      <c r="C83" s="64"/>
      <c r="D83" s="50"/>
      <c r="E83" s="50">
        <f>VLOOKUP($A83,[1]DTA!$A$3:$C$678,3,0)</f>
        <v>36809.43</v>
      </c>
      <c r="F83" s="50"/>
      <c r="G83" s="50"/>
    </row>
    <row r="84" spans="1:7" ht="24" customHeight="1" x14ac:dyDescent="0.3">
      <c r="A84" s="49" t="s">
        <v>1015</v>
      </c>
      <c r="B84" s="52" t="s">
        <v>1016</v>
      </c>
      <c r="C84" s="64"/>
      <c r="D84" s="50"/>
      <c r="E84" s="51">
        <f>SUM(D85:D94)</f>
        <v>1914046.8199999998</v>
      </c>
      <c r="F84" s="50"/>
      <c r="G84" s="50"/>
    </row>
    <row r="85" spans="1:7" ht="19.5" customHeight="1" x14ac:dyDescent="0.3">
      <c r="A85" s="49" t="s">
        <v>1017</v>
      </c>
      <c r="B85" s="52" t="s">
        <v>1018</v>
      </c>
      <c r="C85" s="64"/>
      <c r="D85" s="50">
        <f>VLOOKUP($A85,[1]DTA!$A$3:$C$678,3,0)</f>
        <v>528631.55000000005</v>
      </c>
      <c r="E85" s="50"/>
      <c r="F85" s="50"/>
      <c r="G85" s="50"/>
    </row>
    <row r="86" spans="1:7" ht="19.5" customHeight="1" x14ac:dyDescent="0.3">
      <c r="A86" s="49" t="s">
        <v>1019</v>
      </c>
      <c r="B86" s="52" t="s">
        <v>1020</v>
      </c>
      <c r="C86" s="64"/>
      <c r="D86" s="50">
        <f>VLOOKUP($A86,[1]DTA!$A$3:$C$678,3,0)</f>
        <v>247834.5</v>
      </c>
      <c r="E86" s="50"/>
      <c r="F86" s="50"/>
      <c r="G86" s="50"/>
    </row>
    <row r="87" spans="1:7" ht="19.5" customHeight="1" x14ac:dyDescent="0.3">
      <c r="A87" s="49" t="s">
        <v>1021</v>
      </c>
      <c r="B87" s="52" t="s">
        <v>1022</v>
      </c>
      <c r="C87" s="64"/>
      <c r="D87" s="50">
        <f>VLOOKUP($A87,[1]DTA!$A$3:$C$678,3,0)</f>
        <v>67647.75</v>
      </c>
      <c r="E87" s="50"/>
      <c r="F87" s="50"/>
      <c r="G87" s="50"/>
    </row>
    <row r="88" spans="1:7" ht="19.5" customHeight="1" x14ac:dyDescent="0.3">
      <c r="A88" s="49" t="s">
        <v>1023</v>
      </c>
      <c r="B88" s="52" t="s">
        <v>1024</v>
      </c>
      <c r="C88" s="64"/>
      <c r="D88" s="50">
        <f>VLOOKUP($A88,[1]DTA!$A$3:$C$678,3,0)</f>
        <v>187385.34</v>
      </c>
      <c r="E88" s="50"/>
      <c r="F88" s="50"/>
      <c r="G88" s="50"/>
    </row>
    <row r="89" spans="1:7" ht="19.5" customHeight="1" x14ac:dyDescent="0.3">
      <c r="A89" s="49" t="s">
        <v>1025</v>
      </c>
      <c r="B89" s="52" t="s">
        <v>1026</v>
      </c>
      <c r="C89" s="64"/>
      <c r="D89" s="50">
        <f>VLOOKUP($A89,[1]DTA!$A$3:$C$678,3,0)</f>
        <v>15965.6</v>
      </c>
      <c r="E89" s="50"/>
      <c r="F89" s="50"/>
      <c r="G89" s="50"/>
    </row>
    <row r="90" spans="1:7" ht="19.5" customHeight="1" x14ac:dyDescent="0.3">
      <c r="A90" s="49" t="s">
        <v>1027</v>
      </c>
      <c r="B90" s="52" t="s">
        <v>1028</v>
      </c>
      <c r="C90" s="64"/>
      <c r="D90" s="50">
        <f>VLOOKUP($A90,[1]DTA!$A$3:$C$678,3,0)</f>
        <v>760685.6</v>
      </c>
      <c r="E90" s="50"/>
      <c r="F90" s="50"/>
      <c r="G90" s="50"/>
    </row>
    <row r="91" spans="1:7" ht="19.5" customHeight="1" x14ac:dyDescent="0.3">
      <c r="A91" s="49" t="s">
        <v>1029</v>
      </c>
      <c r="B91" s="52" t="s">
        <v>1030</v>
      </c>
      <c r="C91" s="64"/>
      <c r="D91" s="50">
        <f>VLOOKUP($A91,[1]DTA!$A$3:$C$678,3,0)</f>
        <v>64847.08</v>
      </c>
      <c r="E91" s="50"/>
      <c r="F91" s="50"/>
      <c r="G91" s="50"/>
    </row>
    <row r="92" spans="1:7" ht="26.25" customHeight="1" x14ac:dyDescent="0.3">
      <c r="A92" s="116" t="s">
        <v>1031</v>
      </c>
      <c r="B92" s="118" t="s">
        <v>1032</v>
      </c>
      <c r="C92" s="64"/>
      <c r="D92" s="50">
        <f>VLOOKUP($A92,[1]DTA!$A$3:$C$678,3,0)</f>
        <v>14999.4</v>
      </c>
      <c r="E92" s="50"/>
      <c r="F92" s="50"/>
      <c r="G92" s="50"/>
    </row>
    <row r="93" spans="1:7" ht="19.5" customHeight="1" x14ac:dyDescent="0.3">
      <c r="A93" s="49" t="s">
        <v>1033</v>
      </c>
      <c r="B93" s="52" t="s">
        <v>1034</v>
      </c>
      <c r="C93" s="64"/>
      <c r="D93" s="50">
        <f>VLOOKUP($A93,[1]DTA!$A$3:$C$678,3,0)</f>
        <v>1050</v>
      </c>
      <c r="E93" s="50"/>
      <c r="F93" s="50"/>
      <c r="G93" s="50"/>
    </row>
    <row r="94" spans="1:7" ht="19.5" customHeight="1" x14ac:dyDescent="0.3">
      <c r="A94" s="49" t="s">
        <v>1035</v>
      </c>
      <c r="B94" s="52" t="s">
        <v>1036</v>
      </c>
      <c r="C94" s="64"/>
      <c r="D94" s="51">
        <f>VLOOKUP($A94,[1]DTA!$A$3:$C$678,3,0)</f>
        <v>25000</v>
      </c>
      <c r="E94" s="50"/>
      <c r="F94" s="50"/>
      <c r="G94" s="50"/>
    </row>
    <row r="95" spans="1:7" ht="18.75" customHeight="1" x14ac:dyDescent="0.3">
      <c r="B95" s="52"/>
      <c r="C95" s="64"/>
      <c r="D95" s="50"/>
      <c r="E95" s="50"/>
      <c r="F95" s="50"/>
      <c r="G95" s="50"/>
    </row>
    <row r="96" spans="1:7" ht="17.100000000000001" customHeight="1" x14ac:dyDescent="0.3">
      <c r="A96" s="46" t="s">
        <v>1037</v>
      </c>
      <c r="B96" s="56" t="s">
        <v>1038</v>
      </c>
      <c r="C96" s="68"/>
      <c r="D96" s="48"/>
      <c r="E96" s="48"/>
      <c r="F96" s="48">
        <f>SUM(E97)</f>
        <v>144491.29</v>
      </c>
      <c r="G96" s="48"/>
    </row>
    <row r="97" spans="1:7" ht="19.5" customHeight="1" x14ac:dyDescent="0.3">
      <c r="A97" s="49" t="s">
        <v>1039</v>
      </c>
      <c r="B97" s="52" t="s">
        <v>1040</v>
      </c>
      <c r="C97" s="64"/>
      <c r="D97" s="50"/>
      <c r="E97" s="51">
        <f>VLOOKUP($A97,[1]DTA!$A$3:$C$678,3,0)</f>
        <v>144491.29</v>
      </c>
      <c r="F97" s="50"/>
      <c r="G97" s="50"/>
    </row>
    <row r="98" spans="1:7" ht="17.100000000000001" customHeight="1" x14ac:dyDescent="0.3">
      <c r="B98" s="52"/>
      <c r="C98" s="64"/>
      <c r="D98" s="50"/>
      <c r="E98" s="50"/>
      <c r="F98" s="50"/>
      <c r="G98" s="50"/>
    </row>
    <row r="99" spans="1:7" ht="29.25" customHeight="1" x14ac:dyDescent="0.3">
      <c r="A99" s="72" t="s">
        <v>1041</v>
      </c>
      <c r="B99" s="73" t="s">
        <v>1042</v>
      </c>
      <c r="C99" s="64"/>
      <c r="D99" s="50"/>
      <c r="E99" s="50"/>
      <c r="F99" s="48">
        <f>+E100</f>
        <v>426299.56000000006</v>
      </c>
      <c r="G99" s="50"/>
    </row>
    <row r="100" spans="1:7" ht="19.5" customHeight="1" x14ac:dyDescent="0.3">
      <c r="A100" s="49" t="s">
        <v>1043</v>
      </c>
      <c r="B100" s="52" t="s">
        <v>1044</v>
      </c>
      <c r="C100" s="64"/>
      <c r="D100" s="50"/>
      <c r="E100" s="51">
        <f>SUM(D101:D104)</f>
        <v>426299.56000000006</v>
      </c>
      <c r="F100" s="50"/>
      <c r="G100" s="50"/>
    </row>
    <row r="101" spans="1:7" ht="19.5" customHeight="1" x14ac:dyDescent="0.3">
      <c r="A101" s="49" t="s">
        <v>1045</v>
      </c>
      <c r="B101" s="52" t="s">
        <v>1046</v>
      </c>
      <c r="C101" s="64"/>
      <c r="D101" s="50">
        <f>VLOOKUP($A101,[1]DTA!$A$3:$C$678,3,0)</f>
        <v>342638</v>
      </c>
      <c r="E101" s="50"/>
      <c r="F101" s="50"/>
      <c r="G101" s="50"/>
    </row>
    <row r="102" spans="1:7" ht="19.5" customHeight="1" x14ac:dyDescent="0.3">
      <c r="A102" s="49" t="s">
        <v>1047</v>
      </c>
      <c r="B102" s="52" t="s">
        <v>1048</v>
      </c>
      <c r="C102" s="64"/>
      <c r="D102" s="50">
        <f>VLOOKUP($A102,[1]DTA!$A$3:$C$678,3,0)</f>
        <v>45587.53</v>
      </c>
      <c r="E102" s="50"/>
      <c r="F102" s="50"/>
      <c r="G102" s="50"/>
    </row>
    <row r="103" spans="1:7" ht="19.5" customHeight="1" x14ac:dyDescent="0.3">
      <c r="A103" s="49" t="s">
        <v>1049</v>
      </c>
      <c r="B103" s="52" t="s">
        <v>1050</v>
      </c>
      <c r="C103" s="64"/>
      <c r="D103" s="50">
        <f>VLOOKUP($A103,[1]DTA!$A$3:$C$678,3,0)</f>
        <v>35838</v>
      </c>
      <c r="E103" s="50"/>
      <c r="F103" s="50"/>
      <c r="G103" s="50"/>
    </row>
    <row r="104" spans="1:7" ht="19.5" customHeight="1" x14ac:dyDescent="0.3">
      <c r="A104" s="49" t="s">
        <v>1051</v>
      </c>
      <c r="B104" s="52" t="s">
        <v>1052</v>
      </c>
      <c r="C104" s="64"/>
      <c r="D104" s="51">
        <f>VLOOKUP($A104,[1]DTA!$A$3:$C$678,3,0)</f>
        <v>2236.0300000000002</v>
      </c>
      <c r="E104" s="50"/>
      <c r="F104" s="50"/>
      <c r="G104" s="50"/>
    </row>
    <row r="105" spans="1:7" ht="13.5" customHeight="1" x14ac:dyDescent="0.3">
      <c r="B105" s="52"/>
      <c r="C105" s="64"/>
      <c r="D105" s="50"/>
      <c r="E105" s="50"/>
      <c r="F105" s="50"/>
      <c r="G105" s="50"/>
    </row>
    <row r="106" spans="1:7" ht="30.75" customHeight="1" x14ac:dyDescent="0.3">
      <c r="A106" s="72" t="s">
        <v>1053</v>
      </c>
      <c r="B106" s="73" t="s">
        <v>1054</v>
      </c>
      <c r="C106" s="64"/>
      <c r="D106" s="50"/>
      <c r="E106" s="50"/>
      <c r="F106" s="120">
        <f>+E107</f>
        <v>419704.75</v>
      </c>
      <c r="G106" s="50"/>
    </row>
    <row r="107" spans="1:7" ht="21" customHeight="1" x14ac:dyDescent="0.3">
      <c r="A107" s="49" t="s">
        <v>1055</v>
      </c>
      <c r="B107" s="52" t="s">
        <v>1044</v>
      </c>
      <c r="C107" s="64"/>
      <c r="D107" s="50"/>
      <c r="E107" s="51">
        <f>+D108</f>
        <v>419704.75</v>
      </c>
      <c r="F107" s="50"/>
      <c r="G107" s="50"/>
    </row>
    <row r="108" spans="1:7" ht="21" customHeight="1" x14ac:dyDescent="0.3">
      <c r="A108" s="49" t="s">
        <v>1056</v>
      </c>
      <c r="B108" s="52" t="s">
        <v>1057</v>
      </c>
      <c r="C108" s="64"/>
      <c r="D108" s="51">
        <f>VLOOKUP($A108,[1]DTA!$A$3:$C$678,3,0)</f>
        <v>419704.75</v>
      </c>
      <c r="E108" s="50"/>
      <c r="F108" s="50"/>
      <c r="G108" s="50"/>
    </row>
    <row r="109" spans="1:7" ht="13.5" customHeight="1" x14ac:dyDescent="0.3">
      <c r="B109" s="52"/>
      <c r="C109" s="64"/>
      <c r="D109" s="50"/>
      <c r="E109" s="50"/>
      <c r="F109" s="50"/>
      <c r="G109" s="50"/>
    </row>
    <row r="110" spans="1:7" ht="17.100000000000001" customHeight="1" x14ac:dyDescent="0.3">
      <c r="A110" s="46" t="s">
        <v>1058</v>
      </c>
      <c r="B110" s="55" t="s">
        <v>1059</v>
      </c>
      <c r="C110" s="68"/>
      <c r="D110" s="48"/>
      <c r="E110" s="48"/>
      <c r="F110" s="48">
        <f>SUM(E111)</f>
        <v>958107.88</v>
      </c>
      <c r="G110" s="48"/>
    </row>
    <row r="111" spans="1:7" ht="19.5" customHeight="1" x14ac:dyDescent="0.3">
      <c r="A111" s="49" t="s">
        <v>1060</v>
      </c>
      <c r="B111" s="52" t="s">
        <v>1061</v>
      </c>
      <c r="C111" s="64"/>
      <c r="D111" s="50"/>
      <c r="E111" s="51">
        <f>SUM(D112:D113)</f>
        <v>958107.88</v>
      </c>
      <c r="F111" s="50"/>
      <c r="G111" s="50"/>
    </row>
    <row r="112" spans="1:7" ht="19.5" customHeight="1" x14ac:dyDescent="0.3">
      <c r="A112" s="49" t="s">
        <v>1062</v>
      </c>
      <c r="B112" s="52" t="s">
        <v>1063</v>
      </c>
      <c r="C112" s="64"/>
      <c r="D112" s="50">
        <f>VLOOKUP($A112,[1]DTA!$A$3:$C$678,3,0)</f>
        <v>581595.64</v>
      </c>
      <c r="E112" s="50"/>
      <c r="F112" s="50"/>
      <c r="G112" s="50"/>
    </row>
    <row r="113" spans="1:7" ht="19.5" customHeight="1" x14ac:dyDescent="0.3">
      <c r="A113" s="49" t="s">
        <v>1064</v>
      </c>
      <c r="B113" s="52" t="s">
        <v>1065</v>
      </c>
      <c r="C113" s="64"/>
      <c r="D113" s="51">
        <f>VLOOKUP($A113,[1]DTA!$A$3:$C$678,3,0)</f>
        <v>376512.24</v>
      </c>
      <c r="E113" s="50"/>
      <c r="F113" s="50"/>
      <c r="G113" s="50"/>
    </row>
    <row r="114" spans="1:7" ht="9.75" customHeight="1" x14ac:dyDescent="0.3">
      <c r="B114" s="52"/>
      <c r="C114" s="64"/>
      <c r="D114" s="50"/>
      <c r="E114" s="50"/>
      <c r="F114" s="50"/>
      <c r="G114" s="50"/>
    </row>
    <row r="115" spans="1:7" ht="20.25" customHeight="1" x14ac:dyDescent="0.3">
      <c r="A115" s="46" t="s">
        <v>1066</v>
      </c>
      <c r="B115" s="55" t="s">
        <v>1067</v>
      </c>
      <c r="C115" s="68"/>
      <c r="D115" s="48"/>
      <c r="E115" s="48"/>
      <c r="F115" s="48">
        <f>SUM(E116:E117)</f>
        <v>92929.66</v>
      </c>
      <c r="G115" s="48"/>
    </row>
    <row r="116" spans="1:7" ht="20.25" customHeight="1" x14ac:dyDescent="0.3">
      <c r="A116" s="49" t="s">
        <v>1068</v>
      </c>
      <c r="B116" s="49" t="s">
        <v>1069</v>
      </c>
      <c r="C116" s="64"/>
      <c r="D116" s="48"/>
      <c r="E116" s="50">
        <f>VLOOKUP($A116,[1]DTA!$A$3:$C$678,3,0)</f>
        <v>63000.5</v>
      </c>
      <c r="F116" s="50"/>
      <c r="G116" s="50"/>
    </row>
    <row r="117" spans="1:7" ht="20.25" customHeight="1" x14ac:dyDescent="0.3">
      <c r="A117" s="49" t="s">
        <v>1070</v>
      </c>
      <c r="B117" s="49" t="s">
        <v>1071</v>
      </c>
      <c r="C117" s="64"/>
      <c r="D117" s="48"/>
      <c r="E117" s="60">
        <f>SUM(D118:D119)</f>
        <v>29929.16</v>
      </c>
      <c r="F117" s="58"/>
      <c r="G117" s="58"/>
    </row>
    <row r="118" spans="1:7" ht="20.25" customHeight="1" x14ac:dyDescent="0.3">
      <c r="A118" s="49" t="s">
        <v>1072</v>
      </c>
      <c r="B118" s="49" t="s">
        <v>1073</v>
      </c>
      <c r="C118" s="64"/>
      <c r="D118" s="50">
        <f>VLOOKUP($A118,[1]DTA!$A$3:$C$678,3,0)</f>
        <v>21160</v>
      </c>
      <c r="E118" s="58"/>
      <c r="F118" s="58"/>
      <c r="G118" s="58"/>
    </row>
    <row r="119" spans="1:7" ht="20.25" customHeight="1" x14ac:dyDescent="0.3">
      <c r="A119" s="49" t="s">
        <v>1074</v>
      </c>
      <c r="B119" s="49" t="s">
        <v>1075</v>
      </c>
      <c r="C119" s="64"/>
      <c r="D119" s="51">
        <f>VLOOKUP($A119,[1]DTA!$A$3:$C$678,3,0)</f>
        <v>8769.16</v>
      </c>
      <c r="E119" s="58"/>
      <c r="F119" s="58"/>
      <c r="G119" s="58"/>
    </row>
    <row r="120" spans="1:7" ht="11.25" customHeight="1" x14ac:dyDescent="0.3">
      <c r="C120" s="64"/>
      <c r="D120" s="58"/>
      <c r="E120" s="58"/>
      <c r="F120" s="58"/>
      <c r="G120" s="58"/>
    </row>
    <row r="121" spans="1:7" ht="19.5" customHeight="1" x14ac:dyDescent="0.3">
      <c r="A121" s="46" t="s">
        <v>1076</v>
      </c>
      <c r="B121" s="46" t="s">
        <v>1077</v>
      </c>
      <c r="C121" s="64"/>
      <c r="D121" s="58"/>
      <c r="E121" s="58"/>
      <c r="F121" s="121">
        <f>+E122</f>
        <v>809369.36</v>
      </c>
      <c r="G121" s="58"/>
    </row>
    <row r="122" spans="1:7" ht="19.5" customHeight="1" x14ac:dyDescent="0.3">
      <c r="A122" s="49" t="s">
        <v>1078</v>
      </c>
      <c r="B122" s="49" t="s">
        <v>1079</v>
      </c>
      <c r="C122" s="64"/>
      <c r="D122" s="58"/>
      <c r="E122" s="60">
        <f>+D123</f>
        <v>809369.36</v>
      </c>
      <c r="F122" s="58"/>
      <c r="G122" s="58"/>
    </row>
    <row r="123" spans="1:7" ht="19.5" customHeight="1" x14ac:dyDescent="0.3">
      <c r="A123" s="49" t="s">
        <v>1080</v>
      </c>
      <c r="B123" s="49" t="s">
        <v>633</v>
      </c>
      <c r="C123" s="64"/>
      <c r="D123" s="51">
        <f>VLOOKUP($A123,[1]DTA!$A$3:$C$678,3,0)</f>
        <v>809369.36</v>
      </c>
      <c r="E123" s="50"/>
      <c r="F123" s="58"/>
      <c r="G123" s="58"/>
    </row>
    <row r="124" spans="1:7" ht="10.5" customHeight="1" x14ac:dyDescent="0.3">
      <c r="C124" s="64"/>
      <c r="D124" s="50"/>
      <c r="E124" s="50"/>
      <c r="F124" s="58"/>
      <c r="G124" s="58"/>
    </row>
    <row r="125" spans="1:7" ht="33.75" customHeight="1" x14ac:dyDescent="0.3">
      <c r="C125" s="64"/>
      <c r="D125" s="50"/>
      <c r="E125" s="50"/>
      <c r="F125" s="58"/>
      <c r="G125" s="58"/>
    </row>
    <row r="126" spans="1:7" ht="16.5" customHeight="1" x14ac:dyDescent="0.3">
      <c r="C126" s="64"/>
      <c r="D126" s="50"/>
      <c r="E126" s="50"/>
      <c r="F126" s="58"/>
      <c r="G126" s="58"/>
    </row>
    <row r="127" spans="1:7" ht="20.25" customHeight="1" thickBot="1" x14ac:dyDescent="0.35">
      <c r="A127" s="46" t="s">
        <v>890</v>
      </c>
      <c r="B127" s="137" t="s">
        <v>1081</v>
      </c>
      <c r="C127" s="137"/>
      <c r="D127" s="48"/>
      <c r="E127" s="48"/>
      <c r="F127" s="48"/>
      <c r="G127" s="41">
        <f>SUM(F128:F204)</f>
        <v>7781493.3199999994</v>
      </c>
    </row>
    <row r="128" spans="1:7" ht="7.5" customHeight="1" thickTop="1" x14ac:dyDescent="0.3">
      <c r="B128" s="52"/>
      <c r="C128" s="64"/>
      <c r="D128" s="50"/>
      <c r="E128" s="50"/>
      <c r="F128" s="50"/>
      <c r="G128" s="48"/>
    </row>
    <row r="129" spans="1:7" ht="20.25" customHeight="1" x14ac:dyDescent="0.3">
      <c r="A129" s="46" t="s">
        <v>1082</v>
      </c>
      <c r="B129" s="55" t="s">
        <v>1083</v>
      </c>
      <c r="C129" s="68"/>
      <c r="D129" s="48"/>
      <c r="E129" s="48"/>
      <c r="F129" s="48">
        <f>SUM(E130:E131)</f>
        <v>79182.840000000011</v>
      </c>
      <c r="G129" s="48"/>
    </row>
    <row r="130" spans="1:7" ht="20.25" customHeight="1" x14ac:dyDescent="0.3">
      <c r="A130" s="49" t="s">
        <v>1084</v>
      </c>
      <c r="B130" s="52" t="s">
        <v>410</v>
      </c>
      <c r="C130" s="68"/>
      <c r="D130" s="48"/>
      <c r="E130" s="50">
        <f>VLOOKUP($A130,[1]DTA!$A$3:$C$678,3,0)</f>
        <v>77912.63</v>
      </c>
      <c r="F130" s="48"/>
      <c r="G130" s="48"/>
    </row>
    <row r="131" spans="1:7" ht="20.25" customHeight="1" x14ac:dyDescent="0.3">
      <c r="A131" s="115" t="s">
        <v>1085</v>
      </c>
      <c r="B131" s="115" t="s">
        <v>1086</v>
      </c>
      <c r="C131" s="68"/>
      <c r="D131" s="48"/>
      <c r="E131" s="51">
        <f>VLOOKUP($A131,[1]DTA!$A$3:$C$678,3,0)</f>
        <v>1270.21</v>
      </c>
      <c r="F131" s="48"/>
      <c r="G131" s="48"/>
    </row>
    <row r="132" spans="1:7" ht="19.5" customHeight="1" x14ac:dyDescent="0.3">
      <c r="B132" s="52"/>
      <c r="C132" s="64"/>
      <c r="D132" s="50"/>
      <c r="E132" s="50"/>
      <c r="F132" s="50"/>
      <c r="G132" s="50"/>
    </row>
    <row r="133" spans="1:7" ht="19.5" customHeight="1" x14ac:dyDescent="0.3">
      <c r="A133" s="46" t="s">
        <v>1087</v>
      </c>
      <c r="B133" s="55" t="s">
        <v>412</v>
      </c>
      <c r="F133" s="48">
        <f>+E134</f>
        <v>22488.46</v>
      </c>
      <c r="G133" s="50"/>
    </row>
    <row r="134" spans="1:7" ht="20.25" customHeight="1" x14ac:dyDescent="0.3">
      <c r="A134" s="49" t="s">
        <v>1088</v>
      </c>
      <c r="B134" s="52" t="s">
        <v>412</v>
      </c>
      <c r="E134" s="51">
        <f>VLOOKUP($A134,[1]DTA!$A$3:$C$678,3,0)</f>
        <v>22488.46</v>
      </c>
      <c r="G134" s="50"/>
    </row>
    <row r="135" spans="1:7" ht="9" customHeight="1" x14ac:dyDescent="0.3">
      <c r="G135" s="50"/>
    </row>
    <row r="136" spans="1:7" ht="9" customHeight="1" x14ac:dyDescent="0.3">
      <c r="G136" s="50"/>
    </row>
    <row r="137" spans="1:7" ht="20.25" customHeight="1" x14ac:dyDescent="0.3">
      <c r="A137" s="46" t="s">
        <v>1089</v>
      </c>
      <c r="B137" s="55" t="s">
        <v>1090</v>
      </c>
      <c r="C137" s="68"/>
      <c r="D137" s="48"/>
      <c r="E137" s="48"/>
      <c r="F137" s="48">
        <f>SUM(E138:E140)</f>
        <v>94292.299999999988</v>
      </c>
      <c r="G137" s="50"/>
    </row>
    <row r="138" spans="1:7" ht="20.25" customHeight="1" x14ac:dyDescent="0.3">
      <c r="A138" s="49" t="s">
        <v>1091</v>
      </c>
      <c r="B138" s="52" t="s">
        <v>417</v>
      </c>
      <c r="C138" s="64"/>
      <c r="D138" s="50"/>
      <c r="E138" s="50">
        <f>VLOOKUP($A138,[1]DTA!$A$3:$C$678,3,0)</f>
        <v>73534.86</v>
      </c>
      <c r="F138" s="50"/>
      <c r="G138" s="50"/>
    </row>
    <row r="139" spans="1:7" ht="20.25" customHeight="1" x14ac:dyDescent="0.3">
      <c r="A139" s="49" t="s">
        <v>1092</v>
      </c>
      <c r="B139" s="52" t="s">
        <v>419</v>
      </c>
      <c r="C139" s="64"/>
      <c r="D139" s="50"/>
      <c r="E139" s="50">
        <f>VLOOKUP($A139,[1]DTA!$A$3:$C$678,3,0)</f>
        <v>15102.04</v>
      </c>
      <c r="F139" s="50"/>
      <c r="G139" s="50"/>
    </row>
    <row r="140" spans="1:7" ht="20.25" customHeight="1" x14ac:dyDescent="0.3">
      <c r="A140" s="49" t="s">
        <v>1093</v>
      </c>
      <c r="B140" s="52" t="s">
        <v>1094</v>
      </c>
      <c r="C140" s="64"/>
      <c r="D140" s="50"/>
      <c r="E140" s="51">
        <f>VLOOKUP($A140,[1]DTA!$A$3:$C$678,3,0)</f>
        <v>5655.4</v>
      </c>
      <c r="F140" s="50"/>
      <c r="G140" s="50"/>
    </row>
    <row r="141" spans="1:7" ht="18.75" customHeight="1" x14ac:dyDescent="0.3">
      <c r="G141" s="50"/>
    </row>
    <row r="142" spans="1:7" ht="20.25" customHeight="1" x14ac:dyDescent="0.3">
      <c r="A142" s="114" t="s">
        <v>1095</v>
      </c>
      <c r="B142" s="55" t="s">
        <v>1096</v>
      </c>
      <c r="E142" s="50"/>
      <c r="F142" s="48">
        <f>+E143+E144</f>
        <v>1470.72</v>
      </c>
      <c r="G142" s="50"/>
    </row>
    <row r="143" spans="1:7" ht="20.25" customHeight="1" x14ac:dyDescent="0.3">
      <c r="A143" s="49" t="s">
        <v>1097</v>
      </c>
      <c r="B143" s="52" t="s">
        <v>1096</v>
      </c>
      <c r="E143" s="50">
        <f>VLOOKUP($A143,[1]DTA!$A$3:$C$678,3,0)</f>
        <v>1222.72</v>
      </c>
      <c r="G143" s="50"/>
    </row>
    <row r="144" spans="1:7" ht="20.25" customHeight="1" x14ac:dyDescent="0.3">
      <c r="A144" s="49" t="s">
        <v>1098</v>
      </c>
      <c r="B144" s="52" t="s">
        <v>1099</v>
      </c>
      <c r="E144" s="51">
        <f>VLOOKUP($A144,[1]DTA!$A$3:$C$678,3,0)</f>
        <v>248</v>
      </c>
      <c r="G144" s="50"/>
    </row>
    <row r="145" spans="1:7" ht="18.75" customHeight="1" x14ac:dyDescent="0.3">
      <c r="G145" s="48"/>
    </row>
    <row r="146" spans="1:7" ht="19.5" customHeight="1" x14ac:dyDescent="0.3">
      <c r="A146" s="46" t="s">
        <v>1100</v>
      </c>
      <c r="B146" s="55" t="s">
        <v>421</v>
      </c>
      <c r="C146" s="68"/>
      <c r="D146" s="48"/>
      <c r="E146" s="48"/>
      <c r="F146" s="48">
        <f>SUM(E147:E149)</f>
        <v>67533.23</v>
      </c>
      <c r="G146" s="48"/>
    </row>
    <row r="147" spans="1:7" s="88" customFormat="1" ht="19.5" customHeight="1" x14ac:dyDescent="0.3">
      <c r="A147" s="49" t="s">
        <v>1101</v>
      </c>
      <c r="B147" s="52" t="s">
        <v>423</v>
      </c>
      <c r="C147" s="64"/>
      <c r="D147" s="50"/>
      <c r="E147" s="50">
        <f>VLOOKUP($A147,[1]DTA!$A$3:$C$678,3,0)</f>
        <v>6793.5</v>
      </c>
      <c r="F147" s="50"/>
      <c r="G147" s="50"/>
    </row>
    <row r="148" spans="1:7" s="88" customFormat="1" ht="19.5" customHeight="1" x14ac:dyDescent="0.3">
      <c r="A148" s="115" t="s">
        <v>1102</v>
      </c>
      <c r="B148" s="115" t="s">
        <v>425</v>
      </c>
      <c r="C148" s="64"/>
      <c r="D148" s="50"/>
      <c r="E148" s="50">
        <f>VLOOKUP($A148,[1]DTA!$A$3:$C$678,3,0)</f>
        <v>16912.189999999999</v>
      </c>
      <c r="F148" s="50"/>
      <c r="G148" s="50"/>
    </row>
    <row r="149" spans="1:7" ht="19.5" customHeight="1" x14ac:dyDescent="0.3">
      <c r="A149" s="49" t="s">
        <v>1103</v>
      </c>
      <c r="B149" s="52" t="s">
        <v>427</v>
      </c>
      <c r="C149" s="64"/>
      <c r="D149" s="50"/>
      <c r="E149" s="51">
        <f>VLOOKUP($A149,[1]DTA!$A$3:$C$678,3,0)</f>
        <v>43827.54</v>
      </c>
      <c r="F149" s="50"/>
      <c r="G149" s="50"/>
    </row>
    <row r="150" spans="1:7" ht="18.75" customHeight="1" x14ac:dyDescent="0.3">
      <c r="B150" s="52"/>
      <c r="C150" s="64"/>
      <c r="D150" s="50"/>
      <c r="E150" s="50"/>
      <c r="F150" s="50"/>
      <c r="G150" s="48"/>
    </row>
    <row r="151" spans="1:7" ht="19.5" customHeight="1" x14ac:dyDescent="0.3">
      <c r="A151" s="46" t="s">
        <v>1104</v>
      </c>
      <c r="B151" s="55" t="s">
        <v>1105</v>
      </c>
      <c r="C151" s="68"/>
      <c r="D151" s="48"/>
      <c r="E151" s="48"/>
      <c r="F151" s="48">
        <f>SUM(E152:E153)</f>
        <v>9275.07</v>
      </c>
      <c r="G151" s="50"/>
    </row>
    <row r="152" spans="1:7" ht="20.25" customHeight="1" x14ac:dyDescent="0.3">
      <c r="A152" s="49" t="s">
        <v>1106</v>
      </c>
      <c r="B152" s="53" t="s">
        <v>1107</v>
      </c>
      <c r="C152" s="68"/>
      <c r="D152" s="48"/>
      <c r="E152" s="50">
        <f>VLOOKUP($A152,[1]DTA!$A$3:$C$678,3,0)</f>
        <v>1024.6400000000001</v>
      </c>
      <c r="F152" s="48"/>
      <c r="G152" s="50"/>
    </row>
    <row r="153" spans="1:7" ht="20.25" customHeight="1" x14ac:dyDescent="0.3">
      <c r="A153" s="49" t="s">
        <v>1108</v>
      </c>
      <c r="B153" s="52" t="s">
        <v>1109</v>
      </c>
      <c r="C153" s="64"/>
      <c r="D153" s="50"/>
      <c r="E153" s="51">
        <f>VLOOKUP($A153,[1]DTA!$A$3:$C$678,3,0)</f>
        <v>8250.43</v>
      </c>
      <c r="F153" s="50"/>
      <c r="G153" s="50"/>
    </row>
    <row r="154" spans="1:7" ht="9" customHeight="1" x14ac:dyDescent="0.3">
      <c r="B154" s="52"/>
      <c r="C154" s="64"/>
      <c r="D154" s="50"/>
      <c r="E154" s="50"/>
      <c r="F154" s="50"/>
      <c r="G154" s="50"/>
    </row>
    <row r="155" spans="1:7" ht="19.5" customHeight="1" x14ac:dyDescent="0.3">
      <c r="A155" s="46" t="s">
        <v>1110</v>
      </c>
      <c r="B155" s="55" t="s">
        <v>429</v>
      </c>
      <c r="C155" s="68"/>
      <c r="D155" s="48"/>
      <c r="E155" s="48"/>
      <c r="F155" s="48">
        <f>SUM(E156:E158)</f>
        <v>49040.19</v>
      </c>
      <c r="G155" s="48"/>
    </row>
    <row r="156" spans="1:7" ht="27.75" customHeight="1" x14ac:dyDescent="0.3">
      <c r="A156" s="49" t="s">
        <v>1111</v>
      </c>
      <c r="B156" s="54" t="s">
        <v>1112</v>
      </c>
      <c r="C156" s="68"/>
      <c r="D156" s="48"/>
      <c r="E156" s="50">
        <f>VLOOKUP($A156,[1]DTA!$A$3:$C$678,3,0)</f>
        <v>2152.39</v>
      </c>
      <c r="F156" s="48"/>
      <c r="G156" s="48"/>
    </row>
    <row r="157" spans="1:7" ht="19.5" customHeight="1" x14ac:dyDescent="0.3">
      <c r="A157" s="49" t="s">
        <v>1113</v>
      </c>
      <c r="B157" s="52" t="s">
        <v>431</v>
      </c>
      <c r="C157" s="64"/>
      <c r="D157" s="50"/>
      <c r="E157" s="50">
        <f>VLOOKUP($A157,[1]DTA!$A$3:$C$678,3,0)</f>
        <v>11889.14</v>
      </c>
      <c r="F157" s="50"/>
      <c r="G157" s="50"/>
    </row>
    <row r="158" spans="1:7" ht="19.5" customHeight="1" x14ac:dyDescent="0.3">
      <c r="A158" s="49" t="s">
        <v>1114</v>
      </c>
      <c r="B158" s="52" t="s">
        <v>433</v>
      </c>
      <c r="C158" s="64"/>
      <c r="D158" s="50"/>
      <c r="E158" s="51">
        <f>VLOOKUP($A158,[1]DTA!$A$3:$C$678,3,0)</f>
        <v>34998.660000000003</v>
      </c>
      <c r="F158" s="50"/>
      <c r="G158" s="50"/>
    </row>
    <row r="159" spans="1:7" ht="18.75" customHeight="1" x14ac:dyDescent="0.3">
      <c r="C159" s="64"/>
      <c r="D159" s="50"/>
      <c r="E159" s="50"/>
      <c r="F159" s="50"/>
      <c r="G159" s="48"/>
    </row>
    <row r="160" spans="1:7" ht="19.5" customHeight="1" x14ac:dyDescent="0.3">
      <c r="A160" s="46" t="s">
        <v>1115</v>
      </c>
      <c r="B160" s="55" t="s">
        <v>1116</v>
      </c>
      <c r="C160" s="68"/>
      <c r="D160" s="48"/>
      <c r="E160" s="48"/>
      <c r="F160" s="48">
        <f>SUM(E161:E162)</f>
        <v>49337.98</v>
      </c>
      <c r="G160" s="50"/>
    </row>
    <row r="161" spans="1:7" ht="19.5" customHeight="1" x14ac:dyDescent="0.3">
      <c r="A161" s="115" t="s">
        <v>1117</v>
      </c>
      <c r="B161" s="115" t="s">
        <v>1118</v>
      </c>
      <c r="C161" s="68"/>
      <c r="D161" s="48"/>
      <c r="E161" s="50">
        <f>VLOOKUP($A161,[1]DTA!$A$3:$C$678,3,0)</f>
        <v>11212.62</v>
      </c>
      <c r="F161" s="48"/>
      <c r="G161" s="50"/>
    </row>
    <row r="162" spans="1:7" ht="19.5" customHeight="1" x14ac:dyDescent="0.3">
      <c r="A162" s="49" t="s">
        <v>1119</v>
      </c>
      <c r="B162" s="52" t="s">
        <v>435</v>
      </c>
      <c r="C162" s="64"/>
      <c r="D162" s="50"/>
      <c r="E162" s="51">
        <f>VLOOKUP($A162,[1]DTA!$A$3:$C$678,3,0)</f>
        <v>38125.360000000001</v>
      </c>
      <c r="F162" s="50"/>
      <c r="G162" s="50"/>
    </row>
    <row r="163" spans="1:7" ht="20.25" customHeight="1" x14ac:dyDescent="0.3">
      <c r="B163" s="52"/>
      <c r="C163" s="64"/>
      <c r="D163" s="50"/>
      <c r="E163" s="50"/>
      <c r="F163" s="50"/>
      <c r="G163" s="50"/>
    </row>
    <row r="164" spans="1:7" ht="17.100000000000001" customHeight="1" x14ac:dyDescent="0.3">
      <c r="A164" s="46" t="s">
        <v>1120</v>
      </c>
      <c r="B164" s="55" t="s">
        <v>1121</v>
      </c>
      <c r="C164" s="68"/>
      <c r="D164" s="48"/>
      <c r="E164" s="48"/>
      <c r="F164" s="48">
        <f>SUM(E165:E168)</f>
        <v>536454.42999999993</v>
      </c>
      <c r="G164" s="48"/>
    </row>
    <row r="165" spans="1:7" ht="20.25" customHeight="1" x14ac:dyDescent="0.3">
      <c r="A165" s="49" t="s">
        <v>1122</v>
      </c>
      <c r="B165" s="52" t="s">
        <v>1123</v>
      </c>
      <c r="C165" s="68"/>
      <c r="D165" s="48"/>
      <c r="E165" s="50">
        <f>VLOOKUP($A165,[1]DTA!$A$3:$C$678,3,0)</f>
        <v>310651.96000000002</v>
      </c>
      <c r="F165" s="48"/>
      <c r="G165" s="48"/>
    </row>
    <row r="166" spans="1:7" ht="20.25" customHeight="1" x14ac:dyDescent="0.3">
      <c r="A166" s="49" t="s">
        <v>1124</v>
      </c>
      <c r="B166" s="52" t="s">
        <v>1125</v>
      </c>
      <c r="C166" s="68"/>
      <c r="D166" s="48"/>
      <c r="E166" s="50">
        <f>VLOOKUP($A166,[1]DTA!$A$3:$C$678,3,0)</f>
        <v>27868.81</v>
      </c>
      <c r="F166" s="48"/>
      <c r="G166" s="48"/>
    </row>
    <row r="167" spans="1:7" ht="20.25" customHeight="1" x14ac:dyDescent="0.3">
      <c r="A167" s="49" t="s">
        <v>1126</v>
      </c>
      <c r="B167" s="52" t="s">
        <v>1127</v>
      </c>
      <c r="C167" s="64"/>
      <c r="D167" s="50"/>
      <c r="E167" s="50">
        <f>VLOOKUP($A167,[1]DTA!$A$3:$C$678,3,0)</f>
        <v>161274.96</v>
      </c>
      <c r="F167" s="50"/>
      <c r="G167" s="50"/>
    </row>
    <row r="168" spans="1:7" ht="20.25" customHeight="1" x14ac:dyDescent="0.3">
      <c r="A168" s="49" t="s">
        <v>1128</v>
      </c>
      <c r="B168" s="52" t="s">
        <v>1129</v>
      </c>
      <c r="C168" s="64"/>
      <c r="D168" s="50"/>
      <c r="E168" s="51">
        <f>VLOOKUP($A168,[1]DTA!$A$3:$C$678,3,0)</f>
        <v>36658.699999999997</v>
      </c>
      <c r="F168" s="50"/>
      <c r="G168" s="48"/>
    </row>
    <row r="169" spans="1:7" ht="20.25" customHeight="1" x14ac:dyDescent="0.3">
      <c r="B169" s="52"/>
      <c r="C169" s="64"/>
      <c r="D169" s="50"/>
      <c r="E169" s="50"/>
      <c r="F169" s="50"/>
      <c r="G169" s="50"/>
    </row>
    <row r="170" spans="1:7" ht="17.100000000000001" customHeight="1" x14ac:dyDescent="0.3">
      <c r="A170" s="46" t="s">
        <v>1130</v>
      </c>
      <c r="B170" s="55" t="s">
        <v>1131</v>
      </c>
      <c r="C170" s="68"/>
      <c r="D170" s="48"/>
      <c r="E170" s="48"/>
      <c r="F170" s="48">
        <f>SUM(E171:E173)</f>
        <v>308857.01</v>
      </c>
      <c r="G170" s="50"/>
    </row>
    <row r="171" spans="1:7" ht="19.5" customHeight="1" x14ac:dyDescent="0.3">
      <c r="A171" s="49" t="s">
        <v>1132</v>
      </c>
      <c r="B171" s="53" t="s">
        <v>1133</v>
      </c>
      <c r="C171" s="68"/>
      <c r="D171" s="48"/>
      <c r="E171" s="50">
        <f>VLOOKUP($A171,[1]DTA!$A$3:$C$678,3,0)</f>
        <v>207351.91</v>
      </c>
      <c r="F171" s="48"/>
      <c r="G171" s="50"/>
    </row>
    <row r="172" spans="1:7" ht="19.5" customHeight="1" x14ac:dyDescent="0.3">
      <c r="A172" s="49" t="s">
        <v>1134</v>
      </c>
      <c r="B172" s="53" t="s">
        <v>1135</v>
      </c>
      <c r="C172" s="64"/>
      <c r="D172" s="50"/>
      <c r="E172" s="50">
        <f>VLOOKUP($A172,[1]DTA!$A$3:$C$678,3,0)</f>
        <v>40415.370000000003</v>
      </c>
      <c r="F172" s="50"/>
      <c r="G172" s="50"/>
    </row>
    <row r="173" spans="1:7" ht="19.5" customHeight="1" x14ac:dyDescent="0.3">
      <c r="A173" s="49" t="s">
        <v>1136</v>
      </c>
      <c r="B173" s="53" t="s">
        <v>1137</v>
      </c>
      <c r="C173" s="64"/>
      <c r="D173" s="50"/>
      <c r="E173" s="51">
        <f>VLOOKUP($A173,[1]DTA!$A$3:$C$678,3,0)</f>
        <v>61089.73</v>
      </c>
      <c r="F173" s="50"/>
      <c r="G173" s="50"/>
    </row>
    <row r="174" spans="1:7" ht="19.5" customHeight="1" x14ac:dyDescent="0.3">
      <c r="B174" s="52"/>
      <c r="C174" s="64"/>
      <c r="D174" s="50"/>
      <c r="E174" s="50"/>
      <c r="F174" s="50"/>
      <c r="G174" s="48"/>
    </row>
    <row r="175" spans="1:7" ht="17.100000000000001" customHeight="1" x14ac:dyDescent="0.3">
      <c r="A175" s="46" t="s">
        <v>1138</v>
      </c>
      <c r="B175" s="55" t="s">
        <v>1139</v>
      </c>
      <c r="C175" s="68"/>
      <c r="D175" s="48"/>
      <c r="E175" s="48"/>
      <c r="F175" s="48">
        <f>SUM(E176:E180)</f>
        <v>604444.37999999989</v>
      </c>
      <c r="G175" s="50"/>
    </row>
    <row r="176" spans="1:7" ht="20.25" customHeight="1" x14ac:dyDescent="0.3">
      <c r="A176" s="49" t="s">
        <v>1140</v>
      </c>
      <c r="B176" s="52" t="s">
        <v>1141</v>
      </c>
      <c r="C176" s="68"/>
      <c r="D176" s="48"/>
      <c r="E176" s="50">
        <f>VLOOKUP($A176,[1]DTA!$A$3:$C$678,3,0)</f>
        <v>187680.18</v>
      </c>
      <c r="F176" s="48"/>
      <c r="G176" s="50"/>
    </row>
    <row r="177" spans="1:7" ht="20.25" customHeight="1" x14ac:dyDescent="0.3">
      <c r="A177" s="49" t="s">
        <v>1142</v>
      </c>
      <c r="B177" s="52" t="s">
        <v>1143</v>
      </c>
      <c r="C177" s="68"/>
      <c r="D177" s="48"/>
      <c r="E177" s="50">
        <f>VLOOKUP($A177,[1]DTA!$A$3:$C$678,3,0)</f>
        <v>334029.34999999998</v>
      </c>
      <c r="F177" s="48"/>
      <c r="G177" s="50"/>
    </row>
    <row r="178" spans="1:7" ht="20.25" customHeight="1" x14ac:dyDescent="0.3">
      <c r="A178" s="115" t="s">
        <v>1144</v>
      </c>
      <c r="B178" s="115" t="s">
        <v>1145</v>
      </c>
      <c r="C178" s="68"/>
      <c r="D178" s="48"/>
      <c r="E178" s="50">
        <f>VLOOKUP($A178,[1]DTA!$A$3:$C$678,3,0)</f>
        <v>5106.53</v>
      </c>
      <c r="F178" s="48"/>
      <c r="G178" s="50"/>
    </row>
    <row r="179" spans="1:7" ht="20.25" customHeight="1" x14ac:dyDescent="0.3">
      <c r="A179" s="115" t="s">
        <v>1146</v>
      </c>
      <c r="B179" s="115" t="s">
        <v>1147</v>
      </c>
      <c r="C179" s="68"/>
      <c r="D179" s="48"/>
      <c r="E179" s="50">
        <f>VLOOKUP($A179,[1]DTA!$A$3:$C$678,3,0)</f>
        <v>1563.45</v>
      </c>
      <c r="F179" s="48"/>
      <c r="G179" s="50"/>
    </row>
    <row r="180" spans="1:7" s="88" customFormat="1" ht="20.25" customHeight="1" x14ac:dyDescent="0.3">
      <c r="A180" s="49" t="s">
        <v>1148</v>
      </c>
      <c r="B180" s="52" t="s">
        <v>1149</v>
      </c>
      <c r="C180" s="64"/>
      <c r="D180" s="50"/>
      <c r="E180" s="51">
        <f>VLOOKUP($A180,[1]DTA!$A$3:$C$678,3,0)</f>
        <v>76064.87</v>
      </c>
      <c r="F180" s="50"/>
      <c r="G180" s="50"/>
    </row>
    <row r="181" spans="1:7" s="88" customFormat="1" ht="20.25" customHeight="1" x14ac:dyDescent="0.3">
      <c r="A181" s="49"/>
      <c r="B181" s="52"/>
      <c r="C181" s="64"/>
      <c r="D181" s="50"/>
      <c r="E181" s="50"/>
      <c r="F181" s="50"/>
      <c r="G181" s="50"/>
    </row>
    <row r="182" spans="1:7" s="88" customFormat="1" ht="20.25" customHeight="1" x14ac:dyDescent="0.3">
      <c r="A182" s="49"/>
      <c r="B182" s="52"/>
      <c r="C182" s="64"/>
      <c r="D182" s="50"/>
      <c r="E182" s="50"/>
      <c r="F182" s="50"/>
      <c r="G182" s="50"/>
    </row>
    <row r="183" spans="1:7" s="88" customFormat="1" ht="20.25" customHeight="1" x14ac:dyDescent="0.3">
      <c r="A183" s="49"/>
      <c r="B183" s="52"/>
      <c r="C183" s="64"/>
      <c r="D183" s="50"/>
      <c r="E183" s="50"/>
      <c r="F183" s="50"/>
      <c r="G183" s="50"/>
    </row>
    <row r="184" spans="1:7" ht="20.25" customHeight="1" x14ac:dyDescent="0.3">
      <c r="A184" s="46" t="s">
        <v>1150</v>
      </c>
      <c r="B184" s="55" t="s">
        <v>1151</v>
      </c>
      <c r="C184" s="68"/>
      <c r="D184" s="48"/>
      <c r="E184" s="48"/>
      <c r="F184" s="48">
        <f>SUM(E185:E186)</f>
        <v>4602689.8100000005</v>
      </c>
      <c r="G184" s="50"/>
    </row>
    <row r="185" spans="1:7" ht="20.25" customHeight="1" x14ac:dyDescent="0.3">
      <c r="A185" s="49" t="s">
        <v>1152</v>
      </c>
      <c r="B185" s="52" t="s">
        <v>1153</v>
      </c>
      <c r="C185" s="64"/>
      <c r="D185" s="50"/>
      <c r="E185" s="50">
        <f>VLOOKUP($A185,[1]DTA!$A$3:$C$678,3,0)</f>
        <v>72960.509999999995</v>
      </c>
      <c r="F185" s="50"/>
      <c r="G185" s="50"/>
    </row>
    <row r="186" spans="1:7" ht="20.25" customHeight="1" x14ac:dyDescent="0.3">
      <c r="A186" s="49" t="s">
        <v>1154</v>
      </c>
      <c r="B186" s="53" t="s">
        <v>1155</v>
      </c>
      <c r="C186" s="64"/>
      <c r="D186" s="50"/>
      <c r="E186" s="51">
        <f>SUM(D187:D192)</f>
        <v>4529729.3000000007</v>
      </c>
      <c r="F186" s="50"/>
      <c r="G186" s="50"/>
    </row>
    <row r="187" spans="1:7" ht="20.25" customHeight="1" x14ac:dyDescent="0.3">
      <c r="A187" s="49" t="s">
        <v>1156</v>
      </c>
      <c r="B187" s="52" t="s">
        <v>1157</v>
      </c>
      <c r="C187" s="64"/>
      <c r="D187" s="50">
        <f>VLOOKUP($A187,[1]DTA!$A$3:$C$678,3,0)</f>
        <v>739246.57</v>
      </c>
      <c r="E187" s="50"/>
      <c r="F187" s="50"/>
      <c r="G187" s="50"/>
    </row>
    <row r="188" spans="1:7" ht="20.25" customHeight="1" x14ac:dyDescent="0.3">
      <c r="A188" s="49" t="s">
        <v>1158</v>
      </c>
      <c r="B188" s="52" t="s">
        <v>528</v>
      </c>
      <c r="C188" s="64"/>
      <c r="D188" s="50">
        <f>VLOOKUP($A188,[1]DTA!$A$3:$C$678,3,0)</f>
        <v>174331.13</v>
      </c>
      <c r="E188" s="50"/>
      <c r="F188" s="50"/>
      <c r="G188" s="48"/>
    </row>
    <row r="189" spans="1:7" ht="20.25" customHeight="1" x14ac:dyDescent="0.3">
      <c r="A189" s="49" t="s">
        <v>1159</v>
      </c>
      <c r="B189" s="52" t="s">
        <v>1160</v>
      </c>
      <c r="C189" s="64"/>
      <c r="D189" s="50">
        <f>VLOOKUP($A189,[1]DTA!$A$3:$C$678,3,0)</f>
        <v>3513727.87</v>
      </c>
      <c r="E189" s="50"/>
      <c r="F189" s="50"/>
      <c r="G189" s="50"/>
    </row>
    <row r="190" spans="1:7" ht="20.25" customHeight="1" x14ac:dyDescent="0.3">
      <c r="A190" s="49" t="s">
        <v>1161</v>
      </c>
      <c r="B190" s="52" t="s">
        <v>1162</v>
      </c>
      <c r="C190" s="64"/>
      <c r="D190" s="50">
        <f>VLOOKUP($A190,[1]DTA!$A$3:$C$678,3,0)</f>
        <v>81087.41</v>
      </c>
      <c r="E190" s="50"/>
      <c r="F190" s="50"/>
      <c r="G190" s="50"/>
    </row>
    <row r="191" spans="1:7" ht="20.25" customHeight="1" x14ac:dyDescent="0.3">
      <c r="A191" s="115" t="s">
        <v>1163</v>
      </c>
      <c r="B191" s="115" t="s">
        <v>1164</v>
      </c>
      <c r="C191" s="64"/>
      <c r="D191" s="50">
        <f>VLOOKUP($A191,[1]DTA!$A$3:$C$678,3,0)</f>
        <v>2280</v>
      </c>
      <c r="E191" s="50"/>
      <c r="F191" s="50"/>
      <c r="G191" s="50"/>
    </row>
    <row r="192" spans="1:7" ht="20.25" customHeight="1" x14ac:dyDescent="0.3">
      <c r="A192" s="49" t="s">
        <v>1165</v>
      </c>
      <c r="B192" s="52" t="s">
        <v>1166</v>
      </c>
      <c r="C192" s="64"/>
      <c r="D192" s="51">
        <f>VLOOKUP($A192,[1]DTA!$A$3:$C$678,3,0)</f>
        <v>19056.32</v>
      </c>
      <c r="E192" s="50"/>
      <c r="F192" s="50"/>
      <c r="G192" s="50"/>
    </row>
    <row r="193" spans="1:7" ht="19.5" customHeight="1" x14ac:dyDescent="0.3">
      <c r="B193" s="52"/>
      <c r="C193" s="64"/>
      <c r="D193" s="50"/>
      <c r="E193" s="50"/>
      <c r="F193" s="50"/>
      <c r="G193" s="50"/>
    </row>
    <row r="194" spans="1:7" s="88" customFormat="1" ht="20.25" customHeight="1" x14ac:dyDescent="0.3">
      <c r="A194" s="46" t="s">
        <v>1167</v>
      </c>
      <c r="B194" s="55" t="s">
        <v>1168</v>
      </c>
      <c r="C194" s="68"/>
      <c r="D194" s="48"/>
      <c r="E194" s="48"/>
      <c r="F194" s="48">
        <f>SUM(E195:E196)</f>
        <v>385620.06</v>
      </c>
      <c r="G194" s="50"/>
    </row>
    <row r="195" spans="1:7" ht="21" customHeight="1" x14ac:dyDescent="0.3">
      <c r="A195" s="49" t="s">
        <v>1169</v>
      </c>
      <c r="B195" s="52" t="s">
        <v>1170</v>
      </c>
      <c r="C195" s="64"/>
      <c r="D195" s="50"/>
      <c r="E195" s="50">
        <f>VLOOKUP($A195,[1]DTA!$A$3:$C$678,3,0)</f>
        <v>133956.49</v>
      </c>
      <c r="F195" s="50"/>
      <c r="G195" s="50"/>
    </row>
    <row r="196" spans="1:7" ht="21" customHeight="1" x14ac:dyDescent="0.3">
      <c r="A196" s="49" t="s">
        <v>1171</v>
      </c>
      <c r="B196" s="52" t="s">
        <v>1172</v>
      </c>
      <c r="C196" s="64"/>
      <c r="D196" s="50"/>
      <c r="E196" s="51">
        <f>VLOOKUP($A196,[1]DTA!$A$3:$C$678,3,0)</f>
        <v>251663.57</v>
      </c>
      <c r="F196" s="50"/>
      <c r="G196" s="50"/>
    </row>
    <row r="197" spans="1:7" ht="19.5" customHeight="1" x14ac:dyDescent="0.3">
      <c r="B197" s="52"/>
      <c r="C197" s="64"/>
      <c r="D197" s="50"/>
      <c r="E197" s="50"/>
      <c r="F197" s="50"/>
      <c r="G197" s="50"/>
    </row>
    <row r="198" spans="1:7" ht="21" customHeight="1" x14ac:dyDescent="0.3">
      <c r="A198" s="46" t="s">
        <v>1173</v>
      </c>
      <c r="B198" s="55" t="s">
        <v>1174</v>
      </c>
      <c r="C198" s="68"/>
      <c r="D198" s="48"/>
      <c r="E198" s="48"/>
      <c r="F198" s="48">
        <f>SUM(E199:E202)</f>
        <v>93371.85</v>
      </c>
      <c r="G198" s="48"/>
    </row>
    <row r="199" spans="1:7" ht="21" customHeight="1" x14ac:dyDescent="0.3">
      <c r="A199" s="49" t="s">
        <v>1175</v>
      </c>
      <c r="B199" s="52" t="s">
        <v>1176</v>
      </c>
      <c r="C199" s="64"/>
      <c r="D199" s="50"/>
      <c r="E199" s="50">
        <f>VLOOKUP($A199,[1]DTA!$A$3:$C$678,3,0)</f>
        <v>1111</v>
      </c>
      <c r="F199" s="50"/>
      <c r="G199" s="50"/>
    </row>
    <row r="200" spans="1:7" ht="21" customHeight="1" x14ac:dyDescent="0.3">
      <c r="A200" s="115" t="s">
        <v>1177</v>
      </c>
      <c r="B200" s="115" t="s">
        <v>1178</v>
      </c>
      <c r="C200" s="64"/>
      <c r="D200" s="50"/>
      <c r="E200" s="50">
        <f>VLOOKUP($A200,[1]DTA!$A$3:$C$678,3,0)</f>
        <v>3715.85</v>
      </c>
      <c r="F200" s="50"/>
      <c r="G200" s="50"/>
    </row>
    <row r="201" spans="1:7" ht="21" customHeight="1" x14ac:dyDescent="0.3">
      <c r="A201" s="49" t="s">
        <v>1179</v>
      </c>
      <c r="B201" s="52" t="s">
        <v>1180</v>
      </c>
      <c r="C201" s="64"/>
      <c r="D201" s="50"/>
      <c r="E201" s="50">
        <f>VLOOKUP($A201,[1]DTA!$A$3:$C$678,3,0)</f>
        <v>77432</v>
      </c>
      <c r="F201" s="50"/>
      <c r="G201" s="50"/>
    </row>
    <row r="202" spans="1:7" ht="21" customHeight="1" x14ac:dyDescent="0.3">
      <c r="A202" s="49" t="s">
        <v>1181</v>
      </c>
      <c r="B202" s="52" t="s">
        <v>1182</v>
      </c>
      <c r="C202" s="64"/>
      <c r="D202" s="50"/>
      <c r="E202" s="51">
        <f>VLOOKUP($A202,[1]DTA!$A$3:$C$678,3,0)</f>
        <v>11113</v>
      </c>
      <c r="F202" s="50"/>
      <c r="G202" s="50"/>
    </row>
    <row r="203" spans="1:7" ht="19.5" customHeight="1" x14ac:dyDescent="0.3">
      <c r="B203" s="52"/>
      <c r="C203" s="64"/>
      <c r="D203" s="50"/>
      <c r="E203" s="50"/>
      <c r="F203" s="50"/>
      <c r="G203" s="50"/>
    </row>
    <row r="204" spans="1:7" ht="20.25" customHeight="1" x14ac:dyDescent="0.3">
      <c r="A204" s="46" t="s">
        <v>1183</v>
      </c>
      <c r="B204" s="55" t="s">
        <v>1184</v>
      </c>
      <c r="C204" s="68"/>
      <c r="D204" s="48"/>
      <c r="E204" s="48"/>
      <c r="F204" s="57">
        <f>SUM(E205:E211)</f>
        <v>877434.99</v>
      </c>
      <c r="G204" s="48"/>
    </row>
    <row r="205" spans="1:7" ht="20.25" customHeight="1" x14ac:dyDescent="0.3">
      <c r="A205" s="49" t="s">
        <v>1185</v>
      </c>
      <c r="B205" s="52" t="s">
        <v>1186</v>
      </c>
      <c r="C205" s="68"/>
      <c r="D205" s="48"/>
      <c r="E205" s="50">
        <f>VLOOKUP($A205,[1]DTA!$A$3:$C$678,3,0)</f>
        <v>24585</v>
      </c>
      <c r="F205" s="48"/>
      <c r="G205" s="48"/>
    </row>
    <row r="206" spans="1:7" ht="20.25" customHeight="1" x14ac:dyDescent="0.3">
      <c r="A206" s="49" t="s">
        <v>1187</v>
      </c>
      <c r="B206" s="52" t="s">
        <v>1188</v>
      </c>
      <c r="C206" s="64"/>
      <c r="D206" s="50"/>
      <c r="E206" s="50">
        <f>VLOOKUP($A206,[1]DTA!$A$3:$C$678,3,0)</f>
        <v>61562.53</v>
      </c>
      <c r="F206" s="50"/>
      <c r="G206" s="50"/>
    </row>
    <row r="207" spans="1:7" ht="20.25" customHeight="1" x14ac:dyDescent="0.3">
      <c r="A207" s="115" t="s">
        <v>1189</v>
      </c>
      <c r="B207" s="115" t="s">
        <v>1190</v>
      </c>
      <c r="C207" s="64"/>
      <c r="D207" s="50"/>
      <c r="E207" s="50">
        <f>VLOOKUP($A207,[1]DTA!$A$3:$C$678,3,0)</f>
        <v>26999.96</v>
      </c>
      <c r="F207" s="50"/>
      <c r="G207" s="50"/>
    </row>
    <row r="208" spans="1:7" ht="20.25" customHeight="1" x14ac:dyDescent="0.3">
      <c r="A208" s="49" t="s">
        <v>1191</v>
      </c>
      <c r="B208" s="52" t="s">
        <v>1192</v>
      </c>
      <c r="C208" s="64"/>
      <c r="D208" s="50"/>
      <c r="E208" s="50">
        <f>VLOOKUP($A208,[1]DTA!$A$3:$C$678,3,0)</f>
        <v>67827.06</v>
      </c>
      <c r="F208" s="50"/>
      <c r="G208" s="50"/>
    </row>
    <row r="209" spans="1:7" ht="20.25" customHeight="1" x14ac:dyDescent="0.3">
      <c r="A209" s="49" t="s">
        <v>1193</v>
      </c>
      <c r="B209" s="52" t="s">
        <v>1194</v>
      </c>
      <c r="C209" s="64"/>
      <c r="D209" s="50"/>
      <c r="E209" s="50">
        <f>VLOOKUP($A209,[1]DTA!$A$3:$C$678,3,0)</f>
        <v>56864.2</v>
      </c>
      <c r="F209" s="50"/>
      <c r="G209" s="50"/>
    </row>
    <row r="210" spans="1:7" ht="20.25" customHeight="1" x14ac:dyDescent="0.3">
      <c r="A210" s="49" t="s">
        <v>1195</v>
      </c>
      <c r="B210" s="52" t="s">
        <v>1196</v>
      </c>
      <c r="C210" s="64"/>
      <c r="D210" s="50"/>
      <c r="E210" s="50">
        <f>VLOOKUP($A210,[1]DTA!$A$3:$C$678,3,0)</f>
        <v>26995.7</v>
      </c>
      <c r="F210" s="50"/>
      <c r="G210" s="50"/>
    </row>
    <row r="211" spans="1:7" ht="20.25" customHeight="1" x14ac:dyDescent="0.3">
      <c r="A211" s="49" t="s">
        <v>1197</v>
      </c>
      <c r="B211" s="53" t="s">
        <v>1198</v>
      </c>
      <c r="C211" s="64"/>
      <c r="D211" s="50"/>
      <c r="E211" s="51">
        <f>SUM(D212:D214)</f>
        <v>612600.54</v>
      </c>
      <c r="F211" s="50"/>
      <c r="G211" s="50"/>
    </row>
    <row r="212" spans="1:7" ht="20.25" customHeight="1" x14ac:dyDescent="0.3">
      <c r="A212" s="49" t="s">
        <v>1199</v>
      </c>
      <c r="B212" s="52" t="s">
        <v>1200</v>
      </c>
      <c r="C212" s="64"/>
      <c r="D212" s="50">
        <f>VLOOKUP($A212,[1]DTA!$A$3:$C$678,3,0)</f>
        <v>539412.43000000005</v>
      </c>
      <c r="E212" s="50"/>
      <c r="F212" s="50"/>
      <c r="G212" s="50"/>
    </row>
    <row r="213" spans="1:7" ht="20.25" customHeight="1" x14ac:dyDescent="0.3">
      <c r="A213" s="115" t="s">
        <v>1201</v>
      </c>
      <c r="B213" s="115" t="s">
        <v>1202</v>
      </c>
      <c r="C213" s="64"/>
      <c r="D213" s="50">
        <f>VLOOKUP($A213,[1]DTA!$A$3:$C$678,3,0)</f>
        <v>32713.5</v>
      </c>
      <c r="E213" s="50"/>
      <c r="F213" s="50"/>
      <c r="G213" s="50"/>
    </row>
    <row r="214" spans="1:7" ht="20.25" customHeight="1" x14ac:dyDescent="0.3">
      <c r="A214" s="49" t="s">
        <v>1203</v>
      </c>
      <c r="B214" s="52" t="s">
        <v>528</v>
      </c>
      <c r="C214" s="64"/>
      <c r="D214" s="51">
        <f>VLOOKUP($A214,[1]DTA!$A$3:$C$678,3,0)</f>
        <v>40474.61</v>
      </c>
      <c r="E214" s="50"/>
      <c r="F214" s="50"/>
      <c r="G214" s="50"/>
    </row>
    <row r="215" spans="1:7" ht="6.75" customHeight="1" x14ac:dyDescent="0.3">
      <c r="B215" s="52"/>
      <c r="C215" s="64"/>
      <c r="D215" s="50"/>
      <c r="E215" s="50"/>
      <c r="F215" s="50"/>
      <c r="G215" s="50"/>
    </row>
    <row r="216" spans="1:7" ht="11.25" customHeight="1" x14ac:dyDescent="0.3">
      <c r="B216" s="52"/>
      <c r="C216" s="64"/>
      <c r="D216" s="50"/>
      <c r="E216" s="50"/>
      <c r="F216" s="50"/>
      <c r="G216" s="50"/>
    </row>
    <row r="217" spans="1:7" ht="19.5" customHeight="1" thickBot="1" x14ac:dyDescent="0.35">
      <c r="A217" s="46" t="s">
        <v>891</v>
      </c>
      <c r="B217" s="55" t="s">
        <v>892</v>
      </c>
      <c r="C217" s="68"/>
      <c r="D217" s="48"/>
      <c r="E217" s="48"/>
      <c r="F217" s="48"/>
      <c r="G217" s="41">
        <f>+F222+F228+F219</f>
        <v>78601.23</v>
      </c>
    </row>
    <row r="218" spans="1:7" ht="8.25" customHeight="1" thickTop="1" x14ac:dyDescent="0.3">
      <c r="A218" s="46"/>
      <c r="B218" s="55"/>
      <c r="C218" s="68"/>
      <c r="D218" s="48"/>
      <c r="E218" s="48"/>
      <c r="F218" s="48"/>
      <c r="G218" s="48"/>
    </row>
    <row r="219" spans="1:7" ht="17.25" customHeight="1" x14ac:dyDescent="0.3">
      <c r="A219" s="46" t="s">
        <v>1204</v>
      </c>
      <c r="B219" s="114" t="s">
        <v>507</v>
      </c>
      <c r="C219" s="68"/>
      <c r="D219" s="48"/>
      <c r="E219" s="48"/>
      <c r="F219" s="48">
        <f>+E220</f>
        <v>3145.89</v>
      </c>
      <c r="G219" s="48"/>
    </row>
    <row r="220" spans="1:7" ht="17.25" customHeight="1" x14ac:dyDescent="0.3">
      <c r="A220" s="49" t="s">
        <v>1205</v>
      </c>
      <c r="B220" s="115" t="s">
        <v>507</v>
      </c>
      <c r="C220" s="68"/>
      <c r="D220" s="48"/>
      <c r="E220" s="51">
        <f>VLOOKUP($A220,[1]DTA!$A$3:$C$678,3,0)</f>
        <v>3145.89</v>
      </c>
      <c r="F220" s="48"/>
      <c r="G220" s="48"/>
    </row>
    <row r="221" spans="1:7" ht="7.5" customHeight="1" x14ac:dyDescent="0.3">
      <c r="A221" s="46"/>
      <c r="B221" s="55"/>
      <c r="C221" s="68"/>
      <c r="D221" s="48"/>
      <c r="E221" s="48"/>
      <c r="F221" s="48"/>
      <c r="G221" s="48"/>
    </row>
    <row r="222" spans="1:7" ht="19.5" customHeight="1" x14ac:dyDescent="0.3">
      <c r="A222" s="114" t="s">
        <v>1206</v>
      </c>
      <c r="B222" s="114" t="s">
        <v>1207</v>
      </c>
      <c r="C222" s="68"/>
      <c r="D222" s="50"/>
      <c r="E222" s="48"/>
      <c r="F222" s="48">
        <f>+E223+E225+E226</f>
        <v>72718.84</v>
      </c>
      <c r="G222" s="48"/>
    </row>
    <row r="223" spans="1:7" ht="19.5" customHeight="1" x14ac:dyDescent="0.3">
      <c r="A223" s="115" t="s">
        <v>1208</v>
      </c>
      <c r="B223" s="115" t="s">
        <v>516</v>
      </c>
      <c r="C223" s="68"/>
      <c r="D223" s="50"/>
      <c r="E223" s="50">
        <f>+D224</f>
        <v>38291.65</v>
      </c>
      <c r="F223" s="48"/>
      <c r="G223" s="48"/>
    </row>
    <row r="224" spans="1:7" ht="19.5" customHeight="1" x14ac:dyDescent="0.3">
      <c r="A224" s="115" t="s">
        <v>1209</v>
      </c>
      <c r="B224" s="115" t="s">
        <v>520</v>
      </c>
      <c r="C224" s="68"/>
      <c r="D224" s="51">
        <f>VLOOKUP($A224,[1]DTA!$A$3:$C$678,3,0)</f>
        <v>38291.65</v>
      </c>
      <c r="E224" s="48"/>
      <c r="F224" s="48"/>
      <c r="G224" s="48"/>
    </row>
    <row r="225" spans="1:7" ht="19.5" customHeight="1" x14ac:dyDescent="0.3">
      <c r="A225" s="115" t="s">
        <v>1210</v>
      </c>
      <c r="B225" s="115" t="s">
        <v>440</v>
      </c>
      <c r="C225" s="68"/>
      <c r="D225" s="50"/>
      <c r="E225" s="50">
        <f>VLOOKUP($A225,[1]DTA!$A$3:$C$678,3,0)</f>
        <v>5335.77</v>
      </c>
      <c r="F225" s="48"/>
      <c r="G225" s="48"/>
    </row>
    <row r="226" spans="1:7" ht="19.5" customHeight="1" x14ac:dyDescent="0.3">
      <c r="A226" s="115" t="s">
        <v>1211</v>
      </c>
      <c r="B226" s="115" t="s">
        <v>533</v>
      </c>
      <c r="C226" s="68"/>
      <c r="D226" s="50"/>
      <c r="E226" s="51">
        <f>VLOOKUP($A226,[1]DTA!$A$3:$C$678,3,0)</f>
        <v>29091.42</v>
      </c>
      <c r="F226" s="48"/>
      <c r="G226" s="48"/>
    </row>
    <row r="227" spans="1:7" ht="10.5" customHeight="1" x14ac:dyDescent="0.3">
      <c r="A227" s="115"/>
      <c r="B227" s="115"/>
      <c r="C227" s="68"/>
      <c r="D227" s="50"/>
      <c r="E227" s="50"/>
      <c r="F227" s="48"/>
      <c r="G227" s="48"/>
    </row>
    <row r="228" spans="1:7" ht="21" customHeight="1" x14ac:dyDescent="0.3">
      <c r="A228" s="114" t="s">
        <v>1212</v>
      </c>
      <c r="B228" s="114" t="s">
        <v>1213</v>
      </c>
      <c r="C228" s="68"/>
      <c r="D228" s="50"/>
      <c r="E228" s="50"/>
      <c r="F228" s="48">
        <f>+E229</f>
        <v>2736.5</v>
      </c>
      <c r="G228" s="48"/>
    </row>
    <row r="229" spans="1:7" ht="20.25" customHeight="1" x14ac:dyDescent="0.3">
      <c r="A229" s="115" t="s">
        <v>1214</v>
      </c>
      <c r="B229" s="115" t="s">
        <v>1215</v>
      </c>
      <c r="C229" s="68"/>
      <c r="D229" s="50"/>
      <c r="E229" s="50">
        <f>+D230</f>
        <v>2736.5</v>
      </c>
      <c r="F229" s="48"/>
      <c r="G229" s="48"/>
    </row>
    <row r="230" spans="1:7" ht="19.5" customHeight="1" x14ac:dyDescent="0.3">
      <c r="A230" s="115" t="s">
        <v>1216</v>
      </c>
      <c r="B230" s="115" t="s">
        <v>344</v>
      </c>
      <c r="C230" s="68"/>
      <c r="D230" s="51">
        <f>VLOOKUP($A230,[1]DTA!$A$3:$C$678,3,0)</f>
        <v>2736.5</v>
      </c>
      <c r="E230" s="50"/>
      <c r="F230" s="48"/>
      <c r="G230" s="48"/>
    </row>
    <row r="231" spans="1:7" ht="11.25" customHeight="1" x14ac:dyDescent="0.3">
      <c r="B231" s="52"/>
      <c r="C231" s="68"/>
      <c r="D231" s="48"/>
      <c r="E231" s="48"/>
      <c r="F231" s="48"/>
      <c r="G231" s="48"/>
    </row>
    <row r="232" spans="1:7" ht="20.25" customHeight="1" thickBot="1" x14ac:dyDescent="0.35">
      <c r="A232" s="46" t="s">
        <v>893</v>
      </c>
      <c r="B232" s="137" t="s">
        <v>1217</v>
      </c>
      <c r="C232" s="137"/>
      <c r="D232" s="48"/>
      <c r="E232" s="48"/>
      <c r="F232" s="48"/>
      <c r="G232" s="41">
        <f>SUM(F234:F263)</f>
        <v>12456304.07</v>
      </c>
    </row>
    <row r="233" spans="1:7" s="88" customFormat="1" ht="6.75" customHeight="1" thickTop="1" x14ac:dyDescent="0.3">
      <c r="A233" s="49"/>
      <c r="B233" s="52"/>
      <c r="C233" s="64"/>
      <c r="D233" s="50"/>
      <c r="E233" s="50"/>
      <c r="F233" s="50"/>
      <c r="G233" s="48"/>
    </row>
    <row r="234" spans="1:7" ht="28.5" customHeight="1" x14ac:dyDescent="0.3">
      <c r="A234" s="72" t="s">
        <v>1218</v>
      </c>
      <c r="B234" s="73" t="s">
        <v>1219</v>
      </c>
      <c r="C234" s="68"/>
      <c r="D234" s="48"/>
      <c r="E234" s="48"/>
      <c r="F234" s="48">
        <f>SUM(E235:E237)</f>
        <v>551597.62</v>
      </c>
      <c r="G234" s="48"/>
    </row>
    <row r="235" spans="1:7" ht="19.5" customHeight="1" x14ac:dyDescent="0.3">
      <c r="A235" s="115" t="s">
        <v>1220</v>
      </c>
      <c r="B235" s="115" t="s">
        <v>323</v>
      </c>
      <c r="C235" s="68"/>
      <c r="D235" s="48"/>
      <c r="E235" s="50">
        <f>VLOOKUP($A235,[1]DTA!$A$3:$C$678,3,0)</f>
        <v>11742.16</v>
      </c>
      <c r="F235" s="48"/>
      <c r="G235" s="48"/>
    </row>
    <row r="236" spans="1:7" ht="19.5" customHeight="1" x14ac:dyDescent="0.3">
      <c r="A236" s="115" t="s">
        <v>1221</v>
      </c>
      <c r="B236" s="115" t="s">
        <v>330</v>
      </c>
      <c r="C236" s="68"/>
      <c r="D236" s="48"/>
      <c r="E236" s="50">
        <f>VLOOKUP($A236,[1]DTA!$A$3:$C$678,3,0)</f>
        <v>1293.52</v>
      </c>
      <c r="F236" s="48"/>
      <c r="G236" s="48"/>
    </row>
    <row r="237" spans="1:7" ht="19.5" customHeight="1" x14ac:dyDescent="0.3">
      <c r="A237" s="49" t="s">
        <v>1222</v>
      </c>
      <c r="B237" s="52" t="s">
        <v>1223</v>
      </c>
      <c r="C237" s="64"/>
      <c r="D237" s="50"/>
      <c r="E237" s="51">
        <f>SUM(D238:D240)</f>
        <v>538561.93999999994</v>
      </c>
      <c r="F237" s="50"/>
      <c r="G237" s="50"/>
    </row>
    <row r="238" spans="1:7" ht="19.5" customHeight="1" x14ac:dyDescent="0.3">
      <c r="A238" s="49" t="s">
        <v>1224</v>
      </c>
      <c r="B238" s="52" t="s">
        <v>1225</v>
      </c>
      <c r="C238" s="64"/>
      <c r="D238" s="50">
        <f>VLOOKUP($A238,[1]DTA!$A$3:$C$678,3,0)</f>
        <v>677</v>
      </c>
      <c r="E238" s="50"/>
      <c r="F238" s="50"/>
      <c r="G238" s="50"/>
    </row>
    <row r="239" spans="1:7" ht="19.5" customHeight="1" x14ac:dyDescent="0.3">
      <c r="A239" s="49" t="s">
        <v>1226</v>
      </c>
      <c r="B239" s="52" t="s">
        <v>1227</v>
      </c>
      <c r="C239" s="64"/>
      <c r="D239" s="50">
        <f>VLOOKUP($A239,[1]DTA!$A$3:$C$678,3,0)</f>
        <v>27244.32</v>
      </c>
      <c r="E239" s="50"/>
      <c r="F239" s="50"/>
      <c r="G239" s="50"/>
    </row>
    <row r="240" spans="1:7" ht="17.100000000000001" customHeight="1" x14ac:dyDescent="0.3">
      <c r="A240" s="49" t="s">
        <v>1228</v>
      </c>
      <c r="B240" s="52" t="s">
        <v>1229</v>
      </c>
      <c r="C240" s="64"/>
      <c r="D240" s="51">
        <f>VLOOKUP($A240,[1]DTA!$A$3:$C$678,3,0)</f>
        <v>510640.62</v>
      </c>
      <c r="E240" s="50"/>
      <c r="F240" s="50"/>
      <c r="G240" s="48"/>
    </row>
    <row r="241" spans="1:7" ht="19.5" customHeight="1" x14ac:dyDescent="0.3">
      <c r="B241" s="52"/>
      <c r="C241" s="64"/>
      <c r="D241" s="50"/>
      <c r="E241" s="50"/>
      <c r="F241" s="50"/>
      <c r="G241" s="50"/>
    </row>
    <row r="242" spans="1:7" ht="9.75" customHeight="1" x14ac:dyDescent="0.3">
      <c r="B242" s="52"/>
      <c r="C242" s="64"/>
      <c r="D242" s="50"/>
      <c r="E242" s="50"/>
      <c r="F242" s="50"/>
      <c r="G242" s="50"/>
    </row>
    <row r="243" spans="1:7" ht="20.25" customHeight="1" x14ac:dyDescent="0.3">
      <c r="A243" s="46" t="s">
        <v>1230</v>
      </c>
      <c r="B243" s="55" t="s">
        <v>1231</v>
      </c>
      <c r="C243" s="68"/>
      <c r="D243" s="48"/>
      <c r="E243" s="48"/>
      <c r="F243" s="48">
        <f>SUM(E244:E244)</f>
        <v>24339.98</v>
      </c>
      <c r="G243" s="50"/>
    </row>
    <row r="244" spans="1:7" ht="20.25" customHeight="1" x14ac:dyDescent="0.3">
      <c r="A244" s="49" t="s">
        <v>1232</v>
      </c>
      <c r="B244" s="52" t="s">
        <v>1233</v>
      </c>
      <c r="C244" s="64"/>
      <c r="D244" s="50"/>
      <c r="E244" s="51">
        <f>SUM(D245)</f>
        <v>24339.98</v>
      </c>
      <c r="F244" s="50"/>
      <c r="G244" s="50"/>
    </row>
    <row r="245" spans="1:7" ht="21" customHeight="1" x14ac:dyDescent="0.3">
      <c r="A245" s="49" t="s">
        <v>1234</v>
      </c>
      <c r="B245" s="52" t="s">
        <v>1235</v>
      </c>
      <c r="C245" s="64"/>
      <c r="D245" s="51">
        <f>VLOOKUP($A245,[1]DTA!$A$3:$C$678,3,0)</f>
        <v>24339.98</v>
      </c>
      <c r="E245" s="50"/>
      <c r="F245" s="50"/>
      <c r="G245" s="48"/>
    </row>
    <row r="246" spans="1:7" ht="9.75" customHeight="1" x14ac:dyDescent="0.3">
      <c r="B246" s="52"/>
      <c r="C246" s="64"/>
      <c r="D246" s="50"/>
      <c r="E246" s="50"/>
      <c r="F246" s="50"/>
      <c r="G246" s="50"/>
    </row>
    <row r="247" spans="1:7" ht="22.5" customHeight="1" x14ac:dyDescent="0.3">
      <c r="A247" s="46" t="s">
        <v>1236</v>
      </c>
      <c r="B247" s="56" t="s">
        <v>1237</v>
      </c>
      <c r="C247" s="68"/>
      <c r="D247" s="48"/>
      <c r="E247" s="48"/>
      <c r="F247" s="48">
        <f>SUM(E248)</f>
        <v>8173385.6000000006</v>
      </c>
      <c r="G247" s="50"/>
    </row>
    <row r="248" spans="1:7" ht="29.25" customHeight="1" x14ac:dyDescent="0.3">
      <c r="A248" s="116" t="s">
        <v>1238</v>
      </c>
      <c r="B248" s="122" t="s">
        <v>1239</v>
      </c>
      <c r="C248" s="64"/>
      <c r="D248" s="50"/>
      <c r="E248" s="51">
        <f>SUM(D249:D251)</f>
        <v>8173385.6000000006</v>
      </c>
      <c r="F248" s="50"/>
      <c r="G248" s="50"/>
    </row>
    <row r="249" spans="1:7" ht="19.5" customHeight="1" x14ac:dyDescent="0.3">
      <c r="A249" s="49" t="s">
        <v>1240</v>
      </c>
      <c r="B249" s="52" t="s">
        <v>1241</v>
      </c>
      <c r="C249" s="64"/>
      <c r="D249" s="50">
        <f>SUM(C250)</f>
        <v>8173385.4400000004</v>
      </c>
      <c r="E249" s="50"/>
      <c r="F249" s="50"/>
      <c r="G249" s="50"/>
    </row>
    <row r="250" spans="1:7" ht="19.5" customHeight="1" x14ac:dyDescent="0.3">
      <c r="A250" s="49" t="s">
        <v>1242</v>
      </c>
      <c r="B250" s="52" t="s">
        <v>669</v>
      </c>
      <c r="C250" s="51">
        <f>VLOOKUP($A250,[1]DTA!$A$3:$C$678,3,0)</f>
        <v>8173385.4400000004</v>
      </c>
      <c r="D250" s="50"/>
      <c r="E250" s="50"/>
      <c r="F250" s="50"/>
      <c r="G250" s="50"/>
    </row>
    <row r="251" spans="1:7" ht="19.5" customHeight="1" x14ac:dyDescent="0.3">
      <c r="A251" s="49" t="s">
        <v>1243</v>
      </c>
      <c r="B251" s="52" t="s">
        <v>1244</v>
      </c>
      <c r="C251" s="50"/>
      <c r="D251" s="51">
        <f>VLOOKUP($A251,[1]DTA!$A$3:$C$678,3,0)</f>
        <v>0.16</v>
      </c>
      <c r="E251" s="50"/>
      <c r="F251" s="50"/>
      <c r="G251" s="50"/>
    </row>
    <row r="252" spans="1:7" ht="21" customHeight="1" x14ac:dyDescent="0.3">
      <c r="B252" s="52"/>
      <c r="C252" s="64"/>
      <c r="D252" s="50"/>
      <c r="E252" s="50"/>
      <c r="F252" s="50"/>
      <c r="G252" s="48"/>
    </row>
    <row r="253" spans="1:7" ht="19.5" customHeight="1" x14ac:dyDescent="0.3">
      <c r="A253" s="46" t="s">
        <v>1245</v>
      </c>
      <c r="B253" s="55" t="s">
        <v>1246</v>
      </c>
      <c r="C253" s="68"/>
      <c r="D253" s="48"/>
      <c r="E253" s="48"/>
      <c r="F253" s="48">
        <f>+E254+E258</f>
        <v>1336030</v>
      </c>
      <c r="G253" s="50"/>
    </row>
    <row r="254" spans="1:7" ht="19.5" customHeight="1" x14ac:dyDescent="0.3">
      <c r="A254" s="49" t="s">
        <v>1247</v>
      </c>
      <c r="B254" s="52" t="s">
        <v>1248</v>
      </c>
      <c r="C254" s="68"/>
      <c r="D254" s="48"/>
      <c r="E254" s="50">
        <f>+D255</f>
        <v>3845.32</v>
      </c>
      <c r="F254" s="48"/>
      <c r="G254" s="50"/>
    </row>
    <row r="255" spans="1:7" ht="19.5" customHeight="1" x14ac:dyDescent="0.3">
      <c r="A255" s="49" t="s">
        <v>1249</v>
      </c>
      <c r="B255" s="52" t="s">
        <v>1241</v>
      </c>
      <c r="C255" s="68"/>
      <c r="D255" s="51">
        <f>+C256</f>
        <v>3845.32</v>
      </c>
      <c r="E255" s="48"/>
      <c r="F255" s="48"/>
      <c r="G255" s="50"/>
    </row>
    <row r="256" spans="1:7" ht="19.5" customHeight="1" x14ac:dyDescent="0.3">
      <c r="A256" s="49" t="s">
        <v>1250</v>
      </c>
      <c r="B256" s="52" t="s">
        <v>675</v>
      </c>
      <c r="C256" s="51">
        <f>VLOOKUP($A256,[1]DTA!$A$3:$C$678,3,0)</f>
        <v>3845.32</v>
      </c>
      <c r="D256" s="48"/>
      <c r="E256" s="48"/>
      <c r="F256" s="48"/>
      <c r="G256" s="50"/>
    </row>
    <row r="257" spans="1:7" ht="18" customHeight="1" x14ac:dyDescent="0.3">
      <c r="B257" s="52"/>
      <c r="C257" s="50"/>
      <c r="D257" s="48"/>
      <c r="E257" s="48"/>
      <c r="F257" s="48"/>
      <c r="G257" s="50"/>
    </row>
    <row r="258" spans="1:7" ht="20.25" customHeight="1" x14ac:dyDescent="0.3">
      <c r="A258" s="49" t="s">
        <v>1251</v>
      </c>
      <c r="B258" s="52" t="s">
        <v>1252</v>
      </c>
      <c r="C258" s="64"/>
      <c r="D258" s="50"/>
      <c r="E258" s="51">
        <f>SUM(D259)</f>
        <v>1332184.68</v>
      </c>
      <c r="F258" s="50"/>
      <c r="G258" s="50"/>
    </row>
    <row r="259" spans="1:7" ht="20.25" customHeight="1" x14ac:dyDescent="0.3">
      <c r="A259" s="49" t="s">
        <v>1253</v>
      </c>
      <c r="B259" s="52" t="s">
        <v>1241</v>
      </c>
      <c r="C259" s="64"/>
      <c r="D259" s="51">
        <f>SUM(C260)</f>
        <v>1332184.68</v>
      </c>
      <c r="E259" s="50"/>
      <c r="F259" s="50"/>
      <c r="G259" s="50"/>
    </row>
    <row r="260" spans="1:7" ht="20.25" customHeight="1" x14ac:dyDescent="0.3">
      <c r="A260" s="49" t="s">
        <v>1254</v>
      </c>
      <c r="B260" s="52" t="s">
        <v>679</v>
      </c>
      <c r="C260" s="51">
        <f>VLOOKUP($A260,[1]DTA!$A$3:$C$678,3,0)</f>
        <v>1332184.68</v>
      </c>
      <c r="D260" s="50"/>
      <c r="E260" s="50"/>
      <c r="F260" s="50"/>
      <c r="G260" s="50"/>
    </row>
    <row r="261" spans="1:7" ht="12" customHeight="1" x14ac:dyDescent="0.3">
      <c r="B261" s="52"/>
      <c r="C261" s="50"/>
      <c r="D261" s="50"/>
      <c r="E261" s="50"/>
      <c r="F261" s="50"/>
      <c r="G261" s="50"/>
    </row>
    <row r="262" spans="1:7" ht="12" customHeight="1" x14ac:dyDescent="0.3">
      <c r="B262" s="52"/>
      <c r="C262" s="50"/>
      <c r="D262" s="50"/>
      <c r="E262" s="50"/>
      <c r="F262" s="50"/>
      <c r="G262" s="50"/>
    </row>
    <row r="263" spans="1:7" ht="21" customHeight="1" x14ac:dyDescent="0.3">
      <c r="A263" s="46" t="s">
        <v>1255</v>
      </c>
      <c r="B263" s="113" t="s">
        <v>1256</v>
      </c>
      <c r="C263" s="50"/>
      <c r="D263" s="50"/>
      <c r="E263" s="50"/>
      <c r="F263" s="48">
        <f>+E264</f>
        <v>2370950.87</v>
      </c>
      <c r="G263" s="50"/>
    </row>
    <row r="264" spans="1:7" ht="21" customHeight="1" x14ac:dyDescent="0.3">
      <c r="A264" s="49" t="s">
        <v>1257</v>
      </c>
      <c r="B264" s="52" t="s">
        <v>1258</v>
      </c>
      <c r="C264" s="50"/>
      <c r="D264" s="50"/>
      <c r="E264" s="50">
        <f>+D265</f>
        <v>2370950.87</v>
      </c>
      <c r="F264" s="50"/>
      <c r="G264" s="50"/>
    </row>
    <row r="265" spans="1:7" ht="21" customHeight="1" x14ac:dyDescent="0.3">
      <c r="A265" s="49" t="s">
        <v>1259</v>
      </c>
      <c r="B265" s="54" t="s">
        <v>684</v>
      </c>
      <c r="C265" s="50"/>
      <c r="D265" s="51">
        <f>VLOOKUP($A265,[1]DTA!$A$3:$C$678,3,0)</f>
        <v>2370950.87</v>
      </c>
      <c r="E265" s="50"/>
      <c r="F265" s="50"/>
      <c r="G265" s="50"/>
    </row>
    <row r="266" spans="1:7" ht="12" customHeight="1" x14ac:dyDescent="0.3">
      <c r="B266" s="52"/>
      <c r="C266" s="50"/>
      <c r="D266" s="50"/>
      <c r="E266" s="50"/>
      <c r="F266" s="50"/>
      <c r="G266" s="50"/>
    </row>
    <row r="267" spans="1:7" ht="12" customHeight="1" x14ac:dyDescent="0.3">
      <c r="B267" s="52"/>
      <c r="C267" s="50"/>
      <c r="D267" s="50"/>
      <c r="E267" s="50"/>
      <c r="F267" s="50"/>
      <c r="G267" s="50"/>
    </row>
    <row r="268" spans="1:7" ht="19.5" customHeight="1" thickBot="1" x14ac:dyDescent="0.35">
      <c r="A268" s="46" t="s">
        <v>894</v>
      </c>
      <c r="B268" s="113" t="s">
        <v>1260</v>
      </c>
      <c r="C268" s="55"/>
      <c r="D268" s="48"/>
      <c r="E268" s="48"/>
      <c r="F268" s="48"/>
      <c r="G268" s="41">
        <f>SUM(F269:F277)</f>
        <v>903429.39999999991</v>
      </c>
    </row>
    <row r="269" spans="1:7" ht="7.5" customHeight="1" thickTop="1" x14ac:dyDescent="0.3">
      <c r="B269" s="52"/>
      <c r="C269" s="64"/>
      <c r="D269" s="50"/>
      <c r="E269" s="50"/>
      <c r="F269" s="50"/>
      <c r="G269" s="48"/>
    </row>
    <row r="270" spans="1:7" ht="19.5" customHeight="1" x14ac:dyDescent="0.3">
      <c r="A270" s="46" t="s">
        <v>1261</v>
      </c>
      <c r="B270" s="56" t="s">
        <v>1262</v>
      </c>
      <c r="C270" s="68"/>
      <c r="D270" s="48"/>
      <c r="E270" s="48"/>
      <c r="F270" s="48">
        <f>SUM(E271:E273)</f>
        <v>901929.39999999991</v>
      </c>
      <c r="G270" s="48"/>
    </row>
    <row r="271" spans="1:7" ht="20.25" customHeight="1" x14ac:dyDescent="0.3">
      <c r="A271" s="49" t="s">
        <v>1263</v>
      </c>
      <c r="B271" s="52" t="s">
        <v>1264</v>
      </c>
      <c r="C271" s="68"/>
      <c r="D271" s="48"/>
      <c r="E271" s="50">
        <f>+D272</f>
        <v>12856.33</v>
      </c>
      <c r="F271" s="48"/>
      <c r="G271" s="48"/>
    </row>
    <row r="272" spans="1:7" ht="19.5" customHeight="1" x14ac:dyDescent="0.3">
      <c r="A272" s="49" t="s">
        <v>1265</v>
      </c>
      <c r="B272" s="52" t="s">
        <v>1266</v>
      </c>
      <c r="C272" s="68"/>
      <c r="D272" s="51">
        <f>VLOOKUP($A272,[1]DTA!$A$3:$C$678,3,0)</f>
        <v>12856.33</v>
      </c>
      <c r="E272" s="48"/>
      <c r="F272" s="48"/>
      <c r="G272" s="48"/>
    </row>
    <row r="273" spans="1:7" ht="20.25" customHeight="1" x14ac:dyDescent="0.3">
      <c r="A273" s="49" t="s">
        <v>1267</v>
      </c>
      <c r="B273" s="52" t="s">
        <v>249</v>
      </c>
      <c r="C273" s="64"/>
      <c r="D273" s="50"/>
      <c r="E273" s="51">
        <f>SUM(D274)</f>
        <v>889073.07</v>
      </c>
      <c r="F273" s="50"/>
      <c r="G273" s="50"/>
    </row>
    <row r="274" spans="1:7" ht="19.5" customHeight="1" x14ac:dyDescent="0.3">
      <c r="A274" s="49" t="s">
        <v>1268</v>
      </c>
      <c r="B274" s="52" t="s">
        <v>1269</v>
      </c>
      <c r="C274" s="64"/>
      <c r="D274" s="51">
        <f>VLOOKUP($A274,[1]DTA!$A$3:$C$678,3,0)</f>
        <v>889073.07</v>
      </c>
      <c r="E274" s="50"/>
      <c r="F274" s="50"/>
      <c r="G274" s="50"/>
    </row>
    <row r="275" spans="1:7" ht="18" customHeight="1" x14ac:dyDescent="0.3">
      <c r="B275" s="52"/>
      <c r="C275" s="64"/>
      <c r="D275" s="50"/>
      <c r="E275" s="50"/>
      <c r="F275" s="50"/>
      <c r="G275" s="50"/>
    </row>
    <row r="276" spans="1:7" ht="19.5" customHeight="1" x14ac:dyDescent="0.3">
      <c r="A276" s="46" t="s">
        <v>1270</v>
      </c>
      <c r="B276" s="56" t="s">
        <v>1271</v>
      </c>
      <c r="C276" s="64"/>
      <c r="D276" s="50"/>
      <c r="E276" s="50"/>
      <c r="F276" s="48">
        <f>+E277</f>
        <v>1500</v>
      </c>
      <c r="G276" s="50"/>
    </row>
    <row r="277" spans="1:7" ht="20.25" customHeight="1" x14ac:dyDescent="0.3">
      <c r="A277" s="49" t="s">
        <v>1272</v>
      </c>
      <c r="B277" s="52" t="s">
        <v>1273</v>
      </c>
      <c r="C277" s="64"/>
      <c r="D277" s="50"/>
      <c r="E277" s="51">
        <f>VLOOKUP($A277,[1]DTA!$A$3:$C$678,3,0)</f>
        <v>1500</v>
      </c>
      <c r="F277" s="50"/>
      <c r="G277" s="50"/>
    </row>
    <row r="278" spans="1:7" ht="15.75" customHeight="1" x14ac:dyDescent="0.3">
      <c r="B278" s="52"/>
      <c r="C278" s="64"/>
      <c r="D278" s="50"/>
      <c r="E278" s="50"/>
      <c r="F278" s="50"/>
      <c r="G278" s="50"/>
    </row>
    <row r="279" spans="1:7" s="88" customFormat="1" ht="20.25" customHeight="1" thickBot="1" x14ac:dyDescent="0.25">
      <c r="A279" s="46" t="s">
        <v>895</v>
      </c>
      <c r="B279" s="113" t="s">
        <v>1274</v>
      </c>
      <c r="C279" s="55"/>
      <c r="D279" s="48"/>
      <c r="E279" s="48"/>
      <c r="F279" s="48"/>
      <c r="G279" s="41">
        <f>SUM(F281:F309)</f>
        <v>56476722.710000001</v>
      </c>
    </row>
    <row r="280" spans="1:7" s="88" customFormat="1" ht="12" customHeight="1" thickTop="1" x14ac:dyDescent="0.2">
      <c r="A280" s="46"/>
      <c r="B280" s="113"/>
      <c r="C280" s="55"/>
      <c r="D280" s="48"/>
      <c r="E280" s="48"/>
      <c r="F280" s="48"/>
      <c r="G280" s="48"/>
    </row>
    <row r="281" spans="1:7" ht="20.25" customHeight="1" x14ac:dyDescent="0.3">
      <c r="A281" s="46" t="s">
        <v>1275</v>
      </c>
      <c r="B281" s="55" t="s">
        <v>1276</v>
      </c>
      <c r="C281" s="68"/>
      <c r="D281" s="48"/>
      <c r="E281" s="48"/>
      <c r="F281" s="48">
        <f>SUM(E282:E285)</f>
        <v>2880010.64</v>
      </c>
      <c r="G281" s="48"/>
    </row>
    <row r="282" spans="1:7" ht="20.25" customHeight="1" x14ac:dyDescent="0.3">
      <c r="A282" s="49" t="s">
        <v>1277</v>
      </c>
      <c r="B282" s="52" t="s">
        <v>344</v>
      </c>
      <c r="C282" s="64"/>
      <c r="D282" s="50"/>
      <c r="E282" s="50">
        <f>VLOOKUP($A282,[1]DTA!$A$3:$C$678,3,0)</f>
        <v>612088.9</v>
      </c>
      <c r="F282" s="50"/>
      <c r="G282" s="50"/>
    </row>
    <row r="283" spans="1:7" ht="20.25" customHeight="1" x14ac:dyDescent="0.3">
      <c r="A283" s="49" t="s">
        <v>1278</v>
      </c>
      <c r="B283" s="52" t="s">
        <v>1279</v>
      </c>
      <c r="C283" s="64"/>
      <c r="D283" s="50"/>
      <c r="E283" s="50">
        <f>VLOOKUP($A283,[1]DTA!$A$3:$C$678,3,0)</f>
        <v>72007.679999999993</v>
      </c>
      <c r="F283" s="50"/>
      <c r="G283" s="50"/>
    </row>
    <row r="284" spans="1:7" ht="20.25" customHeight="1" x14ac:dyDescent="0.3">
      <c r="A284" s="49" t="s">
        <v>1280</v>
      </c>
      <c r="B284" s="52" t="s">
        <v>323</v>
      </c>
      <c r="C284" s="64"/>
      <c r="D284" s="50"/>
      <c r="E284" s="50">
        <f>VLOOKUP($A284,[1]DTA!$A$3:$C$678,3,0)</f>
        <v>2143929.67</v>
      </c>
      <c r="F284" s="50"/>
      <c r="G284" s="50"/>
    </row>
    <row r="285" spans="1:7" ht="20.25" customHeight="1" x14ac:dyDescent="0.3">
      <c r="A285" s="49" t="s">
        <v>1281</v>
      </c>
      <c r="B285" s="52" t="s">
        <v>330</v>
      </c>
      <c r="C285" s="64"/>
      <c r="D285" s="50"/>
      <c r="E285" s="51">
        <f>VLOOKUP($A285,[1]DTA!$A$3:$C$678,3,0)</f>
        <v>51984.39</v>
      </c>
      <c r="F285" s="50"/>
      <c r="G285" s="50"/>
    </row>
    <row r="286" spans="1:7" ht="12.75" customHeight="1" x14ac:dyDescent="0.3">
      <c r="B286" s="52"/>
      <c r="C286" s="64"/>
      <c r="D286" s="50"/>
      <c r="E286" s="50"/>
      <c r="F286" s="50"/>
      <c r="G286" s="50"/>
    </row>
    <row r="287" spans="1:7" ht="18" customHeight="1" x14ac:dyDescent="0.3">
      <c r="A287" s="46" t="s">
        <v>1282</v>
      </c>
      <c r="B287" s="55" t="s">
        <v>1283</v>
      </c>
      <c r="C287" s="68"/>
      <c r="D287" s="48"/>
      <c r="E287" s="48"/>
      <c r="F287" s="48">
        <f>SUM(E288:E292)</f>
        <v>30215519.660000004</v>
      </c>
      <c r="G287" s="48"/>
    </row>
    <row r="288" spans="1:7" ht="21" customHeight="1" x14ac:dyDescent="0.3">
      <c r="A288" s="49" t="s">
        <v>1284</v>
      </c>
      <c r="B288" s="52" t="s">
        <v>1285</v>
      </c>
      <c r="C288" s="68"/>
      <c r="D288" s="48"/>
      <c r="E288" s="50">
        <f>VLOOKUP($A288,[1]DTA!$A$3:$C$678,3,0)</f>
        <v>21679240.210000001</v>
      </c>
      <c r="F288" s="48"/>
      <c r="G288" s="48"/>
    </row>
    <row r="289" spans="1:7" ht="21" customHeight="1" x14ac:dyDescent="0.3">
      <c r="A289" s="49" t="s">
        <v>1286</v>
      </c>
      <c r="B289" s="52" t="s">
        <v>1287</v>
      </c>
      <c r="C289" s="64"/>
      <c r="D289" s="50"/>
      <c r="E289" s="50">
        <f>VLOOKUP($A289,[1]DTA!$A$3:$C$678,3,0)</f>
        <v>75580.87</v>
      </c>
      <c r="F289" s="50"/>
      <c r="G289" s="50"/>
    </row>
    <row r="290" spans="1:7" ht="21" customHeight="1" x14ac:dyDescent="0.3">
      <c r="A290" s="49" t="s">
        <v>1288</v>
      </c>
      <c r="B290" s="52" t="s">
        <v>1289</v>
      </c>
      <c r="C290" s="64"/>
      <c r="D290" s="50"/>
      <c r="E290" s="50">
        <f>VLOOKUP($A290,[1]DTA!$A$3:$C$678,3,0)</f>
        <v>900000</v>
      </c>
      <c r="F290" s="50"/>
      <c r="G290" s="50"/>
    </row>
    <row r="291" spans="1:7" ht="21" customHeight="1" x14ac:dyDescent="0.3">
      <c r="A291" s="49" t="s">
        <v>1290</v>
      </c>
      <c r="B291" s="52" t="s">
        <v>991</v>
      </c>
      <c r="C291" s="64"/>
      <c r="D291" s="50"/>
      <c r="E291" s="50">
        <f>VLOOKUP($A291,[1]DTA!$A$3:$C$678,3,0)</f>
        <v>55803.66</v>
      </c>
      <c r="F291" s="50"/>
      <c r="G291" s="50"/>
    </row>
    <row r="292" spans="1:7" ht="21" customHeight="1" x14ac:dyDescent="0.3">
      <c r="A292" s="49" t="s">
        <v>1291</v>
      </c>
      <c r="B292" s="53" t="s">
        <v>1292</v>
      </c>
      <c r="C292" s="64"/>
      <c r="D292" s="50"/>
      <c r="E292" s="51">
        <f>VLOOKUP($A292,[1]DTA!$A$3:$C$678,3,0)</f>
        <v>7504894.9199999999</v>
      </c>
      <c r="F292" s="50"/>
      <c r="G292" s="50"/>
    </row>
    <row r="293" spans="1:7" ht="13.5" customHeight="1" x14ac:dyDescent="0.3">
      <c r="B293" s="52"/>
      <c r="C293" s="64"/>
      <c r="D293" s="50"/>
      <c r="E293" s="50"/>
      <c r="F293" s="50"/>
      <c r="G293" s="50"/>
    </row>
    <row r="294" spans="1:7" ht="17.100000000000001" customHeight="1" x14ac:dyDescent="0.3">
      <c r="A294" s="46" t="s">
        <v>1293</v>
      </c>
      <c r="B294" s="55" t="s">
        <v>1294</v>
      </c>
      <c r="C294" s="68"/>
      <c r="D294" s="48"/>
      <c r="E294" s="48"/>
      <c r="F294" s="48">
        <f>SUM(E295:E298)</f>
        <v>755017.75</v>
      </c>
      <c r="G294" s="48"/>
    </row>
    <row r="295" spans="1:7" ht="21" customHeight="1" x14ac:dyDescent="0.3">
      <c r="A295" s="49" t="s">
        <v>1295</v>
      </c>
      <c r="B295" s="52" t="s">
        <v>1296</v>
      </c>
      <c r="C295" s="64"/>
      <c r="D295" s="50"/>
      <c r="E295" s="50">
        <f>VLOOKUP($A295,[1]DTA!$A$3:$C$678,3,0)</f>
        <v>116441.88</v>
      </c>
      <c r="F295" s="50"/>
      <c r="G295" s="50"/>
    </row>
    <row r="296" spans="1:7" ht="21" customHeight="1" x14ac:dyDescent="0.3">
      <c r="A296" s="49" t="s">
        <v>1297</v>
      </c>
      <c r="B296" s="52" t="s">
        <v>512</v>
      </c>
      <c r="C296" s="64"/>
      <c r="D296" s="50"/>
      <c r="E296" s="50">
        <f>VLOOKUP($A296,[1]DTA!$A$3:$C$678,3,0)</f>
        <v>56658.3</v>
      </c>
      <c r="F296" s="50"/>
      <c r="G296" s="50"/>
    </row>
    <row r="297" spans="1:7" s="88" customFormat="1" ht="21" customHeight="1" x14ac:dyDescent="0.3">
      <c r="A297" s="49" t="s">
        <v>1298</v>
      </c>
      <c r="B297" s="52" t="s">
        <v>547</v>
      </c>
      <c r="C297" s="64"/>
      <c r="D297" s="50"/>
      <c r="E297" s="50">
        <f>VLOOKUP($A297,[1]DTA!$A$3:$C$678,3,0)</f>
        <v>494522.17</v>
      </c>
      <c r="F297" s="50"/>
      <c r="G297" s="50"/>
    </row>
    <row r="298" spans="1:7" s="88" customFormat="1" ht="21" customHeight="1" x14ac:dyDescent="0.3">
      <c r="A298" s="49" t="s">
        <v>1299</v>
      </c>
      <c r="B298" s="52" t="s">
        <v>496</v>
      </c>
      <c r="C298" s="64"/>
      <c r="D298" s="50"/>
      <c r="E298" s="51">
        <f>VLOOKUP($A298,[1]DTA!$A$3:$C$678,3,0)</f>
        <v>87395.4</v>
      </c>
      <c r="F298" s="50"/>
      <c r="G298" s="50"/>
    </row>
    <row r="299" spans="1:7" s="88" customFormat="1" ht="21" customHeight="1" x14ac:dyDescent="0.3">
      <c r="A299" s="49"/>
      <c r="B299" s="52"/>
      <c r="C299" s="64"/>
      <c r="D299" s="50"/>
      <c r="E299" s="50"/>
      <c r="F299" s="50"/>
      <c r="G299" s="50"/>
    </row>
    <row r="300" spans="1:7" s="88" customFormat="1" ht="9" customHeight="1" x14ac:dyDescent="0.3">
      <c r="A300" s="49"/>
      <c r="B300" s="52"/>
      <c r="C300" s="64"/>
      <c r="D300" s="50"/>
      <c r="E300" s="50"/>
      <c r="F300" s="50"/>
      <c r="G300" s="50"/>
    </row>
    <row r="301" spans="1:7" s="88" customFormat="1" ht="10.5" customHeight="1" x14ac:dyDescent="0.3">
      <c r="A301" s="49"/>
      <c r="B301" s="52"/>
      <c r="C301" s="64"/>
      <c r="D301" s="50"/>
      <c r="E301" s="50"/>
      <c r="F301" s="50"/>
      <c r="G301" s="50"/>
    </row>
    <row r="302" spans="1:7" ht="36" customHeight="1" x14ac:dyDescent="0.3">
      <c r="A302" s="72" t="s">
        <v>1300</v>
      </c>
      <c r="B302" s="123" t="s">
        <v>1301</v>
      </c>
      <c r="C302" s="68"/>
      <c r="D302" s="48"/>
      <c r="E302" s="48"/>
      <c r="F302" s="120">
        <f>SUM(E303:E304)</f>
        <v>15985501.5</v>
      </c>
      <c r="G302" s="48"/>
    </row>
    <row r="303" spans="1:7" ht="19.5" customHeight="1" x14ac:dyDescent="0.3">
      <c r="A303" s="49" t="s">
        <v>1302</v>
      </c>
      <c r="B303" s="52" t="s">
        <v>1303</v>
      </c>
      <c r="C303" s="64"/>
      <c r="D303" s="50"/>
      <c r="E303" s="50">
        <f>VLOOKUP($A303,[1]DTA!$A$3:$C$678,3,0)</f>
        <v>8144512.1200000001</v>
      </c>
      <c r="F303" s="50"/>
      <c r="G303" s="50"/>
    </row>
    <row r="304" spans="1:7" ht="20.25" customHeight="1" x14ac:dyDescent="0.3">
      <c r="A304" s="49" t="s">
        <v>1304</v>
      </c>
      <c r="B304" s="52" t="s">
        <v>1305</v>
      </c>
      <c r="C304" s="64"/>
      <c r="D304" s="50"/>
      <c r="E304" s="51">
        <f>VLOOKUP($A304,[1]DTA!$A$3:$C$678,3,0)</f>
        <v>7840989.3799999999</v>
      </c>
      <c r="F304" s="50"/>
      <c r="G304" s="50"/>
    </row>
    <row r="305" spans="1:7" ht="21" customHeight="1" x14ac:dyDescent="0.3">
      <c r="B305" s="52"/>
      <c r="C305" s="64"/>
      <c r="D305" s="50"/>
      <c r="E305" s="50"/>
      <c r="F305" s="50"/>
      <c r="G305" s="50"/>
    </row>
    <row r="306" spans="1:7" ht="24" customHeight="1" x14ac:dyDescent="0.3">
      <c r="A306" s="46" t="s">
        <v>1306</v>
      </c>
      <c r="B306" s="55" t="s">
        <v>1307</v>
      </c>
      <c r="C306" s="68"/>
      <c r="D306" s="48"/>
      <c r="E306" s="48"/>
      <c r="F306" s="48">
        <f>SUM(E307)</f>
        <v>6617045.9699999997</v>
      </c>
      <c r="G306" s="48"/>
    </row>
    <row r="307" spans="1:7" ht="22.5" customHeight="1" x14ac:dyDescent="0.3">
      <c r="A307" s="49" t="s">
        <v>1308</v>
      </c>
      <c r="B307" s="52" t="s">
        <v>957</v>
      </c>
      <c r="C307" s="64"/>
      <c r="D307" s="50"/>
      <c r="E307" s="51">
        <f>VLOOKUP($A307,[1]DTA!$A$3:$C$678,3,0)</f>
        <v>6617045.9699999997</v>
      </c>
      <c r="F307" s="50"/>
      <c r="G307" s="50"/>
    </row>
    <row r="308" spans="1:7" ht="20.25" customHeight="1" x14ac:dyDescent="0.3">
      <c r="B308" s="52"/>
      <c r="C308" s="64"/>
      <c r="D308" s="50"/>
      <c r="E308" s="50"/>
      <c r="F308" s="50"/>
      <c r="G308" s="50"/>
    </row>
    <row r="309" spans="1:7" ht="22.5" customHeight="1" x14ac:dyDescent="0.3">
      <c r="A309" s="46" t="s">
        <v>1309</v>
      </c>
      <c r="B309" s="55" t="s">
        <v>1310</v>
      </c>
      <c r="C309" s="64"/>
      <c r="D309" s="50"/>
      <c r="E309" s="50"/>
      <c r="F309" s="48">
        <f>+E310</f>
        <v>23627.19</v>
      </c>
      <c r="G309" s="50"/>
    </row>
    <row r="310" spans="1:7" ht="20.25" customHeight="1" x14ac:dyDescent="0.3">
      <c r="A310" s="49" t="s">
        <v>1311</v>
      </c>
      <c r="B310" s="52" t="s">
        <v>1312</v>
      </c>
      <c r="C310" s="64"/>
      <c r="D310" s="50"/>
      <c r="E310" s="51">
        <f>+D311</f>
        <v>23627.19</v>
      </c>
      <c r="F310" s="50"/>
      <c r="G310" s="50"/>
    </row>
    <row r="311" spans="1:7" ht="20.25" customHeight="1" x14ac:dyDescent="0.3">
      <c r="A311" s="49" t="s">
        <v>1313</v>
      </c>
      <c r="B311" s="53" t="s">
        <v>1314</v>
      </c>
      <c r="C311" s="64"/>
      <c r="D311" s="51">
        <f>VLOOKUP($A311,[1]DTA!$A$3:$C$678,3,0)</f>
        <v>23627.19</v>
      </c>
      <c r="E311" s="50"/>
      <c r="F311" s="50"/>
      <c r="G311" s="50"/>
    </row>
    <row r="312" spans="1:7" ht="18.75" customHeight="1" x14ac:dyDescent="0.3">
      <c r="B312" s="52"/>
      <c r="C312" s="64"/>
      <c r="D312" s="50"/>
      <c r="E312" s="50"/>
      <c r="F312" s="50"/>
      <c r="G312" s="50"/>
    </row>
    <row r="313" spans="1:7" ht="15.75" customHeight="1" x14ac:dyDescent="0.3">
      <c r="B313" s="52"/>
      <c r="C313" s="64"/>
      <c r="D313" s="50"/>
      <c r="E313" s="50"/>
      <c r="F313" s="50"/>
      <c r="G313" s="50"/>
    </row>
    <row r="314" spans="1:7" ht="20.25" customHeight="1" thickBot="1" x14ac:dyDescent="0.35">
      <c r="A314" s="46" t="s">
        <v>896</v>
      </c>
      <c r="B314" s="55" t="s">
        <v>897</v>
      </c>
      <c r="C314" s="55"/>
      <c r="D314" s="48"/>
      <c r="E314" s="48"/>
      <c r="F314" s="48"/>
      <c r="G314" s="41">
        <f>SUM(F316:F316)</f>
        <v>34093.760000000002</v>
      </c>
    </row>
    <row r="315" spans="1:7" ht="14.25" customHeight="1" thickTop="1" x14ac:dyDescent="0.3">
      <c r="A315" s="46"/>
      <c r="B315" s="55"/>
      <c r="C315" s="55"/>
      <c r="D315" s="48"/>
      <c r="E315" s="48"/>
      <c r="F315" s="48"/>
      <c r="G315" s="48"/>
    </row>
    <row r="316" spans="1:7" ht="20.25" customHeight="1" x14ac:dyDescent="0.3">
      <c r="A316" s="46" t="s">
        <v>1315</v>
      </c>
      <c r="B316" s="55" t="s">
        <v>993</v>
      </c>
      <c r="C316" s="68"/>
      <c r="D316" s="48"/>
      <c r="E316" s="48"/>
      <c r="F316" s="48">
        <f>SUM(E317:E318)</f>
        <v>34093.760000000002</v>
      </c>
      <c r="G316" s="50"/>
    </row>
    <row r="317" spans="1:7" ht="20.25" customHeight="1" x14ac:dyDescent="0.3">
      <c r="A317" s="49" t="s">
        <v>1316</v>
      </c>
      <c r="B317" s="52" t="s">
        <v>528</v>
      </c>
      <c r="C317" s="68"/>
      <c r="D317" s="48"/>
      <c r="E317" s="50">
        <f>VLOOKUP($A317,[1]DTA!$A$3:$C$678,3,0)</f>
        <v>7692.99</v>
      </c>
      <c r="F317" s="48"/>
      <c r="G317" s="50"/>
    </row>
    <row r="318" spans="1:7" ht="20.25" customHeight="1" x14ac:dyDescent="0.3">
      <c r="A318" s="49" t="s">
        <v>1317</v>
      </c>
      <c r="B318" s="52" t="s">
        <v>767</v>
      </c>
      <c r="C318" s="64"/>
      <c r="D318" s="50"/>
      <c r="E318" s="51">
        <f>VLOOKUP($A318,[1]DTA!$A$3:$C$678,3,0)</f>
        <v>26400.77</v>
      </c>
      <c r="F318" s="50"/>
      <c r="G318" s="50"/>
    </row>
    <row r="319" spans="1:7" ht="13.5" customHeight="1" x14ac:dyDescent="0.3">
      <c r="A319" s="92"/>
      <c r="B319" s="92"/>
      <c r="C319" s="92"/>
    </row>
    <row r="320" spans="1:7" x14ac:dyDescent="0.3">
      <c r="A320" s="92"/>
      <c r="B320" s="92"/>
      <c r="C320" s="92"/>
    </row>
    <row r="321" spans="1:3" x14ac:dyDescent="0.3">
      <c r="A321" s="92"/>
      <c r="B321" s="92"/>
      <c r="C321" s="92"/>
    </row>
    <row r="322" spans="1:3" ht="15.75" customHeight="1" x14ac:dyDescent="0.3">
      <c r="A322" s="92"/>
      <c r="B322" s="92"/>
      <c r="C322" s="92"/>
    </row>
    <row r="323" spans="1:3" x14ac:dyDescent="0.3">
      <c r="A323" s="92"/>
      <c r="B323" s="92"/>
      <c r="C323" s="92"/>
    </row>
    <row r="324" spans="1:3" x14ac:dyDescent="0.3">
      <c r="A324" s="92"/>
      <c r="B324" s="92"/>
      <c r="C324" s="92"/>
    </row>
    <row r="325" spans="1:3" x14ac:dyDescent="0.3">
      <c r="A325" s="92"/>
      <c r="B325" s="92"/>
      <c r="C325" s="92"/>
    </row>
    <row r="326" spans="1:3" s="88" customFormat="1" ht="16.5" customHeight="1" x14ac:dyDescent="0.2"/>
    <row r="327" spans="1:3" x14ac:dyDescent="0.3">
      <c r="A327" s="92"/>
      <c r="B327" s="92"/>
      <c r="C327" s="92"/>
    </row>
    <row r="328" spans="1:3" s="88" customFormat="1" ht="14.25" x14ac:dyDescent="0.2"/>
    <row r="329" spans="1:3" x14ac:dyDescent="0.3">
      <c r="A329" s="92"/>
      <c r="B329" s="92"/>
      <c r="C329" s="92"/>
    </row>
    <row r="330" spans="1:3" x14ac:dyDescent="0.3">
      <c r="A330" s="92"/>
      <c r="B330" s="92"/>
      <c r="C330" s="92"/>
    </row>
    <row r="331" spans="1:3" x14ac:dyDescent="0.3">
      <c r="A331" s="92"/>
      <c r="B331" s="92"/>
      <c r="C331" s="92"/>
    </row>
    <row r="332" spans="1:3" x14ac:dyDescent="0.3">
      <c r="A332" s="92"/>
      <c r="B332" s="92"/>
      <c r="C332" s="92"/>
    </row>
    <row r="333" spans="1:3" s="88" customFormat="1" ht="14.25" x14ac:dyDescent="0.2"/>
    <row r="334" spans="1:3" x14ac:dyDescent="0.3">
      <c r="A334" s="92"/>
      <c r="B334" s="92"/>
      <c r="C334" s="92"/>
    </row>
    <row r="335" spans="1:3" x14ac:dyDescent="0.3">
      <c r="A335" s="92"/>
      <c r="B335" s="92"/>
      <c r="C335" s="92"/>
    </row>
    <row r="336" spans="1:3" ht="18.75" customHeight="1" x14ac:dyDescent="0.3">
      <c r="A336" s="92"/>
      <c r="B336" s="92"/>
      <c r="C336" s="92"/>
    </row>
    <row r="337" spans="1:3" ht="15.75" customHeight="1" x14ac:dyDescent="0.3">
      <c r="A337" s="92"/>
      <c r="B337" s="92"/>
      <c r="C337" s="92"/>
    </row>
    <row r="338" spans="1:3" ht="15.75" customHeight="1" x14ac:dyDescent="0.3">
      <c r="A338" s="92"/>
      <c r="B338" s="92"/>
      <c r="C338" s="92"/>
    </row>
    <row r="339" spans="1:3" ht="12.75" customHeight="1" x14ac:dyDescent="0.3">
      <c r="A339" s="92"/>
      <c r="B339" s="92"/>
      <c r="C339" s="92"/>
    </row>
    <row r="340" spans="1:3" s="88" customFormat="1" ht="15.75" customHeight="1" x14ac:dyDescent="0.2"/>
    <row r="341" spans="1:3" x14ac:dyDescent="0.3">
      <c r="A341" s="92"/>
      <c r="B341" s="92"/>
      <c r="C341" s="92"/>
    </row>
    <row r="342" spans="1:3" x14ac:dyDescent="0.3">
      <c r="A342" s="92"/>
      <c r="B342" s="92"/>
      <c r="C342" s="92"/>
    </row>
    <row r="343" spans="1:3" x14ac:dyDescent="0.3">
      <c r="A343" s="92"/>
      <c r="B343" s="92"/>
      <c r="C343" s="92"/>
    </row>
    <row r="344" spans="1:3" x14ac:dyDescent="0.3">
      <c r="A344" s="92"/>
      <c r="B344" s="92"/>
      <c r="C344" s="92"/>
    </row>
    <row r="345" spans="1:3" x14ac:dyDescent="0.3">
      <c r="A345" s="92"/>
      <c r="B345" s="92"/>
      <c r="C345" s="92"/>
    </row>
    <row r="346" spans="1:3" x14ac:dyDescent="0.3">
      <c r="A346" s="92"/>
      <c r="B346" s="92"/>
      <c r="C346" s="92"/>
    </row>
    <row r="347" spans="1:3" x14ac:dyDescent="0.3">
      <c r="A347" s="92"/>
      <c r="B347" s="92"/>
      <c r="C347" s="92"/>
    </row>
    <row r="348" spans="1:3" x14ac:dyDescent="0.3">
      <c r="A348" s="92"/>
      <c r="B348" s="92"/>
      <c r="C348" s="92"/>
    </row>
    <row r="349" spans="1:3" x14ac:dyDescent="0.3">
      <c r="A349" s="92"/>
      <c r="B349" s="92"/>
      <c r="C349" s="92"/>
    </row>
    <row r="350" spans="1:3" x14ac:dyDescent="0.3">
      <c r="A350" s="92"/>
      <c r="B350" s="92"/>
      <c r="C350" s="92"/>
    </row>
    <row r="351" spans="1:3" x14ac:dyDescent="0.3">
      <c r="A351" s="92"/>
      <c r="B351" s="92"/>
      <c r="C351" s="92"/>
    </row>
    <row r="352" spans="1:3" x14ac:dyDescent="0.3">
      <c r="A352" s="92"/>
      <c r="B352" s="92"/>
      <c r="C352" s="92"/>
    </row>
    <row r="353" spans="1:3" s="88" customFormat="1" ht="14.25" x14ac:dyDescent="0.2"/>
    <row r="354" spans="1:3" x14ac:dyDescent="0.3">
      <c r="A354" s="92"/>
      <c r="B354" s="92"/>
      <c r="C354" s="92"/>
    </row>
    <row r="355" spans="1:3" x14ac:dyDescent="0.3">
      <c r="A355" s="92"/>
      <c r="B355" s="92"/>
      <c r="C355" s="92"/>
    </row>
    <row r="356" spans="1:3" x14ac:dyDescent="0.3">
      <c r="A356" s="92"/>
      <c r="B356" s="92"/>
      <c r="C356" s="92"/>
    </row>
    <row r="357" spans="1:3" x14ac:dyDescent="0.3">
      <c r="A357" s="92"/>
      <c r="B357" s="92"/>
      <c r="C357" s="92"/>
    </row>
    <row r="358" spans="1:3" x14ac:dyDescent="0.3">
      <c r="A358" s="92"/>
      <c r="B358" s="92"/>
      <c r="C358" s="92"/>
    </row>
    <row r="359" spans="1:3" x14ac:dyDescent="0.3">
      <c r="A359" s="92"/>
      <c r="B359" s="92"/>
      <c r="C359" s="92"/>
    </row>
    <row r="360" spans="1:3" x14ac:dyDescent="0.3">
      <c r="A360" s="92"/>
      <c r="B360" s="92"/>
      <c r="C360" s="92"/>
    </row>
    <row r="361" spans="1:3" x14ac:dyDescent="0.3">
      <c r="A361" s="92"/>
      <c r="B361" s="92"/>
      <c r="C361" s="92"/>
    </row>
    <row r="362" spans="1:3" x14ac:dyDescent="0.3">
      <c r="A362" s="92"/>
      <c r="B362" s="92"/>
      <c r="C362" s="92"/>
    </row>
    <row r="363" spans="1:3" x14ac:dyDescent="0.3">
      <c r="A363" s="92"/>
      <c r="B363" s="92"/>
      <c r="C363" s="92"/>
    </row>
    <row r="364" spans="1:3" x14ac:dyDescent="0.3">
      <c r="A364" s="92"/>
      <c r="B364" s="92"/>
      <c r="C364" s="92"/>
    </row>
    <row r="365" spans="1:3" x14ac:dyDescent="0.3">
      <c r="A365" s="92"/>
      <c r="B365" s="92"/>
      <c r="C365" s="92"/>
    </row>
    <row r="366" spans="1:3" x14ac:dyDescent="0.3">
      <c r="A366" s="92"/>
      <c r="B366" s="92"/>
      <c r="C366" s="92"/>
    </row>
    <row r="367" spans="1:3" ht="15" customHeight="1" x14ac:dyDescent="0.3">
      <c r="A367" s="92"/>
      <c r="B367" s="92"/>
      <c r="C367" s="92"/>
    </row>
    <row r="368" spans="1:3" x14ac:dyDescent="0.3">
      <c r="A368" s="92"/>
      <c r="B368" s="92"/>
      <c r="C368" s="92"/>
    </row>
    <row r="369" spans="1:3" x14ac:dyDescent="0.3">
      <c r="A369" s="92"/>
      <c r="B369" s="92"/>
      <c r="C369" s="92"/>
    </row>
    <row r="370" spans="1:3" x14ac:dyDescent="0.3">
      <c r="A370" s="92"/>
      <c r="B370" s="92"/>
      <c r="C370" s="92"/>
    </row>
    <row r="371" spans="1:3" ht="15.75" customHeight="1" x14ac:dyDescent="0.3">
      <c r="A371" s="92"/>
      <c r="B371" s="92"/>
      <c r="C371" s="92"/>
    </row>
    <row r="372" spans="1:3" x14ac:dyDescent="0.3">
      <c r="A372" s="92"/>
      <c r="B372" s="92"/>
      <c r="C372" s="92"/>
    </row>
    <row r="373" spans="1:3" x14ac:dyDescent="0.3">
      <c r="A373" s="92"/>
      <c r="B373" s="92"/>
      <c r="C373" s="92"/>
    </row>
    <row r="374" spans="1:3" x14ac:dyDescent="0.3">
      <c r="A374" s="92"/>
      <c r="B374" s="92"/>
      <c r="C374" s="92"/>
    </row>
    <row r="375" spans="1:3" x14ac:dyDescent="0.3">
      <c r="A375" s="92"/>
      <c r="B375" s="92"/>
      <c r="C375" s="92"/>
    </row>
    <row r="376" spans="1:3" s="88" customFormat="1" ht="14.25" customHeight="1" x14ac:dyDescent="0.2"/>
    <row r="377" spans="1:3" x14ac:dyDescent="0.3">
      <c r="A377" s="92"/>
      <c r="B377" s="92"/>
      <c r="C377" s="92"/>
    </row>
    <row r="378" spans="1:3" s="88" customFormat="1" ht="14.25" x14ac:dyDescent="0.2"/>
    <row r="379" spans="1:3" x14ac:dyDescent="0.3">
      <c r="A379" s="92"/>
      <c r="B379" s="92"/>
      <c r="C379" s="92"/>
    </row>
    <row r="380" spans="1:3" x14ac:dyDescent="0.3">
      <c r="A380" s="92"/>
      <c r="B380" s="92"/>
      <c r="C380" s="92"/>
    </row>
    <row r="381" spans="1:3" s="88" customFormat="1" ht="14.25" x14ac:dyDescent="0.2"/>
    <row r="382" spans="1:3" x14ac:dyDescent="0.3">
      <c r="A382" s="92"/>
      <c r="B382" s="92"/>
      <c r="C382" s="92"/>
    </row>
    <row r="383" spans="1:3" x14ac:dyDescent="0.3">
      <c r="A383" s="92"/>
      <c r="B383" s="92"/>
      <c r="C383" s="92"/>
    </row>
    <row r="384" spans="1:3" s="88" customFormat="1" ht="14.25" x14ac:dyDescent="0.2"/>
    <row r="385" spans="1:7" x14ac:dyDescent="0.3">
      <c r="A385" s="92"/>
      <c r="B385" s="92"/>
      <c r="C385" s="92"/>
    </row>
    <row r="386" spans="1:7" x14ac:dyDescent="0.3">
      <c r="A386" s="92"/>
      <c r="B386" s="92"/>
      <c r="C386" s="92"/>
    </row>
    <row r="387" spans="1:7" ht="15.75" customHeight="1" x14ac:dyDescent="0.3">
      <c r="A387" s="92"/>
      <c r="B387" s="92"/>
      <c r="C387" s="92"/>
    </row>
    <row r="388" spans="1:7" x14ac:dyDescent="0.3">
      <c r="A388" s="92"/>
      <c r="B388" s="92"/>
      <c r="C388" s="92"/>
    </row>
    <row r="389" spans="1:7" s="88" customFormat="1" ht="14.25" x14ac:dyDescent="0.2"/>
    <row r="390" spans="1:7" x14ac:dyDescent="0.3">
      <c r="A390" s="92"/>
      <c r="B390" s="92"/>
      <c r="C390" s="92"/>
    </row>
    <row r="391" spans="1:7" x14ac:dyDescent="0.3">
      <c r="A391" s="92"/>
      <c r="B391" s="92"/>
      <c r="C391" s="92"/>
    </row>
    <row r="392" spans="1:7" x14ac:dyDescent="0.3">
      <c r="A392" s="92"/>
      <c r="B392" s="92"/>
      <c r="C392" s="92"/>
    </row>
    <row r="393" spans="1:7" x14ac:dyDescent="0.3">
      <c r="A393" s="92"/>
      <c r="B393" s="92"/>
      <c r="C393" s="92"/>
    </row>
    <row r="394" spans="1:7" x14ac:dyDescent="0.3">
      <c r="A394" s="92"/>
      <c r="B394" s="92"/>
      <c r="C394" s="92"/>
    </row>
    <row r="395" spans="1:7" x14ac:dyDescent="0.3">
      <c r="A395" s="88"/>
      <c r="B395" s="88"/>
      <c r="C395" s="88"/>
      <c r="D395" s="88"/>
      <c r="E395" s="88"/>
      <c r="F395" s="88"/>
      <c r="G395" s="88"/>
    </row>
    <row r="396" spans="1:7" x14ac:dyDescent="0.3">
      <c r="A396" s="92"/>
      <c r="B396" s="92"/>
      <c r="C396" s="92"/>
    </row>
    <row r="397" spans="1:7" x14ac:dyDescent="0.3">
      <c r="A397" s="88"/>
      <c r="B397" s="88"/>
      <c r="C397" s="88"/>
      <c r="D397" s="88"/>
      <c r="E397" s="88"/>
      <c r="F397" s="88"/>
      <c r="G397" s="88"/>
    </row>
    <row r="398" spans="1:7" x14ac:dyDescent="0.3">
      <c r="A398" s="92"/>
      <c r="B398" s="92"/>
      <c r="C398" s="92"/>
    </row>
    <row r="399" spans="1:7" x14ac:dyDescent="0.3">
      <c r="A399" s="92"/>
      <c r="B399" s="92"/>
      <c r="C399" s="92"/>
    </row>
    <row r="400" spans="1:7" x14ac:dyDescent="0.3">
      <c r="A400" s="88"/>
      <c r="B400" s="88"/>
      <c r="C400" s="88"/>
      <c r="D400" s="88"/>
      <c r="E400" s="88"/>
      <c r="F400" s="88"/>
      <c r="G400" s="88"/>
    </row>
    <row r="401" spans="1:7" x14ac:dyDescent="0.3">
      <c r="A401" s="92"/>
      <c r="B401" s="92"/>
      <c r="C401" s="92"/>
    </row>
    <row r="402" spans="1:7" s="88" customFormat="1" x14ac:dyDescent="0.3">
      <c r="A402" s="92"/>
      <c r="B402" s="92"/>
      <c r="C402" s="92"/>
      <c r="D402" s="92"/>
      <c r="E402" s="92"/>
      <c r="F402" s="92"/>
      <c r="G402" s="92"/>
    </row>
    <row r="403" spans="1:7" x14ac:dyDescent="0.3">
      <c r="A403" s="92"/>
      <c r="B403" s="92"/>
      <c r="C403" s="92"/>
    </row>
    <row r="404" spans="1:7" x14ac:dyDescent="0.3">
      <c r="A404" s="88"/>
      <c r="B404" s="88"/>
      <c r="C404" s="88"/>
      <c r="D404" s="88"/>
      <c r="E404" s="88"/>
      <c r="F404" s="88"/>
      <c r="G404" s="88"/>
    </row>
    <row r="405" spans="1:7" s="88" customFormat="1" x14ac:dyDescent="0.3">
      <c r="A405" s="92"/>
      <c r="B405" s="92"/>
      <c r="C405" s="92"/>
      <c r="D405" s="92"/>
      <c r="E405" s="92"/>
      <c r="F405" s="92"/>
      <c r="G405" s="92"/>
    </row>
    <row r="406" spans="1:7" x14ac:dyDescent="0.3">
      <c r="A406" s="92"/>
      <c r="B406" s="92"/>
      <c r="C406" s="92"/>
    </row>
    <row r="407" spans="1:7" x14ac:dyDescent="0.3">
      <c r="A407" s="92"/>
      <c r="B407" s="92"/>
      <c r="C407" s="92"/>
    </row>
    <row r="408" spans="1:7" x14ac:dyDescent="0.3">
      <c r="A408" s="92"/>
      <c r="B408" s="92"/>
      <c r="C408" s="92"/>
    </row>
    <row r="409" spans="1:7" x14ac:dyDescent="0.3">
      <c r="A409" s="88"/>
      <c r="B409" s="88"/>
      <c r="C409" s="88"/>
      <c r="D409" s="88"/>
      <c r="E409" s="88"/>
      <c r="F409" s="88"/>
      <c r="G409" s="88"/>
    </row>
    <row r="410" spans="1:7" x14ac:dyDescent="0.3">
      <c r="A410" s="92"/>
      <c r="B410" s="92"/>
      <c r="C410" s="92"/>
    </row>
    <row r="411" spans="1:7" x14ac:dyDescent="0.3">
      <c r="A411" s="92"/>
      <c r="B411" s="92"/>
      <c r="C411" s="92"/>
    </row>
    <row r="412" spans="1:7" x14ac:dyDescent="0.3">
      <c r="A412" s="92"/>
      <c r="B412" s="92"/>
      <c r="C412" s="92"/>
    </row>
    <row r="413" spans="1:7" x14ac:dyDescent="0.3">
      <c r="A413" s="88"/>
      <c r="B413" s="88"/>
      <c r="C413" s="88"/>
      <c r="D413" s="88"/>
      <c r="E413" s="88"/>
      <c r="F413" s="88"/>
      <c r="G413" s="88"/>
    </row>
    <row r="414" spans="1:7" x14ac:dyDescent="0.3">
      <c r="A414" s="92"/>
      <c r="B414" s="92"/>
      <c r="C414" s="92"/>
    </row>
    <row r="415" spans="1:7" x14ac:dyDescent="0.3">
      <c r="A415" s="92"/>
      <c r="B415" s="92"/>
      <c r="C415" s="92"/>
    </row>
    <row r="416" spans="1:7" x14ac:dyDescent="0.3">
      <c r="A416" s="88"/>
      <c r="B416" s="88"/>
      <c r="C416" s="88"/>
      <c r="D416" s="88"/>
      <c r="E416" s="88"/>
      <c r="F416" s="88"/>
      <c r="G416" s="88"/>
    </row>
    <row r="417" spans="1:7" x14ac:dyDescent="0.3">
      <c r="A417" s="92"/>
      <c r="B417" s="92"/>
      <c r="C417" s="92"/>
    </row>
    <row r="418" spans="1:7" s="88" customFormat="1" x14ac:dyDescent="0.3">
      <c r="A418" s="92"/>
      <c r="B418" s="92"/>
      <c r="C418" s="92"/>
      <c r="D418" s="92"/>
      <c r="E418" s="92"/>
      <c r="F418" s="92"/>
      <c r="G418" s="92"/>
    </row>
    <row r="419" spans="1:7" x14ac:dyDescent="0.3">
      <c r="A419" s="92"/>
      <c r="B419" s="92"/>
      <c r="C419" s="92"/>
    </row>
    <row r="420" spans="1:7" s="88" customFormat="1" x14ac:dyDescent="0.3">
      <c r="A420" s="92"/>
      <c r="B420" s="92"/>
      <c r="C420" s="92"/>
      <c r="D420" s="92"/>
      <c r="E420" s="92"/>
      <c r="F420" s="92"/>
      <c r="G420" s="92"/>
    </row>
    <row r="421" spans="1:7" x14ac:dyDescent="0.3">
      <c r="A421" s="92"/>
      <c r="B421" s="92"/>
      <c r="C421" s="92"/>
    </row>
    <row r="422" spans="1:7" x14ac:dyDescent="0.3">
      <c r="A422" s="92"/>
      <c r="B422" s="92"/>
      <c r="C422" s="92"/>
    </row>
    <row r="423" spans="1:7" x14ac:dyDescent="0.3">
      <c r="A423" s="92"/>
      <c r="B423" s="92"/>
      <c r="C423" s="92"/>
    </row>
    <row r="424" spans="1:7" x14ac:dyDescent="0.3">
      <c r="A424" s="92"/>
      <c r="B424" s="92"/>
      <c r="C424" s="92"/>
    </row>
    <row r="425" spans="1:7" x14ac:dyDescent="0.3">
      <c r="A425" s="92"/>
      <c r="B425" s="92"/>
      <c r="C425" s="92"/>
    </row>
    <row r="426" spans="1:7" x14ac:dyDescent="0.3">
      <c r="A426" s="92"/>
      <c r="B426" s="92"/>
      <c r="C426" s="92"/>
    </row>
    <row r="427" spans="1:7" x14ac:dyDescent="0.3">
      <c r="A427" s="92"/>
      <c r="B427" s="92"/>
      <c r="C427" s="92"/>
    </row>
    <row r="428" spans="1:7" s="88" customFormat="1" x14ac:dyDescent="0.3">
      <c r="A428" s="92"/>
      <c r="B428" s="92"/>
      <c r="C428" s="92"/>
      <c r="D428" s="92"/>
      <c r="E428" s="92"/>
      <c r="F428" s="92"/>
      <c r="G428" s="92"/>
    </row>
    <row r="429" spans="1:7" x14ac:dyDescent="0.3">
      <c r="A429" s="92"/>
      <c r="B429" s="92"/>
      <c r="C429" s="92"/>
    </row>
    <row r="430" spans="1:7" x14ac:dyDescent="0.3">
      <c r="A430" s="92"/>
      <c r="B430" s="92"/>
      <c r="C430" s="92"/>
    </row>
    <row r="431" spans="1:7" x14ac:dyDescent="0.3">
      <c r="A431" s="92"/>
      <c r="B431" s="92"/>
      <c r="C431" s="92"/>
    </row>
    <row r="432" spans="1:7" s="88" customFormat="1" x14ac:dyDescent="0.3">
      <c r="A432" s="92"/>
      <c r="B432" s="92"/>
      <c r="C432" s="92"/>
      <c r="D432" s="92"/>
      <c r="E432" s="92"/>
      <c r="F432" s="92"/>
      <c r="G432" s="92"/>
    </row>
    <row r="433" spans="1:7" x14ac:dyDescent="0.3">
      <c r="A433" s="92"/>
      <c r="B433" s="92"/>
      <c r="C433" s="92"/>
    </row>
    <row r="434" spans="1:7" x14ac:dyDescent="0.3">
      <c r="A434" s="92"/>
      <c r="B434" s="92"/>
      <c r="C434" s="92"/>
    </row>
    <row r="435" spans="1:7" s="88" customFormat="1" x14ac:dyDescent="0.3">
      <c r="A435" s="92"/>
      <c r="B435" s="92"/>
      <c r="C435" s="92"/>
      <c r="D435" s="92"/>
      <c r="E435" s="92"/>
      <c r="F435" s="92"/>
      <c r="G435" s="92"/>
    </row>
    <row r="436" spans="1:7" x14ac:dyDescent="0.3">
      <c r="A436" s="92"/>
      <c r="B436" s="92"/>
      <c r="C436" s="92"/>
    </row>
    <row r="437" spans="1:7" x14ac:dyDescent="0.3">
      <c r="A437" s="92"/>
      <c r="B437" s="92"/>
      <c r="C437" s="92"/>
    </row>
    <row r="438" spans="1:7" x14ac:dyDescent="0.3">
      <c r="A438" s="88"/>
      <c r="B438" s="88"/>
      <c r="C438" s="88"/>
      <c r="D438" s="88"/>
      <c r="E438" s="88"/>
      <c r="F438" s="88"/>
      <c r="G438" s="88"/>
    </row>
    <row r="439" spans="1:7" x14ac:dyDescent="0.3">
      <c r="A439" s="92"/>
      <c r="B439" s="92"/>
      <c r="C439" s="92"/>
    </row>
    <row r="440" spans="1:7" x14ac:dyDescent="0.3">
      <c r="A440" s="92"/>
      <c r="B440" s="92"/>
      <c r="C440" s="92"/>
    </row>
    <row r="441" spans="1:7" x14ac:dyDescent="0.3">
      <c r="A441" s="88"/>
      <c r="B441" s="88"/>
      <c r="C441" s="88"/>
      <c r="D441" s="88"/>
      <c r="E441" s="88"/>
      <c r="F441" s="88"/>
      <c r="G441" s="88"/>
    </row>
    <row r="442" spans="1:7" x14ac:dyDescent="0.3">
      <c r="A442" s="92"/>
      <c r="B442" s="92"/>
      <c r="C442" s="92"/>
    </row>
    <row r="443" spans="1:7" x14ac:dyDescent="0.3">
      <c r="A443" s="92"/>
      <c r="B443" s="92"/>
      <c r="C443" s="92"/>
    </row>
    <row r="444" spans="1:7" x14ac:dyDescent="0.3">
      <c r="A444" s="92"/>
      <c r="B444" s="92"/>
      <c r="C444" s="92"/>
    </row>
    <row r="445" spans="1:7" x14ac:dyDescent="0.3">
      <c r="A445" s="92"/>
      <c r="B445" s="92"/>
      <c r="C445" s="92"/>
    </row>
    <row r="446" spans="1:7" x14ac:dyDescent="0.3">
      <c r="A446" s="92"/>
      <c r="B446" s="92"/>
      <c r="C446" s="92"/>
    </row>
    <row r="447" spans="1:7" x14ac:dyDescent="0.3">
      <c r="A447" s="92"/>
      <c r="B447" s="92"/>
      <c r="C447" s="92"/>
    </row>
    <row r="448" spans="1:7" x14ac:dyDescent="0.3">
      <c r="A448" s="92"/>
      <c r="B448" s="92"/>
      <c r="C448" s="92"/>
    </row>
    <row r="449" spans="1:7" x14ac:dyDescent="0.3">
      <c r="A449" s="92"/>
      <c r="B449" s="92"/>
      <c r="C449" s="92"/>
    </row>
    <row r="450" spans="1:7" x14ac:dyDescent="0.3">
      <c r="A450" s="92"/>
      <c r="B450" s="92"/>
      <c r="C450" s="92"/>
    </row>
    <row r="451" spans="1:7" s="88" customFormat="1" x14ac:dyDescent="0.3">
      <c r="A451" s="92"/>
      <c r="B451" s="92"/>
      <c r="C451" s="92"/>
      <c r="D451" s="92"/>
      <c r="E451" s="92"/>
      <c r="F451" s="92"/>
      <c r="G451" s="92"/>
    </row>
    <row r="452" spans="1:7" x14ac:dyDescent="0.3">
      <c r="A452" s="92"/>
      <c r="B452" s="92"/>
      <c r="C452" s="92"/>
    </row>
    <row r="453" spans="1:7" x14ac:dyDescent="0.3">
      <c r="A453" s="92"/>
      <c r="B453" s="92"/>
      <c r="C453" s="92"/>
    </row>
    <row r="454" spans="1:7" x14ac:dyDescent="0.3">
      <c r="A454" s="88"/>
      <c r="B454" s="88"/>
      <c r="C454" s="88"/>
      <c r="D454" s="88"/>
      <c r="E454" s="88"/>
      <c r="F454" s="88"/>
      <c r="G454" s="88"/>
    </row>
    <row r="455" spans="1:7" x14ac:dyDescent="0.3">
      <c r="A455" s="92"/>
      <c r="B455" s="92"/>
      <c r="C455" s="92"/>
    </row>
    <row r="456" spans="1:7" x14ac:dyDescent="0.3">
      <c r="A456" s="88"/>
      <c r="B456" s="88"/>
      <c r="C456" s="88"/>
      <c r="D456" s="88"/>
      <c r="E456" s="88"/>
      <c r="F456" s="88"/>
      <c r="G456" s="88"/>
    </row>
    <row r="457" spans="1:7" x14ac:dyDescent="0.3">
      <c r="A457" s="92"/>
      <c r="B457" s="92"/>
      <c r="C457" s="92"/>
    </row>
    <row r="458" spans="1:7" x14ac:dyDescent="0.3">
      <c r="A458" s="92"/>
      <c r="B458" s="92"/>
      <c r="C458" s="92"/>
    </row>
    <row r="459" spans="1:7" x14ac:dyDescent="0.3">
      <c r="A459" s="92"/>
      <c r="B459" s="92"/>
      <c r="C459" s="92"/>
    </row>
    <row r="460" spans="1:7" x14ac:dyDescent="0.3">
      <c r="A460" s="92"/>
      <c r="B460" s="92"/>
      <c r="C460" s="92"/>
    </row>
    <row r="461" spans="1:7" x14ac:dyDescent="0.3">
      <c r="A461" s="92"/>
      <c r="B461" s="92"/>
      <c r="C461" s="92"/>
    </row>
    <row r="462" spans="1:7" x14ac:dyDescent="0.3">
      <c r="A462" s="92"/>
      <c r="B462" s="92"/>
      <c r="C462" s="92"/>
    </row>
    <row r="463" spans="1:7" x14ac:dyDescent="0.3">
      <c r="A463" s="92"/>
      <c r="B463" s="92"/>
      <c r="C463" s="92"/>
    </row>
    <row r="464" spans="1:7" x14ac:dyDescent="0.3">
      <c r="A464" s="88"/>
      <c r="B464" s="88"/>
      <c r="C464" s="88"/>
      <c r="D464" s="88"/>
      <c r="E464" s="88"/>
      <c r="F464" s="88"/>
      <c r="G464" s="88"/>
    </row>
    <row r="465" spans="1:7" x14ac:dyDescent="0.3">
      <c r="A465" s="92"/>
      <c r="B465" s="92"/>
      <c r="C465" s="92"/>
    </row>
    <row r="466" spans="1:7" x14ac:dyDescent="0.3">
      <c r="A466" s="92"/>
      <c r="B466" s="92"/>
      <c r="C466" s="92"/>
    </row>
    <row r="467" spans="1:7" x14ac:dyDescent="0.3">
      <c r="A467" s="92"/>
      <c r="B467" s="92"/>
      <c r="C467" s="92"/>
    </row>
    <row r="468" spans="1:7" x14ac:dyDescent="0.3">
      <c r="A468" s="88"/>
      <c r="B468" s="88"/>
      <c r="C468" s="88"/>
      <c r="D468" s="88"/>
      <c r="E468" s="88"/>
      <c r="F468" s="88"/>
      <c r="G468" s="88"/>
    </row>
    <row r="469" spans="1:7" x14ac:dyDescent="0.3">
      <c r="A469" s="92"/>
      <c r="B469" s="92"/>
      <c r="C469" s="92"/>
    </row>
    <row r="470" spans="1:7" x14ac:dyDescent="0.3">
      <c r="A470" s="92"/>
      <c r="B470" s="92"/>
      <c r="C470" s="92"/>
    </row>
    <row r="471" spans="1:7" x14ac:dyDescent="0.3">
      <c r="A471" s="88"/>
      <c r="B471" s="88"/>
      <c r="C471" s="88"/>
      <c r="D471" s="88"/>
      <c r="E471" s="88"/>
      <c r="F471" s="88"/>
      <c r="G471" s="88"/>
    </row>
    <row r="472" spans="1:7" x14ac:dyDescent="0.3">
      <c r="A472" s="92"/>
      <c r="B472" s="92"/>
      <c r="C472" s="92"/>
    </row>
    <row r="473" spans="1:7" x14ac:dyDescent="0.3">
      <c r="A473" s="92"/>
      <c r="B473" s="92"/>
      <c r="C473" s="92"/>
    </row>
    <row r="474" spans="1:7" x14ac:dyDescent="0.3">
      <c r="A474" s="92"/>
      <c r="B474" s="92"/>
      <c r="C474" s="92"/>
    </row>
    <row r="475" spans="1:7" x14ac:dyDescent="0.3">
      <c r="A475" s="92"/>
      <c r="B475" s="92"/>
      <c r="C475" s="92"/>
    </row>
    <row r="476" spans="1:7" x14ac:dyDescent="0.3">
      <c r="A476" s="92"/>
      <c r="B476" s="92"/>
      <c r="C476" s="92"/>
    </row>
    <row r="477" spans="1:7" x14ac:dyDescent="0.3">
      <c r="A477" s="92"/>
      <c r="B477" s="92"/>
      <c r="C477" s="92"/>
    </row>
    <row r="478" spans="1:7" x14ac:dyDescent="0.3">
      <c r="A478" s="92"/>
      <c r="B478" s="92"/>
      <c r="C478" s="92"/>
    </row>
    <row r="479" spans="1:7" x14ac:dyDescent="0.3">
      <c r="A479" s="92"/>
      <c r="B479" s="92"/>
      <c r="C479" s="92"/>
    </row>
    <row r="480" spans="1:7" x14ac:dyDescent="0.3">
      <c r="A480" s="92"/>
      <c r="B480" s="92"/>
      <c r="C480" s="92"/>
    </row>
    <row r="481" spans="1:7" s="88" customFormat="1" x14ac:dyDescent="0.3">
      <c r="A481" s="92"/>
      <c r="B481" s="92"/>
      <c r="C481" s="92"/>
      <c r="D481" s="92"/>
      <c r="E481" s="92"/>
      <c r="F481" s="92"/>
      <c r="G481" s="92"/>
    </row>
    <row r="482" spans="1:7" x14ac:dyDescent="0.3">
      <c r="A482" s="92"/>
      <c r="B482" s="92"/>
      <c r="C482" s="92"/>
    </row>
    <row r="483" spans="1:7" s="88" customFormat="1" x14ac:dyDescent="0.3">
      <c r="A483" s="92"/>
      <c r="B483" s="92"/>
      <c r="C483" s="92"/>
      <c r="D483" s="92"/>
      <c r="E483" s="92"/>
      <c r="F483" s="92"/>
      <c r="G483" s="92"/>
    </row>
    <row r="484" spans="1:7" x14ac:dyDescent="0.3">
      <c r="A484" s="92"/>
      <c r="B484" s="92"/>
      <c r="C484" s="92"/>
    </row>
    <row r="485" spans="1:7" x14ac:dyDescent="0.3">
      <c r="A485" s="92"/>
      <c r="B485" s="92"/>
      <c r="C485" s="92"/>
    </row>
    <row r="486" spans="1:7" x14ac:dyDescent="0.3">
      <c r="A486" s="92"/>
      <c r="B486" s="92"/>
      <c r="C486" s="92"/>
    </row>
    <row r="487" spans="1:7" x14ac:dyDescent="0.3">
      <c r="A487" s="88"/>
      <c r="B487" s="88"/>
      <c r="C487" s="88"/>
      <c r="D487" s="88"/>
      <c r="E487" s="88"/>
      <c r="F487" s="88"/>
      <c r="G487" s="88"/>
    </row>
    <row r="488" spans="1:7" x14ac:dyDescent="0.3">
      <c r="A488" s="92"/>
      <c r="B488" s="92"/>
      <c r="C488" s="92"/>
    </row>
    <row r="489" spans="1:7" x14ac:dyDescent="0.3">
      <c r="A489" s="92"/>
      <c r="B489" s="92"/>
      <c r="C489" s="92"/>
    </row>
    <row r="490" spans="1:7" x14ac:dyDescent="0.3">
      <c r="A490" s="92"/>
      <c r="B490" s="92"/>
      <c r="C490" s="92"/>
    </row>
    <row r="491" spans="1:7" x14ac:dyDescent="0.3">
      <c r="A491" s="92"/>
      <c r="B491" s="92"/>
      <c r="C491" s="92"/>
    </row>
    <row r="492" spans="1:7" x14ac:dyDescent="0.3">
      <c r="A492" s="92"/>
      <c r="B492" s="92"/>
      <c r="C492" s="92"/>
    </row>
    <row r="493" spans="1:7" x14ac:dyDescent="0.3">
      <c r="A493" s="92"/>
      <c r="B493" s="92"/>
      <c r="C493" s="92"/>
    </row>
    <row r="494" spans="1:7" x14ac:dyDescent="0.3">
      <c r="A494" s="92"/>
      <c r="B494" s="92"/>
      <c r="C494" s="92"/>
    </row>
    <row r="495" spans="1:7" x14ac:dyDescent="0.3">
      <c r="A495" s="92"/>
      <c r="B495" s="92"/>
      <c r="C495" s="92"/>
    </row>
    <row r="496" spans="1:7" x14ac:dyDescent="0.3">
      <c r="A496" s="92"/>
      <c r="B496" s="92"/>
      <c r="C496" s="92"/>
    </row>
    <row r="497" spans="1:7" x14ac:dyDescent="0.3">
      <c r="A497" s="92"/>
      <c r="B497" s="92"/>
      <c r="C497" s="92"/>
    </row>
    <row r="498" spans="1:7" s="88" customFormat="1" x14ac:dyDescent="0.3">
      <c r="A498" s="92"/>
      <c r="B498" s="92"/>
      <c r="C498" s="92"/>
      <c r="D498" s="92"/>
      <c r="E498" s="92"/>
      <c r="F498" s="92"/>
      <c r="G498" s="92"/>
    </row>
    <row r="499" spans="1:7" x14ac:dyDescent="0.3">
      <c r="A499" s="92"/>
      <c r="B499" s="92"/>
      <c r="C499" s="92"/>
    </row>
    <row r="500" spans="1:7" x14ac:dyDescent="0.3">
      <c r="A500" s="92"/>
      <c r="B500" s="92"/>
      <c r="C500" s="92"/>
    </row>
    <row r="501" spans="1:7" s="88" customFormat="1" x14ac:dyDescent="0.3">
      <c r="A501" s="92"/>
      <c r="B501" s="92"/>
      <c r="C501" s="92"/>
      <c r="D501" s="92"/>
      <c r="E501" s="92"/>
      <c r="F501" s="92"/>
      <c r="G501" s="92"/>
    </row>
    <row r="502" spans="1:7" x14ac:dyDescent="0.3">
      <c r="A502" s="92"/>
      <c r="B502" s="92"/>
      <c r="C502" s="92"/>
    </row>
    <row r="503" spans="1:7" x14ac:dyDescent="0.3">
      <c r="A503" s="92"/>
      <c r="B503" s="92"/>
      <c r="C503" s="92"/>
    </row>
    <row r="504" spans="1:7" s="88" customFormat="1" x14ac:dyDescent="0.3">
      <c r="A504" s="92"/>
      <c r="B504" s="92"/>
      <c r="C504" s="92"/>
      <c r="D504" s="92"/>
      <c r="E504" s="92"/>
      <c r="F504" s="92"/>
      <c r="G504" s="92"/>
    </row>
    <row r="505" spans="1:7" x14ac:dyDescent="0.3">
      <c r="A505" s="92"/>
      <c r="B505" s="92"/>
      <c r="C505" s="92"/>
    </row>
    <row r="506" spans="1:7" x14ac:dyDescent="0.3">
      <c r="A506" s="92"/>
      <c r="B506" s="92"/>
      <c r="C506" s="92"/>
    </row>
    <row r="507" spans="1:7" x14ac:dyDescent="0.3">
      <c r="A507" s="92"/>
      <c r="B507" s="92"/>
      <c r="C507" s="92"/>
    </row>
    <row r="508" spans="1:7" s="88" customFormat="1" x14ac:dyDescent="0.3">
      <c r="A508" s="92"/>
      <c r="B508" s="92"/>
      <c r="C508" s="92"/>
      <c r="D508" s="92"/>
      <c r="E508" s="92"/>
      <c r="F508" s="92"/>
      <c r="G508" s="92"/>
    </row>
    <row r="509" spans="1:7" x14ac:dyDescent="0.3">
      <c r="A509" s="92"/>
      <c r="B509" s="92"/>
      <c r="C509" s="92"/>
    </row>
    <row r="510" spans="1:7" s="88" customFormat="1" x14ac:dyDescent="0.3">
      <c r="A510" s="92"/>
      <c r="B510" s="92"/>
      <c r="C510" s="92"/>
      <c r="D510" s="92"/>
      <c r="E510" s="92"/>
      <c r="F510" s="92"/>
      <c r="G510" s="92"/>
    </row>
    <row r="511" spans="1:7" x14ac:dyDescent="0.3">
      <c r="A511" s="92"/>
      <c r="B511" s="92"/>
      <c r="C511" s="92"/>
    </row>
    <row r="512" spans="1:7" x14ac:dyDescent="0.3">
      <c r="A512" s="92"/>
      <c r="B512" s="92"/>
      <c r="C512" s="92"/>
    </row>
    <row r="513" spans="1:7" x14ac:dyDescent="0.3">
      <c r="A513" s="92"/>
      <c r="B513" s="92"/>
      <c r="C513" s="92"/>
    </row>
    <row r="514" spans="1:7" x14ac:dyDescent="0.3">
      <c r="A514" s="92"/>
      <c r="B514" s="92"/>
      <c r="C514" s="92"/>
    </row>
    <row r="515" spans="1:7" x14ac:dyDescent="0.3">
      <c r="A515" s="92"/>
      <c r="B515" s="92"/>
      <c r="C515" s="92"/>
    </row>
    <row r="516" spans="1:7" x14ac:dyDescent="0.3">
      <c r="A516" s="92"/>
      <c r="B516" s="92"/>
      <c r="C516" s="92"/>
    </row>
    <row r="517" spans="1:7" x14ac:dyDescent="0.3">
      <c r="A517" s="88"/>
      <c r="B517" s="88"/>
      <c r="C517" s="88"/>
      <c r="D517" s="88"/>
      <c r="E517" s="88"/>
      <c r="F517" s="88"/>
      <c r="G517" s="88"/>
    </row>
    <row r="518" spans="1:7" x14ac:dyDescent="0.3">
      <c r="A518" s="92"/>
      <c r="B518" s="92"/>
      <c r="C518" s="92"/>
    </row>
    <row r="519" spans="1:7" x14ac:dyDescent="0.3">
      <c r="A519" s="88"/>
      <c r="B519" s="88"/>
      <c r="C519" s="88"/>
      <c r="D519" s="88"/>
      <c r="E519" s="88"/>
      <c r="F519" s="88"/>
      <c r="G519" s="88"/>
    </row>
    <row r="520" spans="1:7" x14ac:dyDescent="0.3">
      <c r="A520" s="92"/>
      <c r="B520" s="92"/>
      <c r="C520" s="92"/>
    </row>
    <row r="521" spans="1:7" x14ac:dyDescent="0.3">
      <c r="A521" s="92"/>
      <c r="B521" s="92"/>
      <c r="C521" s="92"/>
    </row>
    <row r="522" spans="1:7" x14ac:dyDescent="0.3">
      <c r="A522" s="92"/>
      <c r="B522" s="92"/>
      <c r="C522" s="92"/>
    </row>
    <row r="523" spans="1:7" x14ac:dyDescent="0.3">
      <c r="A523" s="92"/>
      <c r="B523" s="92"/>
      <c r="C523" s="92"/>
    </row>
    <row r="524" spans="1:7" x14ac:dyDescent="0.3">
      <c r="A524" s="92"/>
      <c r="B524" s="92"/>
      <c r="C524" s="92"/>
    </row>
    <row r="525" spans="1:7" x14ac:dyDescent="0.3">
      <c r="A525" s="92"/>
      <c r="B525" s="92"/>
      <c r="C525" s="92"/>
    </row>
    <row r="526" spans="1:7" x14ac:dyDescent="0.3">
      <c r="A526" s="92"/>
      <c r="B526" s="92"/>
      <c r="C526" s="92"/>
    </row>
    <row r="527" spans="1:7" x14ac:dyDescent="0.3">
      <c r="A527" s="92"/>
      <c r="B527" s="92"/>
      <c r="C527" s="92"/>
    </row>
    <row r="528" spans="1:7" x14ac:dyDescent="0.3">
      <c r="A528" s="92"/>
      <c r="B528" s="92"/>
      <c r="C528" s="92"/>
    </row>
    <row r="529" spans="1:7" x14ac:dyDescent="0.3">
      <c r="A529" s="92"/>
      <c r="B529" s="92"/>
      <c r="C529" s="92"/>
    </row>
    <row r="530" spans="1:7" x14ac:dyDescent="0.3">
      <c r="A530" s="92"/>
      <c r="B530" s="92"/>
      <c r="C530" s="92"/>
    </row>
    <row r="531" spans="1:7" x14ac:dyDescent="0.3">
      <c r="A531" s="92"/>
      <c r="B531" s="92"/>
      <c r="C531" s="92"/>
    </row>
    <row r="532" spans="1:7" x14ac:dyDescent="0.3">
      <c r="A532" s="92"/>
      <c r="B532" s="92"/>
      <c r="C532" s="92"/>
    </row>
    <row r="533" spans="1:7" x14ac:dyDescent="0.3">
      <c r="A533" s="92"/>
      <c r="B533" s="92"/>
      <c r="C533" s="92"/>
    </row>
    <row r="534" spans="1:7" x14ac:dyDescent="0.3">
      <c r="A534" s="88"/>
      <c r="B534" s="88"/>
      <c r="C534" s="88"/>
      <c r="D534" s="88"/>
      <c r="E534" s="88"/>
      <c r="F534" s="88"/>
      <c r="G534" s="88"/>
    </row>
    <row r="535" spans="1:7" x14ac:dyDescent="0.3">
      <c r="A535" s="92"/>
      <c r="B535" s="52"/>
      <c r="C535" s="64"/>
      <c r="D535" s="50"/>
      <c r="E535" s="50"/>
      <c r="F535" s="50"/>
      <c r="G535" s="50"/>
    </row>
    <row r="536" spans="1:7" x14ac:dyDescent="0.3">
      <c r="A536" s="92"/>
      <c r="B536" s="52"/>
      <c r="C536" s="64"/>
      <c r="D536" s="50"/>
      <c r="E536" s="50"/>
      <c r="F536" s="50"/>
      <c r="G536" s="50"/>
    </row>
    <row r="537" spans="1:7" x14ac:dyDescent="0.3">
      <c r="A537" s="92"/>
      <c r="B537" s="52"/>
      <c r="C537" s="64"/>
      <c r="D537" s="50"/>
      <c r="E537" s="50"/>
      <c r="F537" s="50"/>
      <c r="G537" s="50"/>
    </row>
    <row r="538" spans="1:7" x14ac:dyDescent="0.3">
      <c r="A538" s="92"/>
      <c r="B538" s="52"/>
      <c r="C538" s="64"/>
      <c r="D538" s="50"/>
      <c r="E538" s="50"/>
      <c r="F538" s="50"/>
      <c r="G538" s="50"/>
    </row>
    <row r="539" spans="1:7" x14ac:dyDescent="0.3">
      <c r="A539" s="92"/>
      <c r="B539" s="52"/>
      <c r="C539" s="64"/>
      <c r="D539" s="50"/>
      <c r="E539" s="50"/>
      <c r="F539" s="50"/>
      <c r="G539" s="50"/>
    </row>
    <row r="540" spans="1:7" x14ac:dyDescent="0.3">
      <c r="A540" s="92"/>
      <c r="B540" s="52"/>
      <c r="C540" s="64"/>
      <c r="D540" s="50"/>
      <c r="E540" s="50"/>
      <c r="F540" s="50"/>
      <c r="G540" s="50"/>
    </row>
    <row r="541" spans="1:7" x14ac:dyDescent="0.3">
      <c r="A541" s="92"/>
      <c r="B541" s="52"/>
      <c r="C541" s="64"/>
      <c r="D541" s="50"/>
      <c r="E541" s="50"/>
      <c r="F541" s="50"/>
      <c r="G541" s="50"/>
    </row>
    <row r="542" spans="1:7" x14ac:dyDescent="0.3">
      <c r="A542" s="92"/>
      <c r="B542" s="52"/>
      <c r="C542" s="64"/>
      <c r="D542" s="50"/>
      <c r="E542" s="50"/>
      <c r="F542" s="50"/>
      <c r="G542" s="50"/>
    </row>
    <row r="543" spans="1:7" x14ac:dyDescent="0.3">
      <c r="A543" s="92"/>
      <c r="B543" s="52"/>
      <c r="C543" s="64"/>
      <c r="D543" s="50"/>
      <c r="E543" s="50"/>
      <c r="F543" s="50"/>
      <c r="G543" s="50"/>
    </row>
    <row r="544" spans="1:7" x14ac:dyDescent="0.3">
      <c r="A544" s="92"/>
      <c r="B544" s="52"/>
      <c r="C544" s="64"/>
      <c r="D544" s="50"/>
      <c r="E544" s="50"/>
      <c r="F544" s="50"/>
      <c r="G544" s="50"/>
    </row>
    <row r="545" spans="1:7" x14ac:dyDescent="0.3">
      <c r="A545" s="92"/>
      <c r="B545" s="52"/>
      <c r="C545" s="64"/>
      <c r="D545" s="50"/>
      <c r="E545" s="50"/>
      <c r="F545" s="50"/>
      <c r="G545" s="50"/>
    </row>
    <row r="546" spans="1:7" x14ac:dyDescent="0.3">
      <c r="A546" s="92"/>
      <c r="B546" s="52"/>
      <c r="C546" s="64"/>
      <c r="D546" s="50"/>
      <c r="E546" s="50"/>
      <c r="F546" s="50"/>
      <c r="G546" s="50"/>
    </row>
    <row r="547" spans="1:7" x14ac:dyDescent="0.3">
      <c r="A547" s="92"/>
      <c r="B547" s="52"/>
      <c r="C547" s="64"/>
      <c r="D547" s="50"/>
      <c r="E547" s="50"/>
      <c r="F547" s="50"/>
      <c r="G547" s="50"/>
    </row>
    <row r="548" spans="1:7" x14ac:dyDescent="0.3">
      <c r="A548" s="92"/>
      <c r="B548" s="52"/>
      <c r="C548" s="64"/>
      <c r="D548" s="50"/>
      <c r="E548" s="50"/>
      <c r="F548" s="50"/>
      <c r="G548" s="50"/>
    </row>
    <row r="549" spans="1:7" x14ac:dyDescent="0.3">
      <c r="A549" s="92"/>
      <c r="B549" s="52"/>
      <c r="C549" s="64"/>
      <c r="D549" s="50"/>
      <c r="E549" s="50"/>
      <c r="F549" s="50"/>
      <c r="G549" s="50"/>
    </row>
    <row r="550" spans="1:7" x14ac:dyDescent="0.3">
      <c r="A550" s="92"/>
      <c r="B550" s="52"/>
      <c r="C550" s="64"/>
      <c r="D550" s="50"/>
      <c r="E550" s="50"/>
      <c r="F550" s="50"/>
      <c r="G550" s="50"/>
    </row>
    <row r="551" spans="1:7" x14ac:dyDescent="0.3">
      <c r="A551" s="92"/>
      <c r="B551" s="52"/>
      <c r="C551" s="64"/>
      <c r="D551" s="50"/>
      <c r="E551" s="50"/>
      <c r="F551" s="50"/>
      <c r="G551" s="50"/>
    </row>
    <row r="552" spans="1:7" x14ac:dyDescent="0.3">
      <c r="A552" s="92"/>
      <c r="B552" s="52"/>
      <c r="C552" s="64"/>
      <c r="D552" s="50"/>
      <c r="E552" s="50"/>
      <c r="F552" s="50"/>
      <c r="G552" s="50"/>
    </row>
    <row r="553" spans="1:7" x14ac:dyDescent="0.3">
      <c r="A553" s="92"/>
      <c r="B553" s="52"/>
      <c r="C553" s="64"/>
      <c r="D553" s="50"/>
      <c r="E553" s="50"/>
      <c r="F553" s="50"/>
      <c r="G553" s="50"/>
    </row>
    <row r="554" spans="1:7" x14ac:dyDescent="0.3">
      <c r="A554" s="92"/>
      <c r="B554" s="52"/>
      <c r="C554" s="64"/>
      <c r="D554" s="50"/>
      <c r="E554" s="50"/>
      <c r="F554" s="50"/>
      <c r="G554" s="50"/>
    </row>
    <row r="555" spans="1:7" x14ac:dyDescent="0.3">
      <c r="A555" s="92"/>
      <c r="B555" s="52"/>
      <c r="C555" s="64"/>
      <c r="D555" s="50"/>
      <c r="E555" s="50"/>
      <c r="F555" s="50"/>
      <c r="G555" s="50"/>
    </row>
    <row r="556" spans="1:7" x14ac:dyDescent="0.3">
      <c r="A556" s="92"/>
      <c r="B556" s="52"/>
      <c r="C556" s="64"/>
      <c r="D556" s="50"/>
      <c r="E556" s="50"/>
      <c r="F556" s="50"/>
      <c r="G556" s="50"/>
    </row>
    <row r="557" spans="1:7" x14ac:dyDescent="0.3">
      <c r="A557" s="92"/>
      <c r="B557" s="52"/>
      <c r="C557" s="64"/>
      <c r="D557" s="50"/>
      <c r="E557" s="50"/>
      <c r="F557" s="50"/>
      <c r="G557" s="50"/>
    </row>
    <row r="558" spans="1:7" x14ac:dyDescent="0.3">
      <c r="A558" s="92"/>
      <c r="B558" s="52"/>
      <c r="C558" s="64"/>
      <c r="D558" s="50"/>
      <c r="E558" s="50"/>
      <c r="F558" s="50"/>
      <c r="G558" s="50"/>
    </row>
    <row r="559" spans="1:7" x14ac:dyDescent="0.3">
      <c r="A559" s="92"/>
      <c r="B559" s="52"/>
      <c r="C559" s="64"/>
      <c r="D559" s="50"/>
      <c r="E559" s="50"/>
      <c r="F559" s="50"/>
      <c r="G559" s="50"/>
    </row>
    <row r="560" spans="1:7" x14ac:dyDescent="0.3">
      <c r="A560" s="92"/>
      <c r="B560" s="52"/>
      <c r="C560" s="64"/>
      <c r="D560" s="50"/>
      <c r="E560" s="50"/>
      <c r="F560" s="50"/>
      <c r="G560" s="50"/>
    </row>
    <row r="561" spans="1:7" x14ac:dyDescent="0.3">
      <c r="A561" s="92"/>
      <c r="B561" s="52"/>
      <c r="C561" s="64"/>
      <c r="D561" s="50"/>
      <c r="E561" s="50"/>
      <c r="F561" s="50"/>
      <c r="G561" s="50"/>
    </row>
    <row r="562" spans="1:7" x14ac:dyDescent="0.3">
      <c r="A562" s="92"/>
      <c r="B562" s="52"/>
      <c r="C562" s="64"/>
      <c r="D562" s="50"/>
      <c r="E562" s="50"/>
      <c r="F562" s="50"/>
      <c r="G562" s="50"/>
    </row>
    <row r="563" spans="1:7" x14ac:dyDescent="0.3">
      <c r="A563" s="92"/>
      <c r="B563" s="52"/>
      <c r="C563" s="64"/>
      <c r="D563" s="50"/>
      <c r="E563" s="50"/>
      <c r="F563" s="50"/>
      <c r="G563" s="50"/>
    </row>
    <row r="564" spans="1:7" s="88" customFormat="1" x14ac:dyDescent="0.3">
      <c r="A564" s="92"/>
      <c r="B564" s="52"/>
      <c r="C564" s="64"/>
      <c r="D564" s="50"/>
      <c r="E564" s="50"/>
      <c r="F564" s="50"/>
      <c r="G564" s="50"/>
    </row>
    <row r="565" spans="1:7" x14ac:dyDescent="0.3">
      <c r="A565" s="92"/>
      <c r="B565" s="52"/>
      <c r="C565" s="64"/>
      <c r="D565" s="50"/>
      <c r="E565" s="50"/>
      <c r="F565" s="50"/>
      <c r="G565" s="50"/>
    </row>
    <row r="566" spans="1:7" x14ac:dyDescent="0.3">
      <c r="A566" s="92"/>
      <c r="B566" s="52"/>
      <c r="C566" s="64"/>
      <c r="D566" s="50"/>
      <c r="E566" s="50"/>
      <c r="F566" s="50"/>
      <c r="G566" s="50"/>
    </row>
    <row r="567" spans="1:7" x14ac:dyDescent="0.3">
      <c r="A567" s="92"/>
      <c r="B567" s="52"/>
      <c r="C567" s="64"/>
      <c r="D567" s="50"/>
      <c r="E567" s="50"/>
      <c r="F567" s="50"/>
      <c r="G567" s="50"/>
    </row>
    <row r="568" spans="1:7" x14ac:dyDescent="0.3">
      <c r="A568" s="92"/>
      <c r="B568" s="52"/>
      <c r="C568" s="64"/>
      <c r="D568" s="50"/>
      <c r="E568" s="50"/>
      <c r="F568" s="50"/>
      <c r="G568" s="50"/>
    </row>
    <row r="569" spans="1:7" x14ac:dyDescent="0.3">
      <c r="A569" s="92"/>
      <c r="B569" s="52"/>
      <c r="C569" s="64"/>
      <c r="D569" s="50"/>
      <c r="E569" s="50"/>
      <c r="F569" s="50"/>
      <c r="G569" s="50"/>
    </row>
    <row r="570" spans="1:7" x14ac:dyDescent="0.3">
      <c r="A570" s="92"/>
      <c r="B570" s="52"/>
      <c r="C570" s="64"/>
      <c r="D570" s="50"/>
      <c r="E570" s="50"/>
      <c r="F570" s="50"/>
      <c r="G570" s="50"/>
    </row>
    <row r="571" spans="1:7" x14ac:dyDescent="0.3">
      <c r="A571" s="92"/>
      <c r="B571" s="52"/>
      <c r="C571" s="64"/>
      <c r="D571" s="50"/>
      <c r="E571" s="50"/>
      <c r="F571" s="50"/>
      <c r="G571" s="50"/>
    </row>
    <row r="572" spans="1:7" s="88" customFormat="1" x14ac:dyDescent="0.3">
      <c r="A572" s="92"/>
      <c r="B572" s="52"/>
      <c r="C572" s="64"/>
      <c r="D572" s="50"/>
      <c r="E572" s="50"/>
      <c r="F572" s="50"/>
      <c r="G572" s="50"/>
    </row>
    <row r="573" spans="1:7" x14ac:dyDescent="0.3">
      <c r="A573" s="92"/>
      <c r="B573" s="52"/>
      <c r="C573" s="64"/>
      <c r="D573" s="50"/>
      <c r="E573" s="50"/>
      <c r="F573" s="50"/>
      <c r="G573" s="50"/>
    </row>
    <row r="574" spans="1:7" x14ac:dyDescent="0.3">
      <c r="A574" s="92"/>
      <c r="B574" s="52"/>
      <c r="C574" s="64"/>
      <c r="D574" s="50"/>
      <c r="E574" s="50"/>
      <c r="F574" s="50"/>
      <c r="G574" s="50"/>
    </row>
    <row r="575" spans="1:7" x14ac:dyDescent="0.3">
      <c r="A575" s="92"/>
      <c r="B575" s="52"/>
      <c r="C575" s="64"/>
      <c r="D575" s="50"/>
      <c r="E575" s="50"/>
      <c r="F575" s="50"/>
      <c r="G575" s="50"/>
    </row>
    <row r="576" spans="1:7" s="88" customFormat="1" x14ac:dyDescent="0.3">
      <c r="A576" s="92"/>
      <c r="B576" s="52"/>
      <c r="C576" s="64"/>
      <c r="D576" s="50"/>
      <c r="E576" s="50"/>
      <c r="F576" s="50"/>
      <c r="G576" s="50"/>
    </row>
    <row r="577" spans="1:7" x14ac:dyDescent="0.3">
      <c r="A577" s="92"/>
      <c r="B577" s="52"/>
      <c r="C577" s="64"/>
      <c r="D577" s="50"/>
      <c r="E577" s="50"/>
      <c r="F577" s="50"/>
      <c r="G577" s="50"/>
    </row>
    <row r="578" spans="1:7" x14ac:dyDescent="0.3">
      <c r="A578" s="92"/>
      <c r="B578" s="52"/>
      <c r="C578" s="64"/>
      <c r="D578" s="50"/>
      <c r="E578" s="50"/>
      <c r="F578" s="50"/>
      <c r="G578" s="50"/>
    </row>
    <row r="579" spans="1:7" x14ac:dyDescent="0.3">
      <c r="A579" s="92"/>
      <c r="B579" s="52"/>
      <c r="C579" s="64"/>
      <c r="D579" s="50"/>
      <c r="E579" s="50"/>
      <c r="F579" s="50"/>
      <c r="G579" s="50"/>
    </row>
    <row r="580" spans="1:7" x14ac:dyDescent="0.3">
      <c r="A580" s="92"/>
      <c r="B580" s="52"/>
      <c r="C580" s="64"/>
      <c r="D580" s="50"/>
      <c r="E580" s="50"/>
      <c r="F580" s="50"/>
      <c r="G580" s="50"/>
    </row>
    <row r="581" spans="1:7" s="88" customFormat="1" x14ac:dyDescent="0.3">
      <c r="A581" s="92"/>
      <c r="B581" s="52"/>
      <c r="C581" s="64"/>
      <c r="D581" s="50"/>
      <c r="E581" s="50"/>
      <c r="F581" s="50"/>
      <c r="G581" s="50"/>
    </row>
    <row r="582" spans="1:7" s="88" customFormat="1" x14ac:dyDescent="0.3">
      <c r="A582" s="92"/>
      <c r="B582" s="52"/>
      <c r="C582" s="64"/>
      <c r="D582" s="50"/>
      <c r="E582" s="50"/>
      <c r="F582" s="50"/>
      <c r="G582" s="50"/>
    </row>
    <row r="583" spans="1:7" x14ac:dyDescent="0.3">
      <c r="A583" s="92"/>
      <c r="B583" s="52"/>
      <c r="C583" s="64"/>
      <c r="D583" s="50"/>
      <c r="E583" s="50"/>
      <c r="F583" s="50"/>
      <c r="G583" s="50"/>
    </row>
    <row r="584" spans="1:7" x14ac:dyDescent="0.3">
      <c r="A584" s="92"/>
      <c r="B584" s="52"/>
      <c r="C584" s="64"/>
      <c r="D584" s="50"/>
      <c r="E584" s="50"/>
      <c r="F584" s="50"/>
      <c r="G584" s="50"/>
    </row>
    <row r="585" spans="1:7" x14ac:dyDescent="0.3">
      <c r="A585" s="92"/>
      <c r="B585" s="52"/>
      <c r="C585" s="64"/>
      <c r="D585" s="50"/>
      <c r="E585" s="50"/>
      <c r="F585" s="50"/>
      <c r="G585" s="50"/>
    </row>
    <row r="586" spans="1:7" x14ac:dyDescent="0.3">
      <c r="A586" s="92"/>
      <c r="B586" s="52"/>
      <c r="C586" s="64"/>
      <c r="D586" s="50"/>
      <c r="E586" s="50"/>
      <c r="F586" s="50"/>
      <c r="G586" s="50"/>
    </row>
    <row r="587" spans="1:7" x14ac:dyDescent="0.3">
      <c r="A587" s="92"/>
      <c r="B587" s="52"/>
      <c r="C587" s="64"/>
      <c r="D587" s="50"/>
      <c r="E587" s="50"/>
      <c r="F587" s="50"/>
      <c r="G587" s="50"/>
    </row>
    <row r="588" spans="1:7" x14ac:dyDescent="0.3">
      <c r="A588" s="92"/>
      <c r="B588" s="52"/>
      <c r="C588" s="64"/>
      <c r="D588" s="50"/>
      <c r="E588" s="50"/>
      <c r="F588" s="50"/>
      <c r="G588" s="50"/>
    </row>
    <row r="589" spans="1:7" x14ac:dyDescent="0.3">
      <c r="A589" s="92"/>
      <c r="B589" s="52"/>
      <c r="C589" s="64"/>
      <c r="D589" s="50"/>
      <c r="E589" s="50"/>
      <c r="F589" s="50"/>
      <c r="G589" s="50"/>
    </row>
    <row r="590" spans="1:7" x14ac:dyDescent="0.3">
      <c r="A590" s="92"/>
      <c r="B590" s="52"/>
      <c r="C590" s="64"/>
      <c r="D590" s="50"/>
      <c r="E590" s="50"/>
      <c r="F590" s="50"/>
      <c r="G590" s="50"/>
    </row>
    <row r="591" spans="1:7" x14ac:dyDescent="0.3">
      <c r="A591" s="92"/>
      <c r="B591" s="52"/>
      <c r="C591" s="64"/>
      <c r="D591" s="50"/>
      <c r="E591" s="50"/>
      <c r="F591" s="50"/>
      <c r="G591" s="50"/>
    </row>
    <row r="592" spans="1:7" x14ac:dyDescent="0.3">
      <c r="A592" s="92"/>
      <c r="B592" s="52"/>
      <c r="C592" s="64"/>
      <c r="D592" s="50"/>
      <c r="E592" s="50"/>
      <c r="F592" s="50"/>
      <c r="G592" s="50"/>
    </row>
    <row r="593" spans="1:7" x14ac:dyDescent="0.3">
      <c r="A593" s="92"/>
      <c r="B593" s="52"/>
      <c r="C593" s="64"/>
      <c r="D593" s="50"/>
      <c r="E593" s="50"/>
      <c r="F593" s="50"/>
      <c r="G593" s="50"/>
    </row>
    <row r="594" spans="1:7" x14ac:dyDescent="0.3">
      <c r="A594" s="92"/>
      <c r="B594" s="52"/>
      <c r="C594" s="64"/>
      <c r="D594" s="50"/>
      <c r="E594" s="50"/>
      <c r="F594" s="50"/>
      <c r="G594" s="50"/>
    </row>
    <row r="595" spans="1:7" x14ac:dyDescent="0.3">
      <c r="A595" s="92"/>
      <c r="B595" s="52"/>
      <c r="C595" s="64"/>
      <c r="D595" s="50"/>
      <c r="E595" s="50"/>
      <c r="F595" s="50"/>
      <c r="G595" s="50"/>
    </row>
    <row r="596" spans="1:7" x14ac:dyDescent="0.3">
      <c r="A596" s="92"/>
      <c r="B596" s="52"/>
      <c r="C596" s="64"/>
      <c r="D596" s="50"/>
      <c r="E596" s="50"/>
      <c r="F596" s="50"/>
      <c r="G596" s="50"/>
    </row>
    <row r="597" spans="1:7" x14ac:dyDescent="0.3">
      <c r="A597" s="92"/>
      <c r="B597" s="52"/>
      <c r="C597" s="64"/>
      <c r="D597" s="50"/>
      <c r="E597" s="50"/>
      <c r="F597" s="50"/>
      <c r="G597" s="50"/>
    </row>
    <row r="598" spans="1:7" s="88" customFormat="1" x14ac:dyDescent="0.3">
      <c r="A598" s="92"/>
      <c r="B598" s="52"/>
      <c r="C598" s="64"/>
      <c r="D598" s="50"/>
      <c r="E598" s="50"/>
      <c r="F598" s="50"/>
      <c r="G598" s="50"/>
    </row>
    <row r="599" spans="1:7" x14ac:dyDescent="0.3">
      <c r="A599" s="92"/>
      <c r="B599" s="52"/>
      <c r="C599" s="64"/>
      <c r="D599" s="50"/>
      <c r="E599" s="50"/>
      <c r="F599" s="50"/>
      <c r="G599" s="50"/>
    </row>
    <row r="600" spans="1:7" x14ac:dyDescent="0.3">
      <c r="A600" s="92"/>
      <c r="B600" s="52"/>
      <c r="C600" s="64"/>
      <c r="D600" s="50"/>
      <c r="E600" s="50"/>
      <c r="F600" s="50"/>
      <c r="G600" s="50"/>
    </row>
    <row r="601" spans="1:7" x14ac:dyDescent="0.3">
      <c r="A601" s="92"/>
      <c r="B601" s="52"/>
      <c r="C601" s="64"/>
      <c r="D601" s="50"/>
      <c r="E601" s="50"/>
      <c r="F601" s="50"/>
      <c r="G601" s="50"/>
    </row>
    <row r="602" spans="1:7" x14ac:dyDescent="0.3">
      <c r="A602" s="92"/>
      <c r="B602" s="52"/>
      <c r="C602" s="64"/>
      <c r="D602" s="50"/>
      <c r="E602" s="50"/>
      <c r="F602" s="50"/>
      <c r="G602" s="50"/>
    </row>
    <row r="603" spans="1:7" x14ac:dyDescent="0.3">
      <c r="A603" s="92"/>
      <c r="B603" s="52"/>
      <c r="C603" s="64"/>
      <c r="D603" s="50"/>
      <c r="E603" s="50"/>
      <c r="F603" s="50"/>
      <c r="G603" s="50"/>
    </row>
    <row r="604" spans="1:7" x14ac:dyDescent="0.3">
      <c r="A604" s="92"/>
      <c r="B604" s="52"/>
      <c r="C604" s="64"/>
      <c r="D604" s="50"/>
      <c r="E604" s="50"/>
      <c r="F604" s="50"/>
      <c r="G604" s="50"/>
    </row>
    <row r="605" spans="1:7" x14ac:dyDescent="0.3">
      <c r="A605" s="92"/>
      <c r="B605" s="52"/>
      <c r="C605" s="64"/>
      <c r="D605" s="50"/>
      <c r="E605" s="50"/>
      <c r="F605" s="50"/>
      <c r="G605" s="50"/>
    </row>
    <row r="606" spans="1:7" x14ac:dyDescent="0.3">
      <c r="A606" s="92"/>
      <c r="B606" s="52"/>
      <c r="C606" s="64"/>
      <c r="D606" s="50"/>
      <c r="E606" s="50"/>
      <c r="F606" s="50"/>
      <c r="G606" s="50"/>
    </row>
    <row r="607" spans="1:7" x14ac:dyDescent="0.3">
      <c r="A607" s="92"/>
      <c r="B607" s="52"/>
      <c r="C607" s="64"/>
      <c r="D607" s="50"/>
      <c r="E607" s="50"/>
      <c r="F607" s="50"/>
      <c r="G607" s="50"/>
    </row>
    <row r="608" spans="1:7" x14ac:dyDescent="0.3">
      <c r="A608" s="92"/>
      <c r="B608" s="52"/>
      <c r="C608" s="64"/>
      <c r="D608" s="50"/>
      <c r="E608" s="50"/>
      <c r="F608" s="50"/>
      <c r="G608" s="50"/>
    </row>
    <row r="609" spans="1:7" x14ac:dyDescent="0.3">
      <c r="A609" s="92"/>
      <c r="B609" s="52"/>
      <c r="C609" s="64"/>
      <c r="D609" s="50"/>
      <c r="E609" s="50"/>
      <c r="F609" s="50"/>
      <c r="G609" s="50"/>
    </row>
    <row r="610" spans="1:7" x14ac:dyDescent="0.3">
      <c r="A610" s="92"/>
      <c r="B610" s="52"/>
      <c r="C610" s="64"/>
      <c r="D610" s="50"/>
      <c r="E610" s="50"/>
      <c r="F610" s="50"/>
      <c r="G610" s="50"/>
    </row>
    <row r="611" spans="1:7" s="88" customFormat="1" x14ac:dyDescent="0.3">
      <c r="A611" s="92"/>
      <c r="B611" s="52"/>
      <c r="C611" s="64"/>
      <c r="D611" s="50"/>
      <c r="E611" s="50"/>
      <c r="F611" s="50"/>
      <c r="G611" s="50"/>
    </row>
    <row r="612" spans="1:7" x14ac:dyDescent="0.3">
      <c r="A612" s="92"/>
      <c r="B612" s="52"/>
      <c r="C612" s="64"/>
      <c r="D612" s="50"/>
      <c r="E612" s="50"/>
      <c r="F612" s="50"/>
      <c r="G612" s="50"/>
    </row>
    <row r="613" spans="1:7" x14ac:dyDescent="0.3">
      <c r="A613" s="92"/>
      <c r="B613" s="52"/>
      <c r="C613" s="64"/>
      <c r="D613" s="50"/>
      <c r="E613" s="50"/>
      <c r="F613" s="50"/>
      <c r="G613" s="50"/>
    </row>
    <row r="614" spans="1:7" x14ac:dyDescent="0.3">
      <c r="A614" s="92"/>
      <c r="B614" s="52"/>
      <c r="C614" s="64"/>
      <c r="D614" s="50"/>
      <c r="E614" s="50"/>
      <c r="F614" s="50"/>
      <c r="G614" s="50"/>
    </row>
    <row r="615" spans="1:7" x14ac:dyDescent="0.3">
      <c r="A615" s="92"/>
      <c r="B615" s="52"/>
      <c r="C615" s="64"/>
      <c r="D615" s="50"/>
      <c r="E615" s="50"/>
      <c r="F615" s="50"/>
      <c r="G615" s="50"/>
    </row>
    <row r="616" spans="1:7" x14ac:dyDescent="0.3">
      <c r="A616" s="92"/>
      <c r="B616" s="52"/>
      <c r="C616" s="64"/>
      <c r="D616" s="50"/>
      <c r="E616" s="50"/>
      <c r="F616" s="50"/>
      <c r="G616" s="50"/>
    </row>
    <row r="617" spans="1:7" x14ac:dyDescent="0.3">
      <c r="A617" s="92"/>
      <c r="B617" s="52"/>
      <c r="C617" s="64"/>
      <c r="D617" s="50"/>
      <c r="E617" s="50"/>
      <c r="F617" s="50"/>
      <c r="G617" s="50"/>
    </row>
    <row r="618" spans="1:7" x14ac:dyDescent="0.3">
      <c r="A618" s="92"/>
      <c r="B618" s="52"/>
      <c r="C618" s="64"/>
      <c r="D618" s="50"/>
      <c r="E618" s="50"/>
      <c r="F618" s="50"/>
      <c r="G618" s="50"/>
    </row>
    <row r="619" spans="1:7" x14ac:dyDescent="0.3">
      <c r="A619" s="92"/>
      <c r="B619" s="52"/>
      <c r="C619" s="64"/>
      <c r="D619" s="50"/>
      <c r="E619" s="50"/>
      <c r="F619" s="50"/>
      <c r="G619" s="50"/>
    </row>
    <row r="620" spans="1:7" x14ac:dyDescent="0.3">
      <c r="A620" s="92"/>
      <c r="B620" s="52"/>
      <c r="C620" s="64"/>
      <c r="D620" s="50"/>
      <c r="E620" s="50"/>
      <c r="F620" s="50"/>
      <c r="G620" s="50"/>
    </row>
    <row r="621" spans="1:7" s="88" customFormat="1" x14ac:dyDescent="0.3">
      <c r="A621" s="92"/>
      <c r="B621" s="52"/>
      <c r="C621" s="64"/>
      <c r="D621" s="50"/>
      <c r="E621" s="50"/>
      <c r="F621" s="50"/>
      <c r="G621" s="50"/>
    </row>
    <row r="622" spans="1:7" x14ac:dyDescent="0.3">
      <c r="A622" s="92"/>
      <c r="B622" s="52"/>
      <c r="C622" s="64"/>
      <c r="D622" s="50"/>
      <c r="E622" s="50"/>
      <c r="F622" s="50"/>
      <c r="G622" s="50"/>
    </row>
    <row r="623" spans="1:7" x14ac:dyDescent="0.3">
      <c r="A623" s="92"/>
      <c r="B623" s="52"/>
      <c r="C623" s="64"/>
      <c r="D623" s="50"/>
      <c r="E623" s="50"/>
      <c r="F623" s="50"/>
      <c r="G623" s="50"/>
    </row>
    <row r="624" spans="1:7" x14ac:dyDescent="0.3">
      <c r="A624" s="92"/>
      <c r="B624" s="52"/>
      <c r="C624" s="64"/>
      <c r="D624" s="50"/>
      <c r="E624" s="50"/>
      <c r="F624" s="50"/>
      <c r="G624" s="50"/>
    </row>
    <row r="625" spans="1:7" x14ac:dyDescent="0.3">
      <c r="A625" s="92"/>
      <c r="B625" s="52"/>
      <c r="C625" s="64"/>
      <c r="D625" s="50"/>
      <c r="E625" s="50"/>
      <c r="F625" s="50"/>
      <c r="G625" s="50"/>
    </row>
    <row r="626" spans="1:7" x14ac:dyDescent="0.3">
      <c r="A626" s="92"/>
      <c r="B626" s="52"/>
      <c r="C626" s="64"/>
      <c r="D626" s="50"/>
      <c r="E626" s="50"/>
      <c r="F626" s="50"/>
      <c r="G626" s="50"/>
    </row>
    <row r="627" spans="1:7" x14ac:dyDescent="0.3">
      <c r="A627" s="92"/>
      <c r="B627" s="52"/>
      <c r="C627" s="64"/>
      <c r="D627" s="50"/>
      <c r="E627" s="50"/>
      <c r="F627" s="50"/>
      <c r="G627" s="50"/>
    </row>
    <row r="628" spans="1:7" x14ac:dyDescent="0.3">
      <c r="A628" s="92"/>
      <c r="B628" s="52"/>
      <c r="C628" s="64"/>
      <c r="D628" s="50"/>
      <c r="E628" s="50"/>
      <c r="F628" s="50"/>
      <c r="G628" s="50"/>
    </row>
    <row r="629" spans="1:7" x14ac:dyDescent="0.3">
      <c r="A629" s="92"/>
      <c r="B629" s="52"/>
      <c r="C629" s="64"/>
      <c r="D629" s="50"/>
      <c r="E629" s="50"/>
      <c r="F629" s="50"/>
      <c r="G629" s="50"/>
    </row>
    <row r="630" spans="1:7" s="88" customFormat="1" x14ac:dyDescent="0.3">
      <c r="A630" s="92"/>
      <c r="B630" s="52"/>
      <c r="C630" s="64"/>
      <c r="D630" s="50"/>
      <c r="E630" s="50"/>
      <c r="F630" s="50"/>
      <c r="G630" s="50"/>
    </row>
    <row r="631" spans="1:7" x14ac:dyDescent="0.3">
      <c r="A631" s="92"/>
      <c r="B631" s="52"/>
      <c r="C631" s="64"/>
      <c r="D631" s="50"/>
      <c r="E631" s="50"/>
      <c r="F631" s="50"/>
      <c r="G631" s="50"/>
    </row>
    <row r="632" spans="1:7" s="88" customFormat="1" x14ac:dyDescent="0.3">
      <c r="A632" s="92"/>
      <c r="B632" s="52"/>
      <c r="C632" s="64"/>
      <c r="D632" s="50"/>
      <c r="E632" s="50"/>
      <c r="F632" s="50"/>
      <c r="G632" s="50"/>
    </row>
    <row r="633" spans="1:7" x14ac:dyDescent="0.3">
      <c r="A633" s="92"/>
      <c r="B633" s="52"/>
      <c r="C633" s="64"/>
      <c r="D633" s="50"/>
      <c r="E633" s="50"/>
      <c r="F633" s="50"/>
      <c r="G633" s="50"/>
    </row>
    <row r="634" spans="1:7" x14ac:dyDescent="0.3">
      <c r="A634" s="92"/>
      <c r="B634" s="52"/>
      <c r="C634" s="64"/>
      <c r="D634" s="50"/>
      <c r="E634" s="50"/>
      <c r="F634" s="50"/>
      <c r="G634" s="50"/>
    </row>
    <row r="635" spans="1:7" x14ac:dyDescent="0.3">
      <c r="A635" s="92"/>
      <c r="B635" s="52"/>
      <c r="C635" s="64"/>
      <c r="D635" s="50"/>
      <c r="E635" s="50"/>
      <c r="F635" s="50"/>
      <c r="G635" s="50"/>
    </row>
    <row r="636" spans="1:7" x14ac:dyDescent="0.3">
      <c r="A636" s="92"/>
      <c r="B636" s="52"/>
      <c r="C636" s="64"/>
      <c r="D636" s="50"/>
      <c r="E636" s="50"/>
      <c r="F636" s="50"/>
      <c r="G636" s="50"/>
    </row>
    <row r="637" spans="1:7" x14ac:dyDescent="0.3">
      <c r="A637" s="92"/>
      <c r="B637" s="52"/>
      <c r="C637" s="64"/>
      <c r="D637" s="50"/>
      <c r="E637" s="50"/>
      <c r="F637" s="50"/>
      <c r="G637" s="50"/>
    </row>
    <row r="638" spans="1:7" s="88" customFormat="1" x14ac:dyDescent="0.3">
      <c r="A638" s="92"/>
      <c r="B638" s="52"/>
      <c r="C638" s="64"/>
      <c r="D638" s="92"/>
      <c r="E638" s="92"/>
      <c r="F638" s="92"/>
      <c r="G638" s="92"/>
    </row>
    <row r="639" spans="1:7" x14ac:dyDescent="0.3">
      <c r="A639" s="92"/>
      <c r="B639" s="52"/>
      <c r="C639" s="64"/>
    </row>
    <row r="640" spans="1:7" x14ac:dyDescent="0.3">
      <c r="A640" s="92"/>
      <c r="B640" s="52"/>
      <c r="C640" s="64"/>
    </row>
    <row r="641" spans="1:7" x14ac:dyDescent="0.3">
      <c r="A641" s="92"/>
      <c r="B641" s="52"/>
      <c r="C641" s="64"/>
    </row>
    <row r="642" spans="1:7" x14ac:dyDescent="0.3">
      <c r="A642" s="92"/>
      <c r="B642" s="52"/>
      <c r="C642" s="64"/>
    </row>
    <row r="643" spans="1:7" s="88" customFormat="1" x14ac:dyDescent="0.3">
      <c r="A643" s="92"/>
      <c r="B643" s="52"/>
      <c r="C643" s="64"/>
      <c r="D643" s="92"/>
      <c r="E643" s="92"/>
      <c r="F643" s="92"/>
      <c r="G643" s="92"/>
    </row>
    <row r="644" spans="1:7" x14ac:dyDescent="0.3">
      <c r="A644" s="92"/>
      <c r="B644" s="52"/>
      <c r="C644" s="64"/>
    </row>
    <row r="645" spans="1:7" s="88" customFormat="1" x14ac:dyDescent="0.3">
      <c r="A645" s="92"/>
      <c r="B645" s="52"/>
      <c r="C645" s="64"/>
      <c r="D645" s="92"/>
      <c r="E645" s="92"/>
      <c r="F645" s="92"/>
      <c r="G645" s="92"/>
    </row>
    <row r="646" spans="1:7" x14ac:dyDescent="0.3">
      <c r="A646" s="92"/>
      <c r="B646" s="52"/>
      <c r="C646" s="64"/>
    </row>
    <row r="647" spans="1:7" x14ac:dyDescent="0.3">
      <c r="A647" s="92"/>
      <c r="B647" s="52"/>
      <c r="C647" s="64"/>
    </row>
    <row r="648" spans="1:7" x14ac:dyDescent="0.3">
      <c r="A648" s="92"/>
      <c r="B648" s="52"/>
      <c r="C648" s="64"/>
    </row>
    <row r="649" spans="1:7" x14ac:dyDescent="0.3">
      <c r="A649" s="92"/>
      <c r="B649" s="52"/>
      <c r="C649" s="64"/>
    </row>
    <row r="650" spans="1:7" x14ac:dyDescent="0.3">
      <c r="A650" s="92"/>
      <c r="B650" s="52"/>
      <c r="C650" s="64"/>
    </row>
    <row r="651" spans="1:7" x14ac:dyDescent="0.3">
      <c r="A651" s="92"/>
      <c r="B651" s="52"/>
      <c r="C651" s="64"/>
    </row>
    <row r="652" spans="1:7" x14ac:dyDescent="0.3">
      <c r="A652" s="92"/>
      <c r="B652" s="52"/>
      <c r="C652" s="64"/>
    </row>
    <row r="653" spans="1:7" x14ac:dyDescent="0.3">
      <c r="A653" s="92"/>
      <c r="B653" s="52"/>
      <c r="C653" s="64"/>
    </row>
    <row r="654" spans="1:7" x14ac:dyDescent="0.3">
      <c r="A654" s="92"/>
      <c r="B654" s="52"/>
      <c r="C654" s="64"/>
    </row>
    <row r="655" spans="1:7" x14ac:dyDescent="0.3">
      <c r="A655" s="92"/>
      <c r="B655" s="52"/>
      <c r="C655" s="64"/>
    </row>
    <row r="656" spans="1:7" s="88" customFormat="1" x14ac:dyDescent="0.3">
      <c r="A656" s="92"/>
      <c r="B656" s="52"/>
      <c r="C656" s="64"/>
      <c r="D656" s="92"/>
      <c r="E656" s="92"/>
      <c r="F656" s="92"/>
      <c r="G656" s="92"/>
    </row>
    <row r="657" spans="1:7" x14ac:dyDescent="0.3">
      <c r="A657" s="92"/>
      <c r="B657" s="52"/>
      <c r="C657" s="64"/>
    </row>
    <row r="658" spans="1:7" x14ac:dyDescent="0.3">
      <c r="A658" s="92"/>
      <c r="B658" s="52"/>
      <c r="C658" s="64"/>
    </row>
    <row r="659" spans="1:7" x14ac:dyDescent="0.3">
      <c r="A659" s="92"/>
      <c r="B659" s="52"/>
      <c r="C659" s="64"/>
    </row>
    <row r="660" spans="1:7" s="88" customFormat="1" x14ac:dyDescent="0.3">
      <c r="A660" s="92"/>
      <c r="B660" s="52"/>
      <c r="C660" s="64"/>
      <c r="D660" s="92"/>
      <c r="E660" s="92"/>
      <c r="F660" s="92"/>
      <c r="G660" s="92"/>
    </row>
    <row r="661" spans="1:7" x14ac:dyDescent="0.3">
      <c r="A661" s="92"/>
      <c r="B661" s="52"/>
      <c r="C661" s="64"/>
    </row>
    <row r="662" spans="1:7" x14ac:dyDescent="0.3">
      <c r="A662" s="92"/>
      <c r="B662" s="52"/>
      <c r="C662" s="64"/>
    </row>
    <row r="663" spans="1:7" x14ac:dyDescent="0.3">
      <c r="A663" s="92"/>
      <c r="B663" s="52"/>
      <c r="C663" s="64"/>
    </row>
    <row r="664" spans="1:7" s="88" customFormat="1" x14ac:dyDescent="0.3">
      <c r="A664" s="92"/>
      <c r="B664" s="52"/>
      <c r="C664" s="64"/>
      <c r="D664" s="92"/>
      <c r="E664" s="92"/>
      <c r="F664" s="92"/>
      <c r="G664" s="92"/>
    </row>
    <row r="665" spans="1:7" x14ac:dyDescent="0.3">
      <c r="A665" s="92"/>
      <c r="B665" s="52"/>
      <c r="C665" s="64"/>
    </row>
    <row r="666" spans="1:7" x14ac:dyDescent="0.3">
      <c r="A666" s="92"/>
      <c r="B666" s="52"/>
      <c r="C666" s="64"/>
    </row>
    <row r="667" spans="1:7" x14ac:dyDescent="0.3">
      <c r="A667" s="92"/>
      <c r="B667" s="52"/>
      <c r="C667" s="64"/>
    </row>
    <row r="668" spans="1:7" s="88" customFormat="1" x14ac:dyDescent="0.3">
      <c r="A668" s="92"/>
      <c r="B668" s="52"/>
      <c r="C668" s="64"/>
      <c r="D668" s="92"/>
      <c r="E668" s="92"/>
      <c r="F668" s="92"/>
      <c r="G668" s="92"/>
    </row>
    <row r="669" spans="1:7" x14ac:dyDescent="0.3">
      <c r="A669" s="92"/>
      <c r="B669" s="52"/>
      <c r="C669" s="64"/>
    </row>
    <row r="670" spans="1:7" x14ac:dyDescent="0.3">
      <c r="A670" s="92"/>
      <c r="B670" s="52"/>
      <c r="C670" s="64"/>
    </row>
    <row r="671" spans="1:7" x14ac:dyDescent="0.3">
      <c r="A671" s="92"/>
      <c r="B671" s="52"/>
      <c r="C671" s="64"/>
    </row>
    <row r="672" spans="1:7" x14ac:dyDescent="0.3">
      <c r="A672" s="92"/>
      <c r="B672" s="52"/>
      <c r="C672" s="64"/>
    </row>
    <row r="673" spans="1:3" x14ac:dyDescent="0.3">
      <c r="A673" s="92"/>
      <c r="B673" s="52"/>
      <c r="C673" s="64"/>
    </row>
    <row r="674" spans="1:3" x14ac:dyDescent="0.3">
      <c r="A674" s="92"/>
      <c r="B674" s="52"/>
      <c r="C674" s="64"/>
    </row>
    <row r="675" spans="1:3" x14ac:dyDescent="0.3">
      <c r="A675" s="92"/>
      <c r="B675" s="52"/>
      <c r="C675" s="64"/>
    </row>
    <row r="676" spans="1:3" x14ac:dyDescent="0.3">
      <c r="A676" s="92"/>
      <c r="B676" s="52"/>
      <c r="C676" s="64"/>
    </row>
    <row r="677" spans="1:3" x14ac:dyDescent="0.3">
      <c r="A677" s="92"/>
      <c r="B677" s="52"/>
      <c r="C677" s="64"/>
    </row>
    <row r="678" spans="1:3" x14ac:dyDescent="0.3">
      <c r="A678" s="92"/>
      <c r="B678" s="52"/>
      <c r="C678" s="64"/>
    </row>
    <row r="679" spans="1:3" x14ac:dyDescent="0.3">
      <c r="A679" s="92"/>
      <c r="B679" s="52"/>
      <c r="C679" s="64"/>
    </row>
    <row r="680" spans="1:3" x14ac:dyDescent="0.3">
      <c r="A680" s="92"/>
      <c r="B680" s="52"/>
      <c r="C680" s="64"/>
    </row>
    <row r="681" spans="1:3" x14ac:dyDescent="0.3">
      <c r="A681" s="92"/>
      <c r="B681" s="52"/>
      <c r="C681" s="64"/>
    </row>
    <row r="682" spans="1:3" x14ac:dyDescent="0.3">
      <c r="A682" s="92"/>
      <c r="B682" s="52"/>
      <c r="C682" s="64"/>
    </row>
    <row r="683" spans="1:3" x14ac:dyDescent="0.3">
      <c r="A683" s="92"/>
      <c r="B683" s="52"/>
      <c r="C683" s="64"/>
    </row>
    <row r="684" spans="1:3" x14ac:dyDescent="0.3">
      <c r="A684" s="92"/>
      <c r="B684" s="52"/>
      <c r="C684" s="64"/>
    </row>
    <row r="685" spans="1:3" x14ac:dyDescent="0.3">
      <c r="A685" s="92"/>
      <c r="B685" s="52"/>
      <c r="C685" s="64"/>
    </row>
    <row r="686" spans="1:3" x14ac:dyDescent="0.3">
      <c r="A686" s="92"/>
      <c r="B686" s="52"/>
      <c r="C686" s="64"/>
    </row>
    <row r="687" spans="1:3" x14ac:dyDescent="0.3">
      <c r="A687" s="92"/>
      <c r="B687" s="52"/>
      <c r="C687" s="64"/>
    </row>
    <row r="688" spans="1:3" x14ac:dyDescent="0.3">
      <c r="A688" s="92"/>
      <c r="B688" s="52"/>
      <c r="C688" s="64"/>
    </row>
    <row r="689" spans="1:3" x14ac:dyDescent="0.3">
      <c r="A689" s="92"/>
      <c r="B689" s="52"/>
      <c r="C689" s="64"/>
    </row>
    <row r="690" spans="1:3" x14ac:dyDescent="0.3">
      <c r="A690" s="92"/>
      <c r="B690" s="52"/>
      <c r="C690" s="64"/>
    </row>
    <row r="691" spans="1:3" x14ac:dyDescent="0.3">
      <c r="A691" s="92"/>
      <c r="B691" s="52"/>
      <c r="C691" s="64"/>
    </row>
    <row r="692" spans="1:3" x14ac:dyDescent="0.3">
      <c r="A692" s="92"/>
      <c r="B692" s="52"/>
      <c r="C692" s="64"/>
    </row>
    <row r="693" spans="1:3" x14ac:dyDescent="0.3">
      <c r="A693" s="92"/>
      <c r="B693" s="52"/>
      <c r="C693" s="64"/>
    </row>
    <row r="694" spans="1:3" x14ac:dyDescent="0.3">
      <c r="A694" s="92"/>
      <c r="B694" s="52"/>
      <c r="C694" s="64"/>
    </row>
    <row r="695" spans="1:3" x14ac:dyDescent="0.3">
      <c r="A695" s="92"/>
      <c r="B695" s="52"/>
      <c r="C695" s="64"/>
    </row>
    <row r="696" spans="1:3" x14ac:dyDescent="0.3">
      <c r="A696" s="92"/>
      <c r="B696" s="52"/>
      <c r="C696" s="64"/>
    </row>
    <row r="697" spans="1:3" x14ac:dyDescent="0.3">
      <c r="A697" s="92"/>
      <c r="B697" s="52"/>
      <c r="C697" s="64"/>
    </row>
    <row r="698" spans="1:3" x14ac:dyDescent="0.3">
      <c r="A698" s="92"/>
      <c r="B698" s="52"/>
      <c r="C698" s="64"/>
    </row>
    <row r="699" spans="1:3" x14ac:dyDescent="0.3">
      <c r="A699" s="92"/>
      <c r="B699" s="52"/>
      <c r="C699" s="64"/>
    </row>
    <row r="700" spans="1:3" x14ac:dyDescent="0.3">
      <c r="A700" s="92"/>
      <c r="B700" s="52"/>
      <c r="C700" s="64"/>
    </row>
    <row r="701" spans="1:3" x14ac:dyDescent="0.3">
      <c r="A701" s="92"/>
      <c r="B701" s="52"/>
      <c r="C701" s="64"/>
    </row>
    <row r="702" spans="1:3" x14ac:dyDescent="0.3">
      <c r="A702" s="92"/>
      <c r="B702" s="52"/>
      <c r="C702" s="64"/>
    </row>
    <row r="703" spans="1:3" x14ac:dyDescent="0.3">
      <c r="A703" s="92"/>
      <c r="B703" s="52"/>
      <c r="C703" s="64"/>
    </row>
    <row r="704" spans="1:3" x14ac:dyDescent="0.3">
      <c r="A704" s="92"/>
      <c r="B704" s="52"/>
      <c r="C704" s="64"/>
    </row>
    <row r="705" spans="1:3" x14ac:dyDescent="0.3">
      <c r="A705" s="92"/>
      <c r="B705" s="52"/>
      <c r="C705" s="64"/>
    </row>
    <row r="706" spans="1:3" x14ac:dyDescent="0.3">
      <c r="A706" s="92"/>
      <c r="B706" s="52"/>
      <c r="C706" s="64"/>
    </row>
    <row r="707" spans="1:3" x14ac:dyDescent="0.3">
      <c r="A707" s="92"/>
      <c r="B707" s="52"/>
      <c r="C707" s="64"/>
    </row>
    <row r="708" spans="1:3" x14ac:dyDescent="0.3">
      <c r="A708" s="92"/>
      <c r="B708" s="52"/>
      <c r="C708" s="64"/>
    </row>
    <row r="709" spans="1:3" x14ac:dyDescent="0.3">
      <c r="A709" s="92"/>
      <c r="B709" s="52"/>
      <c r="C709" s="64"/>
    </row>
    <row r="710" spans="1:3" x14ac:dyDescent="0.3">
      <c r="A710" s="92"/>
      <c r="B710" s="52"/>
      <c r="C710" s="64"/>
    </row>
    <row r="711" spans="1:3" x14ac:dyDescent="0.3">
      <c r="A711" s="92"/>
      <c r="B711" s="52"/>
      <c r="C711" s="64"/>
    </row>
    <row r="712" spans="1:3" x14ac:dyDescent="0.3">
      <c r="A712" s="92"/>
      <c r="B712" s="52"/>
      <c r="C712" s="64"/>
    </row>
    <row r="713" spans="1:3" x14ac:dyDescent="0.3">
      <c r="A713" s="92"/>
      <c r="B713" s="52"/>
      <c r="C713" s="64"/>
    </row>
    <row r="714" spans="1:3" x14ac:dyDescent="0.3">
      <c r="A714" s="92"/>
      <c r="B714" s="52"/>
      <c r="C714" s="64"/>
    </row>
    <row r="715" spans="1:3" x14ac:dyDescent="0.3">
      <c r="A715" s="92"/>
      <c r="B715" s="52"/>
      <c r="C715" s="64"/>
    </row>
    <row r="716" spans="1:3" x14ac:dyDescent="0.3">
      <c r="A716" s="92"/>
      <c r="B716" s="52"/>
      <c r="C716" s="64"/>
    </row>
    <row r="717" spans="1:3" x14ac:dyDescent="0.3">
      <c r="A717" s="92"/>
      <c r="B717" s="52"/>
      <c r="C717" s="64"/>
    </row>
    <row r="718" spans="1:3" x14ac:dyDescent="0.3">
      <c r="A718" s="92"/>
      <c r="B718" s="52"/>
      <c r="C718" s="64"/>
    </row>
    <row r="719" spans="1:3" x14ac:dyDescent="0.3">
      <c r="A719" s="92"/>
      <c r="B719" s="52"/>
      <c r="C719" s="64"/>
    </row>
    <row r="720" spans="1:3" x14ac:dyDescent="0.3">
      <c r="A720" s="92"/>
      <c r="B720" s="52"/>
      <c r="C720" s="64"/>
    </row>
    <row r="721" spans="1:3" x14ac:dyDescent="0.3">
      <c r="A721" s="92"/>
      <c r="B721" s="92"/>
      <c r="C721" s="64"/>
    </row>
    <row r="722" spans="1:3" x14ac:dyDescent="0.3">
      <c r="A722" s="92"/>
      <c r="B722" s="92"/>
      <c r="C722" s="64"/>
    </row>
    <row r="723" spans="1:3" x14ac:dyDescent="0.3">
      <c r="A723" s="92"/>
      <c r="B723" s="92"/>
      <c r="C723" s="64"/>
    </row>
    <row r="724" spans="1:3" x14ac:dyDescent="0.3">
      <c r="A724" s="92"/>
      <c r="B724" s="92"/>
      <c r="C724" s="64"/>
    </row>
    <row r="725" spans="1:3" x14ac:dyDescent="0.3">
      <c r="A725" s="92"/>
      <c r="B725" s="92"/>
      <c r="C725" s="64"/>
    </row>
    <row r="726" spans="1:3" x14ac:dyDescent="0.3">
      <c r="A726" s="92"/>
      <c r="B726" s="92"/>
      <c r="C726" s="64"/>
    </row>
    <row r="727" spans="1:3" x14ac:dyDescent="0.3">
      <c r="A727" s="92"/>
      <c r="B727" s="92"/>
      <c r="C727" s="64"/>
    </row>
    <row r="728" spans="1:3" x14ac:dyDescent="0.3">
      <c r="A728" s="92"/>
      <c r="B728" s="92"/>
      <c r="C728" s="64"/>
    </row>
    <row r="729" spans="1:3" x14ac:dyDescent="0.3">
      <c r="A729" s="92"/>
      <c r="B729" s="92"/>
      <c r="C729" s="64"/>
    </row>
    <row r="730" spans="1:3" x14ac:dyDescent="0.3">
      <c r="A730" s="92"/>
      <c r="B730" s="92"/>
      <c r="C730" s="64"/>
    </row>
    <row r="731" spans="1:3" x14ac:dyDescent="0.3">
      <c r="A731" s="92"/>
      <c r="B731" s="92"/>
      <c r="C731" s="64"/>
    </row>
    <row r="732" spans="1:3" x14ac:dyDescent="0.3">
      <c r="A732" s="92"/>
      <c r="B732" s="92"/>
      <c r="C732" s="64"/>
    </row>
    <row r="733" spans="1:3" x14ac:dyDescent="0.3">
      <c r="A733" s="92"/>
      <c r="B733" s="92"/>
      <c r="C733" s="64"/>
    </row>
    <row r="734" spans="1:3" x14ac:dyDescent="0.3">
      <c r="A734" s="92"/>
      <c r="B734" s="92"/>
      <c r="C734" s="64"/>
    </row>
    <row r="735" spans="1:3" x14ac:dyDescent="0.3">
      <c r="A735" s="92"/>
      <c r="B735" s="92"/>
      <c r="C735" s="64"/>
    </row>
    <row r="736" spans="1:3" x14ac:dyDescent="0.3">
      <c r="A736" s="92"/>
      <c r="B736" s="92"/>
      <c r="C736" s="64"/>
    </row>
    <row r="737" spans="1:7" x14ac:dyDescent="0.3">
      <c r="A737" s="92"/>
      <c r="B737" s="92"/>
      <c r="C737" s="64"/>
    </row>
    <row r="738" spans="1:7" x14ac:dyDescent="0.3">
      <c r="A738" s="92"/>
      <c r="B738" s="92"/>
      <c r="C738" s="64"/>
    </row>
    <row r="739" spans="1:7" x14ac:dyDescent="0.3">
      <c r="A739" s="92"/>
      <c r="B739" s="92"/>
      <c r="C739" s="64"/>
    </row>
    <row r="740" spans="1:7" x14ac:dyDescent="0.3">
      <c r="A740" s="92"/>
      <c r="B740" s="92"/>
      <c r="C740" s="64"/>
    </row>
    <row r="741" spans="1:7" x14ac:dyDescent="0.3">
      <c r="A741" s="92"/>
      <c r="B741" s="92"/>
      <c r="C741" s="64"/>
    </row>
    <row r="742" spans="1:7" x14ac:dyDescent="0.3">
      <c r="A742" s="92"/>
      <c r="B742" s="92"/>
      <c r="C742" s="64"/>
    </row>
    <row r="743" spans="1:7" x14ac:dyDescent="0.3">
      <c r="A743" s="92"/>
      <c r="B743" s="92"/>
      <c r="C743" s="64"/>
    </row>
    <row r="744" spans="1:7" x14ac:dyDescent="0.3">
      <c r="A744" s="92"/>
      <c r="B744" s="92"/>
      <c r="C744" s="64"/>
    </row>
    <row r="745" spans="1:7" x14ac:dyDescent="0.3">
      <c r="A745" s="92"/>
      <c r="B745" s="92"/>
      <c r="C745" s="64"/>
    </row>
    <row r="746" spans="1:7" x14ac:dyDescent="0.3">
      <c r="A746" s="92"/>
      <c r="B746" s="92"/>
      <c r="C746" s="64"/>
    </row>
    <row r="747" spans="1:7" x14ac:dyDescent="0.3">
      <c r="A747" s="92"/>
      <c r="B747" s="92"/>
      <c r="C747" s="64"/>
    </row>
    <row r="748" spans="1:7" x14ac:dyDescent="0.3">
      <c r="A748" s="92"/>
      <c r="B748" s="92"/>
      <c r="C748" s="64"/>
    </row>
    <row r="749" spans="1:7" x14ac:dyDescent="0.3">
      <c r="A749" s="92"/>
      <c r="B749" s="92"/>
      <c r="C749" s="64"/>
    </row>
    <row r="750" spans="1:7" s="88" customFormat="1" x14ac:dyDescent="0.3">
      <c r="A750" s="92"/>
      <c r="B750" s="92"/>
      <c r="C750" s="64"/>
      <c r="D750" s="92"/>
      <c r="E750" s="92"/>
      <c r="F750" s="92"/>
      <c r="G750" s="92"/>
    </row>
    <row r="751" spans="1:7" x14ac:dyDescent="0.3">
      <c r="A751" s="92"/>
      <c r="B751" s="92"/>
      <c r="C751" s="64"/>
    </row>
    <row r="752" spans="1:7" s="88" customFormat="1" x14ac:dyDescent="0.3">
      <c r="A752" s="92"/>
      <c r="B752" s="92"/>
      <c r="C752" s="64"/>
      <c r="D752" s="92"/>
      <c r="E752" s="92"/>
      <c r="F752" s="92"/>
      <c r="G752" s="92"/>
    </row>
    <row r="753" spans="1:7" x14ac:dyDescent="0.3">
      <c r="A753" s="92"/>
      <c r="B753" s="92"/>
      <c r="C753" s="64"/>
    </row>
    <row r="754" spans="1:7" x14ac:dyDescent="0.3">
      <c r="A754" s="92"/>
      <c r="B754" s="92"/>
      <c r="C754" s="64"/>
    </row>
    <row r="755" spans="1:7" x14ac:dyDescent="0.3">
      <c r="A755" s="92"/>
      <c r="B755" s="92"/>
      <c r="C755" s="64"/>
    </row>
    <row r="756" spans="1:7" x14ac:dyDescent="0.3">
      <c r="A756" s="92"/>
      <c r="B756" s="92"/>
      <c r="C756" s="64"/>
    </row>
    <row r="757" spans="1:7" s="88" customFormat="1" x14ac:dyDescent="0.3">
      <c r="A757" s="92"/>
      <c r="B757" s="92"/>
      <c r="C757" s="64"/>
      <c r="D757" s="92"/>
      <c r="E757" s="92"/>
      <c r="F757" s="92"/>
      <c r="G757" s="92"/>
    </row>
    <row r="758" spans="1:7" x14ac:dyDescent="0.3">
      <c r="A758" s="92"/>
      <c r="B758" s="92"/>
      <c r="C758" s="64"/>
    </row>
    <row r="759" spans="1:7" x14ac:dyDescent="0.3">
      <c r="A759" s="92"/>
      <c r="B759" s="92"/>
      <c r="C759" s="64"/>
    </row>
    <row r="760" spans="1:7" s="88" customFormat="1" x14ac:dyDescent="0.3">
      <c r="A760" s="92"/>
      <c r="B760" s="92"/>
      <c r="C760" s="64"/>
      <c r="D760" s="92"/>
      <c r="E760" s="92"/>
      <c r="F760" s="92"/>
      <c r="G760" s="92"/>
    </row>
    <row r="761" spans="1:7" x14ac:dyDescent="0.3">
      <c r="A761" s="92"/>
      <c r="B761" s="92"/>
      <c r="C761" s="64"/>
    </row>
    <row r="762" spans="1:7" x14ac:dyDescent="0.3">
      <c r="A762" s="92"/>
      <c r="B762" s="92"/>
      <c r="C762" s="64"/>
    </row>
    <row r="763" spans="1:7" x14ac:dyDescent="0.3">
      <c r="A763" s="92"/>
      <c r="B763" s="92"/>
    </row>
    <row r="764" spans="1:7" x14ac:dyDescent="0.3">
      <c r="A764" s="92"/>
      <c r="B764" s="92"/>
    </row>
    <row r="765" spans="1:7" x14ac:dyDescent="0.3">
      <c r="A765" s="92"/>
      <c r="B765" s="92"/>
    </row>
    <row r="766" spans="1:7" s="88" customFormat="1" x14ac:dyDescent="0.3">
      <c r="A766" s="92"/>
      <c r="B766" s="92"/>
      <c r="C766" s="104"/>
      <c r="D766" s="92"/>
      <c r="E766" s="92"/>
      <c r="F766" s="92"/>
      <c r="G766" s="92"/>
    </row>
    <row r="767" spans="1:7" x14ac:dyDescent="0.3">
      <c r="A767" s="92"/>
      <c r="B767" s="92"/>
    </row>
    <row r="768" spans="1:7" s="88" customFormat="1" x14ac:dyDescent="0.3">
      <c r="A768" s="92"/>
      <c r="B768" s="92"/>
      <c r="C768" s="104"/>
      <c r="D768" s="92"/>
      <c r="E768" s="92"/>
      <c r="F768" s="92"/>
      <c r="G768" s="92"/>
    </row>
    <row r="769" spans="1:7" x14ac:dyDescent="0.3">
      <c r="A769" s="92"/>
      <c r="B769" s="92"/>
    </row>
    <row r="770" spans="1:7" x14ac:dyDescent="0.3">
      <c r="A770" s="92"/>
      <c r="B770" s="92"/>
    </row>
    <row r="771" spans="1:7" s="88" customFormat="1" x14ac:dyDescent="0.3">
      <c r="A771" s="92"/>
      <c r="B771" s="92"/>
      <c r="C771" s="104"/>
      <c r="D771" s="92"/>
      <c r="E771" s="92"/>
      <c r="F771" s="92"/>
      <c r="G771" s="92"/>
    </row>
    <row r="772" spans="1:7" x14ac:dyDescent="0.3">
      <c r="A772" s="92"/>
      <c r="B772" s="92"/>
    </row>
    <row r="773" spans="1:7" x14ac:dyDescent="0.3">
      <c r="A773" s="92"/>
      <c r="B773" s="92"/>
      <c r="C773" s="64"/>
    </row>
    <row r="774" spans="1:7" x14ac:dyDescent="0.3">
      <c r="A774" s="92"/>
      <c r="B774" s="92"/>
      <c r="C774" s="64"/>
    </row>
    <row r="775" spans="1:7" x14ac:dyDescent="0.3">
      <c r="A775" s="92"/>
      <c r="B775" s="92"/>
      <c r="C775" s="64"/>
    </row>
    <row r="776" spans="1:7" x14ac:dyDescent="0.3">
      <c r="A776" s="92"/>
      <c r="B776" s="92"/>
      <c r="C776" s="64"/>
    </row>
    <row r="777" spans="1:7" x14ac:dyDescent="0.3">
      <c r="A777" s="92"/>
      <c r="B777" s="92"/>
      <c r="C777" s="64"/>
    </row>
    <row r="778" spans="1:7" x14ac:dyDescent="0.3">
      <c r="A778" s="92"/>
      <c r="B778" s="92"/>
      <c r="C778" s="64"/>
    </row>
    <row r="779" spans="1:7" x14ac:dyDescent="0.3">
      <c r="A779" s="92"/>
      <c r="B779" s="92"/>
      <c r="C779" s="64"/>
    </row>
    <row r="780" spans="1:7" x14ac:dyDescent="0.3">
      <c r="A780" s="92"/>
      <c r="B780" s="92"/>
      <c r="C780" s="64"/>
    </row>
    <row r="781" spans="1:7" x14ac:dyDescent="0.3">
      <c r="A781" s="92"/>
      <c r="B781" s="92"/>
      <c r="C781" s="64"/>
    </row>
    <row r="782" spans="1:7" x14ac:dyDescent="0.3">
      <c r="A782" s="92"/>
      <c r="B782" s="92"/>
      <c r="C782" s="64"/>
    </row>
    <row r="783" spans="1:7" x14ac:dyDescent="0.3">
      <c r="A783" s="92"/>
      <c r="B783" s="92"/>
      <c r="C783" s="64"/>
    </row>
    <row r="784" spans="1:7" x14ac:dyDescent="0.3">
      <c r="A784" s="92"/>
      <c r="B784" s="92"/>
      <c r="C784" s="64"/>
    </row>
    <row r="785" spans="1:3" x14ac:dyDescent="0.3">
      <c r="A785" s="92"/>
      <c r="B785" s="92"/>
      <c r="C785" s="64"/>
    </row>
    <row r="786" spans="1:3" x14ac:dyDescent="0.3">
      <c r="A786" s="92"/>
      <c r="B786" s="92"/>
      <c r="C786" s="64"/>
    </row>
    <row r="787" spans="1:3" x14ac:dyDescent="0.3">
      <c r="A787" s="92"/>
      <c r="B787" s="92"/>
      <c r="C787" s="64"/>
    </row>
    <row r="788" spans="1:3" x14ac:dyDescent="0.3">
      <c r="A788" s="92"/>
      <c r="B788" s="92"/>
      <c r="C788" s="64"/>
    </row>
    <row r="789" spans="1:3" x14ac:dyDescent="0.3">
      <c r="A789" s="92"/>
      <c r="B789" s="92"/>
      <c r="C789" s="64"/>
    </row>
    <row r="790" spans="1:3" x14ac:dyDescent="0.3">
      <c r="A790" s="92"/>
      <c r="B790" s="92"/>
      <c r="C790" s="64"/>
    </row>
    <row r="791" spans="1:3" x14ac:dyDescent="0.3">
      <c r="A791" s="92"/>
      <c r="B791" s="92"/>
      <c r="C791" s="64"/>
    </row>
    <row r="792" spans="1:3" x14ac:dyDescent="0.3">
      <c r="A792" s="92"/>
      <c r="B792" s="92"/>
      <c r="C792" s="64"/>
    </row>
    <row r="793" spans="1:3" x14ac:dyDescent="0.3">
      <c r="A793" s="92"/>
      <c r="B793" s="92"/>
      <c r="C793" s="64"/>
    </row>
    <row r="794" spans="1:3" x14ac:dyDescent="0.3">
      <c r="A794" s="92"/>
      <c r="B794" s="92"/>
      <c r="C794" s="64"/>
    </row>
    <row r="795" spans="1:3" x14ac:dyDescent="0.3">
      <c r="A795" s="92"/>
      <c r="B795" s="92"/>
      <c r="C795" s="64"/>
    </row>
    <row r="796" spans="1:3" x14ac:dyDescent="0.3">
      <c r="A796" s="92"/>
      <c r="B796" s="92"/>
      <c r="C796" s="64"/>
    </row>
    <row r="797" spans="1:3" x14ac:dyDescent="0.3">
      <c r="A797" s="92"/>
      <c r="B797" s="92"/>
      <c r="C797" s="64"/>
    </row>
    <row r="798" spans="1:3" x14ac:dyDescent="0.3">
      <c r="A798" s="92"/>
      <c r="B798" s="92"/>
      <c r="C798" s="64"/>
    </row>
    <row r="799" spans="1:3" x14ac:dyDescent="0.3">
      <c r="A799" s="92"/>
      <c r="B799" s="92"/>
      <c r="C799" s="64"/>
    </row>
    <row r="800" spans="1:3" x14ac:dyDescent="0.3">
      <c r="A800" s="92"/>
      <c r="B800" s="92"/>
      <c r="C800" s="64"/>
    </row>
    <row r="801" spans="1:3" x14ac:dyDescent="0.3">
      <c r="A801" s="92"/>
      <c r="B801" s="92"/>
      <c r="C801" s="64"/>
    </row>
    <row r="802" spans="1:3" x14ac:dyDescent="0.3">
      <c r="A802" s="92"/>
      <c r="B802" s="92"/>
      <c r="C802" s="64"/>
    </row>
    <row r="803" spans="1:3" x14ac:dyDescent="0.3">
      <c r="A803" s="92"/>
      <c r="B803" s="92"/>
      <c r="C803" s="64"/>
    </row>
    <row r="804" spans="1:3" x14ac:dyDescent="0.3">
      <c r="A804" s="92"/>
      <c r="B804" s="92"/>
      <c r="C804" s="64"/>
    </row>
    <row r="805" spans="1:3" x14ac:dyDescent="0.3">
      <c r="A805" s="92"/>
      <c r="B805" s="92"/>
      <c r="C805" s="64"/>
    </row>
    <row r="806" spans="1:3" x14ac:dyDescent="0.3">
      <c r="A806" s="92"/>
      <c r="B806" s="92"/>
      <c r="C806" s="64"/>
    </row>
    <row r="807" spans="1:3" x14ac:dyDescent="0.3">
      <c r="A807" s="92"/>
      <c r="B807" s="92"/>
      <c r="C807" s="64"/>
    </row>
    <row r="808" spans="1:3" x14ac:dyDescent="0.3">
      <c r="A808" s="92"/>
      <c r="B808" s="92"/>
      <c r="C808" s="64"/>
    </row>
    <row r="809" spans="1:3" x14ac:dyDescent="0.3">
      <c r="A809" s="92"/>
      <c r="B809" s="92"/>
      <c r="C809" s="64"/>
    </row>
    <row r="810" spans="1:3" x14ac:dyDescent="0.3">
      <c r="A810" s="92"/>
      <c r="B810" s="92"/>
      <c r="C810" s="64"/>
    </row>
    <row r="811" spans="1:3" x14ac:dyDescent="0.3">
      <c r="A811" s="92"/>
      <c r="B811" s="92"/>
      <c r="C811" s="64"/>
    </row>
    <row r="812" spans="1:3" x14ac:dyDescent="0.3">
      <c r="A812" s="92"/>
      <c r="B812" s="92"/>
      <c r="C812" s="64"/>
    </row>
    <row r="813" spans="1:3" x14ac:dyDescent="0.3">
      <c r="A813" s="92"/>
      <c r="B813" s="92"/>
      <c r="C813" s="64"/>
    </row>
    <row r="822" spans="1:7" s="88" customFormat="1" ht="32.25" customHeight="1" x14ac:dyDescent="0.3">
      <c r="A822" s="49"/>
      <c r="B822" s="49"/>
      <c r="C822" s="104"/>
      <c r="D822" s="92"/>
      <c r="E822" s="92"/>
      <c r="F822" s="92"/>
      <c r="G822" s="92"/>
    </row>
    <row r="826" spans="1:7" s="88" customFormat="1" x14ac:dyDescent="0.3">
      <c r="A826" s="49"/>
      <c r="B826" s="49"/>
      <c r="C826" s="104"/>
      <c r="D826" s="92"/>
      <c r="E826" s="92"/>
      <c r="F826" s="92"/>
      <c r="G826" s="92"/>
    </row>
    <row r="828" spans="1:7" s="88" customFormat="1" x14ac:dyDescent="0.3">
      <c r="A828" s="49"/>
      <c r="B828" s="49"/>
      <c r="C828" s="104"/>
      <c r="D828" s="92"/>
      <c r="E828" s="92"/>
      <c r="F828" s="92"/>
      <c r="G828" s="92"/>
    </row>
    <row r="831" spans="1:7" s="88" customFormat="1" x14ac:dyDescent="0.3">
      <c r="A831" s="49"/>
      <c r="B831" s="49"/>
      <c r="C831" s="104"/>
      <c r="D831" s="92"/>
      <c r="E831" s="92"/>
      <c r="F831" s="92"/>
      <c r="G831" s="92"/>
    </row>
    <row r="847" spans="1:7" s="88" customFormat="1" x14ac:dyDescent="0.3">
      <c r="A847" s="49"/>
      <c r="B847" s="49"/>
      <c r="C847" s="104"/>
      <c r="D847" s="92"/>
      <c r="E847" s="92"/>
      <c r="F847" s="92"/>
      <c r="G847" s="92"/>
    </row>
    <row r="850" spans="1:7" s="88" customFormat="1" x14ac:dyDescent="0.3">
      <c r="A850" s="49"/>
      <c r="B850" s="49"/>
      <c r="C850" s="104"/>
      <c r="D850" s="92"/>
      <c r="E850" s="92"/>
      <c r="F850" s="92"/>
      <c r="G850" s="92"/>
    </row>
    <row r="856" spans="1:7" s="88" customFormat="1" x14ac:dyDescent="0.3">
      <c r="A856" s="49"/>
      <c r="B856" s="49"/>
      <c r="C856" s="104"/>
      <c r="D856" s="92"/>
      <c r="E856" s="92"/>
      <c r="F856" s="92"/>
      <c r="G856" s="92"/>
    </row>
    <row r="860" spans="1:7" s="88" customFormat="1" x14ac:dyDescent="0.3">
      <c r="A860" s="49"/>
      <c r="B860" s="49"/>
      <c r="C860" s="104"/>
      <c r="D860" s="92"/>
      <c r="E860" s="92"/>
      <c r="F860" s="92"/>
      <c r="G860" s="92"/>
    </row>
    <row r="865" spans="1:7" s="88" customFormat="1" x14ac:dyDescent="0.3">
      <c r="A865" s="49"/>
      <c r="B865" s="49"/>
      <c r="C865" s="104"/>
      <c r="D865" s="92"/>
      <c r="E865" s="92"/>
      <c r="F865" s="92"/>
      <c r="G865" s="92"/>
    </row>
    <row r="868" spans="1:7" s="88" customFormat="1" ht="32.25" customHeight="1" x14ac:dyDescent="0.3">
      <c r="A868" s="49"/>
      <c r="B868" s="49"/>
      <c r="C868" s="104"/>
      <c r="D868" s="92"/>
      <c r="E868" s="92"/>
      <c r="F868" s="92"/>
      <c r="G868" s="92"/>
    </row>
    <row r="870" spans="1:7" s="88" customFormat="1" x14ac:dyDescent="0.3">
      <c r="A870" s="49"/>
      <c r="B870" s="49"/>
      <c r="C870" s="104"/>
      <c r="D870" s="92"/>
      <c r="E870" s="92"/>
      <c r="F870" s="92"/>
      <c r="G870" s="92"/>
    </row>
    <row r="874" spans="1:7" s="88" customFormat="1" x14ac:dyDescent="0.3">
      <c r="A874" s="49"/>
      <c r="B874" s="49"/>
      <c r="C874" s="104"/>
      <c r="D874" s="92"/>
      <c r="E874" s="92"/>
      <c r="F874" s="92"/>
      <c r="G874" s="92"/>
    </row>
    <row r="877" spans="1:7" s="88" customFormat="1" x14ac:dyDescent="0.3">
      <c r="A877" s="49"/>
      <c r="B877" s="49"/>
      <c r="C877" s="104"/>
      <c r="D877" s="92"/>
      <c r="E877" s="92"/>
      <c r="F877" s="92"/>
      <c r="G877" s="92"/>
    </row>
    <row r="882" spans="1:7" s="88" customFormat="1" x14ac:dyDescent="0.3">
      <c r="A882" s="49"/>
      <c r="B882" s="49"/>
      <c r="C882" s="104"/>
      <c r="D882" s="92"/>
      <c r="E882" s="92"/>
      <c r="F882" s="92"/>
      <c r="G882" s="92"/>
    </row>
    <row r="886" spans="1:7" s="88" customFormat="1" x14ac:dyDescent="0.3">
      <c r="A886" s="49"/>
      <c r="B886" s="49"/>
      <c r="C886" s="104"/>
      <c r="D886" s="92"/>
      <c r="E886" s="92"/>
      <c r="F886" s="92"/>
      <c r="G886" s="92"/>
    </row>
    <row r="891" spans="1:7" s="88" customFormat="1" x14ac:dyDescent="0.3">
      <c r="A891" s="49"/>
      <c r="B891" s="49"/>
      <c r="C891" s="104"/>
      <c r="D891" s="92"/>
      <c r="E891" s="92"/>
      <c r="F891" s="92"/>
      <c r="G891" s="92"/>
    </row>
    <row r="894" spans="1:7" s="88" customFormat="1" x14ac:dyDescent="0.3">
      <c r="A894" s="49"/>
      <c r="B894" s="49"/>
      <c r="C894" s="104"/>
      <c r="D894" s="92"/>
      <c r="E894" s="92"/>
      <c r="F894" s="92"/>
      <c r="G894" s="92"/>
    </row>
    <row r="899" spans="1:7" s="88" customFormat="1" x14ac:dyDescent="0.3">
      <c r="A899" s="49"/>
      <c r="B899" s="49"/>
      <c r="C899" s="104"/>
      <c r="D899" s="92"/>
      <c r="E899" s="92"/>
      <c r="F899" s="92"/>
      <c r="G899" s="92"/>
    </row>
    <row r="903" spans="1:7" s="88" customFormat="1" x14ac:dyDescent="0.3">
      <c r="A903" s="49"/>
      <c r="B903" s="49"/>
      <c r="C903" s="104"/>
      <c r="D903" s="92"/>
      <c r="E903" s="92"/>
      <c r="F903" s="92"/>
      <c r="G903" s="92"/>
    </row>
    <row r="909" spans="1:7" s="88" customFormat="1" x14ac:dyDescent="0.3">
      <c r="A909" s="49"/>
      <c r="B909" s="49"/>
      <c r="C909" s="104"/>
      <c r="D909" s="92"/>
      <c r="E909" s="92"/>
      <c r="F909" s="92"/>
      <c r="G909" s="92"/>
    </row>
    <row r="913" spans="1:7" s="88" customFormat="1" x14ac:dyDescent="0.3">
      <c r="A913" s="49"/>
      <c r="B913" s="49"/>
      <c r="C913" s="104"/>
      <c r="D913" s="92"/>
      <c r="E913" s="92"/>
      <c r="F913" s="92"/>
      <c r="G913" s="92"/>
    </row>
    <row r="920" spans="1:7" s="88" customFormat="1" x14ac:dyDescent="0.3">
      <c r="A920" s="49"/>
      <c r="B920" s="49"/>
      <c r="C920" s="104"/>
      <c r="D920" s="92"/>
      <c r="E920" s="92"/>
      <c r="F920" s="92"/>
      <c r="G920" s="92"/>
    </row>
    <row r="933" spans="1:7" s="88" customFormat="1" x14ac:dyDescent="0.3">
      <c r="A933" s="49"/>
      <c r="B933" s="49"/>
      <c r="C933" s="104"/>
      <c r="D933" s="92"/>
      <c r="E933" s="92"/>
      <c r="F933" s="92"/>
      <c r="G933" s="92"/>
    </row>
    <row r="937" spans="1:7" s="88" customFormat="1" x14ac:dyDescent="0.3">
      <c r="A937" s="49"/>
      <c r="B937" s="49"/>
      <c r="C937" s="104"/>
      <c r="D937" s="92"/>
      <c r="E937" s="92"/>
      <c r="F937" s="92"/>
      <c r="G937" s="92"/>
    </row>
    <row r="942" spans="1:7" s="88" customFormat="1" x14ac:dyDescent="0.3">
      <c r="A942" s="49"/>
      <c r="B942" s="49"/>
      <c r="C942" s="104"/>
      <c r="D942" s="92"/>
      <c r="E942" s="92"/>
      <c r="F942" s="92"/>
      <c r="G942" s="92"/>
    </row>
    <row r="953" spans="1:7" s="88" customFormat="1" x14ac:dyDescent="0.3">
      <c r="A953" s="49"/>
      <c r="B953" s="49"/>
      <c r="C953" s="104"/>
      <c r="D953" s="92"/>
      <c r="E953" s="92"/>
      <c r="F953" s="92"/>
      <c r="G953" s="92"/>
    </row>
    <row r="955" spans="1:7" s="88" customFormat="1" x14ac:dyDescent="0.3">
      <c r="A955" s="49"/>
      <c r="B955" s="49"/>
      <c r="C955" s="104"/>
      <c r="D955" s="92"/>
      <c r="E955" s="92"/>
      <c r="F955" s="92"/>
      <c r="G955" s="92"/>
    </row>
    <row r="960" spans="1:7" s="88" customFormat="1" x14ac:dyDescent="0.3">
      <c r="A960" s="49"/>
      <c r="B960" s="49"/>
      <c r="C960" s="104"/>
      <c r="D960" s="92"/>
      <c r="E960" s="92"/>
      <c r="F960" s="92"/>
      <c r="G960" s="92"/>
    </row>
    <row r="963" spans="1:7" s="88" customFormat="1" x14ac:dyDescent="0.3">
      <c r="A963" s="49"/>
      <c r="B963" s="49"/>
      <c r="C963" s="104"/>
      <c r="D963" s="92"/>
      <c r="E963" s="92"/>
      <c r="F963" s="92"/>
      <c r="G963" s="92"/>
    </row>
    <row r="969" spans="1:7" s="88" customFormat="1" x14ac:dyDescent="0.3">
      <c r="A969" s="49"/>
      <c r="B969" s="49"/>
      <c r="C969" s="104"/>
      <c r="D969" s="92"/>
      <c r="E969" s="92"/>
      <c r="F969" s="92"/>
      <c r="G969" s="92"/>
    </row>
    <row r="972" spans="1:7" s="88" customFormat="1" x14ac:dyDescent="0.3">
      <c r="A972" s="49"/>
      <c r="B972" s="49"/>
      <c r="C972" s="104"/>
      <c r="D972" s="92"/>
      <c r="E972" s="92"/>
      <c r="F972" s="92"/>
      <c r="G972" s="92"/>
    </row>
    <row r="976" spans="1:7" s="88" customFormat="1" x14ac:dyDescent="0.3">
      <c r="A976" s="49"/>
      <c r="B976" s="49"/>
      <c r="C976" s="104"/>
      <c r="D976" s="92"/>
      <c r="E976" s="92"/>
      <c r="F976" s="92"/>
      <c r="G976" s="92"/>
    </row>
    <row r="978" spans="1:7" s="88" customFormat="1" x14ac:dyDescent="0.3">
      <c r="A978" s="49"/>
      <c r="B978" s="49"/>
      <c r="C978" s="104"/>
      <c r="D978" s="92"/>
      <c r="E978" s="92"/>
      <c r="F978" s="92"/>
      <c r="G978" s="92"/>
    </row>
    <row r="984" spans="1:7" s="88" customFormat="1" x14ac:dyDescent="0.3">
      <c r="A984" s="49"/>
      <c r="B984" s="49"/>
      <c r="C984" s="104"/>
      <c r="D984" s="92"/>
      <c r="E984" s="92"/>
      <c r="F984" s="92"/>
      <c r="G984" s="92"/>
    </row>
    <row r="989" spans="1:7" s="88" customFormat="1" x14ac:dyDescent="0.3">
      <c r="A989" s="49"/>
      <c r="B989" s="49"/>
      <c r="C989" s="104"/>
      <c r="D989" s="92"/>
      <c r="E989" s="92"/>
      <c r="F989" s="92"/>
      <c r="G989" s="92"/>
    </row>
    <row r="995" spans="1:7" s="88" customFormat="1" x14ac:dyDescent="0.3">
      <c r="A995" s="49"/>
      <c r="B995" s="49"/>
      <c r="C995" s="104"/>
      <c r="D995" s="92"/>
      <c r="E995" s="92"/>
      <c r="F995" s="92"/>
      <c r="G995" s="92"/>
    </row>
    <row r="1000" spans="1:7" s="88" customFormat="1" x14ac:dyDescent="0.3">
      <c r="A1000" s="49"/>
      <c r="B1000" s="49"/>
      <c r="C1000" s="104"/>
      <c r="D1000" s="92"/>
      <c r="E1000" s="92"/>
      <c r="F1000" s="92"/>
      <c r="G1000" s="92"/>
    </row>
    <row r="1002" spans="1:7" s="88" customFormat="1" x14ac:dyDescent="0.3">
      <c r="A1002" s="49"/>
      <c r="B1002" s="49"/>
      <c r="C1002" s="104"/>
      <c r="D1002" s="92"/>
      <c r="E1002" s="92"/>
      <c r="F1002" s="92"/>
      <c r="G1002" s="92"/>
    </row>
    <row r="1009" spans="1:7" s="88" customFormat="1" x14ac:dyDescent="0.3">
      <c r="A1009" s="49"/>
      <c r="B1009" s="49"/>
      <c r="C1009" s="104"/>
      <c r="D1009" s="92"/>
      <c r="E1009" s="92"/>
      <c r="F1009" s="92"/>
      <c r="G1009" s="92"/>
    </row>
    <row r="1012" spans="1:7" s="88" customFormat="1" ht="32.25" customHeight="1" x14ac:dyDescent="0.3">
      <c r="A1012" s="49"/>
      <c r="B1012" s="49"/>
      <c r="C1012" s="104"/>
      <c r="D1012" s="92"/>
      <c r="E1012" s="92"/>
      <c r="F1012" s="92"/>
      <c r="G1012" s="92"/>
    </row>
    <row r="1014" spans="1:7" s="88" customFormat="1" x14ac:dyDescent="0.3">
      <c r="A1014" s="49"/>
      <c r="B1014" s="49"/>
      <c r="C1014" s="104"/>
      <c r="D1014" s="92"/>
      <c r="E1014" s="92"/>
      <c r="F1014" s="92"/>
      <c r="G1014" s="92"/>
    </row>
    <row r="1017" spans="1:7" s="88" customFormat="1" x14ac:dyDescent="0.3">
      <c r="A1017" s="49"/>
      <c r="B1017" s="49"/>
      <c r="C1017" s="104"/>
      <c r="D1017" s="92"/>
      <c r="E1017" s="92"/>
      <c r="F1017" s="92"/>
      <c r="G1017" s="92"/>
    </row>
    <row r="1023" spans="1:7" s="88" customFormat="1" x14ac:dyDescent="0.3">
      <c r="A1023" s="49"/>
      <c r="B1023" s="49"/>
      <c r="C1023" s="104"/>
      <c r="D1023" s="92"/>
      <c r="E1023" s="92"/>
      <c r="F1023" s="92"/>
      <c r="G1023" s="92"/>
    </row>
    <row r="1029" spans="1:7" s="88" customFormat="1" x14ac:dyDescent="0.3">
      <c r="A1029" s="49"/>
      <c r="B1029" s="49"/>
      <c r="C1029" s="104"/>
      <c r="D1029" s="92"/>
      <c r="E1029" s="92"/>
      <c r="F1029" s="92"/>
      <c r="G1029" s="92"/>
    </row>
    <row r="1035" spans="1:7" s="88" customFormat="1" x14ac:dyDescent="0.3">
      <c r="A1035" s="49"/>
      <c r="B1035" s="49"/>
      <c r="C1035" s="104"/>
      <c r="D1035" s="92"/>
      <c r="E1035" s="92"/>
      <c r="F1035" s="92"/>
      <c r="G1035" s="92"/>
    </row>
    <row r="1039" spans="1:7" s="88" customFormat="1" x14ac:dyDescent="0.3">
      <c r="A1039" s="49"/>
      <c r="B1039" s="49"/>
      <c r="C1039" s="104"/>
      <c r="D1039" s="92"/>
      <c r="E1039" s="92"/>
      <c r="F1039" s="92"/>
      <c r="G1039" s="92"/>
    </row>
    <row r="1042" spans="1:10" s="88" customFormat="1" x14ac:dyDescent="0.3">
      <c r="A1042" s="49"/>
      <c r="B1042" s="49"/>
      <c r="C1042" s="104"/>
      <c r="D1042" s="92"/>
      <c r="E1042" s="92"/>
      <c r="F1042" s="92"/>
      <c r="G1042" s="92"/>
    </row>
    <row r="1052" spans="1:10" s="88" customFormat="1" x14ac:dyDescent="0.3">
      <c r="A1052" s="49"/>
      <c r="B1052" s="49"/>
      <c r="C1052" s="104"/>
      <c r="D1052" s="92"/>
      <c r="E1052" s="92"/>
      <c r="F1052" s="92"/>
      <c r="G1052" s="92"/>
    </row>
    <row r="1054" spans="1:10" x14ac:dyDescent="0.3">
      <c r="J1054" s="124"/>
    </row>
    <row r="1055" spans="1:10" s="88" customFormat="1" ht="32.25" customHeight="1" x14ac:dyDescent="0.3">
      <c r="A1055" s="49"/>
      <c r="B1055" s="49"/>
      <c r="C1055" s="104"/>
      <c r="D1055" s="92"/>
      <c r="E1055" s="92"/>
      <c r="F1055" s="92"/>
      <c r="G1055" s="92"/>
    </row>
    <row r="1057" spans="1:7" s="88" customFormat="1" x14ac:dyDescent="0.3">
      <c r="A1057" s="49"/>
      <c r="B1057" s="49"/>
      <c r="C1057" s="104"/>
      <c r="D1057" s="92"/>
      <c r="E1057" s="92"/>
      <c r="F1057" s="92"/>
      <c r="G1057" s="92"/>
    </row>
    <row r="1065" spans="1:7" s="88" customFormat="1" x14ac:dyDescent="0.3">
      <c r="A1065" s="49"/>
      <c r="B1065" s="49"/>
      <c r="C1065" s="104"/>
      <c r="D1065" s="92"/>
      <c r="E1065" s="92"/>
      <c r="F1065" s="92"/>
      <c r="G1065" s="92"/>
    </row>
    <row r="1074" spans="1:7" s="88" customFormat="1" ht="32.25" customHeight="1" x14ac:dyDescent="0.3">
      <c r="A1074" s="49"/>
      <c r="B1074" s="49"/>
      <c r="C1074" s="104"/>
      <c r="D1074" s="92"/>
      <c r="E1074" s="92"/>
      <c r="F1074" s="92"/>
      <c r="G1074" s="92"/>
    </row>
    <row r="1076" spans="1:7" s="88" customFormat="1" x14ac:dyDescent="0.3">
      <c r="A1076" s="49"/>
      <c r="B1076" s="49"/>
      <c r="C1076" s="104"/>
      <c r="D1076" s="92"/>
      <c r="E1076" s="92"/>
      <c r="F1076" s="92"/>
      <c r="G1076" s="92"/>
    </row>
    <row r="1085" spans="1:7" s="88" customFormat="1" x14ac:dyDescent="0.3">
      <c r="A1085" s="49"/>
      <c r="B1085" s="49"/>
      <c r="C1085" s="104"/>
      <c r="D1085" s="92"/>
      <c r="E1085" s="92"/>
      <c r="F1085" s="92"/>
      <c r="G1085" s="92"/>
    </row>
    <row r="1088" spans="1:7" s="88" customFormat="1" x14ac:dyDescent="0.3">
      <c r="A1088" s="49"/>
      <c r="B1088" s="49"/>
      <c r="C1088" s="104"/>
      <c r="D1088" s="92"/>
      <c r="E1088" s="92"/>
      <c r="F1088" s="92"/>
      <c r="G1088" s="92"/>
    </row>
    <row r="1092" spans="1:7" s="88" customFormat="1" ht="48" customHeight="1" x14ac:dyDescent="0.3">
      <c r="A1092" s="49"/>
      <c r="B1092" s="49"/>
      <c r="C1092" s="104"/>
      <c r="D1092" s="92"/>
      <c r="E1092" s="92"/>
      <c r="F1092" s="92"/>
      <c r="G1092" s="92"/>
    </row>
    <row r="1094" spans="1:7" s="88" customFormat="1" x14ac:dyDescent="0.3">
      <c r="A1094" s="49"/>
      <c r="B1094" s="49"/>
      <c r="C1094" s="104"/>
      <c r="D1094" s="92"/>
      <c r="E1094" s="92"/>
      <c r="F1094" s="92"/>
      <c r="G1094" s="92"/>
    </row>
    <row r="1100" spans="1:7" s="88" customFormat="1" x14ac:dyDescent="0.3">
      <c r="A1100" s="49"/>
      <c r="B1100" s="49"/>
      <c r="C1100" s="104"/>
      <c r="D1100" s="92"/>
      <c r="E1100" s="92"/>
      <c r="F1100" s="92"/>
      <c r="G1100" s="92"/>
    </row>
    <row r="1104" spans="1:7" s="88" customFormat="1" x14ac:dyDescent="0.3">
      <c r="A1104" s="49"/>
      <c r="B1104" s="49"/>
      <c r="C1104" s="104"/>
      <c r="D1104" s="92"/>
      <c r="E1104" s="92"/>
      <c r="F1104" s="92"/>
      <c r="G1104" s="92"/>
    </row>
    <row r="1110" spans="1:7" s="88" customFormat="1" x14ac:dyDescent="0.3">
      <c r="A1110" s="49"/>
      <c r="B1110" s="49"/>
      <c r="C1110" s="104"/>
      <c r="D1110" s="92"/>
      <c r="E1110" s="92"/>
      <c r="F1110" s="92"/>
      <c r="G1110" s="92"/>
    </row>
    <row r="1115" spans="1:7" s="88" customFormat="1" x14ac:dyDescent="0.3">
      <c r="A1115" s="49"/>
      <c r="B1115" s="49"/>
      <c r="C1115" s="104"/>
      <c r="D1115" s="92"/>
      <c r="E1115" s="92"/>
      <c r="F1115" s="92"/>
      <c r="G1115" s="92"/>
    </row>
    <row r="1117" spans="1:7" s="88" customFormat="1" x14ac:dyDescent="0.3">
      <c r="A1117" s="49"/>
      <c r="B1117" s="49"/>
      <c r="C1117" s="104"/>
      <c r="D1117" s="92"/>
      <c r="E1117" s="92"/>
      <c r="F1117" s="92"/>
      <c r="G1117" s="92"/>
    </row>
    <row r="1118" spans="1:7" s="88" customFormat="1" x14ac:dyDescent="0.3">
      <c r="A1118" s="49"/>
      <c r="B1118" s="49"/>
      <c r="C1118" s="104"/>
      <c r="D1118" s="92"/>
      <c r="E1118" s="92"/>
      <c r="F1118" s="92"/>
      <c r="G1118" s="92"/>
    </row>
    <row r="1123" spans="1:7" s="88" customFormat="1" x14ac:dyDescent="0.3">
      <c r="A1123" s="49"/>
      <c r="B1123" s="49"/>
      <c r="C1123" s="104"/>
      <c r="D1123" s="92"/>
      <c r="E1123" s="92"/>
      <c r="F1123" s="92"/>
      <c r="G1123" s="92"/>
    </row>
    <row r="1124" spans="1:7" s="88" customFormat="1" x14ac:dyDescent="0.3">
      <c r="A1124" s="49"/>
      <c r="B1124" s="49"/>
      <c r="C1124" s="104"/>
      <c r="D1124" s="92"/>
      <c r="E1124" s="92"/>
      <c r="F1124" s="92"/>
      <c r="G1124" s="92"/>
    </row>
    <row r="1131" spans="1:7" ht="31.5" customHeight="1" x14ac:dyDescent="0.3"/>
    <row r="1132" spans="1:7" ht="17.25" customHeight="1" x14ac:dyDescent="0.3"/>
    <row r="1133" spans="1:7" s="88" customFormat="1" ht="27.75" customHeight="1" x14ac:dyDescent="0.3">
      <c r="A1133" s="49"/>
      <c r="B1133" s="49"/>
      <c r="C1133" s="104"/>
      <c r="D1133" s="92"/>
      <c r="E1133" s="92"/>
      <c r="F1133" s="92"/>
      <c r="G1133" s="92"/>
    </row>
    <row r="1135" spans="1:7" s="88" customFormat="1" ht="32.25" customHeight="1" x14ac:dyDescent="0.3">
      <c r="A1135" s="49"/>
      <c r="B1135" s="49"/>
      <c r="C1135" s="104"/>
      <c r="D1135" s="92"/>
      <c r="E1135" s="92"/>
      <c r="F1135" s="92"/>
      <c r="G1135" s="92"/>
    </row>
    <row r="1137" spans="1:7" s="88" customFormat="1" x14ac:dyDescent="0.3">
      <c r="A1137" s="49"/>
      <c r="B1137" s="49"/>
      <c r="C1137" s="104"/>
      <c r="D1137" s="92"/>
      <c r="E1137" s="92"/>
      <c r="F1137" s="92"/>
      <c r="G1137" s="92"/>
    </row>
    <row r="1142" spans="1:7" s="88" customFormat="1" x14ac:dyDescent="0.3">
      <c r="A1142" s="49"/>
      <c r="B1142" s="49"/>
      <c r="C1142" s="104"/>
      <c r="D1142" s="92"/>
      <c r="E1142" s="92"/>
      <c r="F1142" s="92"/>
      <c r="G1142" s="92"/>
    </row>
    <row r="1144" spans="1:7" s="88" customFormat="1" x14ac:dyDescent="0.3">
      <c r="A1144" s="49"/>
      <c r="B1144" s="49"/>
      <c r="C1144" s="104"/>
      <c r="D1144" s="92"/>
      <c r="E1144" s="92"/>
      <c r="F1144" s="92"/>
      <c r="G1144" s="92"/>
    </row>
  </sheetData>
  <dataConsolidate topLabels="1">
    <dataRefs count="1">
      <dataRef ref="A2:C9" sheet="DTA" r:id="rId1"/>
    </dataRefs>
  </dataConsolidate>
  <mergeCells count="6">
    <mergeCell ref="B232:C232"/>
    <mergeCell ref="D4:G4"/>
    <mergeCell ref="B8:C8"/>
    <mergeCell ref="B26:C26"/>
    <mergeCell ref="B43:C43"/>
    <mergeCell ref="B127:C127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DICIEMBRE DE 2019
EN DOLARES&amp;R&amp;"Brush Script MT,Cursiva"&amp;12Página &amp;P de &amp;N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5D0B-57F6-4714-84B8-9256A5EE6E70}">
  <dimension ref="A1:H1093"/>
  <sheetViews>
    <sheetView showGridLines="0" view="pageLayout" zoomScaleNormal="100" zoomScaleSheetLayoutView="100" workbookViewId="0">
      <selection activeCell="C18" sqref="C18"/>
    </sheetView>
  </sheetViews>
  <sheetFormatPr baseColWidth="10" defaultColWidth="11.42578125" defaultRowHeight="12.75" x14ac:dyDescent="0.2"/>
  <cols>
    <col min="1" max="1" width="18.140625" style="28" bestFit="1" customWidth="1"/>
    <col min="2" max="2" width="60.140625" style="28" customWidth="1"/>
    <col min="3" max="3" width="20.140625" style="27" customWidth="1"/>
    <col min="4" max="4" width="19.28515625" style="27" customWidth="1"/>
    <col min="5" max="5" width="19.5703125" style="27" customWidth="1"/>
    <col min="6" max="16384" width="11.42578125" style="27"/>
  </cols>
  <sheetData>
    <row r="1" spans="1:5" s="42" customFormat="1" x14ac:dyDescent="0.2">
      <c r="A1" s="28"/>
      <c r="B1" s="28"/>
      <c r="C1" s="27"/>
      <c r="D1" s="27"/>
      <c r="E1" s="27"/>
    </row>
    <row r="2" spans="1:5" s="42" customFormat="1" x14ac:dyDescent="0.2">
      <c r="A2" s="28"/>
      <c r="B2" s="28"/>
      <c r="C2" s="27"/>
      <c r="D2" s="27"/>
      <c r="E2" s="27"/>
    </row>
    <row r="4" spans="1:5" s="42" customFormat="1" ht="30.75" customHeight="1" thickBot="1" x14ac:dyDescent="0.25">
      <c r="A4" s="31" t="s">
        <v>74</v>
      </c>
      <c r="B4" s="32" t="s">
        <v>75</v>
      </c>
      <c r="C4" s="135"/>
      <c r="D4" s="135"/>
      <c r="E4" s="135"/>
    </row>
    <row r="5" spans="1:5" ht="21" customHeight="1" thickTop="1" x14ac:dyDescent="0.2"/>
    <row r="6" spans="1:5" ht="22.5" customHeight="1" x14ac:dyDescent="0.25">
      <c r="A6" s="38"/>
      <c r="B6" s="61" t="s">
        <v>66</v>
      </c>
      <c r="C6" s="45"/>
      <c r="D6" s="45"/>
      <c r="E6" s="45"/>
    </row>
    <row r="7" spans="1:5" ht="15.75" x14ac:dyDescent="0.25">
      <c r="A7" s="38"/>
      <c r="B7" s="61"/>
      <c r="C7" s="45"/>
      <c r="D7" s="45"/>
      <c r="E7" s="45"/>
    </row>
    <row r="8" spans="1:5" ht="22.5" customHeight="1" thickBot="1" x14ac:dyDescent="0.25">
      <c r="A8" s="38" t="s">
        <v>831</v>
      </c>
      <c r="B8" s="61" t="s">
        <v>832</v>
      </c>
      <c r="C8" s="40"/>
      <c r="D8" s="40"/>
      <c r="E8" s="41">
        <v>255953656.65000001</v>
      </c>
    </row>
    <row r="9" spans="1:5" ht="16.5" customHeight="1" thickTop="1" x14ac:dyDescent="0.25">
      <c r="A9" s="43"/>
      <c r="B9" s="53"/>
      <c r="C9" s="45"/>
      <c r="D9" s="45"/>
      <c r="E9" s="40"/>
    </row>
    <row r="10" spans="1:5" s="42" customFormat="1" ht="22.5" customHeight="1" thickBot="1" x14ac:dyDescent="0.25">
      <c r="A10" s="38" t="s">
        <v>833</v>
      </c>
      <c r="B10" s="85" t="s">
        <v>834</v>
      </c>
      <c r="C10" s="40"/>
      <c r="D10" s="40"/>
      <c r="E10" s="41">
        <v>4857393.71</v>
      </c>
    </row>
    <row r="11" spans="1:5" ht="22.5" customHeight="1" thickTop="1" x14ac:dyDescent="0.3">
      <c r="A11" s="46" t="s">
        <v>835</v>
      </c>
      <c r="B11" s="52" t="s">
        <v>834</v>
      </c>
      <c r="C11" s="40"/>
      <c r="D11" s="57">
        <v>4857393.71</v>
      </c>
      <c r="E11" s="40"/>
    </row>
    <row r="12" spans="1:5" ht="22.5" customHeight="1" x14ac:dyDescent="0.3">
      <c r="A12" s="49" t="s">
        <v>836</v>
      </c>
      <c r="B12" s="52" t="s">
        <v>837</v>
      </c>
      <c r="C12" s="50">
        <v>4852684.99</v>
      </c>
      <c r="D12" s="45"/>
      <c r="E12" s="45"/>
    </row>
    <row r="13" spans="1:5" ht="22.5" customHeight="1" x14ac:dyDescent="0.3">
      <c r="A13" s="49" t="s">
        <v>838</v>
      </c>
      <c r="B13" s="52" t="s">
        <v>839</v>
      </c>
      <c r="C13" s="50">
        <v>609.63</v>
      </c>
      <c r="D13" s="45"/>
      <c r="E13" s="45"/>
    </row>
    <row r="14" spans="1:5" ht="22.5" customHeight="1" x14ac:dyDescent="0.3">
      <c r="A14" s="49" t="s">
        <v>840</v>
      </c>
      <c r="B14" s="52" t="s">
        <v>841</v>
      </c>
      <c r="C14" s="51">
        <v>4099.09</v>
      </c>
      <c r="D14" s="45"/>
      <c r="E14" s="45"/>
    </row>
    <row r="15" spans="1:5" ht="13.5" x14ac:dyDescent="0.25">
      <c r="A15" s="43"/>
      <c r="B15" s="53"/>
      <c r="C15" s="45"/>
      <c r="D15" s="45"/>
      <c r="E15" s="45"/>
    </row>
    <row r="16" spans="1:5" ht="22.5" customHeight="1" thickBot="1" x14ac:dyDescent="0.25">
      <c r="A16" s="38" t="s">
        <v>842</v>
      </c>
      <c r="B16" s="61" t="s">
        <v>843</v>
      </c>
      <c r="C16" s="40"/>
      <c r="D16" s="40"/>
      <c r="E16" s="41">
        <v>251096262.94</v>
      </c>
    </row>
    <row r="17" spans="1:5" ht="22.5" customHeight="1" thickTop="1" x14ac:dyDescent="0.3">
      <c r="A17" s="46" t="s">
        <v>844</v>
      </c>
      <c r="B17" s="52" t="s">
        <v>845</v>
      </c>
      <c r="C17" s="40"/>
      <c r="D17" s="57">
        <v>251096262.94000003</v>
      </c>
      <c r="E17" s="40"/>
    </row>
    <row r="18" spans="1:5" ht="22.5" customHeight="1" x14ac:dyDescent="0.3">
      <c r="A18" s="49" t="s">
        <v>846</v>
      </c>
      <c r="B18" s="52" t="s">
        <v>847</v>
      </c>
      <c r="C18" s="50">
        <v>188637473.81</v>
      </c>
      <c r="D18" s="45"/>
      <c r="E18" s="45"/>
    </row>
    <row r="19" spans="1:5" ht="22.5" customHeight="1" x14ac:dyDescent="0.3">
      <c r="A19" s="49" t="s">
        <v>848</v>
      </c>
      <c r="B19" s="52" t="s">
        <v>849</v>
      </c>
      <c r="C19" s="50">
        <v>55311637.189999998</v>
      </c>
      <c r="D19" s="45"/>
      <c r="E19" s="45"/>
    </row>
    <row r="20" spans="1:5" ht="22.5" customHeight="1" x14ac:dyDescent="0.3">
      <c r="A20" s="49" t="s">
        <v>850</v>
      </c>
      <c r="B20" s="52" t="s">
        <v>851</v>
      </c>
      <c r="C20" s="50">
        <v>2500342.46</v>
      </c>
      <c r="D20" s="45"/>
      <c r="E20" s="45"/>
    </row>
    <row r="21" spans="1:5" ht="22.5" customHeight="1" x14ac:dyDescent="0.3">
      <c r="A21" s="49" t="s">
        <v>852</v>
      </c>
      <c r="B21" s="52" t="s">
        <v>853</v>
      </c>
      <c r="C21" s="50">
        <v>3378025.77</v>
      </c>
      <c r="D21" s="45"/>
      <c r="E21" s="45"/>
    </row>
    <row r="22" spans="1:5" ht="22.5" customHeight="1" x14ac:dyDescent="0.3">
      <c r="A22" s="49" t="s">
        <v>854</v>
      </c>
      <c r="B22" s="52" t="s">
        <v>855</v>
      </c>
      <c r="C22" s="51">
        <v>1268783.71</v>
      </c>
      <c r="D22" s="45"/>
      <c r="E22" s="45"/>
    </row>
    <row r="23" spans="1:5" ht="13.5" x14ac:dyDescent="0.25">
      <c r="A23" s="43"/>
      <c r="B23" s="53"/>
      <c r="C23" s="45"/>
      <c r="D23" s="45"/>
      <c r="E23" s="45"/>
    </row>
    <row r="24" spans="1:5" ht="13.5" x14ac:dyDescent="0.25">
      <c r="A24" s="43"/>
      <c r="B24" s="53"/>
      <c r="C24" s="45"/>
      <c r="D24" s="45"/>
      <c r="E24" s="45"/>
    </row>
    <row r="25" spans="1:5" ht="15.75" customHeight="1" x14ac:dyDescent="0.25">
      <c r="A25" s="43"/>
      <c r="B25" s="85" t="s">
        <v>856</v>
      </c>
      <c r="C25" s="45"/>
      <c r="D25" s="45"/>
      <c r="E25" s="45"/>
    </row>
    <row r="26" spans="1:5" ht="15.75" x14ac:dyDescent="0.25">
      <c r="A26" s="43"/>
      <c r="B26" s="85"/>
      <c r="C26" s="45"/>
      <c r="D26" s="45"/>
      <c r="E26" s="45"/>
    </row>
    <row r="27" spans="1:5" ht="22.5" customHeight="1" thickBot="1" x14ac:dyDescent="0.25">
      <c r="A27" s="38" t="s">
        <v>857</v>
      </c>
      <c r="B27" s="61" t="s">
        <v>858</v>
      </c>
      <c r="C27" s="40"/>
      <c r="D27" s="40"/>
      <c r="E27" s="41">
        <v>255953656.65000004</v>
      </c>
    </row>
    <row r="28" spans="1:5" ht="18" thickTop="1" x14ac:dyDescent="0.3">
      <c r="A28" s="76"/>
      <c r="B28" s="77"/>
      <c r="C28" s="45"/>
      <c r="D28" s="45"/>
      <c r="E28" s="45"/>
    </row>
    <row r="29" spans="1:5" ht="22.5" customHeight="1" thickBot="1" x14ac:dyDescent="0.25">
      <c r="A29" s="38" t="s">
        <v>859</v>
      </c>
      <c r="B29" s="85" t="s">
        <v>860</v>
      </c>
      <c r="C29" s="40"/>
      <c r="D29" s="40"/>
      <c r="E29" s="41">
        <v>4857393.71</v>
      </c>
    </row>
    <row r="30" spans="1:5" ht="14.25" thickTop="1" x14ac:dyDescent="0.25">
      <c r="A30" s="43"/>
      <c r="B30" s="53"/>
      <c r="C30" s="45"/>
      <c r="D30" s="45"/>
      <c r="E30" s="40"/>
    </row>
    <row r="31" spans="1:5" ht="22.5" customHeight="1" x14ac:dyDescent="0.2">
      <c r="A31" s="46" t="s">
        <v>861</v>
      </c>
      <c r="B31" s="55" t="s">
        <v>860</v>
      </c>
      <c r="C31" s="40"/>
      <c r="D31" s="57">
        <v>4857393.71</v>
      </c>
      <c r="E31" s="40"/>
    </row>
    <row r="32" spans="1:5" ht="22.5" customHeight="1" x14ac:dyDescent="0.3">
      <c r="A32" s="49" t="s">
        <v>862</v>
      </c>
      <c r="B32" s="52" t="s">
        <v>860</v>
      </c>
      <c r="C32" s="50">
        <v>4852684.99</v>
      </c>
      <c r="D32" s="45"/>
      <c r="E32" s="45"/>
    </row>
    <row r="33" spans="1:5" ht="22.5" customHeight="1" x14ac:dyDescent="0.3">
      <c r="A33" s="49" t="s">
        <v>863</v>
      </c>
      <c r="B33" s="52" t="s">
        <v>864</v>
      </c>
      <c r="C33" s="50">
        <v>609.63</v>
      </c>
      <c r="D33" s="45"/>
      <c r="E33" s="45"/>
    </row>
    <row r="34" spans="1:5" ht="22.5" customHeight="1" x14ac:dyDescent="0.3">
      <c r="A34" s="49" t="s">
        <v>865</v>
      </c>
      <c r="B34" s="52" t="s">
        <v>866</v>
      </c>
      <c r="C34" s="51">
        <v>4099.09</v>
      </c>
      <c r="D34" s="45"/>
      <c r="E34" s="45"/>
    </row>
    <row r="35" spans="1:5" ht="13.5" x14ac:dyDescent="0.25">
      <c r="A35" s="43"/>
      <c r="B35" s="53"/>
      <c r="C35" s="45"/>
      <c r="D35" s="45"/>
      <c r="E35" s="45"/>
    </row>
    <row r="36" spans="1:5" ht="22.5" customHeight="1" thickBot="1" x14ac:dyDescent="0.25">
      <c r="A36" s="38" t="s">
        <v>867</v>
      </c>
      <c r="B36" s="61" t="s">
        <v>868</v>
      </c>
      <c r="C36" s="40"/>
      <c r="D36" s="40"/>
      <c r="E36" s="41">
        <v>251096262.94000003</v>
      </c>
    </row>
    <row r="37" spans="1:5" ht="14.25" thickTop="1" x14ac:dyDescent="0.25">
      <c r="A37" s="43"/>
      <c r="B37" s="53"/>
      <c r="C37" s="45"/>
      <c r="D37" s="45"/>
      <c r="E37" s="40"/>
    </row>
    <row r="38" spans="1:5" ht="22.5" customHeight="1" x14ac:dyDescent="0.2">
      <c r="A38" s="46" t="s">
        <v>869</v>
      </c>
      <c r="B38" s="55" t="s">
        <v>870</v>
      </c>
      <c r="C38" s="40"/>
      <c r="D38" s="57">
        <v>251096262.94000003</v>
      </c>
      <c r="E38" s="40"/>
    </row>
    <row r="39" spans="1:5" ht="22.5" customHeight="1" x14ac:dyDescent="0.3">
      <c r="A39" s="49" t="s">
        <v>871</v>
      </c>
      <c r="B39" s="52" t="s">
        <v>872</v>
      </c>
      <c r="C39" s="50">
        <v>188637473.81</v>
      </c>
      <c r="D39" s="45"/>
      <c r="E39" s="45"/>
    </row>
    <row r="40" spans="1:5" ht="22.5" customHeight="1" x14ac:dyDescent="0.3">
      <c r="A40" s="49" t="s">
        <v>873</v>
      </c>
      <c r="B40" s="52" t="s">
        <v>874</v>
      </c>
      <c r="C40" s="50">
        <v>55311637.189999998</v>
      </c>
      <c r="D40" s="45"/>
      <c r="E40" s="45"/>
    </row>
    <row r="41" spans="1:5" ht="22.5" customHeight="1" x14ac:dyDescent="0.3">
      <c r="A41" s="49" t="s">
        <v>875</v>
      </c>
      <c r="B41" s="52" t="s">
        <v>876</v>
      </c>
      <c r="C41" s="50">
        <v>2500342.46</v>
      </c>
      <c r="D41" s="45"/>
      <c r="E41" s="45"/>
    </row>
    <row r="42" spans="1:5" ht="22.5" customHeight="1" x14ac:dyDescent="0.3">
      <c r="A42" s="49" t="s">
        <v>877</v>
      </c>
      <c r="B42" s="52" t="s">
        <v>878</v>
      </c>
      <c r="C42" s="50">
        <v>3378025.77</v>
      </c>
      <c r="D42" s="45"/>
      <c r="E42" s="45"/>
    </row>
    <row r="43" spans="1:5" s="42" customFormat="1" ht="16.5" x14ac:dyDescent="0.3">
      <c r="A43" s="49" t="s">
        <v>879</v>
      </c>
      <c r="B43" s="52" t="s">
        <v>880</v>
      </c>
      <c r="C43" s="51">
        <v>1268783.71</v>
      </c>
      <c r="D43" s="37"/>
      <c r="E43" s="37"/>
    </row>
    <row r="44" spans="1:5" x14ac:dyDescent="0.2">
      <c r="B44" s="80"/>
      <c r="C44" s="37"/>
      <c r="D44" s="37"/>
      <c r="E44" s="37"/>
    </row>
    <row r="45" spans="1:5" x14ac:dyDescent="0.2">
      <c r="B45" s="80"/>
      <c r="C45" s="37"/>
      <c r="D45" s="37"/>
      <c r="E45" s="37"/>
    </row>
    <row r="46" spans="1:5" x14ac:dyDescent="0.2">
      <c r="B46" s="80"/>
      <c r="C46" s="37"/>
      <c r="D46" s="37"/>
      <c r="E46" s="37"/>
    </row>
    <row r="47" spans="1:5" x14ac:dyDescent="0.2">
      <c r="B47" s="80"/>
      <c r="C47" s="37"/>
      <c r="D47" s="37"/>
      <c r="E47" s="37"/>
    </row>
    <row r="48" spans="1:5" x14ac:dyDescent="0.2">
      <c r="B48" s="80"/>
      <c r="C48" s="37"/>
      <c r="D48" s="37"/>
      <c r="E48" s="37"/>
    </row>
    <row r="49" spans="1:5" x14ac:dyDescent="0.2">
      <c r="B49" s="80"/>
      <c r="C49" s="37"/>
      <c r="D49" s="37"/>
      <c r="E49" s="37"/>
    </row>
    <row r="50" spans="1:5" x14ac:dyDescent="0.2">
      <c r="B50" s="80"/>
      <c r="C50" s="37"/>
      <c r="D50" s="37"/>
      <c r="E50" s="37"/>
    </row>
    <row r="51" spans="1:5" x14ac:dyDescent="0.2">
      <c r="B51" s="80"/>
      <c r="C51" s="37"/>
      <c r="D51" s="37"/>
      <c r="E51" s="37"/>
    </row>
    <row r="52" spans="1:5" x14ac:dyDescent="0.2">
      <c r="B52" s="80"/>
      <c r="C52" s="37"/>
      <c r="D52" s="37"/>
      <c r="E52" s="37"/>
    </row>
    <row r="53" spans="1:5" x14ac:dyDescent="0.2">
      <c r="B53" s="80"/>
      <c r="C53" s="37"/>
      <c r="D53" s="37"/>
      <c r="E53" s="37"/>
    </row>
    <row r="54" spans="1:5" x14ac:dyDescent="0.2">
      <c r="B54" s="80"/>
      <c r="C54" s="37"/>
      <c r="D54" s="37"/>
      <c r="E54" s="37"/>
    </row>
    <row r="55" spans="1:5" x14ac:dyDescent="0.2">
      <c r="B55" s="80"/>
      <c r="C55" s="37"/>
      <c r="D55" s="37"/>
      <c r="E55" s="37"/>
    </row>
    <row r="56" spans="1:5" ht="16.5" customHeight="1" x14ac:dyDescent="0.2">
      <c r="B56" s="80"/>
      <c r="C56" s="37"/>
      <c r="D56" s="37"/>
      <c r="E56" s="37"/>
    </row>
    <row r="57" spans="1:5" x14ac:dyDescent="0.2">
      <c r="B57" s="80"/>
      <c r="C57" s="37"/>
      <c r="D57" s="37"/>
      <c r="E57" s="37"/>
    </row>
    <row r="58" spans="1:5" x14ac:dyDescent="0.2">
      <c r="B58" s="80"/>
      <c r="C58" s="37"/>
      <c r="D58" s="37"/>
      <c r="E58" s="37"/>
    </row>
    <row r="59" spans="1:5" x14ac:dyDescent="0.2">
      <c r="B59" s="80"/>
      <c r="C59" s="37"/>
      <c r="D59" s="37"/>
      <c r="E59" s="37"/>
    </row>
    <row r="60" spans="1:5" s="42" customFormat="1" x14ac:dyDescent="0.2">
      <c r="A60" s="28"/>
      <c r="B60" s="80"/>
      <c r="C60" s="37"/>
      <c r="D60" s="37"/>
      <c r="E60" s="37"/>
    </row>
    <row r="61" spans="1:5" s="42" customFormat="1" x14ac:dyDescent="0.2">
      <c r="A61" s="28"/>
      <c r="B61" s="80"/>
      <c r="C61" s="37"/>
      <c r="D61" s="37"/>
      <c r="E61" s="37"/>
    </row>
    <row r="62" spans="1:5" x14ac:dyDescent="0.2">
      <c r="B62" s="80"/>
      <c r="C62" s="37"/>
      <c r="D62" s="37"/>
      <c r="E62" s="37"/>
    </row>
    <row r="63" spans="1:5" x14ac:dyDescent="0.2">
      <c r="B63" s="80"/>
      <c r="C63" s="37"/>
      <c r="D63" s="37"/>
      <c r="E63" s="37"/>
    </row>
    <row r="64" spans="1:5" x14ac:dyDescent="0.2">
      <c r="B64" s="80"/>
      <c r="C64" s="37"/>
      <c r="D64" s="37"/>
      <c r="E64" s="37"/>
    </row>
    <row r="65" spans="1:5" x14ac:dyDescent="0.2">
      <c r="A65" s="27"/>
      <c r="B65" s="80"/>
    </row>
    <row r="66" spans="1:5" x14ac:dyDescent="0.2">
      <c r="B66" s="80"/>
      <c r="C66" s="37"/>
      <c r="D66" s="37"/>
      <c r="E66" s="37"/>
    </row>
    <row r="67" spans="1:5" x14ac:dyDescent="0.2">
      <c r="B67" s="80"/>
      <c r="C67" s="37"/>
      <c r="D67" s="37"/>
      <c r="E67" s="37"/>
    </row>
    <row r="68" spans="1:5" x14ac:dyDescent="0.2">
      <c r="B68" s="80"/>
      <c r="C68" s="37"/>
      <c r="D68" s="37"/>
      <c r="E68" s="37"/>
    </row>
    <row r="69" spans="1:5" x14ac:dyDescent="0.2">
      <c r="B69" s="80"/>
      <c r="C69" s="37"/>
      <c r="D69" s="37"/>
      <c r="E69" s="37"/>
    </row>
    <row r="70" spans="1:5" s="42" customFormat="1" x14ac:dyDescent="0.2">
      <c r="A70" s="28"/>
      <c r="B70" s="80"/>
      <c r="C70" s="37"/>
      <c r="D70" s="37"/>
      <c r="E70" s="37"/>
    </row>
    <row r="71" spans="1:5" x14ac:dyDescent="0.2">
      <c r="B71" s="80"/>
      <c r="C71" s="37"/>
      <c r="D71" s="37"/>
      <c r="E71" s="37"/>
    </row>
    <row r="72" spans="1:5" x14ac:dyDescent="0.2">
      <c r="B72" s="80"/>
      <c r="C72" s="37"/>
      <c r="D72" s="37"/>
      <c r="E72" s="37"/>
    </row>
    <row r="73" spans="1:5" x14ac:dyDescent="0.2">
      <c r="B73" s="80"/>
      <c r="C73" s="37"/>
      <c r="D73" s="37"/>
      <c r="E73" s="37"/>
    </row>
    <row r="74" spans="1:5" x14ac:dyDescent="0.2">
      <c r="B74" s="80"/>
      <c r="C74" s="37"/>
      <c r="D74" s="37"/>
      <c r="E74" s="37"/>
    </row>
    <row r="75" spans="1:5" x14ac:dyDescent="0.2">
      <c r="A75" s="27"/>
      <c r="B75" s="80"/>
      <c r="C75" s="37"/>
      <c r="D75" s="37"/>
      <c r="E75" s="37"/>
    </row>
    <row r="76" spans="1:5" x14ac:dyDescent="0.2">
      <c r="A76" s="27"/>
      <c r="B76" s="80"/>
      <c r="C76" s="37"/>
      <c r="D76" s="37"/>
      <c r="E76" s="37"/>
    </row>
    <row r="77" spans="1:5" x14ac:dyDescent="0.2">
      <c r="A77" s="27"/>
      <c r="B77" s="80"/>
      <c r="C77" s="37"/>
      <c r="D77" s="37"/>
      <c r="E77" s="37"/>
    </row>
    <row r="78" spans="1:5" x14ac:dyDescent="0.2">
      <c r="A78" s="27"/>
      <c r="B78" s="80"/>
      <c r="C78" s="37"/>
      <c r="D78" s="37"/>
      <c r="E78" s="37"/>
    </row>
    <row r="79" spans="1:5" x14ac:dyDescent="0.2">
      <c r="A79" s="27"/>
      <c r="B79" s="80"/>
      <c r="C79" s="37"/>
      <c r="D79" s="37"/>
      <c r="E79" s="37"/>
    </row>
    <row r="80" spans="1:5" x14ac:dyDescent="0.2">
      <c r="A80" s="27"/>
      <c r="B80" s="80"/>
      <c r="C80" s="37"/>
      <c r="D80" s="37"/>
      <c r="E80" s="37"/>
    </row>
    <row r="81" spans="1:5" x14ac:dyDescent="0.2">
      <c r="A81" s="27"/>
      <c r="B81" s="80"/>
      <c r="C81" s="37"/>
      <c r="D81" s="37"/>
      <c r="E81" s="37"/>
    </row>
    <row r="82" spans="1:5" x14ac:dyDescent="0.2">
      <c r="A82" s="27"/>
      <c r="B82" s="80"/>
      <c r="C82" s="37"/>
      <c r="D82" s="37"/>
      <c r="E82" s="37"/>
    </row>
    <row r="83" spans="1:5" x14ac:dyDescent="0.2">
      <c r="A83" s="27"/>
      <c r="B83" s="80"/>
      <c r="C83" s="37"/>
      <c r="D83" s="37"/>
      <c r="E83" s="37"/>
    </row>
    <row r="84" spans="1:5" x14ac:dyDescent="0.2">
      <c r="A84" s="27"/>
      <c r="B84" s="80"/>
      <c r="C84" s="37"/>
      <c r="D84" s="37"/>
      <c r="E84" s="37"/>
    </row>
    <row r="85" spans="1:5" x14ac:dyDescent="0.2">
      <c r="A85" s="27"/>
      <c r="B85" s="80"/>
      <c r="C85" s="37"/>
      <c r="D85" s="37"/>
      <c r="E85" s="37"/>
    </row>
    <row r="86" spans="1:5" x14ac:dyDescent="0.2">
      <c r="A86" s="27"/>
      <c r="B86" s="80"/>
      <c r="C86" s="37"/>
      <c r="D86" s="37"/>
      <c r="E86" s="37"/>
    </row>
    <row r="87" spans="1:5" x14ac:dyDescent="0.2">
      <c r="A87" s="27"/>
      <c r="B87" s="80"/>
      <c r="C87" s="37"/>
      <c r="D87" s="37"/>
      <c r="E87" s="37"/>
    </row>
    <row r="88" spans="1:5" x14ac:dyDescent="0.2">
      <c r="A88" s="27"/>
      <c r="B88" s="80"/>
      <c r="C88" s="37"/>
      <c r="D88" s="37"/>
      <c r="E88" s="37"/>
    </row>
    <row r="89" spans="1:5" x14ac:dyDescent="0.2">
      <c r="A89" s="27"/>
      <c r="B89" s="80"/>
      <c r="C89" s="37"/>
      <c r="D89" s="37"/>
      <c r="E89" s="37"/>
    </row>
    <row r="90" spans="1:5" x14ac:dyDescent="0.2">
      <c r="A90" s="27"/>
      <c r="B90" s="80"/>
      <c r="C90" s="37"/>
      <c r="D90" s="37"/>
      <c r="E90" s="37"/>
    </row>
    <row r="91" spans="1:5" x14ac:dyDescent="0.2">
      <c r="A91" s="27"/>
      <c r="B91" s="80"/>
      <c r="C91" s="37"/>
      <c r="D91" s="37"/>
      <c r="E91" s="37"/>
    </row>
    <row r="92" spans="1:5" x14ac:dyDescent="0.2">
      <c r="A92" s="27"/>
      <c r="B92" s="80"/>
      <c r="C92" s="37"/>
      <c r="D92" s="37"/>
      <c r="E92" s="37"/>
    </row>
    <row r="93" spans="1:5" x14ac:dyDescent="0.2">
      <c r="A93" s="27"/>
      <c r="B93" s="80"/>
      <c r="C93" s="37"/>
      <c r="D93" s="37"/>
      <c r="E93" s="37"/>
    </row>
    <row r="94" spans="1:5" x14ac:dyDescent="0.2">
      <c r="A94" s="27"/>
      <c r="B94" s="80"/>
      <c r="C94" s="37"/>
      <c r="D94" s="37"/>
      <c r="E94" s="37"/>
    </row>
    <row r="95" spans="1:5" x14ac:dyDescent="0.2">
      <c r="A95" s="27"/>
      <c r="B95" s="80"/>
      <c r="C95" s="37"/>
      <c r="D95" s="37"/>
      <c r="E95" s="37"/>
    </row>
    <row r="96" spans="1:5" s="42" customFormat="1" x14ac:dyDescent="0.2">
      <c r="A96" s="27"/>
      <c r="B96" s="80"/>
      <c r="C96" s="37"/>
      <c r="D96" s="37"/>
      <c r="E96" s="37"/>
    </row>
    <row r="97" spans="1:5" x14ac:dyDescent="0.2">
      <c r="A97" s="27"/>
      <c r="B97" s="80"/>
      <c r="C97" s="37"/>
      <c r="D97" s="37"/>
      <c r="E97" s="37"/>
    </row>
    <row r="98" spans="1:5" x14ac:dyDescent="0.2">
      <c r="A98" s="27"/>
      <c r="B98" s="80"/>
      <c r="C98" s="37"/>
      <c r="D98" s="37"/>
      <c r="E98" s="37"/>
    </row>
    <row r="99" spans="1:5" s="42" customFormat="1" x14ac:dyDescent="0.2">
      <c r="A99" s="27"/>
      <c r="B99" s="80"/>
      <c r="C99" s="37"/>
      <c r="D99" s="37"/>
      <c r="E99" s="37"/>
    </row>
    <row r="100" spans="1:5" x14ac:dyDescent="0.2">
      <c r="A100" s="27"/>
      <c r="B100" s="80"/>
      <c r="C100" s="37"/>
      <c r="D100" s="37"/>
      <c r="E100" s="37"/>
    </row>
    <row r="101" spans="1:5" x14ac:dyDescent="0.2">
      <c r="A101" s="27"/>
      <c r="B101" s="80"/>
      <c r="C101" s="37"/>
      <c r="D101" s="37"/>
      <c r="E101" s="37"/>
    </row>
    <row r="102" spans="1:5" x14ac:dyDescent="0.2">
      <c r="A102" s="27"/>
      <c r="B102" s="80"/>
      <c r="C102" s="37"/>
      <c r="D102" s="37"/>
      <c r="E102" s="37"/>
    </row>
    <row r="103" spans="1:5" s="42" customFormat="1" x14ac:dyDescent="0.2">
      <c r="A103" s="27"/>
      <c r="B103" s="80"/>
      <c r="C103" s="37"/>
      <c r="D103" s="37"/>
      <c r="E103" s="37"/>
    </row>
    <row r="104" spans="1:5" s="42" customFormat="1" x14ac:dyDescent="0.2">
      <c r="A104" s="27"/>
      <c r="B104" s="80"/>
      <c r="C104" s="37"/>
      <c r="D104" s="37"/>
      <c r="E104" s="37"/>
    </row>
    <row r="105" spans="1:5" x14ac:dyDescent="0.2">
      <c r="A105" s="27"/>
      <c r="B105" s="80"/>
      <c r="C105" s="37"/>
      <c r="D105" s="37"/>
      <c r="E105" s="37"/>
    </row>
    <row r="106" spans="1:5" x14ac:dyDescent="0.2">
      <c r="A106" s="27"/>
      <c r="B106" s="80"/>
      <c r="C106" s="37"/>
      <c r="D106" s="37"/>
      <c r="E106" s="37"/>
    </row>
    <row r="107" spans="1:5" x14ac:dyDescent="0.2">
      <c r="A107" s="27"/>
      <c r="B107" s="80"/>
      <c r="C107" s="37"/>
      <c r="D107" s="37"/>
      <c r="E107" s="37"/>
    </row>
    <row r="108" spans="1:5" x14ac:dyDescent="0.2">
      <c r="A108" s="27"/>
      <c r="B108" s="80"/>
      <c r="C108" s="37"/>
      <c r="D108" s="37"/>
      <c r="E108" s="37"/>
    </row>
    <row r="109" spans="1:5" x14ac:dyDescent="0.2">
      <c r="A109" s="27"/>
      <c r="B109" s="80"/>
      <c r="C109" s="37"/>
      <c r="D109" s="37"/>
      <c r="E109" s="37"/>
    </row>
    <row r="110" spans="1:5" x14ac:dyDescent="0.2">
      <c r="A110" s="27"/>
      <c r="B110" s="80"/>
      <c r="C110" s="37"/>
      <c r="D110" s="37"/>
      <c r="E110" s="37"/>
    </row>
    <row r="111" spans="1:5" x14ac:dyDescent="0.2">
      <c r="A111" s="27"/>
      <c r="B111" s="80"/>
      <c r="C111" s="37"/>
      <c r="D111" s="37"/>
      <c r="E111" s="37"/>
    </row>
    <row r="112" spans="1:5" x14ac:dyDescent="0.2">
      <c r="A112" s="27"/>
      <c r="B112" s="80"/>
      <c r="C112" s="37"/>
      <c r="D112" s="37"/>
      <c r="E112" s="37"/>
    </row>
    <row r="113" spans="1:5" x14ac:dyDescent="0.2">
      <c r="A113" s="27"/>
      <c r="B113" s="80"/>
      <c r="C113" s="37"/>
      <c r="D113" s="37"/>
      <c r="E113" s="37"/>
    </row>
    <row r="114" spans="1:5" x14ac:dyDescent="0.2">
      <c r="A114" s="27"/>
      <c r="B114" s="80"/>
      <c r="C114" s="37"/>
      <c r="D114" s="37"/>
      <c r="E114" s="37"/>
    </row>
    <row r="115" spans="1:5" x14ac:dyDescent="0.2">
      <c r="A115" s="27"/>
      <c r="B115" s="80"/>
      <c r="C115" s="37"/>
      <c r="D115" s="37"/>
      <c r="E115" s="37"/>
    </row>
    <row r="116" spans="1:5" x14ac:dyDescent="0.2">
      <c r="A116" s="27"/>
      <c r="B116" s="80"/>
      <c r="C116" s="37"/>
      <c r="D116" s="37"/>
      <c r="E116" s="37"/>
    </row>
    <row r="117" spans="1:5" x14ac:dyDescent="0.2">
      <c r="A117" s="27"/>
      <c r="B117" s="80"/>
      <c r="C117" s="37"/>
      <c r="D117" s="37"/>
      <c r="E117" s="37"/>
    </row>
    <row r="118" spans="1:5" s="42" customFormat="1" x14ac:dyDescent="0.2">
      <c r="A118" s="27"/>
      <c r="B118" s="80"/>
      <c r="C118" s="37"/>
      <c r="D118" s="37"/>
      <c r="E118" s="37"/>
    </row>
    <row r="119" spans="1:5" s="42" customFormat="1" x14ac:dyDescent="0.2">
      <c r="A119" s="27"/>
      <c r="B119" s="80"/>
      <c r="C119" s="37"/>
      <c r="D119" s="37"/>
      <c r="E119" s="37"/>
    </row>
    <row r="120" spans="1:5" x14ac:dyDescent="0.2">
      <c r="A120" s="27"/>
      <c r="B120" s="80"/>
      <c r="C120" s="37"/>
      <c r="D120" s="37"/>
      <c r="E120" s="37"/>
    </row>
    <row r="121" spans="1:5" x14ac:dyDescent="0.2">
      <c r="A121" s="27"/>
      <c r="B121" s="80"/>
      <c r="C121" s="37"/>
      <c r="D121" s="37"/>
      <c r="E121" s="37"/>
    </row>
    <row r="122" spans="1:5" x14ac:dyDescent="0.2">
      <c r="A122" s="27"/>
      <c r="B122" s="80"/>
      <c r="C122" s="37"/>
      <c r="D122" s="37"/>
      <c r="E122" s="37"/>
    </row>
    <row r="123" spans="1:5" x14ac:dyDescent="0.2">
      <c r="A123" s="27"/>
      <c r="B123" s="80"/>
      <c r="C123" s="37"/>
      <c r="D123" s="37"/>
      <c r="E123" s="37"/>
    </row>
    <row r="124" spans="1:5" x14ac:dyDescent="0.2">
      <c r="A124" s="27"/>
      <c r="B124" s="80"/>
      <c r="C124" s="37"/>
      <c r="D124" s="37"/>
      <c r="E124" s="37"/>
    </row>
    <row r="125" spans="1:5" x14ac:dyDescent="0.2">
      <c r="A125" s="27"/>
      <c r="B125" s="80"/>
      <c r="C125" s="37"/>
      <c r="D125" s="37"/>
      <c r="E125" s="37"/>
    </row>
    <row r="126" spans="1:5" x14ac:dyDescent="0.2">
      <c r="A126" s="27"/>
      <c r="B126" s="80"/>
      <c r="C126" s="37"/>
      <c r="D126" s="37"/>
      <c r="E126" s="37"/>
    </row>
    <row r="127" spans="1:5" x14ac:dyDescent="0.2">
      <c r="A127" s="27"/>
      <c r="B127" s="80"/>
      <c r="C127" s="37"/>
      <c r="D127" s="37"/>
      <c r="E127" s="37"/>
    </row>
    <row r="128" spans="1:5" x14ac:dyDescent="0.2">
      <c r="A128" s="27"/>
      <c r="B128" s="80"/>
      <c r="C128" s="37"/>
      <c r="D128" s="37"/>
      <c r="E128" s="37"/>
    </row>
    <row r="129" spans="1:5" x14ac:dyDescent="0.2">
      <c r="A129" s="27"/>
      <c r="B129" s="80"/>
      <c r="C129" s="37"/>
      <c r="D129" s="37"/>
      <c r="E129" s="37"/>
    </row>
    <row r="130" spans="1:5" x14ac:dyDescent="0.2">
      <c r="A130" s="27"/>
      <c r="B130" s="80"/>
      <c r="C130" s="37"/>
      <c r="D130" s="37"/>
      <c r="E130" s="37"/>
    </row>
    <row r="131" spans="1:5" x14ac:dyDescent="0.2">
      <c r="A131" s="27"/>
      <c r="B131" s="80"/>
      <c r="C131" s="37"/>
      <c r="D131" s="37"/>
      <c r="E131" s="37"/>
    </row>
    <row r="132" spans="1:5" x14ac:dyDescent="0.2">
      <c r="A132" s="27"/>
      <c r="B132" s="80"/>
      <c r="C132" s="37"/>
      <c r="D132" s="37"/>
      <c r="E132" s="37"/>
    </row>
    <row r="133" spans="1:5" x14ac:dyDescent="0.2">
      <c r="A133" s="27"/>
      <c r="B133" s="80"/>
      <c r="C133" s="37"/>
      <c r="D133" s="37"/>
      <c r="E133" s="37"/>
    </row>
    <row r="134" spans="1:5" x14ac:dyDescent="0.2">
      <c r="A134" s="27"/>
      <c r="B134" s="80"/>
      <c r="C134" s="37"/>
      <c r="D134" s="37"/>
      <c r="E134" s="37"/>
    </row>
    <row r="135" spans="1:5" x14ac:dyDescent="0.2">
      <c r="A135" s="27"/>
      <c r="B135" s="80"/>
      <c r="C135" s="37"/>
      <c r="D135" s="37"/>
      <c r="E135" s="37"/>
    </row>
    <row r="136" spans="1:5" x14ac:dyDescent="0.2">
      <c r="A136" s="27"/>
      <c r="B136" s="80"/>
      <c r="C136" s="37"/>
      <c r="D136" s="37"/>
      <c r="E136" s="37"/>
    </row>
    <row r="137" spans="1:5" x14ac:dyDescent="0.2">
      <c r="A137" s="27"/>
      <c r="B137" s="80"/>
      <c r="C137" s="37"/>
      <c r="D137" s="37"/>
      <c r="E137" s="37"/>
    </row>
    <row r="138" spans="1:5" x14ac:dyDescent="0.2">
      <c r="A138" s="27"/>
      <c r="B138" s="80"/>
      <c r="C138" s="37"/>
      <c r="D138" s="37"/>
      <c r="E138" s="37"/>
    </row>
    <row r="139" spans="1:5" ht="16.5" customHeight="1" x14ac:dyDescent="0.2">
      <c r="A139" s="27"/>
      <c r="B139" s="80"/>
      <c r="C139" s="37"/>
      <c r="D139" s="37"/>
      <c r="E139" s="37"/>
    </row>
    <row r="140" spans="1:5" x14ac:dyDescent="0.2">
      <c r="A140" s="27"/>
      <c r="B140" s="80"/>
      <c r="C140" s="37"/>
      <c r="D140" s="37"/>
      <c r="E140" s="37"/>
    </row>
    <row r="141" spans="1:5" x14ac:dyDescent="0.2">
      <c r="A141" s="27"/>
      <c r="B141" s="80"/>
      <c r="C141" s="37"/>
      <c r="D141" s="37"/>
      <c r="E141" s="37"/>
    </row>
    <row r="142" spans="1:5" x14ac:dyDescent="0.2">
      <c r="A142" s="27"/>
      <c r="B142" s="80"/>
      <c r="C142" s="37"/>
      <c r="D142" s="37"/>
      <c r="E142" s="37"/>
    </row>
    <row r="143" spans="1:5" x14ac:dyDescent="0.2">
      <c r="A143" s="27"/>
      <c r="B143" s="80"/>
      <c r="C143" s="37"/>
      <c r="D143" s="37"/>
      <c r="E143" s="37"/>
    </row>
    <row r="144" spans="1:5" x14ac:dyDescent="0.2">
      <c r="A144" s="27"/>
      <c r="B144" s="80"/>
      <c r="C144" s="37"/>
      <c r="D144" s="37"/>
      <c r="E144" s="37"/>
    </row>
    <row r="145" spans="1:5" x14ac:dyDescent="0.2">
      <c r="A145" s="27"/>
      <c r="B145" s="80"/>
      <c r="C145" s="37"/>
      <c r="D145" s="37"/>
      <c r="E145" s="37"/>
    </row>
    <row r="146" spans="1:5" x14ac:dyDescent="0.2">
      <c r="A146" s="27"/>
      <c r="B146" s="80"/>
      <c r="C146" s="37"/>
      <c r="D146" s="37"/>
      <c r="E146" s="37"/>
    </row>
    <row r="147" spans="1:5" x14ac:dyDescent="0.2">
      <c r="A147" s="27"/>
      <c r="B147" s="80"/>
      <c r="C147" s="37"/>
      <c r="D147" s="37"/>
      <c r="E147" s="37"/>
    </row>
    <row r="148" spans="1:5" x14ac:dyDescent="0.2">
      <c r="A148" s="27"/>
      <c r="B148" s="80"/>
      <c r="C148" s="37"/>
      <c r="D148" s="37"/>
      <c r="E148" s="37"/>
    </row>
    <row r="149" spans="1:5" x14ac:dyDescent="0.2">
      <c r="A149" s="27"/>
      <c r="B149" s="80"/>
      <c r="C149" s="37"/>
      <c r="D149" s="37"/>
      <c r="E149" s="37"/>
    </row>
    <row r="150" spans="1:5" x14ac:dyDescent="0.2">
      <c r="A150" s="27"/>
      <c r="B150" s="80"/>
      <c r="C150" s="37"/>
      <c r="D150" s="37"/>
      <c r="E150" s="37"/>
    </row>
    <row r="151" spans="1:5" x14ac:dyDescent="0.2">
      <c r="A151" s="27"/>
      <c r="B151" s="80"/>
      <c r="C151" s="37"/>
      <c r="D151" s="37"/>
      <c r="E151" s="37"/>
    </row>
    <row r="152" spans="1:5" x14ac:dyDescent="0.2">
      <c r="A152" s="27"/>
      <c r="B152" s="80"/>
      <c r="C152" s="37"/>
      <c r="D152" s="37"/>
      <c r="E152" s="37"/>
    </row>
    <row r="153" spans="1:5" x14ac:dyDescent="0.2">
      <c r="A153" s="27"/>
      <c r="B153" s="80"/>
      <c r="C153" s="37"/>
      <c r="D153" s="37"/>
      <c r="E153" s="37"/>
    </row>
    <row r="154" spans="1:5" x14ac:dyDescent="0.2">
      <c r="A154" s="27"/>
      <c r="B154" s="80"/>
      <c r="C154" s="37"/>
      <c r="D154" s="37"/>
      <c r="E154" s="37"/>
    </row>
    <row r="155" spans="1:5" x14ac:dyDescent="0.2">
      <c r="A155" s="27"/>
      <c r="B155" s="80"/>
      <c r="C155" s="37"/>
      <c r="D155" s="37"/>
      <c r="E155" s="37"/>
    </row>
    <row r="156" spans="1:5" s="42" customFormat="1" x14ac:dyDescent="0.2">
      <c r="A156" s="27"/>
      <c r="B156" s="80"/>
      <c r="C156" s="37"/>
      <c r="D156" s="37"/>
      <c r="E156" s="37"/>
    </row>
    <row r="157" spans="1:5" s="42" customFormat="1" x14ac:dyDescent="0.2">
      <c r="A157" s="27"/>
      <c r="B157" s="80"/>
      <c r="C157" s="37"/>
      <c r="D157" s="37"/>
      <c r="E157" s="37"/>
    </row>
    <row r="158" spans="1:5" s="42" customFormat="1" x14ac:dyDescent="0.2">
      <c r="A158" s="27"/>
      <c r="B158" s="80"/>
      <c r="C158" s="37"/>
      <c r="D158" s="37"/>
      <c r="E158" s="37"/>
    </row>
    <row r="159" spans="1:5" x14ac:dyDescent="0.2">
      <c r="A159" s="27"/>
      <c r="B159" s="80"/>
      <c r="C159" s="37"/>
      <c r="D159" s="37"/>
      <c r="E159" s="37"/>
    </row>
    <row r="160" spans="1:5" x14ac:dyDescent="0.2">
      <c r="A160" s="27"/>
      <c r="B160" s="80"/>
      <c r="C160" s="37"/>
      <c r="D160" s="37"/>
      <c r="E160" s="37"/>
    </row>
    <row r="161" spans="1:5" x14ac:dyDescent="0.2">
      <c r="A161" s="27"/>
      <c r="B161" s="80"/>
      <c r="C161" s="37"/>
      <c r="D161" s="37"/>
      <c r="E161" s="37"/>
    </row>
    <row r="162" spans="1:5" s="42" customFormat="1" ht="16.5" customHeight="1" x14ac:dyDescent="0.2">
      <c r="A162" s="27"/>
      <c r="B162" s="80"/>
      <c r="C162" s="37"/>
      <c r="D162" s="37"/>
      <c r="E162" s="37"/>
    </row>
    <row r="163" spans="1:5" x14ac:dyDescent="0.2">
      <c r="A163" s="27"/>
      <c r="B163" s="80"/>
      <c r="C163" s="37"/>
      <c r="D163" s="37"/>
      <c r="E163" s="37"/>
    </row>
    <row r="164" spans="1:5" x14ac:dyDescent="0.2">
      <c r="A164" s="27"/>
      <c r="B164" s="80"/>
      <c r="C164" s="37"/>
      <c r="D164" s="37"/>
      <c r="E164" s="37"/>
    </row>
    <row r="165" spans="1:5" x14ac:dyDescent="0.2">
      <c r="A165" s="27"/>
      <c r="B165" s="80"/>
      <c r="C165" s="37"/>
      <c r="D165" s="37"/>
      <c r="E165" s="37"/>
    </row>
    <row r="166" spans="1:5" x14ac:dyDescent="0.2">
      <c r="A166" s="27"/>
      <c r="B166" s="80"/>
      <c r="C166" s="37"/>
      <c r="D166" s="37"/>
      <c r="E166" s="37"/>
    </row>
    <row r="167" spans="1:5" x14ac:dyDescent="0.2">
      <c r="A167" s="27"/>
      <c r="B167" s="80"/>
      <c r="C167" s="37"/>
      <c r="D167" s="37"/>
      <c r="E167" s="37"/>
    </row>
    <row r="168" spans="1:5" s="42" customFormat="1" x14ac:dyDescent="0.2">
      <c r="A168" s="27"/>
      <c r="B168" s="80"/>
      <c r="C168" s="37"/>
      <c r="D168" s="37"/>
      <c r="E168" s="37"/>
    </row>
    <row r="169" spans="1:5" x14ac:dyDescent="0.2">
      <c r="A169" s="27"/>
      <c r="B169" s="80"/>
      <c r="C169" s="37"/>
      <c r="D169" s="37"/>
      <c r="E169" s="37"/>
    </row>
    <row r="170" spans="1:5" s="42" customFormat="1" x14ac:dyDescent="0.2">
      <c r="A170" s="27"/>
      <c r="B170" s="80"/>
      <c r="C170" s="37"/>
      <c r="D170" s="37"/>
      <c r="E170" s="37"/>
    </row>
    <row r="171" spans="1:5" x14ac:dyDescent="0.2">
      <c r="A171" s="27"/>
      <c r="B171" s="80"/>
      <c r="C171" s="37"/>
      <c r="D171" s="37"/>
      <c r="E171" s="37"/>
    </row>
    <row r="172" spans="1:5" x14ac:dyDescent="0.2">
      <c r="A172" s="27"/>
      <c r="B172" s="80"/>
      <c r="C172" s="37"/>
      <c r="D172" s="37"/>
      <c r="E172" s="37"/>
    </row>
    <row r="173" spans="1:5" x14ac:dyDescent="0.2">
      <c r="A173" s="27"/>
      <c r="B173" s="80"/>
      <c r="C173" s="37"/>
      <c r="D173" s="37"/>
      <c r="E173" s="37"/>
    </row>
    <row r="174" spans="1:5" x14ac:dyDescent="0.2">
      <c r="A174" s="27"/>
      <c r="B174" s="80"/>
      <c r="C174" s="37"/>
      <c r="D174" s="37"/>
      <c r="E174" s="37"/>
    </row>
    <row r="175" spans="1:5" x14ac:dyDescent="0.2">
      <c r="A175" s="27"/>
      <c r="B175" s="80"/>
      <c r="C175" s="37"/>
      <c r="D175" s="37"/>
      <c r="E175" s="37"/>
    </row>
    <row r="176" spans="1:5" x14ac:dyDescent="0.2">
      <c r="A176" s="27"/>
      <c r="B176" s="80"/>
      <c r="C176" s="37"/>
      <c r="D176" s="37"/>
      <c r="E176" s="37"/>
    </row>
    <row r="177" spans="1:5" x14ac:dyDescent="0.2">
      <c r="A177" s="27"/>
      <c r="B177" s="80"/>
      <c r="C177" s="37"/>
      <c r="D177" s="37"/>
      <c r="E177" s="37"/>
    </row>
    <row r="178" spans="1:5" x14ac:dyDescent="0.2">
      <c r="A178" s="27"/>
      <c r="B178" s="80"/>
      <c r="C178" s="37"/>
      <c r="D178" s="37"/>
      <c r="E178" s="37"/>
    </row>
    <row r="179" spans="1:5" x14ac:dyDescent="0.2">
      <c r="A179" s="27"/>
      <c r="B179" s="80"/>
      <c r="C179" s="37"/>
      <c r="D179" s="37"/>
      <c r="E179" s="37"/>
    </row>
    <row r="180" spans="1:5" x14ac:dyDescent="0.2">
      <c r="A180" s="27"/>
      <c r="B180" s="80"/>
      <c r="C180" s="37"/>
      <c r="D180" s="37"/>
      <c r="E180" s="37"/>
    </row>
    <row r="181" spans="1:5" x14ac:dyDescent="0.2">
      <c r="A181" s="27"/>
      <c r="B181" s="80"/>
      <c r="C181" s="37"/>
      <c r="D181" s="37"/>
      <c r="E181" s="37"/>
    </row>
    <row r="182" spans="1:5" x14ac:dyDescent="0.2">
      <c r="A182" s="27"/>
      <c r="B182" s="80"/>
      <c r="C182" s="37"/>
      <c r="D182" s="37"/>
      <c r="E182" s="37"/>
    </row>
    <row r="183" spans="1:5" x14ac:dyDescent="0.2">
      <c r="A183" s="27"/>
      <c r="B183" s="80"/>
      <c r="C183" s="37"/>
      <c r="D183" s="37"/>
      <c r="E183" s="37"/>
    </row>
    <row r="184" spans="1:5" x14ac:dyDescent="0.2">
      <c r="A184" s="27"/>
      <c r="B184" s="80"/>
      <c r="C184" s="37"/>
      <c r="D184" s="37"/>
      <c r="E184" s="37"/>
    </row>
    <row r="185" spans="1:5" s="42" customFormat="1" x14ac:dyDescent="0.2">
      <c r="A185" s="27"/>
      <c r="B185" s="80"/>
      <c r="C185" s="37"/>
      <c r="D185" s="37"/>
      <c r="E185" s="37"/>
    </row>
    <row r="186" spans="1:5" x14ac:dyDescent="0.2">
      <c r="A186" s="27"/>
      <c r="B186" s="80"/>
      <c r="C186" s="37"/>
      <c r="D186" s="37"/>
      <c r="E186" s="37"/>
    </row>
    <row r="187" spans="1:5" ht="16.5" customHeight="1" x14ac:dyDescent="0.2">
      <c r="A187" s="27"/>
      <c r="B187" s="80"/>
      <c r="C187" s="37"/>
      <c r="D187" s="37"/>
      <c r="E187" s="37"/>
    </row>
    <row r="188" spans="1:5" x14ac:dyDescent="0.2">
      <c r="A188" s="27"/>
      <c r="B188" s="80"/>
      <c r="C188" s="37"/>
      <c r="D188" s="37"/>
      <c r="E188" s="37"/>
    </row>
    <row r="189" spans="1:5" x14ac:dyDescent="0.2">
      <c r="A189" s="27"/>
      <c r="B189" s="80"/>
      <c r="C189" s="37"/>
      <c r="D189" s="37"/>
      <c r="E189" s="37"/>
    </row>
    <row r="190" spans="1:5" s="42" customFormat="1" x14ac:dyDescent="0.2">
      <c r="A190" s="27"/>
      <c r="B190" s="80"/>
      <c r="C190" s="37"/>
      <c r="D190" s="37"/>
      <c r="E190" s="37"/>
    </row>
    <row r="191" spans="1:5" x14ac:dyDescent="0.2">
      <c r="A191" s="27"/>
      <c r="B191" s="80"/>
      <c r="C191" s="37"/>
      <c r="D191" s="37"/>
      <c r="E191" s="37"/>
    </row>
    <row r="192" spans="1:5" x14ac:dyDescent="0.2">
      <c r="A192" s="27"/>
      <c r="B192" s="80"/>
      <c r="C192" s="37"/>
      <c r="D192" s="37"/>
      <c r="E192" s="37"/>
    </row>
    <row r="193" spans="1:5" x14ac:dyDescent="0.2">
      <c r="A193" s="27"/>
      <c r="B193" s="80"/>
      <c r="C193" s="37"/>
      <c r="D193" s="37"/>
      <c r="E193" s="37"/>
    </row>
    <row r="194" spans="1:5" x14ac:dyDescent="0.2">
      <c r="A194" s="27"/>
      <c r="B194" s="80"/>
      <c r="C194" s="37"/>
      <c r="D194" s="37"/>
      <c r="E194" s="37"/>
    </row>
    <row r="195" spans="1:5" x14ac:dyDescent="0.2">
      <c r="A195" s="27"/>
      <c r="B195" s="80"/>
      <c r="C195" s="37"/>
      <c r="D195" s="37"/>
      <c r="E195" s="37"/>
    </row>
    <row r="196" spans="1:5" x14ac:dyDescent="0.2">
      <c r="A196" s="27"/>
      <c r="B196" s="80"/>
      <c r="C196" s="37"/>
      <c r="D196" s="37"/>
      <c r="E196" s="37"/>
    </row>
    <row r="197" spans="1:5" x14ac:dyDescent="0.2">
      <c r="A197" s="27"/>
      <c r="B197" s="80"/>
      <c r="C197" s="37"/>
      <c r="D197" s="37"/>
      <c r="E197" s="37"/>
    </row>
    <row r="198" spans="1:5" x14ac:dyDescent="0.2">
      <c r="A198" s="27"/>
      <c r="B198" s="80"/>
      <c r="C198" s="37"/>
      <c r="D198" s="37"/>
      <c r="E198" s="37"/>
    </row>
    <row r="199" spans="1:5" ht="16.5" customHeight="1" x14ac:dyDescent="0.2">
      <c r="A199" s="27"/>
      <c r="B199" s="80"/>
      <c r="C199" s="37"/>
      <c r="D199" s="37"/>
      <c r="E199" s="37"/>
    </row>
    <row r="200" spans="1:5" x14ac:dyDescent="0.2">
      <c r="A200" s="27"/>
      <c r="B200" s="80"/>
      <c r="C200" s="37"/>
      <c r="D200" s="37"/>
      <c r="E200" s="37"/>
    </row>
    <row r="201" spans="1:5" x14ac:dyDescent="0.2">
      <c r="A201" s="27"/>
      <c r="B201" s="80"/>
      <c r="C201" s="37"/>
      <c r="D201" s="37"/>
      <c r="E201" s="37"/>
    </row>
    <row r="202" spans="1:5" x14ac:dyDescent="0.2">
      <c r="A202" s="27"/>
      <c r="B202" s="80"/>
      <c r="C202" s="37"/>
      <c r="D202" s="37"/>
      <c r="E202" s="37"/>
    </row>
    <row r="203" spans="1:5" x14ac:dyDescent="0.2">
      <c r="A203" s="27"/>
      <c r="B203" s="80"/>
      <c r="C203" s="37"/>
      <c r="D203" s="37"/>
      <c r="E203" s="37"/>
    </row>
    <row r="204" spans="1:5" x14ac:dyDescent="0.2">
      <c r="A204" s="27"/>
      <c r="B204" s="80"/>
      <c r="C204" s="37"/>
      <c r="D204" s="37"/>
      <c r="E204" s="37"/>
    </row>
    <row r="205" spans="1:5" x14ac:dyDescent="0.2">
      <c r="A205" s="27"/>
      <c r="B205" s="80"/>
      <c r="C205" s="37"/>
      <c r="D205" s="37"/>
      <c r="E205" s="37"/>
    </row>
    <row r="206" spans="1:5" s="42" customFormat="1" x14ac:dyDescent="0.2">
      <c r="A206" s="27"/>
      <c r="B206" s="80"/>
      <c r="C206" s="37"/>
      <c r="D206" s="37"/>
      <c r="E206" s="37"/>
    </row>
    <row r="207" spans="1:5" x14ac:dyDescent="0.2">
      <c r="A207" s="27"/>
      <c r="B207" s="80"/>
      <c r="C207" s="37"/>
      <c r="D207" s="37"/>
      <c r="E207" s="37"/>
    </row>
    <row r="208" spans="1:5" s="42" customFormat="1" x14ac:dyDescent="0.2">
      <c r="A208" s="27"/>
      <c r="B208" s="80"/>
      <c r="C208" s="37"/>
      <c r="D208" s="37"/>
      <c r="E208" s="37"/>
    </row>
    <row r="209" spans="1:7" x14ac:dyDescent="0.2">
      <c r="A209" s="27"/>
      <c r="B209" s="80"/>
      <c r="C209" s="37"/>
      <c r="D209" s="37"/>
      <c r="E209" s="37"/>
    </row>
    <row r="210" spans="1:7" x14ac:dyDescent="0.2">
      <c r="A210" s="27"/>
      <c r="B210" s="80"/>
      <c r="C210" s="37"/>
      <c r="D210" s="37"/>
      <c r="E210" s="37"/>
    </row>
    <row r="211" spans="1:7" s="42" customFormat="1" x14ac:dyDescent="0.2">
      <c r="A211" s="27"/>
      <c r="B211" s="80"/>
      <c r="C211" s="37"/>
      <c r="D211" s="37"/>
      <c r="E211" s="37"/>
    </row>
    <row r="212" spans="1:7" x14ac:dyDescent="0.2">
      <c r="A212" s="27"/>
      <c r="B212" s="80"/>
      <c r="C212" s="37"/>
      <c r="D212" s="37"/>
      <c r="E212" s="37"/>
      <c r="G212" s="42"/>
    </row>
    <row r="213" spans="1:7" x14ac:dyDescent="0.2">
      <c r="A213" s="27"/>
      <c r="B213" s="80"/>
      <c r="C213" s="37"/>
      <c r="D213" s="37"/>
      <c r="E213" s="37"/>
    </row>
    <row r="214" spans="1:7" x14ac:dyDescent="0.2">
      <c r="A214" s="27"/>
      <c r="B214" s="80"/>
      <c r="C214" s="37"/>
      <c r="D214" s="37"/>
      <c r="E214" s="37"/>
    </row>
    <row r="215" spans="1:7" s="42" customFormat="1" x14ac:dyDescent="0.2">
      <c r="A215" s="27"/>
      <c r="B215" s="80"/>
      <c r="C215" s="37"/>
      <c r="D215" s="37"/>
      <c r="E215" s="37"/>
    </row>
    <row r="216" spans="1:7" s="42" customFormat="1" x14ac:dyDescent="0.2">
      <c r="A216" s="27"/>
      <c r="B216" s="80"/>
      <c r="C216" s="37"/>
      <c r="D216" s="37"/>
      <c r="E216" s="37"/>
    </row>
    <row r="217" spans="1:7" x14ac:dyDescent="0.2">
      <c r="A217" s="27"/>
      <c r="B217" s="80"/>
      <c r="C217" s="37"/>
      <c r="D217" s="37"/>
      <c r="E217" s="37"/>
    </row>
    <row r="218" spans="1:7" x14ac:dyDescent="0.2">
      <c r="A218" s="27"/>
      <c r="B218" s="80"/>
      <c r="C218" s="37"/>
      <c r="D218" s="37"/>
      <c r="E218" s="37"/>
    </row>
    <row r="219" spans="1:7" x14ac:dyDescent="0.2">
      <c r="A219" s="27"/>
      <c r="B219" s="80"/>
      <c r="C219" s="37"/>
      <c r="D219" s="37"/>
      <c r="E219" s="37"/>
    </row>
    <row r="220" spans="1:7" x14ac:dyDescent="0.2">
      <c r="A220" s="27"/>
      <c r="B220" s="80"/>
      <c r="C220" s="37"/>
      <c r="D220" s="37"/>
      <c r="E220" s="37"/>
    </row>
    <row r="221" spans="1:7" x14ac:dyDescent="0.2">
      <c r="A221" s="27"/>
      <c r="B221" s="80"/>
      <c r="C221" s="37"/>
      <c r="D221" s="37"/>
      <c r="E221" s="37"/>
    </row>
    <row r="222" spans="1:7" x14ac:dyDescent="0.2">
      <c r="A222" s="27"/>
      <c r="B222" s="80"/>
      <c r="C222" s="37"/>
      <c r="D222" s="37"/>
      <c r="E222" s="37"/>
    </row>
    <row r="223" spans="1:7" x14ac:dyDescent="0.2">
      <c r="A223" s="27"/>
      <c r="B223" s="80"/>
      <c r="C223" s="37"/>
      <c r="D223" s="37"/>
      <c r="E223" s="37"/>
    </row>
    <row r="224" spans="1:7" x14ac:dyDescent="0.2">
      <c r="A224" s="27"/>
      <c r="B224" s="80"/>
      <c r="C224" s="37"/>
      <c r="D224" s="37"/>
      <c r="E224" s="37"/>
    </row>
    <row r="225" spans="1:5" x14ac:dyDescent="0.2">
      <c r="A225" s="27"/>
      <c r="B225" s="80"/>
      <c r="C225" s="37"/>
      <c r="D225" s="37"/>
      <c r="E225" s="37"/>
    </row>
    <row r="226" spans="1:5" x14ac:dyDescent="0.2">
      <c r="A226" s="27"/>
      <c r="B226" s="80"/>
      <c r="C226" s="37"/>
      <c r="D226" s="37"/>
      <c r="E226" s="37"/>
    </row>
    <row r="227" spans="1:5" x14ac:dyDescent="0.2">
      <c r="A227" s="27"/>
      <c r="B227" s="80"/>
      <c r="C227" s="37"/>
      <c r="D227" s="37"/>
      <c r="E227" s="37"/>
    </row>
    <row r="228" spans="1:5" x14ac:dyDescent="0.2">
      <c r="A228" s="27"/>
      <c r="B228" s="80"/>
      <c r="C228" s="37"/>
      <c r="D228" s="37"/>
      <c r="E228" s="37"/>
    </row>
    <row r="229" spans="1:5" s="42" customFormat="1" ht="16.5" customHeight="1" x14ac:dyDescent="0.2">
      <c r="A229" s="27"/>
      <c r="B229" s="80"/>
      <c r="C229" s="37"/>
      <c r="D229" s="37"/>
      <c r="E229" s="37"/>
    </row>
    <row r="230" spans="1:5" x14ac:dyDescent="0.2">
      <c r="A230" s="27"/>
      <c r="B230" s="80"/>
      <c r="C230" s="37"/>
      <c r="D230" s="37"/>
      <c r="E230" s="37"/>
    </row>
    <row r="231" spans="1:5" x14ac:dyDescent="0.2">
      <c r="A231" s="27"/>
      <c r="B231" s="80"/>
      <c r="C231" s="37"/>
      <c r="D231" s="37"/>
      <c r="E231" s="37"/>
    </row>
    <row r="232" spans="1:5" x14ac:dyDescent="0.2">
      <c r="A232" s="27"/>
      <c r="B232" s="80"/>
      <c r="C232" s="37"/>
      <c r="D232" s="37"/>
      <c r="E232" s="37"/>
    </row>
    <row r="233" spans="1:5" x14ac:dyDescent="0.2">
      <c r="A233" s="27"/>
      <c r="B233" s="80"/>
      <c r="C233" s="37"/>
      <c r="D233" s="37"/>
      <c r="E233" s="37"/>
    </row>
    <row r="234" spans="1:5" x14ac:dyDescent="0.2">
      <c r="A234" s="27"/>
      <c r="B234" s="80"/>
      <c r="C234" s="37"/>
      <c r="D234" s="37"/>
      <c r="E234" s="37"/>
    </row>
    <row r="235" spans="1:5" s="42" customFormat="1" x14ac:dyDescent="0.2">
      <c r="A235" s="27"/>
      <c r="B235" s="80"/>
      <c r="C235" s="37"/>
      <c r="D235" s="37"/>
      <c r="E235" s="37"/>
    </row>
    <row r="236" spans="1:5" x14ac:dyDescent="0.2">
      <c r="A236" s="27"/>
      <c r="B236" s="80"/>
      <c r="C236" s="37"/>
      <c r="D236" s="37"/>
      <c r="E236" s="37"/>
    </row>
    <row r="237" spans="1:5" x14ac:dyDescent="0.2">
      <c r="A237" s="27"/>
      <c r="B237" s="80"/>
      <c r="C237" s="37"/>
      <c r="D237" s="37"/>
      <c r="E237" s="37"/>
    </row>
    <row r="238" spans="1:5" x14ac:dyDescent="0.2">
      <c r="A238" s="27"/>
      <c r="B238" s="80"/>
      <c r="C238" s="37"/>
      <c r="D238" s="37"/>
      <c r="E238" s="37"/>
    </row>
    <row r="239" spans="1:5" x14ac:dyDescent="0.2">
      <c r="A239" s="27"/>
      <c r="B239" s="80"/>
      <c r="C239" s="37"/>
      <c r="D239" s="37"/>
      <c r="E239" s="37"/>
    </row>
    <row r="240" spans="1:5" x14ac:dyDescent="0.2">
      <c r="A240" s="27"/>
      <c r="B240" s="80"/>
      <c r="C240" s="37"/>
      <c r="D240" s="37"/>
      <c r="E240" s="37"/>
    </row>
    <row r="241" spans="1:5" x14ac:dyDescent="0.2">
      <c r="A241" s="27"/>
      <c r="B241" s="80"/>
      <c r="C241" s="37"/>
      <c r="D241" s="37"/>
      <c r="E241" s="37"/>
    </row>
    <row r="242" spans="1:5" x14ac:dyDescent="0.2">
      <c r="A242" s="27"/>
      <c r="B242" s="80"/>
      <c r="C242" s="37"/>
      <c r="D242" s="37"/>
      <c r="E242" s="37"/>
    </row>
    <row r="243" spans="1:5" x14ac:dyDescent="0.2">
      <c r="A243" s="27"/>
      <c r="B243" s="80"/>
      <c r="C243" s="37"/>
      <c r="D243" s="37"/>
      <c r="E243" s="37"/>
    </row>
    <row r="244" spans="1:5" ht="16.5" customHeight="1" x14ac:dyDescent="0.2">
      <c r="A244" s="27"/>
      <c r="B244" s="80"/>
      <c r="C244" s="37"/>
      <c r="D244" s="37"/>
      <c r="E244" s="37"/>
    </row>
    <row r="245" spans="1:5" x14ac:dyDescent="0.2">
      <c r="A245" s="27"/>
      <c r="B245" s="80"/>
      <c r="C245" s="37"/>
      <c r="D245" s="37"/>
      <c r="E245" s="37"/>
    </row>
    <row r="246" spans="1:5" x14ac:dyDescent="0.2">
      <c r="A246" s="27"/>
      <c r="B246" s="80"/>
      <c r="C246" s="37"/>
      <c r="D246" s="37"/>
      <c r="E246" s="37"/>
    </row>
    <row r="247" spans="1:5" x14ac:dyDescent="0.2">
      <c r="A247" s="27"/>
      <c r="B247" s="80"/>
      <c r="C247" s="37"/>
      <c r="D247" s="37"/>
      <c r="E247" s="37"/>
    </row>
    <row r="248" spans="1:5" x14ac:dyDescent="0.2">
      <c r="A248" s="27"/>
      <c r="B248" s="80"/>
      <c r="C248" s="37"/>
      <c r="D248" s="37"/>
      <c r="E248" s="37"/>
    </row>
    <row r="249" spans="1:5" x14ac:dyDescent="0.2">
      <c r="A249" s="27"/>
      <c r="B249" s="80"/>
      <c r="C249" s="37"/>
      <c r="D249" s="37"/>
      <c r="E249" s="37"/>
    </row>
    <row r="250" spans="1:5" x14ac:dyDescent="0.2">
      <c r="A250" s="27"/>
      <c r="B250" s="80"/>
      <c r="C250" s="37"/>
      <c r="D250" s="37"/>
      <c r="E250" s="37"/>
    </row>
    <row r="251" spans="1:5" x14ac:dyDescent="0.2">
      <c r="A251" s="27"/>
      <c r="B251" s="80"/>
      <c r="C251" s="37"/>
      <c r="D251" s="37"/>
      <c r="E251" s="37"/>
    </row>
    <row r="252" spans="1:5" x14ac:dyDescent="0.2">
      <c r="A252" s="27"/>
      <c r="B252" s="80"/>
      <c r="C252" s="37"/>
      <c r="D252" s="37"/>
      <c r="E252" s="37"/>
    </row>
    <row r="253" spans="1:5" x14ac:dyDescent="0.2">
      <c r="A253" s="27"/>
      <c r="B253" s="80"/>
      <c r="C253" s="37"/>
      <c r="D253" s="37"/>
      <c r="E253" s="37"/>
    </row>
    <row r="254" spans="1:5" x14ac:dyDescent="0.2">
      <c r="A254" s="27"/>
      <c r="B254" s="80"/>
    </row>
    <row r="255" spans="1:5" x14ac:dyDescent="0.2">
      <c r="A255" s="27"/>
      <c r="B255" s="80"/>
    </row>
    <row r="256" spans="1:5" x14ac:dyDescent="0.2">
      <c r="A256" s="27"/>
      <c r="B256" s="80"/>
    </row>
    <row r="257" spans="1:5" x14ac:dyDescent="0.2">
      <c r="A257" s="27"/>
      <c r="B257" s="80"/>
    </row>
    <row r="258" spans="1:5" x14ac:dyDescent="0.2">
      <c r="A258" s="27"/>
      <c r="B258" s="80"/>
    </row>
    <row r="259" spans="1:5" x14ac:dyDescent="0.2">
      <c r="A259" s="27"/>
      <c r="B259" s="80"/>
    </row>
    <row r="260" spans="1:5" x14ac:dyDescent="0.2">
      <c r="A260" s="27"/>
      <c r="B260" s="80"/>
    </row>
    <row r="261" spans="1:5" x14ac:dyDescent="0.2">
      <c r="A261" s="27"/>
      <c r="B261" s="80"/>
    </row>
    <row r="262" spans="1:5" s="42" customFormat="1" ht="16.5" customHeight="1" x14ac:dyDescent="0.2">
      <c r="A262" s="27"/>
      <c r="B262" s="80"/>
      <c r="C262" s="27"/>
      <c r="D262" s="27"/>
      <c r="E262" s="27"/>
    </row>
    <row r="263" spans="1:5" ht="16.5" customHeight="1" x14ac:dyDescent="0.2">
      <c r="A263" s="27"/>
      <c r="B263" s="80"/>
    </row>
    <row r="264" spans="1:5" s="42" customFormat="1" x14ac:dyDescent="0.2">
      <c r="A264" s="27"/>
      <c r="B264" s="80"/>
      <c r="C264" s="27"/>
      <c r="D264" s="27"/>
      <c r="E264" s="27"/>
    </row>
    <row r="265" spans="1:5" x14ac:dyDescent="0.2">
      <c r="A265" s="27"/>
      <c r="B265" s="80"/>
    </row>
    <row r="266" spans="1:5" x14ac:dyDescent="0.2">
      <c r="A266" s="27"/>
      <c r="B266" s="80"/>
    </row>
    <row r="267" spans="1:5" x14ac:dyDescent="0.2">
      <c r="A267" s="27"/>
      <c r="B267" s="80"/>
    </row>
    <row r="268" spans="1:5" x14ac:dyDescent="0.2">
      <c r="A268" s="27"/>
      <c r="B268" s="80"/>
    </row>
    <row r="269" spans="1:5" s="42" customFormat="1" x14ac:dyDescent="0.2">
      <c r="A269" s="27"/>
      <c r="B269" s="80"/>
      <c r="C269" s="27"/>
      <c r="D269" s="27"/>
      <c r="E269" s="27"/>
    </row>
    <row r="270" spans="1:5" x14ac:dyDescent="0.2">
      <c r="A270" s="27"/>
      <c r="B270" s="80"/>
    </row>
    <row r="271" spans="1:5" x14ac:dyDescent="0.2">
      <c r="A271" s="27"/>
      <c r="B271" s="80"/>
    </row>
    <row r="272" spans="1:5" x14ac:dyDescent="0.2">
      <c r="A272" s="27"/>
      <c r="B272" s="80"/>
    </row>
    <row r="273" spans="1:5" x14ac:dyDescent="0.2">
      <c r="A273" s="27"/>
      <c r="B273" s="80"/>
    </row>
    <row r="274" spans="1:5" x14ac:dyDescent="0.2">
      <c r="A274" s="27"/>
      <c r="B274" s="80"/>
    </row>
    <row r="275" spans="1:5" x14ac:dyDescent="0.2">
      <c r="A275" s="27"/>
      <c r="B275" s="80"/>
    </row>
    <row r="276" spans="1:5" x14ac:dyDescent="0.2">
      <c r="A276" s="27"/>
      <c r="B276" s="80"/>
    </row>
    <row r="277" spans="1:5" s="42" customFormat="1" x14ac:dyDescent="0.2">
      <c r="A277" s="27"/>
      <c r="B277" s="80"/>
      <c r="C277" s="27"/>
      <c r="D277" s="27"/>
      <c r="E277" s="27"/>
    </row>
    <row r="278" spans="1:5" x14ac:dyDescent="0.2">
      <c r="A278" s="27"/>
      <c r="B278" s="80"/>
    </row>
    <row r="279" spans="1:5" x14ac:dyDescent="0.2">
      <c r="A279" s="27"/>
      <c r="B279" s="80"/>
    </row>
    <row r="280" spans="1:5" x14ac:dyDescent="0.2">
      <c r="A280" s="27"/>
      <c r="B280" s="80"/>
    </row>
    <row r="281" spans="1:5" ht="16.5" customHeight="1" x14ac:dyDescent="0.2">
      <c r="A281" s="27"/>
      <c r="B281" s="80"/>
    </row>
    <row r="282" spans="1:5" x14ac:dyDescent="0.2">
      <c r="A282" s="27"/>
      <c r="B282" s="80"/>
    </row>
    <row r="283" spans="1:5" x14ac:dyDescent="0.2">
      <c r="A283" s="27"/>
      <c r="B283" s="80"/>
    </row>
    <row r="284" spans="1:5" x14ac:dyDescent="0.2">
      <c r="A284" s="27"/>
      <c r="B284" s="80"/>
    </row>
    <row r="285" spans="1:5" x14ac:dyDescent="0.2">
      <c r="A285" s="27"/>
      <c r="B285" s="80"/>
    </row>
    <row r="286" spans="1:5" x14ac:dyDescent="0.2">
      <c r="A286" s="27"/>
      <c r="B286" s="80"/>
    </row>
    <row r="287" spans="1:5" s="42" customFormat="1" x14ac:dyDescent="0.2">
      <c r="A287" s="27"/>
      <c r="B287" s="80"/>
      <c r="C287" s="27"/>
      <c r="D287" s="27"/>
      <c r="E287" s="27"/>
    </row>
    <row r="288" spans="1:5" x14ac:dyDescent="0.2">
      <c r="A288" s="27"/>
      <c r="B288" s="80"/>
    </row>
    <row r="289" spans="1:2" x14ac:dyDescent="0.2">
      <c r="A289" s="27"/>
      <c r="B289" s="80"/>
    </row>
    <row r="290" spans="1:2" x14ac:dyDescent="0.2">
      <c r="A290" s="27"/>
      <c r="B290" s="80"/>
    </row>
    <row r="291" spans="1:2" x14ac:dyDescent="0.2">
      <c r="A291" s="27"/>
      <c r="B291" s="80"/>
    </row>
    <row r="292" spans="1:2" x14ac:dyDescent="0.2">
      <c r="A292" s="27"/>
      <c r="B292" s="80"/>
    </row>
    <row r="293" spans="1:2" x14ac:dyDescent="0.2">
      <c r="A293" s="27"/>
      <c r="B293" s="80"/>
    </row>
    <row r="294" spans="1:2" x14ac:dyDescent="0.2">
      <c r="A294" s="27"/>
      <c r="B294" s="80"/>
    </row>
    <row r="295" spans="1:2" x14ac:dyDescent="0.2">
      <c r="A295" s="27"/>
      <c r="B295" s="80"/>
    </row>
    <row r="296" spans="1:2" x14ac:dyDescent="0.2">
      <c r="A296" s="27"/>
      <c r="B296" s="80"/>
    </row>
    <row r="297" spans="1:2" x14ac:dyDescent="0.2">
      <c r="A297" s="27"/>
      <c r="B297" s="80"/>
    </row>
    <row r="298" spans="1:2" x14ac:dyDescent="0.2">
      <c r="A298" s="27"/>
      <c r="B298" s="80"/>
    </row>
    <row r="299" spans="1:2" x14ac:dyDescent="0.2">
      <c r="A299" s="27"/>
      <c r="B299" s="80"/>
    </row>
    <row r="300" spans="1:2" x14ac:dyDescent="0.2">
      <c r="A300" s="27"/>
      <c r="B300" s="80"/>
    </row>
    <row r="301" spans="1:2" x14ac:dyDescent="0.2">
      <c r="A301" s="27"/>
      <c r="B301" s="80"/>
    </row>
    <row r="302" spans="1:2" x14ac:dyDescent="0.2">
      <c r="A302" s="27"/>
      <c r="B302" s="80"/>
    </row>
    <row r="303" spans="1:2" x14ac:dyDescent="0.2">
      <c r="A303" s="27"/>
      <c r="B303" s="80"/>
    </row>
    <row r="304" spans="1:2" x14ac:dyDescent="0.2">
      <c r="A304" s="27"/>
      <c r="B304" s="80"/>
    </row>
    <row r="305" spans="1:5" x14ac:dyDescent="0.2">
      <c r="A305" s="27"/>
      <c r="B305" s="80"/>
    </row>
    <row r="306" spans="1:5" x14ac:dyDescent="0.2">
      <c r="A306" s="27"/>
      <c r="B306" s="80"/>
    </row>
    <row r="307" spans="1:5" x14ac:dyDescent="0.2">
      <c r="A307" s="27"/>
      <c r="B307" s="80"/>
    </row>
    <row r="308" spans="1:5" s="42" customFormat="1" ht="16.5" customHeight="1" x14ac:dyDescent="0.2">
      <c r="A308" s="27"/>
      <c r="B308" s="80"/>
      <c r="C308" s="27"/>
      <c r="D308" s="27"/>
      <c r="E308" s="27"/>
    </row>
    <row r="309" spans="1:5" x14ac:dyDescent="0.2">
      <c r="A309" s="27"/>
      <c r="B309" s="80"/>
    </row>
    <row r="310" spans="1:5" s="42" customFormat="1" x14ac:dyDescent="0.2">
      <c r="A310" s="27"/>
      <c r="B310" s="80"/>
      <c r="C310" s="27"/>
      <c r="D310" s="27"/>
      <c r="E310" s="27"/>
    </row>
    <row r="311" spans="1:5" x14ac:dyDescent="0.2">
      <c r="A311" s="27"/>
      <c r="B311" s="80"/>
    </row>
    <row r="312" spans="1:5" x14ac:dyDescent="0.2">
      <c r="A312" s="27"/>
      <c r="B312" s="80"/>
    </row>
    <row r="313" spans="1:5" s="42" customFormat="1" x14ac:dyDescent="0.2">
      <c r="A313" s="27"/>
      <c r="B313" s="80"/>
      <c r="C313" s="27"/>
      <c r="D313" s="27"/>
      <c r="E313" s="27"/>
    </row>
    <row r="314" spans="1:5" x14ac:dyDescent="0.2">
      <c r="A314" s="27"/>
      <c r="B314" s="80"/>
    </row>
    <row r="315" spans="1:5" x14ac:dyDescent="0.2">
      <c r="A315" s="27"/>
      <c r="B315" s="80"/>
    </row>
    <row r="316" spans="1:5" x14ac:dyDescent="0.2">
      <c r="A316" s="27"/>
      <c r="B316" s="80"/>
    </row>
    <row r="317" spans="1:5" s="42" customFormat="1" x14ac:dyDescent="0.2">
      <c r="A317" s="27"/>
      <c r="B317" s="80"/>
      <c r="C317" s="27"/>
      <c r="D317" s="27"/>
      <c r="E317" s="27"/>
    </row>
    <row r="318" spans="1:5" x14ac:dyDescent="0.2">
      <c r="A318" s="27"/>
      <c r="B318" s="80"/>
    </row>
    <row r="319" spans="1:5" x14ac:dyDescent="0.2">
      <c r="A319" s="27"/>
      <c r="B319" s="80"/>
    </row>
    <row r="320" spans="1:5" x14ac:dyDescent="0.2">
      <c r="A320" s="27"/>
      <c r="B320" s="80"/>
    </row>
    <row r="321" spans="1:5" x14ac:dyDescent="0.2">
      <c r="A321" s="27"/>
      <c r="B321" s="80"/>
    </row>
    <row r="322" spans="1:5" s="42" customFormat="1" x14ac:dyDescent="0.2">
      <c r="A322" s="27"/>
      <c r="B322" s="80"/>
      <c r="C322" s="27"/>
      <c r="D322" s="27"/>
      <c r="E322" s="27"/>
    </row>
    <row r="323" spans="1:5" x14ac:dyDescent="0.2">
      <c r="A323" s="27"/>
      <c r="B323" s="80"/>
    </row>
    <row r="324" spans="1:5" x14ac:dyDescent="0.2">
      <c r="A324" s="27"/>
      <c r="B324" s="80"/>
    </row>
    <row r="325" spans="1:5" x14ac:dyDescent="0.2">
      <c r="A325" s="27"/>
      <c r="B325" s="80"/>
    </row>
    <row r="326" spans="1:5" s="42" customFormat="1" x14ac:dyDescent="0.2">
      <c r="A326" s="27"/>
      <c r="B326" s="80"/>
      <c r="C326" s="27"/>
      <c r="D326" s="27"/>
      <c r="E326" s="27"/>
    </row>
    <row r="327" spans="1:5" x14ac:dyDescent="0.2">
      <c r="A327" s="27"/>
      <c r="B327" s="80"/>
    </row>
    <row r="328" spans="1:5" x14ac:dyDescent="0.2">
      <c r="A328" s="27"/>
      <c r="B328" s="80"/>
    </row>
    <row r="329" spans="1:5" s="42" customFormat="1" x14ac:dyDescent="0.2">
      <c r="A329" s="27"/>
      <c r="B329" s="80"/>
      <c r="C329" s="27"/>
      <c r="D329" s="27"/>
      <c r="E329" s="27"/>
    </row>
    <row r="330" spans="1:5" x14ac:dyDescent="0.2">
      <c r="A330" s="27"/>
      <c r="B330" s="80"/>
    </row>
    <row r="331" spans="1:5" x14ac:dyDescent="0.2">
      <c r="A331" s="27"/>
      <c r="B331" s="80"/>
    </row>
    <row r="332" spans="1:5" x14ac:dyDescent="0.2">
      <c r="A332" s="27"/>
      <c r="B332" s="80"/>
    </row>
    <row r="333" spans="1:5" x14ac:dyDescent="0.2">
      <c r="A333" s="27"/>
      <c r="B333" s="80"/>
    </row>
    <row r="334" spans="1:5" x14ac:dyDescent="0.2">
      <c r="A334" s="27"/>
      <c r="B334" s="80"/>
    </row>
    <row r="335" spans="1:5" x14ac:dyDescent="0.2">
      <c r="A335" s="27"/>
      <c r="B335" s="80"/>
    </row>
    <row r="336" spans="1:5" x14ac:dyDescent="0.2">
      <c r="A336" s="27"/>
      <c r="B336" s="80"/>
    </row>
    <row r="337" spans="1:5" x14ac:dyDescent="0.2">
      <c r="A337" s="27"/>
      <c r="B337" s="27"/>
    </row>
    <row r="338" spans="1:5" x14ac:dyDescent="0.2">
      <c r="A338" s="27"/>
      <c r="B338" s="27"/>
    </row>
    <row r="339" spans="1:5" x14ac:dyDescent="0.2">
      <c r="A339" s="27"/>
      <c r="B339" s="27"/>
    </row>
    <row r="340" spans="1:5" x14ac:dyDescent="0.2">
      <c r="A340" s="27"/>
      <c r="B340" s="27"/>
    </row>
    <row r="341" spans="1:5" x14ac:dyDescent="0.2">
      <c r="A341" s="27"/>
      <c r="B341" s="27"/>
    </row>
    <row r="342" spans="1:5" x14ac:dyDescent="0.2">
      <c r="A342" s="27"/>
      <c r="B342" s="27"/>
    </row>
    <row r="343" spans="1:5" x14ac:dyDescent="0.2">
      <c r="A343" s="27"/>
      <c r="B343" s="27"/>
    </row>
    <row r="344" spans="1:5" x14ac:dyDescent="0.2">
      <c r="A344" s="27"/>
      <c r="B344" s="27"/>
    </row>
    <row r="345" spans="1:5" x14ac:dyDescent="0.2">
      <c r="A345" s="27"/>
      <c r="B345" s="27"/>
    </row>
    <row r="346" spans="1:5" x14ac:dyDescent="0.2">
      <c r="A346" s="27"/>
      <c r="B346" s="27"/>
    </row>
    <row r="347" spans="1:5" x14ac:dyDescent="0.2">
      <c r="A347" s="27"/>
      <c r="B347" s="27"/>
    </row>
    <row r="348" spans="1:5" x14ac:dyDescent="0.2">
      <c r="A348" s="27"/>
      <c r="B348" s="27"/>
    </row>
    <row r="349" spans="1:5" x14ac:dyDescent="0.2">
      <c r="A349" s="27"/>
      <c r="B349" s="27"/>
    </row>
    <row r="350" spans="1:5" x14ac:dyDescent="0.2">
      <c r="A350" s="27"/>
      <c r="B350" s="27"/>
    </row>
    <row r="351" spans="1:5" s="42" customFormat="1" x14ac:dyDescent="0.2">
      <c r="A351" s="27"/>
      <c r="B351" s="27"/>
      <c r="C351" s="27"/>
      <c r="D351" s="27"/>
      <c r="E351" s="27"/>
    </row>
    <row r="352" spans="1:5" x14ac:dyDescent="0.2">
      <c r="A352" s="27"/>
      <c r="B352" s="27"/>
    </row>
    <row r="353" spans="1:5" x14ac:dyDescent="0.2">
      <c r="A353" s="27"/>
      <c r="B353" s="27"/>
    </row>
    <row r="354" spans="1:5" s="42" customFormat="1" x14ac:dyDescent="0.2">
      <c r="A354" s="27"/>
      <c r="B354" s="27"/>
      <c r="C354" s="27"/>
      <c r="D354" s="27"/>
      <c r="E354" s="27"/>
    </row>
    <row r="355" spans="1:5" x14ac:dyDescent="0.2">
      <c r="A355" s="27"/>
      <c r="B355" s="27"/>
    </row>
    <row r="356" spans="1:5" x14ac:dyDescent="0.2">
      <c r="A356" s="27"/>
      <c r="B356" s="27"/>
    </row>
    <row r="357" spans="1:5" x14ac:dyDescent="0.2">
      <c r="A357" s="27"/>
      <c r="B357" s="27"/>
    </row>
    <row r="358" spans="1:5" x14ac:dyDescent="0.2">
      <c r="A358" s="27"/>
      <c r="B358" s="27"/>
    </row>
    <row r="359" spans="1:5" x14ac:dyDescent="0.2">
      <c r="A359" s="27"/>
      <c r="B359" s="27"/>
    </row>
    <row r="360" spans="1:5" x14ac:dyDescent="0.2">
      <c r="A360" s="27"/>
      <c r="B360" s="27"/>
    </row>
    <row r="361" spans="1:5" x14ac:dyDescent="0.2">
      <c r="A361" s="27"/>
      <c r="B361" s="27"/>
    </row>
    <row r="362" spans="1:5" x14ac:dyDescent="0.2">
      <c r="A362" s="27"/>
      <c r="B362" s="27"/>
    </row>
    <row r="363" spans="1:5" x14ac:dyDescent="0.2">
      <c r="A363" s="27"/>
      <c r="B363" s="27"/>
    </row>
    <row r="364" spans="1:5" x14ac:dyDescent="0.2">
      <c r="A364" s="27"/>
      <c r="B364" s="27"/>
    </row>
    <row r="365" spans="1:5" x14ac:dyDescent="0.2">
      <c r="A365" s="27"/>
      <c r="B365" s="27"/>
    </row>
    <row r="366" spans="1:5" x14ac:dyDescent="0.2">
      <c r="A366" s="27"/>
      <c r="B366" s="27"/>
    </row>
    <row r="367" spans="1:5" s="42" customFormat="1" x14ac:dyDescent="0.2">
      <c r="A367" s="27"/>
      <c r="B367" s="27"/>
      <c r="C367" s="27"/>
      <c r="D367" s="27"/>
      <c r="E367" s="27"/>
    </row>
    <row r="368" spans="1:5" x14ac:dyDescent="0.2">
      <c r="A368" s="27"/>
      <c r="B368" s="27"/>
    </row>
    <row r="369" spans="1:5" s="42" customFormat="1" x14ac:dyDescent="0.2">
      <c r="A369" s="27"/>
      <c r="B369" s="27"/>
      <c r="C369" s="27"/>
      <c r="D369" s="27"/>
      <c r="E369" s="27"/>
    </row>
    <row r="370" spans="1:5" x14ac:dyDescent="0.2">
      <c r="A370" s="27"/>
      <c r="B370" s="27"/>
    </row>
    <row r="371" spans="1:5" x14ac:dyDescent="0.2">
      <c r="A371" s="27"/>
      <c r="B371" s="27"/>
    </row>
    <row r="372" spans="1:5" x14ac:dyDescent="0.2">
      <c r="A372" s="27"/>
      <c r="B372" s="27"/>
    </row>
    <row r="373" spans="1:5" x14ac:dyDescent="0.2">
      <c r="A373" s="27"/>
      <c r="B373" s="27"/>
    </row>
    <row r="374" spans="1:5" x14ac:dyDescent="0.2">
      <c r="A374" s="27"/>
      <c r="B374" s="27"/>
    </row>
    <row r="375" spans="1:5" x14ac:dyDescent="0.2">
      <c r="A375" s="27"/>
      <c r="B375" s="27"/>
    </row>
    <row r="376" spans="1:5" x14ac:dyDescent="0.2">
      <c r="A376" s="27"/>
      <c r="B376" s="27"/>
    </row>
    <row r="377" spans="1:5" s="42" customFormat="1" x14ac:dyDescent="0.2">
      <c r="A377" s="27"/>
      <c r="B377" s="27"/>
      <c r="C377" s="27"/>
      <c r="D377" s="27"/>
      <c r="E377" s="27"/>
    </row>
    <row r="378" spans="1:5" x14ac:dyDescent="0.2">
      <c r="A378" s="27"/>
      <c r="B378" s="27"/>
    </row>
    <row r="379" spans="1:5" x14ac:dyDescent="0.2">
      <c r="A379" s="27"/>
      <c r="B379" s="27"/>
    </row>
    <row r="380" spans="1:5" x14ac:dyDescent="0.2">
      <c r="A380" s="27"/>
      <c r="B380" s="27"/>
    </row>
    <row r="381" spans="1:5" s="42" customFormat="1" x14ac:dyDescent="0.2">
      <c r="A381" s="27"/>
      <c r="B381" s="27"/>
      <c r="C381" s="27"/>
      <c r="D381" s="27"/>
      <c r="E381" s="27"/>
    </row>
    <row r="382" spans="1:5" x14ac:dyDescent="0.2">
      <c r="A382" s="27"/>
      <c r="B382" s="27"/>
    </row>
    <row r="383" spans="1:5" x14ac:dyDescent="0.2">
      <c r="A383" s="27"/>
      <c r="B383" s="27"/>
    </row>
    <row r="384" spans="1:5" s="42" customFormat="1" x14ac:dyDescent="0.2">
      <c r="A384" s="27"/>
      <c r="B384" s="27"/>
      <c r="C384" s="27"/>
      <c r="D384" s="27"/>
      <c r="E384" s="27"/>
    </row>
    <row r="385" spans="1:5" x14ac:dyDescent="0.2">
      <c r="A385" s="27"/>
      <c r="B385" s="27"/>
    </row>
    <row r="386" spans="1:5" x14ac:dyDescent="0.2">
      <c r="A386" s="27"/>
      <c r="B386" s="27"/>
    </row>
    <row r="387" spans="1:5" x14ac:dyDescent="0.2">
      <c r="A387" s="27"/>
      <c r="B387" s="27"/>
    </row>
    <row r="388" spans="1:5" x14ac:dyDescent="0.2">
      <c r="A388" s="27"/>
      <c r="B388" s="27"/>
    </row>
    <row r="389" spans="1:5" x14ac:dyDescent="0.2">
      <c r="A389" s="27"/>
      <c r="B389" s="27"/>
    </row>
    <row r="390" spans="1:5" x14ac:dyDescent="0.2">
      <c r="A390" s="27"/>
      <c r="B390" s="27"/>
    </row>
    <row r="391" spans="1:5" x14ac:dyDescent="0.2">
      <c r="A391" s="27"/>
      <c r="B391" s="27"/>
    </row>
    <row r="392" spans="1:5" x14ac:dyDescent="0.2">
      <c r="A392" s="27"/>
      <c r="B392" s="27"/>
    </row>
    <row r="393" spans="1:5" x14ac:dyDescent="0.2">
      <c r="A393" s="27"/>
      <c r="B393" s="27"/>
    </row>
    <row r="394" spans="1:5" x14ac:dyDescent="0.2">
      <c r="A394" s="27"/>
      <c r="B394" s="27"/>
    </row>
    <row r="395" spans="1:5" x14ac:dyDescent="0.2">
      <c r="A395" s="27"/>
      <c r="B395" s="27"/>
    </row>
    <row r="396" spans="1:5" x14ac:dyDescent="0.2">
      <c r="A396" s="27"/>
      <c r="B396" s="27"/>
    </row>
    <row r="397" spans="1:5" x14ac:dyDescent="0.2">
      <c r="A397" s="27"/>
      <c r="B397" s="27"/>
    </row>
    <row r="398" spans="1:5" x14ac:dyDescent="0.2">
      <c r="A398" s="27"/>
      <c r="B398" s="27"/>
    </row>
    <row r="399" spans="1:5" x14ac:dyDescent="0.2">
      <c r="A399" s="27"/>
      <c r="B399" s="27"/>
    </row>
    <row r="400" spans="1:5" s="42" customFormat="1" x14ac:dyDescent="0.2">
      <c r="A400" s="27"/>
      <c r="B400" s="27"/>
      <c r="C400" s="27"/>
      <c r="D400" s="27"/>
      <c r="E400" s="27"/>
    </row>
    <row r="401" spans="1:2" x14ac:dyDescent="0.2">
      <c r="A401" s="27"/>
      <c r="B401" s="27"/>
    </row>
    <row r="402" spans="1:2" x14ac:dyDescent="0.2">
      <c r="A402" s="27"/>
      <c r="B402" s="27"/>
    </row>
    <row r="403" spans="1:2" x14ac:dyDescent="0.2">
      <c r="A403" s="27"/>
      <c r="B403" s="27"/>
    </row>
    <row r="404" spans="1:2" x14ac:dyDescent="0.2">
      <c r="A404" s="27"/>
      <c r="B404" s="27"/>
    </row>
    <row r="405" spans="1:2" x14ac:dyDescent="0.2">
      <c r="A405" s="27"/>
      <c r="B405" s="27"/>
    </row>
    <row r="406" spans="1:2" x14ac:dyDescent="0.2">
      <c r="A406" s="27"/>
      <c r="B406" s="27"/>
    </row>
    <row r="407" spans="1:2" x14ac:dyDescent="0.2">
      <c r="A407" s="27"/>
      <c r="B407" s="27"/>
    </row>
    <row r="408" spans="1:2" x14ac:dyDescent="0.2">
      <c r="A408" s="27"/>
      <c r="B408" s="27"/>
    </row>
    <row r="409" spans="1:2" x14ac:dyDescent="0.2">
      <c r="A409" s="27"/>
      <c r="B409" s="27"/>
    </row>
    <row r="410" spans="1:2" x14ac:dyDescent="0.2">
      <c r="A410" s="27"/>
      <c r="B410" s="27"/>
    </row>
    <row r="411" spans="1:2" x14ac:dyDescent="0.2">
      <c r="A411" s="27"/>
      <c r="B411" s="27"/>
    </row>
    <row r="412" spans="1:2" x14ac:dyDescent="0.2">
      <c r="A412" s="27"/>
      <c r="B412" s="27"/>
    </row>
    <row r="413" spans="1:2" x14ac:dyDescent="0.2">
      <c r="A413" s="27"/>
      <c r="B413" s="27"/>
    </row>
    <row r="414" spans="1:2" x14ac:dyDescent="0.2">
      <c r="A414" s="27"/>
      <c r="B414" s="27"/>
    </row>
    <row r="415" spans="1:2" x14ac:dyDescent="0.2">
      <c r="A415" s="27"/>
      <c r="B415" s="27"/>
    </row>
    <row r="416" spans="1:2" x14ac:dyDescent="0.2">
      <c r="A416" s="27"/>
      <c r="B416" s="27"/>
    </row>
    <row r="417" spans="1:5" x14ac:dyDescent="0.2">
      <c r="A417" s="27"/>
      <c r="B417" s="27"/>
    </row>
    <row r="418" spans="1:5" x14ac:dyDescent="0.2">
      <c r="A418" s="27"/>
      <c r="B418" s="27"/>
    </row>
    <row r="419" spans="1:5" x14ac:dyDescent="0.2">
      <c r="A419" s="27"/>
      <c r="B419" s="27"/>
    </row>
    <row r="420" spans="1:5" x14ac:dyDescent="0.2">
      <c r="A420" s="27"/>
      <c r="B420" s="27"/>
    </row>
    <row r="421" spans="1:5" x14ac:dyDescent="0.2">
      <c r="A421" s="27"/>
      <c r="B421" s="27"/>
    </row>
    <row r="422" spans="1:5" x14ac:dyDescent="0.2">
      <c r="A422" s="27"/>
      <c r="B422" s="27"/>
    </row>
    <row r="423" spans="1:5" x14ac:dyDescent="0.2">
      <c r="A423" s="27"/>
      <c r="B423" s="27"/>
    </row>
    <row r="424" spans="1:5" x14ac:dyDescent="0.2">
      <c r="A424" s="27"/>
      <c r="B424" s="27"/>
    </row>
    <row r="425" spans="1:5" x14ac:dyDescent="0.2">
      <c r="A425" s="27"/>
      <c r="B425" s="27"/>
    </row>
    <row r="426" spans="1:5" x14ac:dyDescent="0.2">
      <c r="A426" s="27"/>
      <c r="B426" s="27"/>
    </row>
    <row r="427" spans="1:5" x14ac:dyDescent="0.2">
      <c r="A427" s="27"/>
      <c r="B427" s="27"/>
    </row>
    <row r="428" spans="1:5" x14ac:dyDescent="0.2">
      <c r="A428" s="27"/>
      <c r="B428" s="27"/>
    </row>
    <row r="429" spans="1:5" x14ac:dyDescent="0.2">
      <c r="A429" s="27"/>
      <c r="B429" s="27"/>
    </row>
    <row r="430" spans="1:5" s="42" customFormat="1" x14ac:dyDescent="0.2">
      <c r="A430" s="28"/>
      <c r="B430" s="28"/>
      <c r="C430" s="27"/>
      <c r="D430" s="27"/>
      <c r="E430" s="27"/>
    </row>
    <row r="432" spans="1:5" s="42" customFormat="1" x14ac:dyDescent="0.2">
      <c r="A432" s="28"/>
      <c r="B432" s="28"/>
      <c r="C432" s="27"/>
      <c r="D432" s="27"/>
      <c r="E432" s="27"/>
    </row>
    <row r="447" spans="1:5" s="42" customFormat="1" x14ac:dyDescent="0.2">
      <c r="A447" s="28"/>
      <c r="B447" s="28"/>
      <c r="C447" s="27"/>
      <c r="D447" s="27"/>
      <c r="E447" s="27"/>
    </row>
    <row r="450" spans="1:5" s="42" customFormat="1" x14ac:dyDescent="0.2">
      <c r="A450" s="28"/>
      <c r="B450" s="28"/>
      <c r="C450" s="27"/>
      <c r="D450" s="27"/>
      <c r="E450" s="27"/>
    </row>
    <row r="453" spans="1:5" s="42" customFormat="1" x14ac:dyDescent="0.2">
      <c r="A453" s="28"/>
      <c r="B453" s="28"/>
      <c r="C453" s="27"/>
      <c r="D453" s="27"/>
      <c r="E453" s="27"/>
    </row>
    <row r="457" spans="1:5" s="42" customFormat="1" x14ac:dyDescent="0.2">
      <c r="A457" s="28"/>
      <c r="B457" s="28"/>
      <c r="C457" s="27"/>
      <c r="D457" s="27"/>
      <c r="E457" s="27"/>
    </row>
    <row r="459" spans="1:5" s="42" customFormat="1" x14ac:dyDescent="0.2">
      <c r="A459" s="28"/>
      <c r="B459" s="28"/>
      <c r="C459" s="27"/>
      <c r="D459" s="27"/>
      <c r="E459" s="27"/>
    </row>
    <row r="513" spans="1:5" s="42" customFormat="1" x14ac:dyDescent="0.2">
      <c r="A513" s="28"/>
      <c r="B513" s="28"/>
      <c r="C513" s="27"/>
      <c r="D513" s="27"/>
      <c r="E513" s="27"/>
    </row>
    <row r="521" spans="1:5" s="42" customFormat="1" x14ac:dyDescent="0.2">
      <c r="A521" s="28"/>
      <c r="B521" s="28"/>
      <c r="C521" s="27"/>
      <c r="D521" s="27"/>
      <c r="E521" s="27"/>
    </row>
    <row r="525" spans="1:5" s="42" customFormat="1" x14ac:dyDescent="0.2">
      <c r="A525" s="28"/>
      <c r="B525" s="28"/>
      <c r="C525" s="27"/>
      <c r="D525" s="27"/>
      <c r="E525" s="27"/>
    </row>
    <row r="530" spans="1:5" s="42" customFormat="1" x14ac:dyDescent="0.2">
      <c r="A530" s="28"/>
      <c r="B530" s="28"/>
      <c r="C530" s="27"/>
      <c r="D530" s="27"/>
      <c r="E530" s="27"/>
    </row>
    <row r="531" spans="1:5" s="42" customFormat="1" x14ac:dyDescent="0.2">
      <c r="A531" s="28"/>
      <c r="B531" s="28"/>
      <c r="C531" s="27"/>
      <c r="D531" s="27"/>
      <c r="E531" s="27"/>
    </row>
    <row r="547" spans="1:5" s="42" customFormat="1" x14ac:dyDescent="0.2">
      <c r="A547" s="28"/>
      <c r="B547" s="28"/>
      <c r="C547" s="27"/>
      <c r="D547" s="27"/>
      <c r="E547" s="27"/>
    </row>
    <row r="560" spans="1:5" s="42" customFormat="1" x14ac:dyDescent="0.2">
      <c r="A560" s="28"/>
      <c r="B560" s="28"/>
      <c r="C560" s="27"/>
      <c r="D560" s="27"/>
      <c r="E560" s="27"/>
    </row>
    <row r="570" spans="1:5" s="42" customFormat="1" x14ac:dyDescent="0.2">
      <c r="A570" s="28"/>
      <c r="B570" s="28"/>
      <c r="C570" s="27"/>
      <c r="D570" s="27"/>
      <c r="E570" s="27"/>
    </row>
    <row r="579" spans="1:5" s="42" customFormat="1" x14ac:dyDescent="0.2">
      <c r="A579" s="28"/>
      <c r="B579" s="28"/>
      <c r="C579" s="27"/>
      <c r="D579" s="27"/>
      <c r="E579" s="27"/>
    </row>
    <row r="581" spans="1:5" s="42" customFormat="1" x14ac:dyDescent="0.2">
      <c r="A581" s="28"/>
      <c r="B581" s="28"/>
      <c r="C581" s="27"/>
      <c r="D581" s="27"/>
      <c r="E581" s="27"/>
    </row>
    <row r="587" spans="1:5" s="42" customFormat="1" x14ac:dyDescent="0.2">
      <c r="A587" s="28"/>
      <c r="B587" s="28"/>
      <c r="C587" s="27"/>
      <c r="D587" s="27"/>
      <c r="E587" s="27"/>
    </row>
    <row r="592" spans="1:5" s="42" customFormat="1" x14ac:dyDescent="0.2">
      <c r="A592" s="28"/>
      <c r="B592" s="28"/>
      <c r="C592" s="27"/>
      <c r="D592" s="27"/>
      <c r="E592" s="27"/>
    </row>
    <row r="594" spans="1:5" s="42" customFormat="1" x14ac:dyDescent="0.2">
      <c r="A594" s="28"/>
      <c r="B594" s="28"/>
      <c r="C594" s="27"/>
      <c r="D594" s="27"/>
      <c r="E594" s="27"/>
    </row>
    <row r="605" spans="1:5" s="42" customFormat="1" x14ac:dyDescent="0.2">
      <c r="A605" s="28"/>
      <c r="B605" s="28"/>
      <c r="C605" s="27"/>
      <c r="D605" s="27"/>
      <c r="E605" s="27"/>
    </row>
    <row r="609" spans="1:5" s="42" customFormat="1" x14ac:dyDescent="0.2">
      <c r="A609" s="28"/>
      <c r="B609" s="28"/>
      <c r="C609" s="27"/>
      <c r="D609" s="27"/>
      <c r="E609" s="27"/>
    </row>
    <row r="613" spans="1:5" s="42" customFormat="1" x14ac:dyDescent="0.2">
      <c r="A613" s="28"/>
      <c r="B613" s="28"/>
      <c r="C613" s="27"/>
      <c r="D613" s="27"/>
      <c r="E613" s="27"/>
    </row>
    <row r="617" spans="1:5" s="42" customFormat="1" x14ac:dyDescent="0.2">
      <c r="A617" s="28"/>
      <c r="B617" s="28"/>
      <c r="C617" s="27"/>
      <c r="D617" s="27"/>
      <c r="E617" s="27"/>
    </row>
    <row r="699" spans="1:5" s="42" customFormat="1" x14ac:dyDescent="0.2">
      <c r="A699" s="28"/>
      <c r="B699" s="28"/>
      <c r="C699" s="27"/>
      <c r="D699" s="27"/>
      <c r="E699" s="27"/>
    </row>
    <row r="701" spans="1:5" s="42" customFormat="1" x14ac:dyDescent="0.2">
      <c r="A701" s="28"/>
      <c r="B701" s="28"/>
      <c r="C701" s="27"/>
      <c r="D701" s="27"/>
      <c r="E701" s="27"/>
    </row>
    <row r="706" spans="1:5" s="42" customFormat="1" x14ac:dyDescent="0.2">
      <c r="A706" s="28"/>
      <c r="B706" s="28"/>
      <c r="C706" s="27"/>
      <c r="D706" s="27"/>
      <c r="E706" s="27"/>
    </row>
    <row r="709" spans="1:5" s="42" customFormat="1" x14ac:dyDescent="0.2">
      <c r="A709" s="28"/>
      <c r="B709" s="28"/>
      <c r="C709" s="27"/>
      <c r="D709" s="27"/>
      <c r="E709" s="27"/>
    </row>
    <row r="715" spans="1:5" s="42" customFormat="1" x14ac:dyDescent="0.2">
      <c r="A715" s="28"/>
      <c r="B715" s="28"/>
      <c r="C715" s="27"/>
      <c r="D715" s="27"/>
      <c r="E715" s="27"/>
    </row>
    <row r="717" spans="1:5" s="42" customFormat="1" x14ac:dyDescent="0.2">
      <c r="A717" s="28"/>
      <c r="B717" s="28"/>
      <c r="C717" s="27"/>
      <c r="D717" s="27"/>
      <c r="E717" s="27"/>
    </row>
    <row r="720" spans="1:5" s="42" customFormat="1" x14ac:dyDescent="0.2">
      <c r="A720" s="28"/>
      <c r="B720" s="28"/>
      <c r="C720" s="27"/>
      <c r="D720" s="27"/>
      <c r="E720" s="27"/>
    </row>
    <row r="771" spans="1:5" s="42" customFormat="1" ht="32.25" customHeight="1" x14ac:dyDescent="0.2">
      <c r="A771" s="28"/>
      <c r="B771" s="28"/>
      <c r="C771" s="27"/>
      <c r="D771" s="27"/>
      <c r="E771" s="27"/>
    </row>
    <row r="775" spans="1:5" s="42" customFormat="1" x14ac:dyDescent="0.2">
      <c r="A775" s="28"/>
      <c r="B775" s="28"/>
      <c r="C775" s="27"/>
      <c r="D775" s="27"/>
      <c r="E775" s="27"/>
    </row>
    <row r="777" spans="1:5" s="42" customFormat="1" x14ac:dyDescent="0.2">
      <c r="A777" s="28"/>
      <c r="B777" s="28"/>
      <c r="C777" s="27"/>
      <c r="D777" s="27"/>
      <c r="E777" s="27"/>
    </row>
    <row r="780" spans="1:5" s="42" customFormat="1" x14ac:dyDescent="0.2">
      <c r="A780" s="28"/>
      <c r="B780" s="28"/>
      <c r="C780" s="27"/>
      <c r="D780" s="27"/>
      <c r="E780" s="27"/>
    </row>
    <row r="796" spans="1:5" s="42" customFormat="1" x14ac:dyDescent="0.2">
      <c r="A796" s="28"/>
      <c r="B796" s="28"/>
      <c r="C796" s="27"/>
      <c r="D796" s="27"/>
      <c r="E796" s="27"/>
    </row>
    <row r="799" spans="1:5" s="42" customFormat="1" x14ac:dyDescent="0.2">
      <c r="A799" s="28"/>
      <c r="B799" s="28"/>
      <c r="C799" s="27"/>
      <c r="D799" s="27"/>
      <c r="E799" s="27"/>
    </row>
    <row r="805" spans="1:5" s="42" customFormat="1" x14ac:dyDescent="0.2">
      <c r="A805" s="28"/>
      <c r="B805" s="28"/>
      <c r="C805" s="27"/>
      <c r="D805" s="27"/>
      <c r="E805" s="27"/>
    </row>
    <row r="809" spans="1:5" s="42" customFormat="1" x14ac:dyDescent="0.2">
      <c r="A809" s="28"/>
      <c r="B809" s="28"/>
      <c r="C809" s="27"/>
      <c r="D809" s="27"/>
      <c r="E809" s="27"/>
    </row>
    <row r="814" spans="1:5" s="42" customFormat="1" x14ac:dyDescent="0.2">
      <c r="A814" s="28"/>
      <c r="B814" s="28"/>
      <c r="C814" s="27"/>
      <c r="D814" s="27"/>
      <c r="E814" s="27"/>
    </row>
    <row r="817" spans="1:5" s="42" customFormat="1" ht="32.25" customHeight="1" x14ac:dyDescent="0.2">
      <c r="A817" s="28"/>
      <c r="B817" s="28"/>
      <c r="C817" s="27"/>
      <c r="D817" s="27"/>
      <c r="E817" s="27"/>
    </row>
    <row r="819" spans="1:5" s="42" customFormat="1" x14ac:dyDescent="0.2">
      <c r="A819" s="28"/>
      <c r="B819" s="28"/>
      <c r="C819" s="27"/>
      <c r="D819" s="27"/>
      <c r="E819" s="27"/>
    </row>
    <row r="823" spans="1:5" s="42" customFormat="1" x14ac:dyDescent="0.2">
      <c r="A823" s="28"/>
      <c r="B823" s="28"/>
      <c r="C823" s="27"/>
      <c r="D823" s="27"/>
      <c r="E823" s="27"/>
    </row>
    <row r="826" spans="1:5" s="42" customFormat="1" x14ac:dyDescent="0.2">
      <c r="A826" s="28"/>
      <c r="B826" s="28"/>
      <c r="C826" s="27"/>
      <c r="D826" s="27"/>
      <c r="E826" s="27"/>
    </row>
    <row r="831" spans="1:5" s="42" customFormat="1" x14ac:dyDescent="0.2">
      <c r="A831" s="28"/>
      <c r="B831" s="28"/>
      <c r="C831" s="27"/>
      <c r="D831" s="27"/>
      <c r="E831" s="27"/>
    </row>
    <row r="835" spans="1:5" s="42" customFormat="1" x14ac:dyDescent="0.2">
      <c r="A835" s="28"/>
      <c r="B835" s="28"/>
      <c r="C835" s="27"/>
      <c r="D835" s="27"/>
      <c r="E835" s="27"/>
    </row>
    <row r="840" spans="1:5" s="42" customFormat="1" x14ac:dyDescent="0.2">
      <c r="A840" s="28"/>
      <c r="B840" s="28"/>
      <c r="C840" s="27"/>
      <c r="D840" s="27"/>
      <c r="E840" s="27"/>
    </row>
    <row r="843" spans="1:5" s="42" customFormat="1" x14ac:dyDescent="0.2">
      <c r="A843" s="28"/>
      <c r="B843" s="28"/>
      <c r="C843" s="27"/>
      <c r="D843" s="27"/>
      <c r="E843" s="27"/>
    </row>
    <row r="848" spans="1:5" s="42" customFormat="1" x14ac:dyDescent="0.2">
      <c r="A848" s="28"/>
      <c r="B848" s="28"/>
      <c r="C848" s="27"/>
      <c r="D848" s="27"/>
      <c r="E848" s="27"/>
    </row>
    <row r="852" spans="1:5" s="42" customFormat="1" x14ac:dyDescent="0.2">
      <c r="A852" s="28"/>
      <c r="B852" s="28"/>
      <c r="C852" s="27"/>
      <c r="D852" s="27"/>
      <c r="E852" s="27"/>
    </row>
    <row r="858" spans="1:5" s="42" customFormat="1" x14ac:dyDescent="0.2">
      <c r="A858" s="28"/>
      <c r="B858" s="28"/>
      <c r="C858" s="27"/>
      <c r="D858" s="27"/>
      <c r="E858" s="27"/>
    </row>
    <row r="862" spans="1:5" s="42" customFormat="1" x14ac:dyDescent="0.2">
      <c r="A862" s="28"/>
      <c r="B862" s="28"/>
      <c r="C862" s="27"/>
      <c r="D862" s="27"/>
      <c r="E862" s="27"/>
    </row>
    <row r="869" spans="1:5" s="42" customFormat="1" x14ac:dyDescent="0.2">
      <c r="A869" s="28"/>
      <c r="B869" s="28"/>
      <c r="C869" s="27"/>
      <c r="D869" s="27"/>
      <c r="E869" s="27"/>
    </row>
    <row r="882" spans="1:5" s="42" customFormat="1" x14ac:dyDescent="0.2">
      <c r="A882" s="28"/>
      <c r="B882" s="28"/>
      <c r="C882" s="27"/>
      <c r="D882" s="27"/>
      <c r="E882" s="27"/>
    </row>
    <row r="886" spans="1:5" s="42" customFormat="1" x14ac:dyDescent="0.2">
      <c r="A886" s="28"/>
      <c r="B886" s="28"/>
      <c r="C886" s="27"/>
      <c r="D886" s="27"/>
      <c r="E886" s="27"/>
    </row>
    <row r="891" spans="1:5" s="42" customFormat="1" x14ac:dyDescent="0.2">
      <c r="A891" s="28"/>
      <c r="B891" s="28"/>
      <c r="C891" s="27"/>
      <c r="D891" s="27"/>
      <c r="E891" s="27"/>
    </row>
    <row r="902" spans="1:5" s="42" customFormat="1" x14ac:dyDescent="0.2">
      <c r="A902" s="28"/>
      <c r="B902" s="28"/>
      <c r="C902" s="27"/>
      <c r="D902" s="27"/>
      <c r="E902" s="27"/>
    </row>
    <row r="904" spans="1:5" s="42" customFormat="1" x14ac:dyDescent="0.2">
      <c r="A904" s="28"/>
      <c r="B904" s="28"/>
      <c r="C904" s="27"/>
      <c r="D904" s="27"/>
      <c r="E904" s="27"/>
    </row>
    <row r="909" spans="1:5" s="42" customFormat="1" x14ac:dyDescent="0.2">
      <c r="A909" s="28"/>
      <c r="B909" s="28"/>
      <c r="C909" s="27"/>
      <c r="D909" s="27"/>
      <c r="E909" s="27"/>
    </row>
    <row r="912" spans="1:5" s="42" customFormat="1" x14ac:dyDescent="0.2">
      <c r="A912" s="28"/>
      <c r="B912" s="28"/>
      <c r="C912" s="27"/>
      <c r="D912" s="27"/>
      <c r="E912" s="27"/>
    </row>
    <row r="918" spans="1:5" s="42" customFormat="1" x14ac:dyDescent="0.2">
      <c r="A918" s="28"/>
      <c r="B918" s="28"/>
      <c r="C918" s="27"/>
      <c r="D918" s="27"/>
      <c r="E918" s="27"/>
    </row>
    <row r="921" spans="1:5" s="42" customFormat="1" x14ac:dyDescent="0.2">
      <c r="A921" s="28"/>
      <c r="B921" s="28"/>
      <c r="C921" s="27"/>
      <c r="D921" s="27"/>
      <c r="E921" s="27"/>
    </row>
    <row r="925" spans="1:5" s="42" customFormat="1" x14ac:dyDescent="0.2">
      <c r="A925" s="28"/>
      <c r="B925" s="28"/>
      <c r="C925" s="27"/>
      <c r="D925" s="27"/>
      <c r="E925" s="27"/>
    </row>
    <row r="927" spans="1:5" s="42" customFormat="1" x14ac:dyDescent="0.2">
      <c r="A927" s="28"/>
      <c r="B927" s="28"/>
      <c r="C927" s="27"/>
      <c r="D927" s="27"/>
      <c r="E927" s="27"/>
    </row>
    <row r="933" spans="1:5" s="42" customFormat="1" x14ac:dyDescent="0.2">
      <c r="A933" s="28"/>
      <c r="B933" s="28"/>
      <c r="C933" s="27"/>
      <c r="D933" s="27"/>
      <c r="E933" s="27"/>
    </row>
    <row r="938" spans="1:5" s="42" customFormat="1" x14ac:dyDescent="0.2">
      <c r="A938" s="28"/>
      <c r="B938" s="28"/>
      <c r="C938" s="27"/>
      <c r="D938" s="27"/>
      <c r="E938" s="27"/>
    </row>
    <row r="944" spans="1:5" s="42" customFormat="1" x14ac:dyDescent="0.2">
      <c r="A944" s="28"/>
      <c r="B944" s="28"/>
      <c r="C944" s="27"/>
      <c r="D944" s="27"/>
      <c r="E944" s="27"/>
    </row>
    <row r="949" spans="1:5" s="42" customFormat="1" x14ac:dyDescent="0.2">
      <c r="A949" s="28"/>
      <c r="B949" s="28"/>
      <c r="C949" s="27"/>
      <c r="D949" s="27"/>
      <c r="E949" s="27"/>
    </row>
    <row r="951" spans="1:5" s="42" customFormat="1" x14ac:dyDescent="0.2">
      <c r="A951" s="28"/>
      <c r="B951" s="28"/>
      <c r="C951" s="27"/>
      <c r="D951" s="27"/>
      <c r="E951" s="27"/>
    </row>
    <row r="958" spans="1:5" s="42" customFormat="1" x14ac:dyDescent="0.2">
      <c r="A958" s="28"/>
      <c r="B958" s="28"/>
      <c r="C958" s="27"/>
      <c r="D958" s="27"/>
      <c r="E958" s="27"/>
    </row>
    <row r="961" spans="1:5" s="42" customFormat="1" ht="32.25" customHeight="1" x14ac:dyDescent="0.2">
      <c r="A961" s="28"/>
      <c r="B961" s="28"/>
      <c r="C961" s="27"/>
      <c r="D961" s="27"/>
      <c r="E961" s="27"/>
    </row>
    <row r="963" spans="1:5" s="42" customFormat="1" x14ac:dyDescent="0.2">
      <c r="A963" s="28"/>
      <c r="B963" s="28"/>
      <c r="C963" s="27"/>
      <c r="D963" s="27"/>
      <c r="E963" s="27"/>
    </row>
    <row r="966" spans="1:5" s="42" customFormat="1" x14ac:dyDescent="0.2">
      <c r="A966" s="28"/>
      <c r="B966" s="28"/>
      <c r="C966" s="27"/>
      <c r="D966" s="27"/>
      <c r="E966" s="27"/>
    </row>
    <row r="972" spans="1:5" s="42" customFormat="1" x14ac:dyDescent="0.2">
      <c r="A972" s="28"/>
      <c r="B972" s="28"/>
      <c r="C972" s="27"/>
      <c r="D972" s="27"/>
      <c r="E972" s="27"/>
    </row>
    <row r="978" spans="1:5" s="42" customFormat="1" x14ac:dyDescent="0.2">
      <c r="A978" s="28"/>
      <c r="B978" s="28"/>
      <c r="C978" s="27"/>
      <c r="D978" s="27"/>
      <c r="E978" s="27"/>
    </row>
    <row r="984" spans="1:5" s="42" customFormat="1" x14ac:dyDescent="0.2">
      <c r="A984" s="28"/>
      <c r="B984" s="28"/>
      <c r="C984" s="27"/>
      <c r="D984" s="27"/>
      <c r="E984" s="27"/>
    </row>
    <row r="988" spans="1:5" s="42" customFormat="1" x14ac:dyDescent="0.2">
      <c r="A988" s="28"/>
      <c r="B988" s="28"/>
      <c r="C988" s="27"/>
      <c r="D988" s="27"/>
      <c r="E988" s="27"/>
    </row>
    <row r="991" spans="1:5" s="42" customFormat="1" x14ac:dyDescent="0.2">
      <c r="A991" s="28"/>
      <c r="B991" s="28"/>
      <c r="C991" s="27"/>
      <c r="D991" s="27"/>
      <c r="E991" s="27"/>
    </row>
    <row r="1001" spans="1:8" s="42" customFormat="1" x14ac:dyDescent="0.2">
      <c r="A1001" s="28"/>
      <c r="B1001" s="28"/>
      <c r="C1001" s="27"/>
      <c r="D1001" s="27"/>
      <c r="E1001" s="27"/>
    </row>
    <row r="1003" spans="1:8" x14ac:dyDescent="0.2">
      <c r="H1003" s="84"/>
    </row>
    <row r="1004" spans="1:8" s="42" customFormat="1" ht="32.25" customHeight="1" x14ac:dyDescent="0.2">
      <c r="A1004" s="28"/>
      <c r="B1004" s="28"/>
      <c r="C1004" s="27"/>
      <c r="D1004" s="27"/>
      <c r="E1004" s="27"/>
    </row>
    <row r="1006" spans="1:8" s="42" customFormat="1" x14ac:dyDescent="0.2">
      <c r="A1006" s="28"/>
      <c r="B1006" s="28"/>
      <c r="C1006" s="27"/>
      <c r="D1006" s="27"/>
      <c r="E1006" s="27"/>
    </row>
    <row r="1014" spans="1:5" s="42" customFormat="1" x14ac:dyDescent="0.2">
      <c r="A1014" s="28"/>
      <c r="B1014" s="28"/>
      <c r="C1014" s="27"/>
      <c r="D1014" s="27"/>
      <c r="E1014" s="27"/>
    </row>
    <row r="1023" spans="1:5" s="42" customFormat="1" ht="32.25" customHeight="1" x14ac:dyDescent="0.2">
      <c r="A1023" s="28"/>
      <c r="B1023" s="28"/>
      <c r="C1023" s="27"/>
      <c r="D1023" s="27"/>
      <c r="E1023" s="27"/>
    </row>
    <row r="1025" spans="1:5" s="42" customFormat="1" x14ac:dyDescent="0.2">
      <c r="A1025" s="28"/>
      <c r="B1025" s="28"/>
      <c r="C1025" s="27"/>
      <c r="D1025" s="27"/>
      <c r="E1025" s="27"/>
    </row>
    <row r="1034" spans="1:5" s="42" customFormat="1" x14ac:dyDescent="0.2">
      <c r="A1034" s="28"/>
      <c r="B1034" s="28"/>
      <c r="C1034" s="27"/>
      <c r="D1034" s="27"/>
      <c r="E1034" s="27"/>
    </row>
    <row r="1037" spans="1:5" s="42" customFormat="1" x14ac:dyDescent="0.2">
      <c r="A1037" s="28"/>
      <c r="B1037" s="28"/>
      <c r="C1037" s="27"/>
      <c r="D1037" s="27"/>
      <c r="E1037" s="27"/>
    </row>
    <row r="1041" spans="1:5" s="42" customFormat="1" ht="48" customHeight="1" x14ac:dyDescent="0.2">
      <c r="A1041" s="28"/>
      <c r="B1041" s="28"/>
      <c r="C1041" s="27"/>
      <c r="D1041" s="27"/>
      <c r="E1041" s="27"/>
    </row>
    <row r="1043" spans="1:5" s="42" customFormat="1" x14ac:dyDescent="0.2">
      <c r="A1043" s="28"/>
      <c r="B1043" s="28"/>
      <c r="C1043" s="27"/>
      <c r="D1043" s="27"/>
      <c r="E1043" s="27"/>
    </row>
    <row r="1049" spans="1:5" s="42" customFormat="1" x14ac:dyDescent="0.2">
      <c r="A1049" s="28"/>
      <c r="B1049" s="28"/>
      <c r="C1049" s="27"/>
      <c r="D1049" s="27"/>
      <c r="E1049" s="27"/>
    </row>
    <row r="1053" spans="1:5" s="42" customFormat="1" x14ac:dyDescent="0.2">
      <c r="A1053" s="28"/>
      <c r="B1053" s="28"/>
      <c r="C1053" s="27"/>
      <c r="D1053" s="27"/>
      <c r="E1053" s="27"/>
    </row>
    <row r="1059" spans="1:5" s="42" customFormat="1" x14ac:dyDescent="0.2">
      <c r="A1059" s="28"/>
      <c r="B1059" s="28"/>
      <c r="C1059" s="27"/>
      <c r="D1059" s="27"/>
      <c r="E1059" s="27"/>
    </row>
    <row r="1064" spans="1:5" s="42" customFormat="1" x14ac:dyDescent="0.2">
      <c r="A1064" s="28"/>
      <c r="B1064" s="28"/>
      <c r="C1064" s="27"/>
      <c r="D1064" s="27"/>
      <c r="E1064" s="27"/>
    </row>
    <row r="1066" spans="1:5" s="42" customFormat="1" x14ac:dyDescent="0.2">
      <c r="A1066" s="28"/>
      <c r="B1066" s="28"/>
      <c r="C1066" s="27"/>
      <c r="D1066" s="27"/>
      <c r="E1066" s="27"/>
    </row>
    <row r="1067" spans="1:5" s="42" customFormat="1" x14ac:dyDescent="0.2">
      <c r="A1067" s="28"/>
      <c r="B1067" s="28"/>
      <c r="C1067" s="27"/>
      <c r="D1067" s="27"/>
      <c r="E1067" s="27"/>
    </row>
    <row r="1072" spans="1:5" s="42" customFormat="1" x14ac:dyDescent="0.2">
      <c r="A1072" s="28"/>
      <c r="B1072" s="28"/>
      <c r="C1072" s="27"/>
      <c r="D1072" s="27"/>
      <c r="E1072" s="27"/>
    </row>
    <row r="1073" spans="1:5" s="42" customFormat="1" x14ac:dyDescent="0.2">
      <c r="A1073" s="28"/>
      <c r="B1073" s="28"/>
      <c r="C1073" s="27"/>
      <c r="D1073" s="27"/>
      <c r="E1073" s="27"/>
    </row>
    <row r="1080" spans="1:5" ht="31.5" customHeight="1" x14ac:dyDescent="0.2"/>
    <row r="1081" spans="1:5" ht="17.25" customHeight="1" x14ac:dyDescent="0.2"/>
    <row r="1082" spans="1:5" s="42" customFormat="1" ht="27.75" customHeight="1" x14ac:dyDescent="0.2">
      <c r="A1082" s="28"/>
      <c r="B1082" s="28"/>
      <c r="C1082" s="27"/>
      <c r="D1082" s="27"/>
      <c r="E1082" s="27"/>
    </row>
    <row r="1084" spans="1:5" s="42" customFormat="1" ht="32.25" customHeight="1" x14ac:dyDescent="0.2">
      <c r="A1084" s="28"/>
      <c r="B1084" s="28"/>
      <c r="C1084" s="27"/>
      <c r="D1084" s="27"/>
      <c r="E1084" s="27"/>
    </row>
    <row r="1086" spans="1:5" s="42" customFormat="1" x14ac:dyDescent="0.2">
      <c r="A1086" s="28"/>
      <c r="B1086" s="28"/>
      <c r="C1086" s="27"/>
      <c r="D1086" s="27"/>
      <c r="E1086" s="27"/>
    </row>
    <row r="1091" spans="1:5" s="42" customFormat="1" x14ac:dyDescent="0.2">
      <c r="A1091" s="28"/>
      <c r="B1091" s="28"/>
      <c r="C1091" s="27"/>
      <c r="D1091" s="27"/>
      <c r="E1091" s="27"/>
    </row>
    <row r="1093" spans="1:5" s="42" customFormat="1" x14ac:dyDescent="0.2">
      <c r="A1093" s="28"/>
      <c r="B1093" s="28"/>
      <c r="C1093" s="27"/>
      <c r="D1093" s="27"/>
      <c r="E1093" s="27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31 DE DICIEMBRE DE 2019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Gubernamental Reexp</vt:lpstr>
      <vt:lpstr>EstadoRendEconomico</vt:lpstr>
      <vt:lpstr>AnexosBalance</vt:lpstr>
      <vt:lpstr>AnexosEstadoResultados</vt:lpstr>
      <vt:lpstr>AnexosCtasDeOrden</vt:lpstr>
      <vt:lpstr>AnexosBalance!Área_de_impresión</vt:lpstr>
      <vt:lpstr>AnexosCtasDeOrden!Área_de_impresión</vt:lpstr>
      <vt:lpstr>AnexosEstadoResultados!Área_de_impresión</vt:lpstr>
      <vt:lpstr>'Balance Gubernamental Reexp'!Área_de_impresión</vt:lpstr>
      <vt:lpstr>AnexosBalance!Títulos_a_imprimir</vt:lpstr>
      <vt:lpstr>AnexosCtasDeOrden!Títulos_a_imprimir</vt:lpstr>
      <vt:lpstr>AnexosEstadoResultados!Títulos_a_imprimir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cp:lastPrinted>2020-02-28T21:55:19Z</cp:lastPrinted>
  <dcterms:created xsi:type="dcterms:W3CDTF">2020-02-28T21:47:59Z</dcterms:created>
  <dcterms:modified xsi:type="dcterms:W3CDTF">2020-02-28T22:05:47Z</dcterms:modified>
</cp:coreProperties>
</file>