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P:\Información oficiosa y estándares\2019\3 Trim\Gcia Finanzas\"/>
    </mc:Choice>
  </mc:AlternateContent>
  <bookViews>
    <workbookView xWindow="0" yWindow="0" windowWidth="22824" windowHeight="9408"/>
  </bookViews>
  <sheets>
    <sheet name="EJECU. AGOSTO-SEPTIEMBRE 2019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'EJECU. AGOSTO-SEPTIEMBRE 2019'!$A$2:$F$25</definedName>
    <definedName name="B">#N/A</definedName>
    <definedName name="BASE">[5]BASE!$A:$IV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6" l="1"/>
  <c r="E8" i="6" l="1"/>
  <c r="E18" i="6" l="1"/>
  <c r="E19" i="6"/>
  <c r="E20" i="6"/>
  <c r="F22" i="6"/>
  <c r="E11" i="6"/>
  <c r="F13" i="6"/>
  <c r="F19" i="6"/>
  <c r="C24" i="6"/>
  <c r="F14" i="6"/>
  <c r="F10" i="6"/>
  <c r="E10" i="6"/>
  <c r="F11" i="6" l="1"/>
  <c r="E23" i="6"/>
  <c r="F20" i="6"/>
  <c r="D24" i="6"/>
  <c r="E24" i="6" s="1"/>
  <c r="F21" i="6"/>
  <c r="D15" i="6"/>
  <c r="F12" i="6"/>
  <c r="E12" i="6"/>
  <c r="E17" i="6"/>
  <c r="F18" i="6"/>
  <c r="E22" i="6"/>
  <c r="F23" i="6"/>
  <c r="F17" i="6"/>
  <c r="E21" i="6"/>
  <c r="F24" i="6" l="1"/>
  <c r="F9" i="6" l="1"/>
  <c r="F15" i="6" s="1"/>
  <c r="C15" i="6"/>
  <c r="E9" i="6"/>
  <c r="E15" i="6" l="1"/>
</calcChain>
</file>

<file path=xl/sharedStrings.xml><?xml version="1.0" encoding="utf-8"?>
<sst xmlns="http://schemas.openxmlformats.org/spreadsheetml/2006/main" count="29" uniqueCount="27">
  <si>
    <t>AHORRO O DEFICIT</t>
  </si>
  <si>
    <t>INGRESOS</t>
  </si>
  <si>
    <t>.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</si>
  <si>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</si>
  <si>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</si>
  <si>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</si>
  <si>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</si>
  <si>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</si>
  <si>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</si>
  <si>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-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</si>
  <si>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</si>
  <si>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</si>
  <si>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</si>
  <si>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</si>
  <si>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</si>
  <si>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</si>
  <si>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</si>
  <si>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</si>
  <si>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</si>
  <si>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</si>
  <si>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PERIODO: AGOSTO Y SEPTIEMBRE 2019</t>
  </si>
  <si>
    <t>PRESUPUESTO ESTIMADO 
AGOSTO-SEPT. 2019</t>
  </si>
  <si>
    <t>EJECUTADO DEL AGOSTO-SEPT. 2019</t>
  </si>
  <si>
    <t>% (EJECUTADO / PRESUPUESTO ESTIMANDO
AGOSTO-SEPT. 2019</t>
  </si>
  <si>
    <t xml:space="preserve">EJECUCION PRESUPUESTARIA </t>
  </si>
  <si>
    <t>FONDO SOCIAL PARA LA VIVIENDA</t>
  </si>
  <si>
    <t>(monto en 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</si>
</sst>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9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 vertical="top"/>
    </xf>
    <xf numFmtId="0" fontId="3" fillId="0" borderId="0" xfId="0" applyFont="1"/>
    <xf numFmtId="0" fontId="4" fillId="0" borderId="1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5" fillId="0" borderId="7" xfId="0" applyFont="1" applyFill="1" applyBorder="1" applyAlignment="1">
      <alignment vertical="center"/>
    </xf>
    <xf numFmtId="164" fontId="5" fillId="2" borderId="8" xfId="2" applyFont="1" applyFill="1" applyBorder="1" applyAlignment="1">
      <alignment vertical="center"/>
    </xf>
    <xf numFmtId="10" fontId="5" fillId="0" borderId="8" xfId="3" applyNumberFormat="1" applyFont="1" applyFill="1" applyBorder="1" applyAlignment="1">
      <alignment horizontal="center" vertical="center"/>
    </xf>
    <xf numFmtId="164" fontId="5" fillId="0" borderId="9" xfId="2" applyFont="1" applyFill="1" applyBorder="1" applyAlignment="1">
      <alignment vertical="center"/>
    </xf>
    <xf numFmtId="165" fontId="0" fillId="0" borderId="0" xfId="1" applyFont="1"/>
    <xf numFmtId="10" fontId="5" fillId="2" borderId="8" xfId="3" applyNumberFormat="1" applyFont="1" applyFill="1" applyBorder="1" applyAlignment="1">
      <alignment horizontal="center" vertical="center"/>
    </xf>
    <xf numFmtId="165" fontId="6" fillId="2" borderId="0" xfId="1" applyFont="1" applyFill="1"/>
    <xf numFmtId="0" fontId="0" fillId="2" borderId="0" xfId="0" applyFill="1"/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64" fontId="5" fillId="2" borderId="2" xfId="2" applyFont="1" applyFill="1" applyBorder="1" applyAlignment="1">
      <alignment vertical="center"/>
    </xf>
    <xf numFmtId="10" fontId="5" fillId="0" borderId="2" xfId="3" applyNumberFormat="1" applyFont="1" applyFill="1" applyBorder="1" applyAlignment="1">
      <alignment horizontal="center" vertical="center"/>
    </xf>
    <xf numFmtId="164" fontId="5" fillId="2" borderId="3" xfId="2" applyFont="1" applyFill="1" applyBorder="1" applyAlignment="1">
      <alignment vertical="center"/>
    </xf>
    <xf numFmtId="165" fontId="3" fillId="2" borderId="0" xfId="1" applyFont="1" applyFill="1"/>
    <xf numFmtId="164" fontId="5" fillId="0" borderId="5" xfId="2" applyFont="1" applyFill="1" applyBorder="1" applyAlignment="1">
      <alignment vertical="center"/>
    </xf>
    <xf numFmtId="10" fontId="5" fillId="0" borderId="5" xfId="3" applyNumberFormat="1" applyFont="1" applyFill="1" applyBorder="1" applyAlignment="1">
      <alignment horizontal="center" vertical="center"/>
    </xf>
    <xf numFmtId="164" fontId="5" fillId="0" borderId="10" xfId="2" applyFont="1" applyFill="1" applyBorder="1" applyAlignment="1">
      <alignment vertical="center"/>
    </xf>
    <xf numFmtId="10" fontId="0" fillId="2" borderId="0" xfId="0" applyNumberFormat="1" applyFill="1"/>
    <xf numFmtId="164" fontId="5" fillId="2" borderId="9" xfId="2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65" fontId="3" fillId="0" borderId="0" xfId="1" applyFont="1"/>
    <xf numFmtId="0" fontId="3" fillId="0" borderId="11" xfId="0" applyFont="1" applyBorder="1"/>
    <xf numFmtId="166" fontId="3" fillId="0" borderId="11" xfId="1" applyNumberFormat="1" applyFont="1" applyBorder="1" applyAlignment="1">
      <alignment vertical="center" wrapText="1"/>
    </xf>
    <xf numFmtId="166" fontId="3" fillId="0" borderId="11" xfId="0" applyNumberFormat="1" applyFont="1" applyBorder="1"/>
    <xf numFmtId="0" fontId="4" fillId="2" borderId="5" xfId="0" applyFont="1" applyFill="1" applyBorder="1"/>
    <xf numFmtId="164" fontId="5" fillId="2" borderId="5" xfId="2" applyFont="1" applyFill="1" applyBorder="1" applyAlignment="1">
      <alignment vertical="center"/>
    </xf>
    <xf numFmtId="44" fontId="0" fillId="0" borderId="0" xfId="0" applyNumberFormat="1"/>
    <xf numFmtId="0" fontId="3" fillId="2" borderId="11" xfId="0" applyFont="1" applyFill="1" applyBorder="1"/>
    <xf numFmtId="164" fontId="4" fillId="0" borderId="0" xfId="2" applyFont="1"/>
    <xf numFmtId="0" fontId="8" fillId="0" borderId="0" xfId="0" applyFont="1"/>
  </cellXfs>
  <cellStyles count="9">
    <cellStyle name="Millares" xfId="1" builtinId="3"/>
    <cellStyle name="Millares 2" xfId="7"/>
    <cellStyle name="Moneda" xfId="2" builtinId="4"/>
    <cellStyle name="Moneda 2" xfId="5"/>
    <cellStyle name="Normal" xfId="0" builtinId="0"/>
    <cellStyle name="Normal 2" xfId="4"/>
    <cellStyle name="Normal 3" xfId="8"/>
    <cellStyle name="Porcentaje" xfId="3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27"/>
  <sheetViews>
    <sheetView showGridLines="0" tabSelected="1" zoomScaleNormal="100" zoomScaleSheetLayoutView="100" workbookViewId="0">
      <selection activeCell="C6" sqref="C6"/>
    </sheetView>
  </sheetViews>
  <sheetFormatPr baseColWidth="10" defaultRowHeight="13.2" x14ac:dyDescent="0.25"/>
  <cols>
    <col min="1" max="1" width="3.88671875" style="1" customWidth="1"/>
    <col min="2" max="2" width="27.6640625" customWidth="1"/>
    <col min="3" max="3" width="17.88671875" style="17" customWidth="1"/>
    <col min="4" max="4" width="14.44140625" customWidth="1"/>
    <col min="5" max="5" width="17.44140625" customWidth="1"/>
    <col min="6" max="6" width="15.5546875" customWidth="1"/>
    <col min="7" max="7" width="14" customWidth="1"/>
  </cols>
  <sheetData>
    <row r="1" spans="2:7" ht="13.8" x14ac:dyDescent="0.25">
      <c r="B1" s="39" t="s">
        <v>25</v>
      </c>
    </row>
    <row r="2" spans="2:7" ht="15" customHeight="1" x14ac:dyDescent="0.25">
      <c r="B2" s="39" t="s">
        <v>24</v>
      </c>
    </row>
    <row r="3" spans="2:7" ht="13.8" x14ac:dyDescent="0.25">
      <c r="B3" s="39" t="s">
        <v>20</v>
      </c>
    </row>
    <row r="4" spans="2:7" ht="13.8" x14ac:dyDescent="0.25">
      <c r="B4" s="39" t="s">
        <v>26</v>
      </c>
    </row>
    <row r="5" spans="2:7" ht="18" customHeight="1" thickBot="1" x14ac:dyDescent="0.3"/>
    <row r="6" spans="2:7" ht="51" customHeight="1" thickBot="1" x14ac:dyDescent="0.3">
      <c r="B6" s="3"/>
      <c r="C6" s="4" t="s">
        <v>21</v>
      </c>
      <c r="D6" s="5" t="s">
        <v>22</v>
      </c>
      <c r="E6" s="5" t="s">
        <v>23</v>
      </c>
      <c r="F6" s="6" t="s">
        <v>0</v>
      </c>
    </row>
    <row r="7" spans="2:7" ht="18" customHeight="1" x14ac:dyDescent="0.25">
      <c r="B7" s="7" t="s">
        <v>1</v>
      </c>
      <c r="C7" s="34"/>
      <c r="D7" s="8"/>
      <c r="E7" s="8" t="s">
        <v>2</v>
      </c>
      <c r="F7" s="9"/>
    </row>
    <row r="8" spans="2:7" ht="18" customHeight="1" x14ac:dyDescent="0.25">
      <c r="B8" s="10" t="s">
        <v>3</v>
      </c>
      <c r="C8" s="11">
        <v>7166.666666666667</v>
      </c>
      <c r="D8" s="11">
        <v>6514.0800000000017</v>
      </c>
      <c r="E8" s="12">
        <f>+D8/C8</f>
        <v>0.90894139534883744</v>
      </c>
      <c r="F8" s="13">
        <f t="shared" ref="F8:F14" si="0">+D8-C8</f>
        <v>-652.58666666666522</v>
      </c>
      <c r="G8" s="14"/>
    </row>
    <row r="9" spans="2:7" ht="18" customHeight="1" x14ac:dyDescent="0.25">
      <c r="B9" s="10" t="s">
        <v>4</v>
      </c>
      <c r="C9" s="11">
        <v>15772709.289999999</v>
      </c>
      <c r="D9" s="11">
        <v>15431676.290000007</v>
      </c>
      <c r="E9" s="12">
        <f>+D9/C9</f>
        <v>0.9783782865879479</v>
      </c>
      <c r="F9" s="13">
        <f t="shared" si="0"/>
        <v>-341032.99999999255</v>
      </c>
      <c r="G9" s="14"/>
    </row>
    <row r="10" spans="2:7" ht="18" customHeight="1" x14ac:dyDescent="0.25">
      <c r="B10" s="10" t="s">
        <v>5</v>
      </c>
      <c r="C10" s="11">
        <v>1000</v>
      </c>
      <c r="D10" s="11">
        <v>6003.4899999999989</v>
      </c>
      <c r="E10" s="12">
        <f>+D10/C10</f>
        <v>6.0034899999999984</v>
      </c>
      <c r="F10" s="13">
        <f t="shared" si="0"/>
        <v>5003.4899999999989</v>
      </c>
      <c r="G10" s="14"/>
    </row>
    <row r="11" spans="2:7" ht="18" customHeight="1" x14ac:dyDescent="0.25">
      <c r="B11" s="10" t="s">
        <v>6</v>
      </c>
      <c r="C11" s="11">
        <v>21241.666666666668</v>
      </c>
      <c r="D11" s="11">
        <v>59151.670000000042</v>
      </c>
      <c r="E11" s="12">
        <f>+D11/C11</f>
        <v>2.784700039231073</v>
      </c>
      <c r="F11" s="13">
        <f t="shared" si="0"/>
        <v>37910.00333333337</v>
      </c>
      <c r="G11" s="14"/>
    </row>
    <row r="12" spans="2:7" ht="18" customHeight="1" x14ac:dyDescent="0.25">
      <c r="B12" s="10" t="s">
        <v>7</v>
      </c>
      <c r="C12" s="11">
        <v>11140811.779999999</v>
      </c>
      <c r="D12" s="11">
        <v>10758527.439999998</v>
      </c>
      <c r="E12" s="12">
        <f>+D12/C12</f>
        <v>0.96568613243369938</v>
      </c>
      <c r="F12" s="13">
        <f t="shared" si="0"/>
        <v>-382284.34000000171</v>
      </c>
      <c r="G12" s="14"/>
    </row>
    <row r="13" spans="2:7" ht="18" customHeight="1" x14ac:dyDescent="0.25">
      <c r="B13" s="10" t="s">
        <v>8</v>
      </c>
      <c r="C13" s="11">
        <v>0</v>
      </c>
      <c r="D13" s="11">
        <v>0</v>
      </c>
      <c r="E13" s="15" t="s">
        <v>9</v>
      </c>
      <c r="F13" s="13">
        <f t="shared" si="0"/>
        <v>0</v>
      </c>
      <c r="G13" s="16"/>
    </row>
    <row r="14" spans="2:7" ht="18" customHeight="1" thickBot="1" x14ac:dyDescent="0.3">
      <c r="B14" s="18" t="s">
        <v>10</v>
      </c>
      <c r="C14" s="11">
        <v>0</v>
      </c>
      <c r="D14" s="11">
        <v>0</v>
      </c>
      <c r="E14" s="12" t="s">
        <v>9</v>
      </c>
      <c r="F14" s="13">
        <f t="shared" si="0"/>
        <v>0</v>
      </c>
      <c r="G14" s="16"/>
    </row>
    <row r="15" spans="2:7" ht="18" customHeight="1" thickBot="1" x14ac:dyDescent="0.3">
      <c r="B15" s="19" t="s">
        <v>11</v>
      </c>
      <c r="C15" s="20">
        <f>SUM(C8:C14)</f>
        <v>26942929.403333329</v>
      </c>
      <c r="D15" s="20">
        <f>SUM(D8:D14)</f>
        <v>26261872.970000006</v>
      </c>
      <c r="E15" s="21">
        <f>+D15/C15</f>
        <v>0.97472225743763918</v>
      </c>
      <c r="F15" s="22">
        <f>SUM(F8:F14)</f>
        <v>-681056.43333332753</v>
      </c>
      <c r="G15" s="23"/>
    </row>
    <row r="16" spans="2:7" ht="18" customHeight="1" x14ac:dyDescent="0.25">
      <c r="B16" s="7" t="s">
        <v>12</v>
      </c>
      <c r="C16" s="35"/>
      <c r="D16" s="24"/>
      <c r="E16" s="25"/>
      <c r="F16" s="26"/>
      <c r="G16" s="27"/>
    </row>
    <row r="17" spans="2:7" ht="18" customHeight="1" x14ac:dyDescent="0.25">
      <c r="B17" s="10" t="s">
        <v>13</v>
      </c>
      <c r="C17" s="11">
        <v>2243035</v>
      </c>
      <c r="D17" s="11">
        <v>2185774.9699999997</v>
      </c>
      <c r="E17" s="12">
        <f t="shared" ref="E17:E24" si="1">+D17/C17</f>
        <v>0.97447207466669028</v>
      </c>
      <c r="F17" s="28">
        <f t="shared" ref="F17:F23" si="2">D17-C17</f>
        <v>-57260.030000000261</v>
      </c>
      <c r="G17" s="16"/>
    </row>
    <row r="18" spans="2:7" ht="18" customHeight="1" x14ac:dyDescent="0.25">
      <c r="B18" s="10" t="s">
        <v>14</v>
      </c>
      <c r="C18" s="11">
        <v>1224799.5833333335</v>
      </c>
      <c r="D18" s="11">
        <v>1210151.8299999991</v>
      </c>
      <c r="E18" s="12">
        <f t="shared" si="1"/>
        <v>0.98804069373254522</v>
      </c>
      <c r="F18" s="28">
        <f t="shared" si="2"/>
        <v>-14647.753333334345</v>
      </c>
      <c r="G18" s="16"/>
    </row>
    <row r="19" spans="2:7" ht="18" customHeight="1" x14ac:dyDescent="0.25">
      <c r="B19" s="10" t="s">
        <v>15</v>
      </c>
      <c r="C19" s="11">
        <v>2949710</v>
      </c>
      <c r="D19" s="11">
        <v>2016582.6199999992</v>
      </c>
      <c r="E19" s="12">
        <f t="shared" si="1"/>
        <v>0.68365453553061117</v>
      </c>
      <c r="F19" s="28">
        <f t="shared" si="2"/>
        <v>-933127.38000000082</v>
      </c>
      <c r="G19" s="16"/>
    </row>
    <row r="20" spans="2:7" ht="18" customHeight="1" x14ac:dyDescent="0.25">
      <c r="B20" s="10" t="s">
        <v>5</v>
      </c>
      <c r="C20" s="11">
        <v>1837183.3333333333</v>
      </c>
      <c r="D20" s="11">
        <v>1269436.2000000002</v>
      </c>
      <c r="E20" s="12">
        <f t="shared" si="1"/>
        <v>0.69096871116110725</v>
      </c>
      <c r="F20" s="28">
        <f t="shared" si="2"/>
        <v>-567747.13333333307</v>
      </c>
      <c r="G20" s="16"/>
    </row>
    <row r="21" spans="2:7" ht="18" customHeight="1" x14ac:dyDescent="0.25">
      <c r="B21" s="10" t="s">
        <v>16</v>
      </c>
      <c r="C21" s="11">
        <v>41087.71</v>
      </c>
      <c r="D21" s="11">
        <v>32330.649999999907</v>
      </c>
      <c r="E21" s="12">
        <f t="shared" si="1"/>
        <v>0.78686911487644129</v>
      </c>
      <c r="F21" s="28">
        <f t="shared" si="2"/>
        <v>-8757.0600000000923</v>
      </c>
      <c r="G21" s="16"/>
    </row>
    <row r="22" spans="2:7" ht="18" customHeight="1" x14ac:dyDescent="0.25">
      <c r="B22" s="10" t="s">
        <v>17</v>
      </c>
      <c r="C22" s="11">
        <v>14731666.666666666</v>
      </c>
      <c r="D22" s="11">
        <v>19788821.43</v>
      </c>
      <c r="E22" s="12">
        <f t="shared" si="1"/>
        <v>1.3432846315194027</v>
      </c>
      <c r="F22" s="28">
        <f t="shared" si="2"/>
        <v>5057154.7633333337</v>
      </c>
      <c r="G22" s="16"/>
    </row>
    <row r="23" spans="2:7" ht="18" customHeight="1" thickBot="1" x14ac:dyDescent="0.3">
      <c r="B23" s="18" t="s">
        <v>18</v>
      </c>
      <c r="C23" s="11">
        <v>3915447.1099999994</v>
      </c>
      <c r="D23" s="11">
        <v>3915447.1099999994</v>
      </c>
      <c r="E23" s="12">
        <f t="shared" si="1"/>
        <v>1</v>
      </c>
      <c r="F23" s="28">
        <f t="shared" si="2"/>
        <v>0</v>
      </c>
      <c r="G23" s="16"/>
    </row>
    <row r="24" spans="2:7" ht="18" customHeight="1" thickBot="1" x14ac:dyDescent="0.3">
      <c r="B24" s="29" t="s">
        <v>19</v>
      </c>
      <c r="C24" s="20">
        <f>SUM(C17:C23)</f>
        <v>26942929.403333332</v>
      </c>
      <c r="D24" s="20">
        <f>SUM(D17:D23)</f>
        <v>30418544.809999995</v>
      </c>
      <c r="E24" s="21">
        <f t="shared" si="1"/>
        <v>1.1289991654076288</v>
      </c>
      <c r="F24" s="22">
        <f>SUM(F17:F23)</f>
        <v>3475615.4066666653</v>
      </c>
      <c r="G24" s="30"/>
    </row>
    <row r="25" spans="2:7" ht="9.75" customHeight="1" x14ac:dyDescent="0.25">
      <c r="B25" s="2"/>
      <c r="C25" s="37"/>
      <c r="D25" s="32"/>
      <c r="E25" s="33"/>
      <c r="F25" s="31"/>
    </row>
    <row r="26" spans="2:7" x14ac:dyDescent="0.25">
      <c r="D26" s="38"/>
    </row>
    <row r="27" spans="2:7" x14ac:dyDescent="0.25">
      <c r="D27" s="36"/>
    </row>
  </sheetData>
  <phoneticPr fontId="7" type="noConversion"/>
  <pageMargins left="0.39370078740157483" right="0.39370078740157483" top="0.78740157480314965" bottom="0.19685039370078741" header="0" footer="0"/>
  <pageSetup scale="84" orientation="landscape" horizontalDpi="4294967295" verticalDpi="4294967295" r:id="rId1"/>
  <headerFooter alignWithMargins="0"/>
  <colBreaks count="1" manualBreakCount="1">
    <brk id="6" min="1" max="32" man="1"/>
  </colBreaks>
  <ignoredErrors>
    <ignoredError sqref="E15 E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EJECU. AGOSTO-SEPTIEMBRE 2019</vt:lpstr>
      <vt:lpstr>'EJECU. AGOSTO-SEPTIEMBRE 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Sussethy Yasmin Gamez Leon</cp:lastModifiedBy>
  <cp:lastPrinted>2019-10-11T18:39:23Z</cp:lastPrinted>
  <dcterms:created xsi:type="dcterms:W3CDTF">2019-09-20T17:24:06Z</dcterms:created>
  <dcterms:modified xsi:type="dcterms:W3CDTF">2019-10-14T22:34:11Z</dcterms:modified>
</cp:coreProperties>
</file>