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ÑO 2018\UNIDAD DE ACCESO A LA INFORMACION\"/>
    </mc:Choice>
  </mc:AlternateContent>
  <bookViews>
    <workbookView xWindow="0" yWindow="0" windowWidth="21600" windowHeight="9030"/>
  </bookViews>
  <sheets>
    <sheet name="EJECUCION OCT-DIC 2018-FS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B">#N/A</definedName>
    <definedName name="BASE">[5]BASE!$A:$IV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22" i="1"/>
  <c r="E13" i="1" l="1"/>
  <c r="E14" i="1"/>
  <c r="F17" i="1" l="1"/>
  <c r="F9" i="1"/>
  <c r="F10" i="1"/>
  <c r="F11" i="1"/>
  <c r="F12" i="1"/>
  <c r="F13" i="1"/>
  <c r="F14" i="1"/>
  <c r="F8" i="1"/>
  <c r="F18" i="1"/>
  <c r="F19" i="1"/>
  <c r="F20" i="1"/>
  <c r="F21" i="1"/>
  <c r="F22" i="1"/>
  <c r="F23" i="1"/>
  <c r="F15" i="1" l="1"/>
  <c r="F24" i="1"/>
  <c r="E8" i="1"/>
  <c r="E12" i="1" l="1"/>
  <c r="C24" i="1"/>
  <c r="E23" i="1"/>
  <c r="C15" i="1"/>
  <c r="E10" i="1"/>
  <c r="E9" i="1"/>
  <c r="E20" i="1" l="1"/>
  <c r="D24" i="1"/>
  <c r="E24" i="1" s="1"/>
  <c r="E11" i="1"/>
  <c r="D15" i="1"/>
  <c r="E15" i="1" s="1"/>
  <c r="E19" i="1"/>
  <c r="E22" i="1"/>
  <c r="E18" i="1"/>
  <c r="E17" i="1"/>
  <c r="E21" i="1"/>
</calcChain>
</file>

<file path=xl/sharedStrings.xml><?xml version="1.0" encoding="utf-8"?>
<sst xmlns="http://schemas.openxmlformats.org/spreadsheetml/2006/main" count="26" uniqueCount="25">
  <si>
    <t>(MONTO EN US$)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</si>
  <si>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</si>
  <si>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</si>
  <si>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</si>
  <si>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</si>
  <si>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</si>
  <si>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</si>
  <si>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</si>
  <si>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</si>
  <si>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</si>
  <si>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</si>
  <si>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</si>
  <si>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</si>
  <si>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</si>
  <si>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</si>
  <si>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</si>
  <si>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</si>
  <si>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</si>
  <si>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FONDO SOCIAL PARA LA VIVIENDA</t>
  </si>
  <si>
    <t>% (EJECUTADO / PRESUPUESTO ) ESTIMADO</t>
  </si>
  <si>
    <t xml:space="preserve">EJECUCIÓN PRESUPUESTARIA </t>
  </si>
  <si>
    <t>PERIODO OCTUBRE A DICIEMBRE DE 2018</t>
  </si>
  <si>
    <t>AHORRO O DEFICIT</t>
  </si>
  <si>
    <t>EJECUTADO OCTUBRE A DICIEMBRE 2018</t>
  </si>
  <si>
    <t>PRESUPUESTO ESTIMADO OCTUBRE A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</si>
</sst>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Fill="1"/>
    <xf numFmtId="0" fontId="5" fillId="0" borderId="1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7" xfId="0" applyFont="1" applyFill="1" applyBorder="1" applyAlignment="1">
      <alignment vertical="center"/>
    </xf>
    <xf numFmtId="164" fontId="4" fillId="0" borderId="8" xfId="1" applyFont="1" applyFill="1" applyBorder="1" applyAlignment="1">
      <alignment vertical="center"/>
    </xf>
    <xf numFmtId="164" fontId="4" fillId="2" borderId="8" xfId="1" applyFont="1" applyFill="1" applyBorder="1" applyAlignment="1">
      <alignment vertical="center"/>
    </xf>
    <xf numFmtId="10" fontId="4" fillId="0" borderId="8" xfId="2" applyNumberFormat="1" applyFont="1" applyFill="1" applyBorder="1" applyAlignment="1">
      <alignment horizontal="center" vertical="center"/>
    </xf>
    <xf numFmtId="164" fontId="4" fillId="0" borderId="9" xfId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0" borderId="6" xfId="0" applyFont="1" applyFill="1" applyBorder="1"/>
    <xf numFmtId="164" fontId="4" fillId="0" borderId="2" xfId="1" applyFont="1" applyFill="1" applyBorder="1" applyAlignment="1">
      <alignment vertical="center"/>
    </xf>
    <xf numFmtId="164" fontId="4" fillId="2" borderId="2" xfId="1" applyFont="1" applyFill="1" applyBorder="1" applyAlignment="1">
      <alignment vertical="center"/>
    </xf>
    <xf numFmtId="10" fontId="4" fillId="0" borderId="2" xfId="2" applyNumberFormat="1" applyFont="1" applyFill="1" applyBorder="1" applyAlignment="1">
      <alignment horizontal="center" vertical="center"/>
    </xf>
    <xf numFmtId="164" fontId="4" fillId="0" borderId="3" xfId="1" applyFont="1" applyFill="1" applyBorder="1" applyAlignment="1">
      <alignment vertical="center"/>
    </xf>
    <xf numFmtId="164" fontId="4" fillId="0" borderId="5" xfId="1" applyFont="1" applyFill="1" applyBorder="1" applyAlignment="1">
      <alignment vertical="center"/>
    </xf>
    <xf numFmtId="10" fontId="4" fillId="0" borderId="5" xfId="2" applyNumberFormat="1" applyFont="1" applyFill="1" applyBorder="1" applyAlignment="1">
      <alignment horizontal="center" vertical="center"/>
    </xf>
    <xf numFmtId="164" fontId="4" fillId="0" borderId="6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/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38"/>
  <sheetViews>
    <sheetView showGridLines="0" tabSelected="1" zoomScaleNormal="100" zoomScaleSheetLayoutView="100" workbookViewId="0">
      <selection activeCell="D10" sqref="D10"/>
    </sheetView>
  </sheetViews>
  <sheetFormatPr baseColWidth="10" defaultRowHeight="12.75" x14ac:dyDescent="0.2"/>
  <cols>
    <col min="1" max="1" width="1.140625" customWidth="1"/>
    <col min="2" max="2" width="29.28515625" customWidth="1"/>
    <col min="3" max="6" width="20.7109375" customWidth="1"/>
  </cols>
  <sheetData>
    <row r="1" spans="2:6" ht="15" customHeight="1" x14ac:dyDescent="0.25">
      <c r="B1" s="8" t="s">
        <v>18</v>
      </c>
    </row>
    <row r="2" spans="2:6" ht="15" customHeight="1" x14ac:dyDescent="0.2">
      <c r="B2" s="1" t="s">
        <v>20</v>
      </c>
    </row>
    <row r="3" spans="2:6" ht="15" customHeight="1" x14ac:dyDescent="0.2">
      <c r="B3" s="1" t="s">
        <v>21</v>
      </c>
    </row>
    <row r="4" spans="2:6" ht="15" customHeight="1" x14ac:dyDescent="0.2">
      <c r="B4" s="1" t="s">
        <v>0</v>
      </c>
      <c r="C4" s="2"/>
      <c r="D4" s="3"/>
    </row>
    <row r="5" spans="2:6" ht="16.5" customHeight="1" thickBot="1" x14ac:dyDescent="0.25"/>
    <row r="6" spans="2:6" ht="37.5" customHeight="1" thickBot="1" x14ac:dyDescent="0.25">
      <c r="B6" s="4"/>
      <c r="C6" s="5" t="s">
        <v>24</v>
      </c>
      <c r="D6" s="6" t="s">
        <v>23</v>
      </c>
      <c r="E6" s="6" t="s">
        <v>19</v>
      </c>
      <c r="F6" s="7" t="s">
        <v>22</v>
      </c>
    </row>
    <row r="7" spans="2:6" ht="20.100000000000001" customHeight="1" x14ac:dyDescent="0.2">
      <c r="B7" s="15" t="s">
        <v>1</v>
      </c>
      <c r="C7" s="16"/>
      <c r="D7" s="16"/>
      <c r="E7" s="16"/>
      <c r="F7" s="17"/>
    </row>
    <row r="8" spans="2:6" ht="20.100000000000001" customHeight="1" x14ac:dyDescent="0.2">
      <c r="B8" s="9" t="s">
        <v>2</v>
      </c>
      <c r="C8" s="10">
        <v>10750</v>
      </c>
      <c r="D8" s="11">
        <v>11031.190000000002</v>
      </c>
      <c r="E8" s="12">
        <f>+D8/C8</f>
        <v>1.0261572093023259</v>
      </c>
      <c r="F8" s="13">
        <f>D8-C8</f>
        <v>281.19000000000233</v>
      </c>
    </row>
    <row r="9" spans="2:6" ht="20.100000000000001" customHeight="1" x14ac:dyDescent="0.2">
      <c r="B9" s="9" t="s">
        <v>3</v>
      </c>
      <c r="C9" s="10">
        <v>22622413.75</v>
      </c>
      <c r="D9" s="11">
        <v>23013615.899999991</v>
      </c>
      <c r="E9" s="12">
        <f>+D9/C9</f>
        <v>1.0172926794781123</v>
      </c>
      <c r="F9" s="13">
        <f>D9-C9</f>
        <v>391202.14999999106</v>
      </c>
    </row>
    <row r="10" spans="2:6" ht="20.100000000000001" customHeight="1" x14ac:dyDescent="0.2">
      <c r="B10" s="9" t="s">
        <v>4</v>
      </c>
      <c r="C10" s="10">
        <v>1500</v>
      </c>
      <c r="D10" s="11">
        <v>6975.4400000000005</v>
      </c>
      <c r="E10" s="12">
        <f>+D10/C10</f>
        <v>4.6502933333333338</v>
      </c>
      <c r="F10" s="13">
        <f>D10-C10</f>
        <v>5475.4400000000005</v>
      </c>
    </row>
    <row r="11" spans="2:6" ht="20.100000000000001" customHeight="1" x14ac:dyDescent="0.2">
      <c r="B11" s="9" t="s">
        <v>5</v>
      </c>
      <c r="C11" s="10">
        <v>21250</v>
      </c>
      <c r="D11" s="11">
        <v>126891.49999999999</v>
      </c>
      <c r="E11" s="12">
        <f>+D11/C11</f>
        <v>5.971364705882352</v>
      </c>
      <c r="F11" s="13">
        <f>D11-C11</f>
        <v>105641.49999999999</v>
      </c>
    </row>
    <row r="12" spans="2:6" ht="20.100000000000001" customHeight="1" x14ac:dyDescent="0.2">
      <c r="B12" s="9" t="s">
        <v>6</v>
      </c>
      <c r="C12" s="10">
        <v>14575000</v>
      </c>
      <c r="D12" s="11">
        <v>15834990.229999997</v>
      </c>
      <c r="E12" s="12">
        <f>+D12/C12</f>
        <v>1.0864487293310461</v>
      </c>
      <c r="F12" s="13">
        <f>D12-C12</f>
        <v>1259990.2299999967</v>
      </c>
    </row>
    <row r="13" spans="2:6" ht="20.100000000000001" customHeight="1" x14ac:dyDescent="0.2">
      <c r="B13" s="9" t="s">
        <v>7</v>
      </c>
      <c r="C13" s="10">
        <f>11891575+7399725</f>
        <v>19291300</v>
      </c>
      <c r="D13" s="11">
        <v>0</v>
      </c>
      <c r="E13" s="12">
        <f>+D13/C13</f>
        <v>0</v>
      </c>
      <c r="F13" s="13">
        <f>D13-C13</f>
        <v>-19291300</v>
      </c>
    </row>
    <row r="14" spans="2:6" ht="20.100000000000001" customHeight="1" thickBot="1" x14ac:dyDescent="0.25">
      <c r="B14" s="14" t="s">
        <v>8</v>
      </c>
      <c r="C14" s="10">
        <v>250</v>
      </c>
      <c r="D14" s="11">
        <v>0</v>
      </c>
      <c r="E14" s="12">
        <f>+D14/C14</f>
        <v>0</v>
      </c>
      <c r="F14" s="13">
        <f>D14-C14</f>
        <v>-250</v>
      </c>
    </row>
    <row r="15" spans="2:6" ht="20.100000000000001" customHeight="1" thickBot="1" x14ac:dyDescent="0.25">
      <c r="B15" s="25" t="s">
        <v>9</v>
      </c>
      <c r="C15" s="18">
        <f>SUM(C8:C14)</f>
        <v>56522463.75</v>
      </c>
      <c r="D15" s="19">
        <f>SUM(D8:D14)</f>
        <v>38993504.25999999</v>
      </c>
      <c r="E15" s="20">
        <f>+D15/C15</f>
        <v>0.68987623102328033</v>
      </c>
      <c r="F15" s="21">
        <f>SUM(F8:F14)</f>
        <v>-17528959.490000013</v>
      </c>
    </row>
    <row r="16" spans="2:6" ht="20.100000000000001" customHeight="1" x14ac:dyDescent="0.2">
      <c r="B16" s="15" t="s">
        <v>10</v>
      </c>
      <c r="C16" s="22"/>
      <c r="D16" s="22"/>
      <c r="E16" s="23"/>
      <c r="F16" s="24"/>
    </row>
    <row r="17" spans="2:6" ht="20.100000000000001" customHeight="1" x14ac:dyDescent="0.2">
      <c r="B17" s="9" t="s">
        <v>11</v>
      </c>
      <c r="C17" s="10">
        <v>3269870</v>
      </c>
      <c r="D17" s="11">
        <v>3415337.6899999995</v>
      </c>
      <c r="E17" s="12">
        <f>+D17/C17</f>
        <v>1.044487300718377</v>
      </c>
      <c r="F17" s="13">
        <f>C17-D17</f>
        <v>-145467.68999999948</v>
      </c>
    </row>
    <row r="18" spans="2:6" ht="20.100000000000001" customHeight="1" x14ac:dyDescent="0.2">
      <c r="B18" s="9" t="s">
        <v>12</v>
      </c>
      <c r="C18" s="10">
        <v>3327886.25</v>
      </c>
      <c r="D18" s="11">
        <v>2782142.49</v>
      </c>
      <c r="E18" s="12">
        <f>+D18/C18</f>
        <v>0.83600889002741607</v>
      </c>
      <c r="F18" s="13">
        <f>C18-D18</f>
        <v>545743.75999999978</v>
      </c>
    </row>
    <row r="19" spans="2:6" ht="20.100000000000001" customHeight="1" x14ac:dyDescent="0.2">
      <c r="B19" s="9" t="s">
        <v>13</v>
      </c>
      <c r="C19" s="10">
        <v>4211978.75</v>
      </c>
      <c r="D19" s="11">
        <v>3399240.8800000008</v>
      </c>
      <c r="E19" s="12">
        <f>+D19/C19</f>
        <v>0.80704131757549846</v>
      </c>
      <c r="F19" s="13">
        <f>C19-D19</f>
        <v>812737.86999999918</v>
      </c>
    </row>
    <row r="20" spans="2:6" ht="20.100000000000001" customHeight="1" x14ac:dyDescent="0.2">
      <c r="B20" s="9" t="s">
        <v>4</v>
      </c>
      <c r="C20" s="10">
        <v>2756525</v>
      </c>
      <c r="D20" s="11">
        <v>2088100.0399999991</v>
      </c>
      <c r="E20" s="12">
        <f>+D20/C20</f>
        <v>0.75751173669747207</v>
      </c>
      <c r="F20" s="13">
        <f>C20-D20</f>
        <v>668424.96000000089</v>
      </c>
    </row>
    <row r="21" spans="2:6" ht="20.100000000000001" customHeight="1" x14ac:dyDescent="0.2">
      <c r="B21" s="9" t="s">
        <v>14</v>
      </c>
      <c r="C21" s="10">
        <v>1714762.5</v>
      </c>
      <c r="D21" s="11">
        <v>922123.22</v>
      </c>
      <c r="E21" s="12">
        <f>+D21/C21</f>
        <v>0.53775564837696177</v>
      </c>
      <c r="F21" s="13">
        <f>C21-D21</f>
        <v>792639.28</v>
      </c>
    </row>
    <row r="22" spans="2:6" ht="20.100000000000001" customHeight="1" x14ac:dyDescent="0.2">
      <c r="B22" s="9" t="s">
        <v>15</v>
      </c>
      <c r="C22" s="10">
        <f>27564075+7399725</f>
        <v>34963800</v>
      </c>
      <c r="D22" s="11">
        <v>21789040.949999996</v>
      </c>
      <c r="E22" s="12">
        <f>+D22/C22</f>
        <v>0.62318858219072282</v>
      </c>
      <c r="F22" s="13">
        <f>C22-D22</f>
        <v>13174759.050000004</v>
      </c>
    </row>
    <row r="23" spans="2:6" ht="20.100000000000001" customHeight="1" thickBot="1" x14ac:dyDescent="0.25">
      <c r="B23" s="14" t="s">
        <v>16</v>
      </c>
      <c r="C23" s="10">
        <v>6277641.25</v>
      </c>
      <c r="D23" s="11">
        <v>6628373.5199999996</v>
      </c>
      <c r="E23" s="12">
        <f>+D23/C23</f>
        <v>1.0558700722186058</v>
      </c>
      <c r="F23" s="13">
        <f>C23-D23</f>
        <v>-350732.26999999955</v>
      </c>
    </row>
    <row r="24" spans="2:6" ht="20.100000000000001" customHeight="1" thickBot="1" x14ac:dyDescent="0.25">
      <c r="B24" s="25" t="s">
        <v>17</v>
      </c>
      <c r="C24" s="18">
        <f>SUM(C17:C23)</f>
        <v>56522463.75</v>
      </c>
      <c r="D24" s="19">
        <f>SUM(D17:D23)</f>
        <v>41024358.789999992</v>
      </c>
      <c r="E24" s="20">
        <f>+D24/C24</f>
        <v>0.72580627361630168</v>
      </c>
      <c r="F24" s="21">
        <f>SUM(F17:F23)</f>
        <v>15498104.960000005</v>
      </c>
    </row>
    <row r="25" spans="2:6" ht="9.75" customHeight="1" x14ac:dyDescent="0.2"/>
    <row r="26" spans="2:6" ht="20.100000000000001" customHeight="1" x14ac:dyDescent="0.2"/>
    <row r="27" spans="2:6" ht="20.100000000000001" customHeight="1" x14ac:dyDescent="0.2"/>
    <row r="28" spans="2:6" ht="20.100000000000001" customHeight="1" x14ac:dyDescent="0.2"/>
    <row r="29" spans="2:6" ht="20.100000000000001" customHeight="1" x14ac:dyDescent="0.2"/>
    <row r="30" spans="2:6" ht="20.100000000000001" customHeight="1" x14ac:dyDescent="0.2"/>
    <row r="31" spans="2:6" ht="20.100000000000001" customHeight="1" x14ac:dyDescent="0.2"/>
    <row r="32" spans="2:6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</sheetData>
  <printOptions horizontalCentered="1" verticalCentered="1"/>
  <pageMargins left="0.98425196850393704" right="0.98425196850393704" top="0.98425196850393704" bottom="0.98425196850393704" header="0" footer="0"/>
  <pageSetup orientation="landscape" r:id="rId1"/>
  <headerFooter alignWithMargins="0"/>
  <colBreaks count="1" manualBreakCount="1">
    <brk id="6" max="31" man="1"/>
  </colBreaks>
  <ignoredErrors>
    <ignoredError sqref="E24 E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OCT-DIC 2018-FSV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2019-01-22T18:15:35Z</cp:lastPrinted>
  <dcterms:created xsi:type="dcterms:W3CDTF">2018-01-31T18:59:17Z</dcterms:created>
  <dcterms:modified xsi:type="dcterms:W3CDTF">2019-01-22T18:18:00Z</dcterms:modified>
</cp:coreProperties>
</file>