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9525"/>
  </bookViews>
  <sheets>
    <sheet name="EJECUCION JULIO 2017" sheetId="2" r:id="rId1"/>
  </sheets>
  <definedNames>
    <definedName name="_xlnm.Print_Area" localSheetId="0">'EJECUCION JULIO 2017'!$A$1:$I$29</definedName>
  </definedNames>
  <calcPr calcId="144525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4" i="2"/>
  <c r="K15" i="2"/>
  <c r="K16" i="2"/>
  <c r="K17" i="2"/>
  <c r="K18" i="2"/>
  <c r="K19" i="2"/>
  <c r="K20" i="2"/>
  <c r="K6" i="2"/>
  <c r="J21" i="2"/>
  <c r="J13" i="2"/>
  <c r="K13" i="2" s="1"/>
  <c r="E21" i="2"/>
  <c r="C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H21" i="2" s="1"/>
  <c r="D21" i="2"/>
  <c r="E13" i="2"/>
  <c r="C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H13" i="2" s="1"/>
  <c r="D13" i="2"/>
  <c r="F13" i="2" l="1"/>
  <c r="F21" i="2"/>
  <c r="F6" i="2"/>
  <c r="G6" i="2"/>
  <c r="G13" i="2" s="1"/>
  <c r="F7" i="2"/>
  <c r="F8" i="2"/>
  <c r="F9" i="2"/>
  <c r="F10" i="2"/>
  <c r="F11" i="2"/>
  <c r="F12" i="2"/>
  <c r="F14" i="2"/>
  <c r="G14" i="2"/>
  <c r="G21" i="2" s="1"/>
  <c r="F15" i="2"/>
  <c r="F16" i="2"/>
  <c r="F17" i="2"/>
  <c r="F18" i="2"/>
  <c r="F19" i="2"/>
  <c r="F20" i="2"/>
</calcChain>
</file>

<file path=xl/sharedStrings.xml><?xml version="1.0" encoding="utf-8"?>
<sst xmlns="http://schemas.openxmlformats.org/spreadsheetml/2006/main" count="25" uniqueCount="24">
  <si>
    <t>VENTAS DE BIENES Y SERVICIOS</t>
  </si>
  <si>
    <t>INGRESOS FINANCIEROS Y OTROS</t>
  </si>
  <si>
    <t>TRANSFERENCIAS CORRIENTES</t>
  </si>
  <si>
    <t>VENTA DE ACTIVOS FIJOS</t>
  </si>
  <si>
    <t>RECUPERACION DE INVERSIONES FINANCIERAS</t>
  </si>
  <si>
    <t>ENDEUDAMIENTO PUBLICO</t>
  </si>
  <si>
    <t>SALDOS DE AÑOS ANTERIORES</t>
  </si>
  <si>
    <t>REMUNERACIONES</t>
  </si>
  <si>
    <t>ADQUISICION DE BIENES Y SERVICIOS</t>
  </si>
  <si>
    <t>GASTOS FINANCIEROS Y OTROS</t>
  </si>
  <si>
    <t>INVERSIONES EN ACTIVOS FIJOS</t>
  </si>
  <si>
    <t>INVERSIONES FINANCIERAS</t>
  </si>
  <si>
    <t>AMORTIZACIÓN DE ENDEUDAMIENTO PUBLICO</t>
  </si>
  <si>
    <t>PRESUPUESTO 2017</t>
  </si>
  <si>
    <t>% (EJECUTADO / PRESUPUESTO ESTIMADO)</t>
  </si>
  <si>
    <t>(MONTO EN US$)</t>
  </si>
  <si>
    <t>FONDO SOCIAL PARA LA VIVIENDA</t>
  </si>
  <si>
    <t>PRESUPUESTO ESTIMADO MES DE JULIO 2017</t>
  </si>
  <si>
    <t>EJECUCION PRESUPUESTARIA DEL MES DE JULIO 2017</t>
  </si>
  <si>
    <t>EJECUTADO MES DE JULIO 2017</t>
  </si>
  <si>
    <t>TOTAL INGRESOS</t>
  </si>
  <si>
    <t>TOTAL EGRESOS</t>
  </si>
  <si>
    <t xml:space="preserve">AHORRO O DEFICIT </t>
  </si>
  <si>
    <t xml:space="preserve">SALDO PRESUPUESTARIO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</si>
</sst>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.00"/>
    <numFmt numFmtId="165" formatCode="#.00"/>
    <numFmt numFmtId="166" formatCode="%#.00"/>
    <numFmt numFmtId="167" formatCode="#."/>
    <numFmt numFmtId="168" formatCode="m\o\n\th\ d\,\ 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9" fillId="12" borderId="0" applyNumberFormat="0" applyBorder="0" applyAlignment="0" applyProtection="0"/>
    <xf numFmtId="0" fontId="22" fillId="40" borderId="0" applyNumberFormat="0" applyBorder="0" applyAlignment="0" applyProtection="0"/>
    <xf numFmtId="0" fontId="19" fillId="16" borderId="0" applyNumberFormat="0" applyBorder="0" applyAlignment="0" applyProtection="0"/>
    <xf numFmtId="0" fontId="22" fillId="41" borderId="0" applyNumberFormat="0" applyBorder="0" applyAlignment="0" applyProtection="0"/>
    <xf numFmtId="0" fontId="19" fillId="20" borderId="0" applyNumberFormat="0" applyBorder="0" applyAlignment="0" applyProtection="0"/>
    <xf numFmtId="0" fontId="22" fillId="44" borderId="0" applyNumberFormat="0" applyBorder="0" applyAlignment="0" applyProtection="0"/>
    <xf numFmtId="0" fontId="19" fillId="24" borderId="0" applyNumberFormat="0" applyBorder="0" applyAlignment="0" applyProtection="0"/>
    <xf numFmtId="0" fontId="22" fillId="45" borderId="0" applyNumberFormat="0" applyBorder="0" applyAlignment="0" applyProtection="0"/>
    <xf numFmtId="0" fontId="19" fillId="28" borderId="0" applyNumberFormat="0" applyBorder="0" applyAlignment="0" applyProtection="0"/>
    <xf numFmtId="0" fontId="22" fillId="46" borderId="0" applyNumberFormat="0" applyBorder="0" applyAlignment="0" applyProtection="0"/>
    <xf numFmtId="0" fontId="19" fillId="32" borderId="0" applyNumberFormat="0" applyBorder="0" applyAlignment="0" applyProtection="0"/>
    <xf numFmtId="0" fontId="23" fillId="35" borderId="0" applyNumberFormat="0" applyBorder="0" applyAlignment="0" applyProtection="0"/>
    <xf numFmtId="0" fontId="9" fillId="2" borderId="0" applyNumberFormat="0" applyBorder="0" applyAlignment="0" applyProtection="0"/>
    <xf numFmtId="0" fontId="24" fillId="47" borderId="15" applyNumberFormat="0" applyAlignment="0" applyProtection="0"/>
    <xf numFmtId="0" fontId="14" fillId="6" borderId="8" applyNumberFormat="0" applyAlignment="0" applyProtection="0"/>
    <xf numFmtId="0" fontId="25" fillId="48" borderId="16" applyNumberFormat="0" applyAlignment="0" applyProtection="0"/>
    <xf numFmtId="0" fontId="16" fillId="7" borderId="11" applyNumberFormat="0" applyAlignment="0" applyProtection="0"/>
    <xf numFmtId="0" fontId="26" fillId="0" borderId="17" applyNumberFormat="0" applyFill="0" applyAlignment="0" applyProtection="0"/>
    <xf numFmtId="0" fontId="15" fillId="0" borderId="10" applyNumberFormat="0" applyFill="0" applyAlignment="0" applyProtection="0"/>
    <xf numFmtId="4" fontId="27" fillId="0" borderId="0">
      <protection locked="0"/>
    </xf>
    <xf numFmtId="164" fontId="27" fillId="0" borderId="0">
      <protection locked="0"/>
    </xf>
    <xf numFmtId="168" fontId="27" fillId="0" borderId="0">
      <protection locked="0"/>
    </xf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49" borderId="0" applyNumberFormat="0" applyBorder="0" applyAlignment="0" applyProtection="0"/>
    <xf numFmtId="0" fontId="19" fillId="9" borderId="0" applyNumberFormat="0" applyBorder="0" applyAlignment="0" applyProtection="0"/>
    <xf numFmtId="0" fontId="22" fillId="50" borderId="0" applyNumberFormat="0" applyBorder="0" applyAlignment="0" applyProtection="0"/>
    <xf numFmtId="0" fontId="19" fillId="13" borderId="0" applyNumberFormat="0" applyBorder="0" applyAlignment="0" applyProtection="0"/>
    <xf numFmtId="0" fontId="22" fillId="51" borderId="0" applyNumberFormat="0" applyBorder="0" applyAlignment="0" applyProtection="0"/>
    <xf numFmtId="0" fontId="19" fillId="17" borderId="0" applyNumberFormat="0" applyBorder="0" applyAlignment="0" applyProtection="0"/>
    <xf numFmtId="0" fontId="22" fillId="44" borderId="0" applyNumberFormat="0" applyBorder="0" applyAlignment="0" applyProtection="0"/>
    <xf numFmtId="0" fontId="19" fillId="21" borderId="0" applyNumberFormat="0" applyBorder="0" applyAlignment="0" applyProtection="0"/>
    <xf numFmtId="0" fontId="22" fillId="45" borderId="0" applyNumberFormat="0" applyBorder="0" applyAlignment="0" applyProtection="0"/>
    <xf numFmtId="0" fontId="19" fillId="25" borderId="0" applyNumberFormat="0" applyBorder="0" applyAlignment="0" applyProtection="0"/>
    <xf numFmtId="0" fontId="22" fillId="52" borderId="0" applyNumberFormat="0" applyBorder="0" applyAlignment="0" applyProtection="0"/>
    <xf numFmtId="0" fontId="19" fillId="29" borderId="0" applyNumberFormat="0" applyBorder="0" applyAlignment="0" applyProtection="0"/>
    <xf numFmtId="0" fontId="29" fillId="38" borderId="15" applyNumberFormat="0" applyAlignment="0" applyProtection="0"/>
    <xf numFmtId="0" fontId="12" fillId="5" borderId="8" applyNumberFormat="0" applyAlignment="0" applyProtection="0"/>
    <xf numFmtId="42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3" fontId="27" fillId="0" borderId="0">
      <protection locked="0"/>
    </xf>
    <xf numFmtId="0" fontId="30" fillId="0" borderId="0" applyProtection="0"/>
    <xf numFmtId="3" fontId="27" fillId="0" borderId="0">
      <protection locked="0"/>
    </xf>
    <xf numFmtId="165" fontId="27" fillId="0" borderId="0">
      <protection locked="0"/>
    </xf>
    <xf numFmtId="167" fontId="31" fillId="0" borderId="0">
      <protection locked="0"/>
    </xf>
    <xf numFmtId="167" fontId="31" fillId="0" borderId="0">
      <protection locked="0"/>
    </xf>
    <xf numFmtId="0" fontId="32" fillId="34" borderId="0" applyNumberFormat="0" applyBorder="0" applyAlignment="0" applyProtection="0"/>
    <xf numFmtId="0" fontId="10" fillId="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3" fillId="53" borderId="0" applyNumberFormat="0" applyBorder="0" applyAlignment="0" applyProtection="0"/>
    <xf numFmtId="0" fontId="11" fillId="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20" fillId="54" borderId="18" applyNumberFormat="0" applyFont="0" applyAlignment="0" applyProtection="0"/>
    <xf numFmtId="0" fontId="1" fillId="8" borderId="12" applyNumberFormat="0" applyFont="0" applyAlignment="0" applyProtection="0"/>
    <xf numFmtId="0" fontId="20" fillId="54" borderId="18" applyNumberFormat="0" applyFont="0" applyAlignment="0" applyProtection="0"/>
    <xf numFmtId="166" fontId="27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47" borderId="19" applyNumberFormat="0" applyAlignment="0" applyProtection="0"/>
    <xf numFmtId="0" fontId="13" fillId="6" borderId="9" applyNumberFormat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6" fillId="0" borderId="5" applyNumberFormat="0" applyFill="0" applyAlignment="0" applyProtection="0"/>
    <xf numFmtId="0" fontId="40" fillId="0" borderId="21" applyNumberFormat="0" applyFill="0" applyAlignment="0" applyProtection="0"/>
    <xf numFmtId="0" fontId="7" fillId="0" borderId="6" applyNumberFormat="0" applyFill="0" applyAlignment="0" applyProtection="0"/>
    <xf numFmtId="0" fontId="28" fillId="0" borderId="22" applyNumberFormat="0" applyFill="0" applyAlignment="0" applyProtection="0"/>
    <xf numFmtId="0" fontId="8" fillId="0" borderId="7" applyNumberFormat="0" applyFill="0" applyAlignment="0" applyProtection="0"/>
    <xf numFmtId="0" fontId="5" fillId="0" borderId="0" applyNumberFormat="0" applyFill="0" applyBorder="0" applyAlignment="0" applyProtection="0"/>
    <xf numFmtId="167" fontId="27" fillId="0" borderId="23">
      <protection locked="0"/>
    </xf>
    <xf numFmtId="0" fontId="2" fillId="0" borderId="13" applyNumberFormat="0" applyFill="0" applyAlignment="0" applyProtection="0"/>
  </cellStyleXfs>
  <cellXfs count="3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/>
    <xf numFmtId="43" fontId="2" fillId="0" borderId="1" xfId="0" applyNumberFormat="1" applyFont="1" applyBorder="1"/>
    <xf numFmtId="43" fontId="0" fillId="0" borderId="2" xfId="1" applyFont="1" applyBorder="1"/>
    <xf numFmtId="43" fontId="0" fillId="0" borderId="4" xfId="1" applyFont="1" applyBorder="1"/>
    <xf numFmtId="0" fontId="4" fillId="0" borderId="0" xfId="0" applyFont="1"/>
    <xf numFmtId="43" fontId="0" fillId="0" borderId="0" xfId="1" applyFont="1"/>
    <xf numFmtId="0" fontId="42" fillId="0" borderId="0" xfId="3" applyFont="1"/>
    <xf numFmtId="0" fontId="43" fillId="0" borderId="0" xfId="3" applyFont="1"/>
    <xf numFmtId="0" fontId="41" fillId="0" borderId="0" xfId="3" applyFont="1"/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vertical="center"/>
    </xf>
    <xf numFmtId="10" fontId="0" fillId="0" borderId="2" xfId="2" applyNumberFormat="1" applyFont="1" applyBorder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118">
    <cellStyle name="20% - Énfasis1 2" xfId="5"/>
    <cellStyle name="20% - Énfasis1 3" xfId="4"/>
    <cellStyle name="20% - Énfasis2 2" xfId="7"/>
    <cellStyle name="20% - Énfasis2 3" xfId="6"/>
    <cellStyle name="20% - Énfasis3 2" xfId="9"/>
    <cellStyle name="20% - Énfasis3 3" xfId="8"/>
    <cellStyle name="20% - Énfasis4 2" xfId="11"/>
    <cellStyle name="20% - Énfasis4 3" xfId="10"/>
    <cellStyle name="20% - Énfasis5 2" xfId="13"/>
    <cellStyle name="20% - Énfasis5 3" xfId="12"/>
    <cellStyle name="20% - Énfasis6 2" xfId="15"/>
    <cellStyle name="20% - Énfasis6 3" xfId="14"/>
    <cellStyle name="40% - Énfasis1 2" xfId="17"/>
    <cellStyle name="40% - Énfasis1 3" xfId="16"/>
    <cellStyle name="40% - Énfasis2 2" xfId="19"/>
    <cellStyle name="40% - Énfasis2 3" xfId="18"/>
    <cellStyle name="40% - Énfasis3 2" xfId="21"/>
    <cellStyle name="40% - Énfasis3 3" xfId="20"/>
    <cellStyle name="40% - Énfasis4 2" xfId="23"/>
    <cellStyle name="40% - Énfasis4 3" xfId="22"/>
    <cellStyle name="40% - Énfasis5 2" xfId="25"/>
    <cellStyle name="40% - Énfasis5 3" xfId="24"/>
    <cellStyle name="40% - Énfasis6 2" xfId="27"/>
    <cellStyle name="40% - Énfasis6 3" xfId="26"/>
    <cellStyle name="60% - Énfasis1 2" xfId="29"/>
    <cellStyle name="60% - Énfasis1 3" xfId="28"/>
    <cellStyle name="60% - Énfasis2 2" xfId="31"/>
    <cellStyle name="60% - Énfasis2 3" xfId="30"/>
    <cellStyle name="60% - Énfasis3 2" xfId="33"/>
    <cellStyle name="60% - Énfasis3 3" xfId="32"/>
    <cellStyle name="60% - Énfasis4 2" xfId="35"/>
    <cellStyle name="60% - Énfasis4 3" xfId="34"/>
    <cellStyle name="60% - Énfasis5 2" xfId="37"/>
    <cellStyle name="60% - Énfasis5 3" xfId="36"/>
    <cellStyle name="60% - Énfasis6 2" xfId="39"/>
    <cellStyle name="60% - Énfasis6 3" xfId="38"/>
    <cellStyle name="Buena 2" xfId="41"/>
    <cellStyle name="Buena 3" xfId="40"/>
    <cellStyle name="Cálculo 2" xfId="43"/>
    <cellStyle name="Cálculo 3" xfId="42"/>
    <cellStyle name="Celda de comprobación 2" xfId="45"/>
    <cellStyle name="Celda de comprobación 3" xfId="44"/>
    <cellStyle name="Celda vinculada 2" xfId="47"/>
    <cellStyle name="Celda vinculada 3" xfId="46"/>
    <cellStyle name="Comma" xfId="48"/>
    <cellStyle name="Currency" xfId="49"/>
    <cellStyle name="Date" xfId="50"/>
    <cellStyle name="Encabezado 4 2" xfId="52"/>
    <cellStyle name="Encabezado 4 3" xfId="51"/>
    <cellStyle name="Énfasis1 2" xfId="54"/>
    <cellStyle name="Énfasis1 3" xfId="53"/>
    <cellStyle name="Énfasis2 2" xfId="56"/>
    <cellStyle name="Énfasis2 3" xfId="55"/>
    <cellStyle name="Énfasis3 2" xfId="58"/>
    <cellStyle name="Énfasis3 3" xfId="57"/>
    <cellStyle name="Énfasis4 2" xfId="60"/>
    <cellStyle name="Énfasis4 3" xfId="59"/>
    <cellStyle name="Énfasis5 2" xfId="62"/>
    <cellStyle name="Énfasis5 3" xfId="61"/>
    <cellStyle name="Énfasis6 2" xfId="64"/>
    <cellStyle name="Énfasis6 3" xfId="63"/>
    <cellStyle name="Entrada 2" xfId="66"/>
    <cellStyle name="Entrada 3" xfId="65"/>
    <cellStyle name="Euro" xfId="67"/>
    <cellStyle name="Euro 2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Heading1" xfId="77"/>
    <cellStyle name="Heading2" xfId="78"/>
    <cellStyle name="Incorrecto 2" xfId="80"/>
    <cellStyle name="Incorrecto 3" xfId="79"/>
    <cellStyle name="Millares" xfId="1" builtinId="3"/>
    <cellStyle name="Millares 2" xfId="82"/>
    <cellStyle name="Millares 3" xfId="83"/>
    <cellStyle name="Millares 4" xfId="81"/>
    <cellStyle name="Moneda 2" xfId="85"/>
    <cellStyle name="Moneda 2 2" xfId="86"/>
    <cellStyle name="Moneda 3" xfId="87"/>
    <cellStyle name="Moneda 4" xfId="88"/>
    <cellStyle name="Moneda 5" xfId="84"/>
    <cellStyle name="Neutral 2" xfId="90"/>
    <cellStyle name="Neutral 3" xfId="89"/>
    <cellStyle name="No-definido" xfId="91"/>
    <cellStyle name="Normal" xfId="0" builtinId="0"/>
    <cellStyle name="Normal 2" xfId="92"/>
    <cellStyle name="Normal 2 2" xfId="93"/>
    <cellStyle name="Normal 3" xfId="94"/>
    <cellStyle name="Normal 4" xfId="3"/>
    <cellStyle name="Notas 2" xfId="96"/>
    <cellStyle name="Notas 3" xfId="97"/>
    <cellStyle name="Notas 4" xfId="95"/>
    <cellStyle name="Percent" xfId="98"/>
    <cellStyle name="Porcentaje" xfId="2" builtinId="5"/>
    <cellStyle name="Porcentaje 2" xfId="100"/>
    <cellStyle name="Porcentaje 3" xfId="101"/>
    <cellStyle name="Porcentaje 4" xfId="99"/>
    <cellStyle name="Salida 2" xfId="103"/>
    <cellStyle name="Salida 3" xfId="102"/>
    <cellStyle name="Texto de advertencia 2" xfId="105"/>
    <cellStyle name="Texto de advertencia 3" xfId="104"/>
    <cellStyle name="Texto explicativo 2" xfId="107"/>
    <cellStyle name="Texto explicativo 3" xfId="106"/>
    <cellStyle name="Título 1 2" xfId="110"/>
    <cellStyle name="Título 1 3" xfId="109"/>
    <cellStyle name="Título 2 2" xfId="112"/>
    <cellStyle name="Título 2 3" xfId="111"/>
    <cellStyle name="Título 3 2" xfId="114"/>
    <cellStyle name="Título 3 3" xfId="113"/>
    <cellStyle name="Título 4" xfId="115"/>
    <cellStyle name="Título 5" xfId="108"/>
    <cellStyle name="Total 2" xfId="117"/>
    <cellStyle name="Total 3" xfId="116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tabSelected="1" workbookViewId="0">
      <selection activeCell="W11" sqref="W11"/>
    </sheetView>
  </sheetViews>
  <sheetFormatPr baseColWidth="10" defaultRowHeight="15" x14ac:dyDescent="0.25"/>
  <cols>
    <col min="1" max="1" width="1" customWidth="1"/>
    <col min="2" max="2" width="42.28515625" customWidth="1"/>
    <col min="3" max="3" width="17.7109375" customWidth="1"/>
    <col min="4" max="4" width="19.28515625" customWidth="1"/>
    <col min="5" max="5" width="19.140625" customWidth="1"/>
    <col min="6" max="6" width="14.7109375" customWidth="1"/>
    <col min="7" max="7" width="16.42578125" customWidth="1"/>
    <col min="8" max="8" width="17.42578125" customWidth="1"/>
    <col min="9" max="9" width="2" customWidth="1"/>
    <col min="10" max="10" width="0" hidden="1" customWidth="1"/>
    <col min="11" max="11" width="14.140625" hidden="1" customWidth="1"/>
    <col min="12" max="21" width="0" hidden="1" customWidth="1"/>
  </cols>
  <sheetData>
    <row r="1" spans="2:11" ht="15.75" x14ac:dyDescent="0.25">
      <c r="B1" s="7" t="s">
        <v>16</v>
      </c>
    </row>
    <row r="2" spans="2:11" ht="15.75" x14ac:dyDescent="0.25">
      <c r="B2" s="7" t="s">
        <v>18</v>
      </c>
    </row>
    <row r="3" spans="2:11" ht="15.75" x14ac:dyDescent="0.25">
      <c r="B3" s="7" t="s">
        <v>15</v>
      </c>
    </row>
    <row r="4" spans="2:11" ht="7.5" customHeight="1" x14ac:dyDescent="0.25"/>
    <row r="5" spans="2:11" ht="36" x14ac:dyDescent="0.25">
      <c r="B5" s="1"/>
      <c r="C5" s="2" t="s">
        <v>13</v>
      </c>
      <c r="D5" s="2" t="s">
        <v>17</v>
      </c>
      <c r="E5" s="30" t="s">
        <v>19</v>
      </c>
      <c r="F5" s="2" t="s">
        <v>14</v>
      </c>
      <c r="G5" s="2" t="s">
        <v>22</v>
      </c>
      <c r="H5" s="2" t="s">
        <v>23</v>
      </c>
    </row>
    <row r="6" spans="2:11" ht="20.100000000000001" customHeight="1" x14ac:dyDescent="0.25">
      <c r="B6" s="12" t="s">
        <v>0</v>
      </c>
      <c r="C6" s="13">
        <v>42000</v>
      </c>
      <c r="D6" s="13">
        <v>3500</v>
      </c>
      <c r="E6" s="13">
        <v>7636.2699999999995</v>
      </c>
      <c r="F6" s="14">
        <f>+E6/D6</f>
        <v>2.1817914285714286</v>
      </c>
      <c r="G6" s="13">
        <f>+E6-D6</f>
        <v>4136.2699999999995</v>
      </c>
      <c r="H6" s="15">
        <f>+C6-E6</f>
        <v>34363.730000000003</v>
      </c>
      <c r="J6" s="5">
        <v>42000</v>
      </c>
      <c r="K6" s="8">
        <f>+J6/12</f>
        <v>3500</v>
      </c>
    </row>
    <row r="7" spans="2:11" ht="20.100000000000001" customHeight="1" x14ac:dyDescent="0.25">
      <c r="B7" s="16" t="s">
        <v>1</v>
      </c>
      <c r="C7" s="17">
        <v>79931475</v>
      </c>
      <c r="D7" s="17">
        <v>6660956.25</v>
      </c>
      <c r="E7" s="17">
        <v>7594081.3800000027</v>
      </c>
      <c r="F7" s="18">
        <f t="shared" ref="F7:F21" si="0">+E7/D7</f>
        <v>1.1400887642821558</v>
      </c>
      <c r="G7" s="17">
        <f t="shared" ref="G7:G12" si="1">+E7-D7</f>
        <v>933125.13000000268</v>
      </c>
      <c r="H7" s="19">
        <f t="shared" ref="H7:H12" si="2">+C7-E7</f>
        <v>72337393.620000005</v>
      </c>
      <c r="J7" s="5">
        <v>79931475</v>
      </c>
      <c r="K7" s="8">
        <f t="shared" ref="K7:K20" si="3">+J7/12</f>
        <v>6660956.25</v>
      </c>
    </row>
    <row r="8" spans="2:11" ht="20.100000000000001" customHeight="1" x14ac:dyDescent="0.25">
      <c r="B8" s="16" t="s">
        <v>2</v>
      </c>
      <c r="C8" s="17">
        <v>6000</v>
      </c>
      <c r="D8" s="17">
        <v>500</v>
      </c>
      <c r="E8" s="17">
        <v>0</v>
      </c>
      <c r="F8" s="18">
        <f t="shared" si="0"/>
        <v>0</v>
      </c>
      <c r="G8" s="17">
        <f t="shared" si="1"/>
        <v>-500</v>
      </c>
      <c r="H8" s="19">
        <f t="shared" si="2"/>
        <v>6000</v>
      </c>
      <c r="J8" s="5">
        <v>6000</v>
      </c>
      <c r="K8" s="8">
        <f t="shared" si="3"/>
        <v>500</v>
      </c>
    </row>
    <row r="9" spans="2:11" ht="20.100000000000001" customHeight="1" x14ac:dyDescent="0.25">
      <c r="B9" s="16" t="s">
        <v>3</v>
      </c>
      <c r="C9" s="17">
        <v>113000</v>
      </c>
      <c r="D9" s="17">
        <v>9416.666666666657</v>
      </c>
      <c r="E9" s="17">
        <v>4979.179999999993</v>
      </c>
      <c r="F9" s="18">
        <f t="shared" si="0"/>
        <v>0.52876247787610597</v>
      </c>
      <c r="G9" s="17">
        <f t="shared" si="1"/>
        <v>-4437.486666666664</v>
      </c>
      <c r="H9" s="19">
        <f t="shared" si="2"/>
        <v>108020.82</v>
      </c>
      <c r="J9" s="5">
        <v>113000</v>
      </c>
      <c r="K9" s="8">
        <f t="shared" si="3"/>
        <v>9416.6666666666661</v>
      </c>
    </row>
    <row r="10" spans="2:11" ht="20.100000000000001" customHeight="1" x14ac:dyDescent="0.25">
      <c r="B10" s="16" t="s">
        <v>4</v>
      </c>
      <c r="C10" s="17">
        <v>57983260</v>
      </c>
      <c r="D10" s="17">
        <v>4831938.3333333284</v>
      </c>
      <c r="E10" s="17">
        <v>5038499.9600000009</v>
      </c>
      <c r="F10" s="18">
        <f t="shared" si="0"/>
        <v>1.0427492265871232</v>
      </c>
      <c r="G10" s="17">
        <f t="shared" si="1"/>
        <v>206561.62666667253</v>
      </c>
      <c r="H10" s="19">
        <f t="shared" si="2"/>
        <v>52944760.039999999</v>
      </c>
      <c r="J10" s="5">
        <v>57983260</v>
      </c>
      <c r="K10" s="8">
        <f t="shared" si="3"/>
        <v>4831938.333333333</v>
      </c>
    </row>
    <row r="11" spans="2:11" ht="20.100000000000001" customHeight="1" x14ac:dyDescent="0.25">
      <c r="B11" s="16" t="s">
        <v>5</v>
      </c>
      <c r="C11" s="17">
        <v>60243670</v>
      </c>
      <c r="D11" s="17">
        <v>5020305.8333333284</v>
      </c>
      <c r="E11" s="17">
        <v>0</v>
      </c>
      <c r="F11" s="18">
        <f t="shared" si="0"/>
        <v>0</v>
      </c>
      <c r="G11" s="17">
        <f t="shared" si="1"/>
        <v>-5020305.8333333284</v>
      </c>
      <c r="H11" s="19">
        <f t="shared" si="2"/>
        <v>60243670</v>
      </c>
      <c r="J11" s="5">
        <v>60243670</v>
      </c>
      <c r="K11" s="8">
        <f t="shared" si="3"/>
        <v>5020305.833333333</v>
      </c>
    </row>
    <row r="12" spans="2:11" ht="20.100000000000001" customHeight="1" x14ac:dyDescent="0.25">
      <c r="B12" s="16" t="s">
        <v>6</v>
      </c>
      <c r="C12" s="17">
        <v>1000000</v>
      </c>
      <c r="D12" s="17">
        <v>83333.333333333256</v>
      </c>
      <c r="E12" s="17">
        <v>0</v>
      </c>
      <c r="F12" s="18">
        <f t="shared" si="0"/>
        <v>0</v>
      </c>
      <c r="G12" s="17">
        <f t="shared" si="1"/>
        <v>-83333.333333333256</v>
      </c>
      <c r="H12" s="19">
        <f t="shared" si="2"/>
        <v>1000000</v>
      </c>
      <c r="J12" s="5">
        <v>1000000</v>
      </c>
      <c r="K12" s="8">
        <f t="shared" si="3"/>
        <v>83333.333333333328</v>
      </c>
    </row>
    <row r="13" spans="2:11" ht="20.100000000000001" customHeight="1" x14ac:dyDescent="0.25">
      <c r="B13" s="20" t="s">
        <v>20</v>
      </c>
      <c r="C13" s="21">
        <f>SUM(C6:C12)</f>
        <v>199319405</v>
      </c>
      <c r="D13" s="21">
        <f>SUM(D6:D12)</f>
        <v>16609950.416666659</v>
      </c>
      <c r="E13" s="21">
        <f>SUM(E6:E12)</f>
        <v>12645196.790000003</v>
      </c>
      <c r="F13" s="22">
        <f t="shared" si="0"/>
        <v>0.7613025007775841</v>
      </c>
      <c r="G13" s="21">
        <f>SUM(G6:G12)</f>
        <v>-3964753.626666653</v>
      </c>
      <c r="H13" s="21">
        <f>SUM(H6:H12)</f>
        <v>186674208.21000001</v>
      </c>
      <c r="J13" s="3">
        <f>SUM(J6:J12)</f>
        <v>199319405</v>
      </c>
      <c r="K13" s="8">
        <f t="shared" si="3"/>
        <v>16609950.416666666</v>
      </c>
    </row>
    <row r="14" spans="2:11" ht="20.100000000000001" customHeight="1" x14ac:dyDescent="0.25">
      <c r="B14" s="16" t="s">
        <v>7</v>
      </c>
      <c r="C14" s="17">
        <v>12348855</v>
      </c>
      <c r="D14" s="17">
        <v>1029071.25</v>
      </c>
      <c r="E14" s="17">
        <v>939630.33999999985</v>
      </c>
      <c r="F14" s="18">
        <f t="shared" si="0"/>
        <v>0.91308579459391159</v>
      </c>
      <c r="G14" s="17">
        <f>+E14-D14</f>
        <v>-89440.910000000149</v>
      </c>
      <c r="H14" s="19">
        <f>+C14-E14</f>
        <v>11409224.66</v>
      </c>
      <c r="J14" s="6">
        <v>12348855</v>
      </c>
      <c r="K14" s="8">
        <f t="shared" si="3"/>
        <v>1029071.25</v>
      </c>
    </row>
    <row r="15" spans="2:11" ht="20.100000000000001" customHeight="1" x14ac:dyDescent="0.25">
      <c r="B15" s="16" t="s">
        <v>8</v>
      </c>
      <c r="C15" s="17">
        <v>12822960</v>
      </c>
      <c r="D15" s="17">
        <v>1067580</v>
      </c>
      <c r="E15" s="17">
        <v>820592.38000000035</v>
      </c>
      <c r="F15" s="18">
        <f t="shared" si="0"/>
        <v>0.76864720208321657</v>
      </c>
      <c r="G15" s="17">
        <f t="shared" ref="G15:G20" si="4">+E15-D15</f>
        <v>-246987.61999999965</v>
      </c>
      <c r="H15" s="19">
        <f t="shared" ref="H15:H20" si="5">+C15-E15</f>
        <v>12002367.619999999</v>
      </c>
      <c r="J15" s="6">
        <v>12822960</v>
      </c>
      <c r="K15" s="8">
        <f t="shared" si="3"/>
        <v>1068580</v>
      </c>
    </row>
    <row r="16" spans="2:11" ht="20.100000000000001" customHeight="1" x14ac:dyDescent="0.25">
      <c r="B16" s="16" t="s">
        <v>9</v>
      </c>
      <c r="C16" s="17">
        <v>19684055</v>
      </c>
      <c r="D16" s="17">
        <v>1641337.9166666679</v>
      </c>
      <c r="E16" s="17">
        <v>1096728.459999999</v>
      </c>
      <c r="F16" s="18">
        <f t="shared" si="0"/>
        <v>0.66819175312010337</v>
      </c>
      <c r="G16" s="17">
        <f t="shared" si="4"/>
        <v>-544609.45666666888</v>
      </c>
      <c r="H16" s="19">
        <f t="shared" si="5"/>
        <v>18587326.539999999</v>
      </c>
      <c r="J16" s="6">
        <v>19684055</v>
      </c>
      <c r="K16" s="8">
        <f t="shared" si="3"/>
        <v>1640337.9166666667</v>
      </c>
    </row>
    <row r="17" spans="2:11" ht="20.100000000000001" customHeight="1" x14ac:dyDescent="0.25">
      <c r="B17" s="16" t="s">
        <v>2</v>
      </c>
      <c r="C17" s="17">
        <v>11026580</v>
      </c>
      <c r="D17" s="17">
        <v>918881.66666666605</v>
      </c>
      <c r="E17" s="17">
        <v>860930.54999999981</v>
      </c>
      <c r="F17" s="18">
        <f t="shared" si="0"/>
        <v>0.93693299282279774</v>
      </c>
      <c r="G17" s="17">
        <f t="shared" si="4"/>
        <v>-57951.116666666232</v>
      </c>
      <c r="H17" s="19">
        <f t="shared" si="5"/>
        <v>10165649.449999999</v>
      </c>
      <c r="J17" s="6">
        <v>11026580</v>
      </c>
      <c r="K17" s="8">
        <f t="shared" si="3"/>
        <v>918881.66666666663</v>
      </c>
    </row>
    <row r="18" spans="2:11" ht="20.100000000000001" customHeight="1" x14ac:dyDescent="0.25">
      <c r="B18" s="16" t="s">
        <v>10</v>
      </c>
      <c r="C18" s="17">
        <v>5184895</v>
      </c>
      <c r="D18" s="17">
        <v>432074.58333333302</v>
      </c>
      <c r="E18" s="17">
        <v>6154.6699999999837</v>
      </c>
      <c r="F18" s="18">
        <f t="shared" si="0"/>
        <v>1.4244462038286186E-2</v>
      </c>
      <c r="G18" s="17">
        <f t="shared" si="4"/>
        <v>-425919.91333333304</v>
      </c>
      <c r="H18" s="19">
        <f t="shared" si="5"/>
        <v>5178740.33</v>
      </c>
      <c r="J18" s="6">
        <v>5184895</v>
      </c>
      <c r="K18" s="8">
        <f t="shared" si="3"/>
        <v>432074.58333333331</v>
      </c>
    </row>
    <row r="19" spans="2:11" ht="20.100000000000001" customHeight="1" x14ac:dyDescent="0.25">
      <c r="B19" s="16" t="s">
        <v>11</v>
      </c>
      <c r="C19" s="17">
        <v>114896000</v>
      </c>
      <c r="D19" s="17">
        <v>9574666.6666666642</v>
      </c>
      <c r="E19" s="17">
        <v>6502874.5799999982</v>
      </c>
      <c r="F19" s="18">
        <f t="shared" si="0"/>
        <v>0.67917503620665642</v>
      </c>
      <c r="G19" s="17">
        <f t="shared" si="4"/>
        <v>-3071792.086666666</v>
      </c>
      <c r="H19" s="19">
        <f t="shared" si="5"/>
        <v>108393125.42</v>
      </c>
      <c r="J19" s="6">
        <v>114896000</v>
      </c>
      <c r="K19" s="8">
        <f t="shared" si="3"/>
        <v>9574666.666666666</v>
      </c>
    </row>
    <row r="20" spans="2:11" ht="20.100000000000001" customHeight="1" x14ac:dyDescent="0.25">
      <c r="B20" s="23" t="s">
        <v>12</v>
      </c>
      <c r="C20" s="29">
        <v>23356060</v>
      </c>
      <c r="D20" s="25">
        <v>2818244.7200000007</v>
      </c>
      <c r="E20" s="25">
        <v>2818244.7200000007</v>
      </c>
      <c r="F20" s="26">
        <f t="shared" si="0"/>
        <v>1</v>
      </c>
      <c r="G20" s="24">
        <f t="shared" si="4"/>
        <v>0</v>
      </c>
      <c r="H20" s="27">
        <f t="shared" si="5"/>
        <v>20537815.280000001</v>
      </c>
      <c r="J20" s="6">
        <v>23356060</v>
      </c>
      <c r="K20" s="8">
        <f t="shared" si="3"/>
        <v>1946338.3333333333</v>
      </c>
    </row>
    <row r="21" spans="2:11" ht="20.100000000000001" customHeight="1" x14ac:dyDescent="0.25">
      <c r="B21" s="20" t="s">
        <v>21</v>
      </c>
      <c r="C21" s="28">
        <f>SUM(C14:C20)</f>
        <v>199319405</v>
      </c>
      <c r="D21" s="28">
        <f>SUM(D14:D20)</f>
        <v>17481856.803333335</v>
      </c>
      <c r="E21" s="28">
        <f>SUM(E14:E20)</f>
        <v>13045155.699999997</v>
      </c>
      <c r="F21" s="22">
        <f t="shared" si="0"/>
        <v>0.74621110599147722</v>
      </c>
      <c r="G21" s="21">
        <f>SUM(G14:G20)</f>
        <v>-4436701.1033333335</v>
      </c>
      <c r="H21" s="21">
        <f>SUM(H14:H20)</f>
        <v>186274249.29999998</v>
      </c>
      <c r="J21" s="4">
        <f>SUM(J14:J20)</f>
        <v>199319405</v>
      </c>
    </row>
    <row r="22" spans="2:11" ht="8.25" customHeight="1" x14ac:dyDescent="0.25"/>
    <row r="23" spans="2:11" ht="9.9499999999999993" customHeight="1" x14ac:dyDescent="0.25">
      <c r="B23" s="11"/>
    </row>
    <row r="24" spans="2:11" ht="9.9499999999999993" customHeight="1" x14ac:dyDescent="0.25">
      <c r="B24" s="10"/>
    </row>
    <row r="25" spans="2:11" ht="9.9499999999999993" customHeight="1" x14ac:dyDescent="0.25">
      <c r="B25" s="10"/>
    </row>
    <row r="26" spans="2:11" ht="9.9499999999999993" customHeight="1" x14ac:dyDescent="0.25">
      <c r="B26" s="9"/>
    </row>
    <row r="27" spans="2:11" ht="9.9499999999999993" customHeight="1" x14ac:dyDescent="0.25">
      <c r="B27" s="11"/>
    </row>
    <row r="28" spans="2:11" ht="9.9499999999999993" customHeight="1" x14ac:dyDescent="0.25">
      <c r="B28" s="10"/>
    </row>
    <row r="29" spans="2:11" ht="9.9499999999999993" customHeight="1" x14ac:dyDescent="0.25">
      <c r="B29" s="10"/>
    </row>
  </sheetData>
  <pageMargins left="0.19685039370078741" right="0.19685039370078741" top="0.74803149606299213" bottom="0.74803149606299213" header="0.31496062992125984" footer="0.31496062992125984"/>
  <pageSetup scale="90" orientation="landscape" r:id="rId1"/>
  <ignoredErrors>
    <ignoredError sqref="D13:H13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 2017</vt:lpstr>
      <vt:lpstr>'EJECUCION JULIO 2017'!Área_de_impresión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cp:lastPrinted>2018-01-03T18:18:33Z</cp:lastPrinted>
  <dcterms:created xsi:type="dcterms:W3CDTF">2018-01-02T21:31:54Z</dcterms:created>
  <dcterms:modified xsi:type="dcterms:W3CDTF">2018-01-11T20:12:00Z</dcterms:modified>
</cp:coreProperties>
</file>