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825" windowWidth="21315" windowHeight="9255"/>
  </bookViews>
  <sheets>
    <sheet name="Ingresos 2015" sheetId="13" r:id="rId1"/>
    <sheet name="Asignación 2015" sheetId="1" r:id="rId2"/>
    <sheet name="Programas" sheetId="5" r:id="rId3"/>
    <sheet name="Clasif. Eco. " sheetId="14" r:id="rId4"/>
    <sheet name="Relación Prop. Rec." sheetId="15" r:id="rId5"/>
    <sheet name="Orig. Rubro" sheetId="9" r:id="rId6"/>
    <sheet name="Estratif. Plazas" sheetId="16" r:id="rId7"/>
    <sheet name="Actividad" sheetId="17" r:id="rId8"/>
  </sheets>
  <definedNames>
    <definedName name="_xlnm.Print_Area" localSheetId="5">'Orig. Rubro'!$A$1:$J$25</definedName>
  </definedNames>
  <calcPr calcId="145621"/>
</workbook>
</file>

<file path=xl/calcChain.xml><?xml version="1.0" encoding="utf-8"?>
<calcChain xmlns="http://schemas.openxmlformats.org/spreadsheetml/2006/main">
  <c r="C13" i="5" l="1"/>
  <c r="C12" i="5"/>
  <c r="C10" i="5"/>
  <c r="H16" i="13"/>
  <c r="G16" i="17" l="1"/>
  <c r="F16" i="17"/>
  <c r="E16" i="17"/>
  <c r="D16" i="17"/>
  <c r="I33" i="16"/>
  <c r="H33" i="16"/>
  <c r="G33" i="16"/>
  <c r="F33" i="16"/>
  <c r="D33" i="16"/>
  <c r="C15" i="16"/>
  <c r="C16" i="16" s="1"/>
  <c r="B15" i="16"/>
  <c r="B16" i="16" s="1"/>
  <c r="E10" i="15" l="1"/>
  <c r="E8" i="15"/>
  <c r="F18" i="14"/>
  <c r="F16" i="14" s="1"/>
  <c r="F12" i="14"/>
  <c r="F8" i="14"/>
  <c r="E16" i="15" l="1"/>
  <c r="F7" i="14"/>
  <c r="F21" i="14" s="1"/>
  <c r="H13" i="13"/>
  <c r="H7" i="13"/>
  <c r="H19" i="13" l="1"/>
  <c r="D10" i="1" l="1"/>
  <c r="E9" i="1"/>
  <c r="E8" i="1"/>
  <c r="D16" i="5"/>
  <c r="C16" i="5"/>
  <c r="C10" i="1" l="1"/>
  <c r="E10" i="1"/>
  <c r="H23" i="9"/>
  <c r="H21" i="9"/>
  <c r="H19" i="9"/>
  <c r="I22" i="9" l="1"/>
  <c r="I20" i="9"/>
  <c r="J11" i="9"/>
  <c r="G8" i="9"/>
  <c r="G12" i="9"/>
  <c r="F12" i="9"/>
  <c r="E12" i="9"/>
  <c r="D12" i="9"/>
  <c r="J23" i="9"/>
  <c r="J22" i="9"/>
  <c r="J21" i="9"/>
  <c r="J20" i="9"/>
  <c r="J19" i="9"/>
  <c r="I11" i="9"/>
  <c r="I8" i="9" s="1"/>
  <c r="J24" i="9"/>
  <c r="I24" i="9"/>
  <c r="H18" i="9"/>
  <c r="J16" i="9"/>
  <c r="H16" i="9"/>
  <c r="J15" i="9"/>
  <c r="I15" i="9"/>
  <c r="J14" i="9"/>
  <c r="H14" i="9"/>
  <c r="J10" i="9"/>
  <c r="H10" i="9"/>
  <c r="H8" i="9" s="1"/>
  <c r="F8" i="9"/>
  <c r="E8" i="9"/>
  <c r="D8" i="9"/>
  <c r="H12" i="9" l="1"/>
  <c r="H25" i="9" s="1"/>
  <c r="E25" i="9"/>
  <c r="F25" i="9"/>
  <c r="I12" i="9"/>
  <c r="I25" i="9" s="1"/>
  <c r="J8" i="9"/>
  <c r="D25" i="9"/>
  <c r="G25" i="9"/>
  <c r="J18" i="9"/>
  <c r="J12" i="9" s="1"/>
  <c r="J25" i="9" l="1"/>
</calcChain>
</file>

<file path=xl/sharedStrings.xml><?xml version="1.0" encoding="utf-8"?>
<sst xmlns="http://schemas.openxmlformats.org/spreadsheetml/2006/main" count="157" uniqueCount="113">
  <si>
    <t>Total</t>
  </si>
  <si>
    <t>Gastos Financieros</t>
  </si>
  <si>
    <t>PORCENTAJE</t>
  </si>
  <si>
    <t>Recursos Propios</t>
  </si>
  <si>
    <t>3. Emergencias y Urgencias Médicas</t>
  </si>
  <si>
    <t>4.  Promoción de Hábitos Saludables</t>
  </si>
  <si>
    <t>5.  Provisión de Medicamentos  e Insumos Médicos</t>
  </si>
  <si>
    <t>6.  Fortalecimiento de la Gestión Administrativa</t>
  </si>
  <si>
    <t>TOTAL</t>
  </si>
  <si>
    <t>2. Salud de la Niñez, Adolecencia y Mujer</t>
  </si>
  <si>
    <t>Asignación Presupuestaria por Rubro de Agrupación, Fuente de Financiamiento y Destino Economíco</t>
  </si>
  <si>
    <t>Dólares</t>
  </si>
  <si>
    <t>Unidad Presupuestaria y Cifrado Presupuestario</t>
  </si>
  <si>
    <t>Línea de Trabajo</t>
  </si>
  <si>
    <t>Gastos Corrientes</t>
  </si>
  <si>
    <t>Gastos de Capital</t>
  </si>
  <si>
    <t>Remune-raciones</t>
  </si>
  <si>
    <t xml:space="preserve"> Bienes y Servicios</t>
  </si>
  <si>
    <t>Activos Fijos</t>
  </si>
  <si>
    <t>01- Dirección y Administración Institucional</t>
  </si>
  <si>
    <t>Fondo General</t>
  </si>
  <si>
    <t>Dirección y Administración</t>
  </si>
  <si>
    <t>02- Gestión de Programas Especiales e Integrales de Salud</t>
  </si>
  <si>
    <t xml:space="preserve">                            01-22-1</t>
  </si>
  <si>
    <t xml:space="preserve">                            01-21-2</t>
  </si>
  <si>
    <t>Atención a la Salud de la Niñez, Adolecencia y Mujer</t>
  </si>
  <si>
    <t>Atención de Emergencias Médicas</t>
  </si>
  <si>
    <t xml:space="preserve">                            03-22-1</t>
  </si>
  <si>
    <t>Promoción de la Salud y Prevención de Enfermedades</t>
  </si>
  <si>
    <t xml:space="preserve">                            04-22-1</t>
  </si>
  <si>
    <t>Provisión de Medicamentos e Insumos Médicos</t>
  </si>
  <si>
    <t>3235   Fondo Solidario para la Salud (FOSALUD)</t>
  </si>
  <si>
    <t>Fortalecimiento de las Redes Inte-</t>
  </si>
  <si>
    <t>Destino del Gasto por Fuente de Financiamiento</t>
  </si>
  <si>
    <t>FONDO GENERAL</t>
  </si>
  <si>
    <t>RECURSOS PROPIOS</t>
  </si>
  <si>
    <t>UNIDAD PRESUPUESTARIA</t>
  </si>
  <si>
    <t>TOTAL ASIGNADO</t>
  </si>
  <si>
    <t>gradas e Integrales de Servicios de Salud</t>
  </si>
  <si>
    <t>1.  Fortalecimiento de las Redes Integradas e Integrales de Servicios de Salud</t>
  </si>
  <si>
    <t>PROGRAMAS</t>
  </si>
  <si>
    <t>MONTO $</t>
  </si>
  <si>
    <t>01  DIRECCION Y ADMINISTRACION INSTITUCIONAL</t>
  </si>
  <si>
    <t>02  GESTION DE PROGRAMAS ESPECIALES E INTEGRALES DE SALUD</t>
  </si>
  <si>
    <t>Destino del Gasto por Programas Apoyados por el Fondo</t>
  </si>
  <si>
    <t>Fondo Solidario Para la Salud (FOSALUD)</t>
  </si>
  <si>
    <t>Ingresos Corrientes</t>
  </si>
  <si>
    <t>15502  Garantías de Contratos Generales</t>
  </si>
  <si>
    <t xml:space="preserve">15703  Rentabilidad de Cuentas Bancarias  </t>
  </si>
  <si>
    <t xml:space="preserve">15799  Ingresos Diversos </t>
  </si>
  <si>
    <t xml:space="preserve">15  Ingresos Financieros y Otros </t>
  </si>
  <si>
    <t>16 Transferencias Corrientes</t>
  </si>
  <si>
    <t xml:space="preserve">32 Saldos de Años Anteriores </t>
  </si>
  <si>
    <t xml:space="preserve">155  Garantías y Fianzas  </t>
  </si>
  <si>
    <t xml:space="preserve">157  Otros Ingresos no Clasificados </t>
  </si>
  <si>
    <t>162  Transferencias Corrientes del Sector Público</t>
  </si>
  <si>
    <t xml:space="preserve">321  Saldos Iniciales de Caja y Bancos </t>
  </si>
  <si>
    <t xml:space="preserve">32102  Saldo Inicial en Bancos </t>
  </si>
  <si>
    <t>Clasificación Economíca Institucional por Área de Gestión</t>
  </si>
  <si>
    <t>Desarrollo Social</t>
  </si>
  <si>
    <t>Gastos de Consumo o Gestión Operativa</t>
  </si>
  <si>
    <t xml:space="preserve">Remuneraciones </t>
  </si>
  <si>
    <t>Bienes y Servicios</t>
  </si>
  <si>
    <t>Gastos Financieros y Otros</t>
  </si>
  <si>
    <t>Impuestos, Tasas y Derechos</t>
  </si>
  <si>
    <t>Seguros, Comisiones y Gastos Bancarios</t>
  </si>
  <si>
    <t>Inversiones en Activos Fijos</t>
  </si>
  <si>
    <t>Bienes Muebles</t>
  </si>
  <si>
    <t>Intengibles</t>
  </si>
  <si>
    <t>Relación Propósitos con Recursos Asignados</t>
  </si>
  <si>
    <t>Unidad Presupuestaria y Línea de Trabajo</t>
  </si>
  <si>
    <t>Propósito</t>
  </si>
  <si>
    <t>Costo</t>
  </si>
  <si>
    <t>01-Dirección y Administración Institucional</t>
  </si>
  <si>
    <t>01- Dirección y Administración</t>
  </si>
  <si>
    <t>Dirigir y coordinar la gestión institucional, desarrollando los procesos administrativa y financiera mediante el uso eficiente y racional de los recursos asignados</t>
  </si>
  <si>
    <t>01- Fortalecimiento de las Redes Integradas e Integrales de Servicios de Salud</t>
  </si>
  <si>
    <t>Implementar acciones y programas especiales orientados a incrementen la cobertura y accesibilidad a los servicios básicos de salud.</t>
  </si>
  <si>
    <t>02- Atención a la Salud de la Niñez, Adolecencia y Mujer</t>
  </si>
  <si>
    <t xml:space="preserve">Brindar atención en salud integral a mujeres embarazadas y niños preescolares, y prevenir la mortalidad materno-infantil. </t>
  </si>
  <si>
    <t>03- Atención de Emergencías Médicas</t>
  </si>
  <si>
    <t xml:space="preserve">Fortalecer la atencide emergencías médicas y pre-hospitalarias mediante el Centro de Atención de Emergencías y la Admiistración y monitoreo de ambulanicas.  </t>
  </si>
  <si>
    <t>04- Promoción de la Salud y Prevención de Enfermedades</t>
  </si>
  <si>
    <t xml:space="preserve">Fomentar y desarrollar acciones, programas y campañas de educación, promoción de la salud y prevención de enfermedades, producto del consumo de sustancias nocivas a la salud, así como contra la violencia intrafamiliar e inseguridad vial. </t>
  </si>
  <si>
    <t xml:space="preserve">05- Provisión de Medicamentos e Insumos Médicos </t>
  </si>
  <si>
    <t xml:space="preserve">Garantizar la adquisición de medicamentos, insumos médicos y odontológicos para los establecimientos de salud. </t>
  </si>
  <si>
    <t>Estratificación de Plazas a Tiempo Completo</t>
  </si>
  <si>
    <t>D.  CLASIFICACION DE PLAZAS</t>
  </si>
  <si>
    <t>1.  Estratificación de Plazas a Tiempo Completo</t>
  </si>
  <si>
    <t>Rango Salarial</t>
  </si>
  <si>
    <t>Contratos</t>
  </si>
  <si>
    <t>Plazas</t>
  </si>
  <si>
    <t>Monto</t>
  </si>
  <si>
    <t>en adelante</t>
  </si>
  <si>
    <t>Clasificación del Personal por Actividad Tiempo Completo</t>
  </si>
  <si>
    <t>2.   Clasificación del Personal por Actividad Tiempo Completo</t>
  </si>
  <si>
    <t>Clasificación</t>
  </si>
  <si>
    <t>Ley de Salarios</t>
  </si>
  <si>
    <t xml:space="preserve">Personal  </t>
  </si>
  <si>
    <t>Ejecutivo</t>
  </si>
  <si>
    <t>Técnico</t>
  </si>
  <si>
    <t>Administrativo</t>
  </si>
  <si>
    <t>de Obra</t>
  </si>
  <si>
    <t>de Servicio</t>
  </si>
  <si>
    <t>Presupuesto Ingresos 2015</t>
  </si>
  <si>
    <t xml:space="preserve">1623200  Ramo de Salud  </t>
  </si>
  <si>
    <t>Presupuesto 2015</t>
  </si>
  <si>
    <t>2015-3235-3-01-01-21-1</t>
  </si>
  <si>
    <t>2015-3235-3-02-01-21-1</t>
  </si>
  <si>
    <t>2015-3235-3-02-02-21-1</t>
  </si>
  <si>
    <t>2015-3235-3-02-03-21-1</t>
  </si>
  <si>
    <t>2015-3235-3-02-04-21-1</t>
  </si>
  <si>
    <t>2015-3235-3-02-05-21-1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</si>
</sst>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_([$€-2]* #,##0.00_);_([$€-2]* \(#,##0.00\);_([$€-2]* &quot;-&quot;??_)"/>
    <numFmt numFmtId="171" formatCode="&quot;$&quot;#,##0.0;\-&quot;$&quot;#,##0.0"/>
    <numFmt numFmtId="172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Times New Roman"/>
      <family val="1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3" tint="-0.249977111117893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3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</cellStyleXfs>
  <cellXfs count="274">
    <xf numFmtId="0" fontId="0" fillId="0" borderId="0" xfId="0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0" fontId="6" fillId="0" borderId="0" xfId="4"/>
    <xf numFmtId="0" fontId="7" fillId="0" borderId="0" xfId="4" applyFont="1"/>
    <xf numFmtId="3" fontId="6" fillId="0" borderId="0" xfId="4" applyNumberFormat="1"/>
    <xf numFmtId="0" fontId="4" fillId="0" borderId="0" xfId="4" applyFont="1" applyAlignment="1"/>
    <xf numFmtId="171" fontId="0" fillId="0" borderId="0" xfId="0" applyNumberFormat="1"/>
    <xf numFmtId="0" fontId="9" fillId="4" borderId="9" xfId="4" applyFont="1" applyFill="1" applyBorder="1" applyAlignment="1">
      <alignment horizontal="justify" vertical="top" wrapText="1"/>
    </xf>
    <xf numFmtId="3" fontId="8" fillId="4" borderId="9" xfId="4" applyNumberFormat="1" applyFont="1" applyFill="1" applyBorder="1" applyAlignment="1">
      <alignment horizontal="right" wrapText="1"/>
    </xf>
    <xf numFmtId="3" fontId="8" fillId="4" borderId="30" xfId="4" applyNumberFormat="1" applyFont="1" applyFill="1" applyBorder="1" applyAlignment="1">
      <alignment horizontal="right" wrapText="1"/>
    </xf>
    <xf numFmtId="0" fontId="10" fillId="4" borderId="6" xfId="4" applyFont="1" applyFill="1" applyBorder="1" applyAlignment="1">
      <alignment horizontal="justify" vertical="top" wrapText="1"/>
    </xf>
    <xf numFmtId="0" fontId="9" fillId="4" borderId="5" xfId="4" quotePrefix="1" applyFont="1" applyFill="1" applyBorder="1" applyAlignment="1">
      <alignment horizontal="right" vertical="top" wrapText="1"/>
    </xf>
    <xf numFmtId="0" fontId="9" fillId="4" borderId="6" xfId="4" applyFont="1" applyFill="1" applyBorder="1" applyAlignment="1">
      <alignment horizontal="justify" vertical="top" wrapText="1"/>
    </xf>
    <xf numFmtId="0" fontId="9" fillId="4" borderId="34" xfId="4" quotePrefix="1" applyFont="1" applyFill="1" applyBorder="1" applyAlignment="1">
      <alignment horizontal="right" vertical="top" wrapText="1"/>
    </xf>
    <xf numFmtId="3" fontId="9" fillId="4" borderId="36" xfId="4" applyNumberFormat="1" applyFont="1" applyFill="1" applyBorder="1" applyAlignment="1">
      <alignment horizontal="right" wrapText="1"/>
    </xf>
    <xf numFmtId="3" fontId="9" fillId="4" borderId="37" xfId="4" applyNumberFormat="1" applyFont="1" applyFill="1" applyBorder="1" applyAlignment="1">
      <alignment horizontal="right" wrapText="1"/>
    </xf>
    <xf numFmtId="0" fontId="9" fillId="4" borderId="24" xfId="4" applyFont="1" applyFill="1" applyBorder="1" applyAlignment="1">
      <alignment horizontal="justify" vertical="top" wrapText="1"/>
    </xf>
    <xf numFmtId="3" fontId="8" fillId="4" borderId="24" xfId="4" applyNumberFormat="1" applyFont="1" applyFill="1" applyBorder="1" applyAlignment="1">
      <alignment horizontal="right" wrapText="1"/>
    </xf>
    <xf numFmtId="3" fontId="8" fillId="4" borderId="14" xfId="4" applyNumberFormat="1" applyFont="1" applyFill="1" applyBorder="1" applyAlignment="1">
      <alignment horizontal="right" wrapText="1"/>
    </xf>
    <xf numFmtId="3" fontId="10" fillId="4" borderId="6" xfId="4" applyNumberFormat="1" applyFont="1" applyFill="1" applyBorder="1" applyAlignment="1">
      <alignment horizontal="right" vertical="top" wrapText="1"/>
    </xf>
    <xf numFmtId="3" fontId="10" fillId="4" borderId="16" xfId="4" applyNumberFormat="1" applyFont="1" applyFill="1" applyBorder="1" applyAlignment="1">
      <alignment horizontal="right" vertical="top" wrapText="1"/>
    </xf>
    <xf numFmtId="0" fontId="9" fillId="4" borderId="0" xfId="4" applyFont="1" applyFill="1" applyBorder="1" applyAlignment="1">
      <alignment vertical="top" wrapText="1"/>
    </xf>
    <xf numFmtId="0" fontId="9" fillId="4" borderId="35" xfId="4" applyFont="1" applyFill="1" applyBorder="1" applyAlignment="1">
      <alignment vertical="top" wrapText="1"/>
    </xf>
    <xf numFmtId="0" fontId="9" fillId="4" borderId="36" xfId="4" applyFont="1" applyFill="1" applyBorder="1" applyAlignment="1">
      <alignment horizontal="justify" vertical="top" wrapText="1"/>
    </xf>
    <xf numFmtId="3" fontId="9" fillId="4" borderId="36" xfId="4" applyNumberFormat="1" applyFont="1" applyFill="1" applyBorder="1" applyAlignment="1">
      <alignment horizontal="right" vertical="top" wrapText="1"/>
    </xf>
    <xf numFmtId="0" fontId="10" fillId="4" borderId="5" xfId="4" quotePrefix="1" applyFont="1" applyFill="1" applyBorder="1" applyAlignment="1">
      <alignment vertical="top" wrapText="1"/>
    </xf>
    <xf numFmtId="0" fontId="10" fillId="4" borderId="0" xfId="4" quotePrefix="1" applyFont="1" applyFill="1" applyBorder="1" applyAlignment="1">
      <alignment vertical="top" wrapText="1"/>
    </xf>
    <xf numFmtId="3" fontId="9" fillId="4" borderId="6" xfId="4" applyNumberFormat="1" applyFont="1" applyFill="1" applyBorder="1" applyAlignment="1">
      <alignment horizontal="right" wrapText="1"/>
    </xf>
    <xf numFmtId="0" fontId="9" fillId="4" borderId="6" xfId="4" applyNumberFormat="1" applyFont="1" applyFill="1" applyBorder="1" applyAlignment="1">
      <alignment horizontal="right" wrapText="1"/>
    </xf>
    <xf numFmtId="3" fontId="9" fillId="4" borderId="16" xfId="4" applyNumberFormat="1" applyFont="1" applyFill="1" applyBorder="1" applyAlignment="1">
      <alignment horizontal="right" wrapText="1"/>
    </xf>
    <xf numFmtId="0" fontId="9" fillId="4" borderId="36" xfId="4" applyNumberFormat="1" applyFont="1" applyFill="1" applyBorder="1" applyAlignment="1">
      <alignment horizontal="right" vertical="top" wrapText="1"/>
    </xf>
    <xf numFmtId="0" fontId="10" fillId="7" borderId="5" xfId="4" applyFont="1" applyFill="1" applyBorder="1" applyAlignment="1">
      <alignment horizontal="justify" vertical="top" wrapText="1"/>
    </xf>
    <xf numFmtId="0" fontId="10" fillId="7" borderId="0" xfId="4" applyFont="1" applyFill="1" applyBorder="1" applyAlignment="1">
      <alignment horizontal="justify" vertical="top" wrapText="1"/>
    </xf>
    <xf numFmtId="0" fontId="10" fillId="7" borderId="6" xfId="4" applyFont="1" applyFill="1" applyBorder="1" applyAlignment="1">
      <alignment horizontal="justify" vertical="top" wrapText="1"/>
    </xf>
    <xf numFmtId="3" fontId="11" fillId="7" borderId="6" xfId="4" applyNumberFormat="1" applyFont="1" applyFill="1" applyBorder="1" applyAlignment="1">
      <alignment horizontal="right" vertical="top" wrapText="1"/>
    </xf>
    <xf numFmtId="3" fontId="11" fillId="7" borderId="16" xfId="4" applyNumberFormat="1" applyFont="1" applyFill="1" applyBorder="1" applyAlignment="1">
      <alignment horizontal="right" vertical="top" wrapText="1"/>
    </xf>
    <xf numFmtId="0" fontId="9" fillId="7" borderId="5" xfId="4" quotePrefix="1" applyFont="1" applyFill="1" applyBorder="1" applyAlignment="1">
      <alignment horizontal="right" vertical="top" wrapText="1"/>
    </xf>
    <xf numFmtId="0" fontId="9" fillId="7" borderId="0" xfId="4" applyFont="1" applyFill="1" applyBorder="1" applyAlignment="1">
      <alignment horizontal="justify" vertical="top" wrapText="1"/>
    </xf>
    <xf numFmtId="0" fontId="9" fillId="7" borderId="6" xfId="4" applyFont="1" applyFill="1" applyBorder="1" applyAlignment="1">
      <alignment horizontal="justify" vertical="top" wrapText="1"/>
    </xf>
    <xf numFmtId="3" fontId="9" fillId="7" borderId="6" xfId="4" applyNumberFormat="1" applyFont="1" applyFill="1" applyBorder="1" applyAlignment="1">
      <alignment horizontal="right" vertical="top" wrapText="1"/>
    </xf>
    <xf numFmtId="3" fontId="9" fillId="7" borderId="16" xfId="4" applyNumberFormat="1" applyFont="1" applyFill="1" applyBorder="1" applyAlignment="1">
      <alignment horizontal="right" vertical="top" wrapText="1"/>
    </xf>
    <xf numFmtId="0" fontId="9" fillId="7" borderId="34" xfId="4" quotePrefix="1" applyFont="1" applyFill="1" applyBorder="1" applyAlignment="1">
      <alignment horizontal="right" vertical="top" wrapText="1"/>
    </xf>
    <xf numFmtId="0" fontId="10" fillId="7" borderId="35" xfId="4" applyFont="1" applyFill="1" applyBorder="1" applyAlignment="1">
      <alignment horizontal="justify" vertical="top" wrapText="1"/>
    </xf>
    <xf numFmtId="0" fontId="10" fillId="7" borderId="36" xfId="4" applyFont="1" applyFill="1" applyBorder="1" applyAlignment="1">
      <alignment horizontal="justify" vertical="top" wrapText="1"/>
    </xf>
    <xf numFmtId="3" fontId="10" fillId="7" borderId="36" xfId="4" applyNumberFormat="1" applyFont="1" applyFill="1" applyBorder="1" applyAlignment="1">
      <alignment horizontal="right" vertical="top" wrapText="1"/>
    </xf>
    <xf numFmtId="3" fontId="9" fillId="7" borderId="36" xfId="4" applyNumberFormat="1" applyFont="1" applyFill="1" applyBorder="1" applyAlignment="1">
      <alignment horizontal="right" wrapText="1"/>
    </xf>
    <xf numFmtId="3" fontId="10" fillId="7" borderId="36" xfId="4" applyNumberFormat="1" applyFont="1" applyFill="1" applyBorder="1" applyAlignment="1">
      <alignment horizontal="right" wrapText="1"/>
    </xf>
    <xf numFmtId="3" fontId="9" fillId="7" borderId="37" xfId="4" applyNumberFormat="1" applyFont="1" applyFill="1" applyBorder="1" applyAlignment="1">
      <alignment horizontal="right" wrapText="1"/>
    </xf>
    <xf numFmtId="3" fontId="10" fillId="7" borderId="6" xfId="4" applyNumberFormat="1" applyFont="1" applyFill="1" applyBorder="1" applyAlignment="1">
      <alignment horizontal="right" vertical="top" wrapText="1"/>
    </xf>
    <xf numFmtId="3" fontId="10" fillId="7" borderId="16" xfId="4" applyNumberFormat="1" applyFont="1" applyFill="1" applyBorder="1" applyAlignment="1">
      <alignment horizontal="right" vertical="top" wrapText="1"/>
    </xf>
    <xf numFmtId="0" fontId="9" fillId="7" borderId="6" xfId="4" applyFont="1" applyFill="1" applyBorder="1" applyAlignment="1">
      <alignment horizontal="justify" vertical="center" wrapText="1"/>
    </xf>
    <xf numFmtId="0" fontId="9" fillId="7" borderId="0" xfId="4" applyFont="1" applyFill="1" applyBorder="1" applyAlignment="1">
      <alignment vertical="top" wrapText="1"/>
    </xf>
    <xf numFmtId="0" fontId="9" fillId="7" borderId="35" xfId="4" applyFont="1" applyFill="1" applyBorder="1" applyAlignment="1">
      <alignment vertical="top" wrapText="1"/>
    </xf>
    <xf numFmtId="0" fontId="9" fillId="7" borderId="36" xfId="4" applyFont="1" applyFill="1" applyBorder="1" applyAlignment="1">
      <alignment horizontal="justify" vertical="top" wrapText="1"/>
    </xf>
    <xf numFmtId="3" fontId="9" fillId="7" borderId="36" xfId="4" applyNumberFormat="1" applyFont="1" applyFill="1" applyBorder="1" applyAlignment="1">
      <alignment horizontal="right" vertical="top" wrapText="1"/>
    </xf>
    <xf numFmtId="3" fontId="9" fillId="7" borderId="37" xfId="4" applyNumberFormat="1" applyFont="1" applyFill="1" applyBorder="1" applyAlignment="1">
      <alignment horizontal="right" vertical="top" wrapText="1"/>
    </xf>
    <xf numFmtId="3" fontId="9" fillId="7" borderId="6" xfId="4" applyNumberFormat="1" applyFont="1" applyFill="1" applyBorder="1" applyAlignment="1">
      <alignment horizontal="right" wrapText="1"/>
    </xf>
    <xf numFmtId="3" fontId="9" fillId="7" borderId="16" xfId="4" applyNumberFormat="1" applyFont="1" applyFill="1" applyBorder="1" applyAlignment="1">
      <alignment horizontal="right" wrapText="1"/>
    </xf>
    <xf numFmtId="0" fontId="9" fillId="7" borderId="36" xfId="4" applyNumberFormat="1" applyFont="1" applyFill="1" applyBorder="1" applyAlignment="1">
      <alignment horizontal="right" vertical="top" wrapText="1"/>
    </xf>
    <xf numFmtId="0" fontId="9" fillId="7" borderId="6" xfId="4" applyNumberFormat="1" applyFont="1" applyFill="1" applyBorder="1" applyAlignment="1">
      <alignment horizontal="right" wrapText="1"/>
    </xf>
    <xf numFmtId="0" fontId="9" fillId="7" borderId="6" xfId="4" applyNumberFormat="1" applyFont="1" applyFill="1" applyBorder="1" applyAlignment="1">
      <alignment horizontal="right" vertical="top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 wrapText="1"/>
    </xf>
    <xf numFmtId="165" fontId="16" fillId="6" borderId="20" xfId="0" applyNumberFormat="1" applyFont="1" applyFill="1" applyBorder="1" applyAlignment="1">
      <alignment horizontal="right" vertical="center" wrapText="1"/>
    </xf>
    <xf numFmtId="165" fontId="16" fillId="3" borderId="20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/>
    </xf>
    <xf numFmtId="168" fontId="12" fillId="3" borderId="6" xfId="1" applyNumberFormat="1" applyFont="1" applyFill="1" applyBorder="1" applyAlignment="1">
      <alignment vertical="center"/>
    </xf>
    <xf numFmtId="169" fontId="12" fillId="3" borderId="7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168" fontId="12" fillId="3" borderId="24" xfId="1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164" fontId="14" fillId="5" borderId="11" xfId="1" applyNumberFormat="1" applyFont="1" applyFill="1" applyBorder="1"/>
    <xf numFmtId="169" fontId="14" fillId="5" borderId="12" xfId="0" applyNumberFormat="1" applyFont="1" applyFill="1" applyBorder="1" applyAlignment="1"/>
    <xf numFmtId="0" fontId="12" fillId="8" borderId="5" xfId="0" applyFont="1" applyFill="1" applyBorder="1" applyAlignment="1">
      <alignment vertical="center"/>
    </xf>
    <xf numFmtId="164" fontId="12" fillId="8" borderId="6" xfId="1" applyNumberFormat="1" applyFont="1" applyFill="1" applyBorder="1" applyAlignment="1">
      <alignment vertical="center"/>
    </xf>
    <xf numFmtId="169" fontId="12" fillId="8" borderId="7" xfId="0" applyNumberFormat="1" applyFont="1" applyFill="1" applyBorder="1" applyAlignment="1">
      <alignment vertical="center"/>
    </xf>
    <xf numFmtId="168" fontId="12" fillId="8" borderId="6" xfId="1" applyNumberFormat="1" applyFont="1" applyFill="1" applyBorder="1" applyAlignment="1">
      <alignment vertical="center"/>
    </xf>
    <xf numFmtId="0" fontId="9" fillId="9" borderId="0" xfId="0" applyFont="1" applyFill="1" applyBorder="1"/>
    <xf numFmtId="0" fontId="9" fillId="9" borderId="6" xfId="0" applyFont="1" applyFill="1" applyBorder="1" applyAlignment="1">
      <alignment horizontal="justify" vertical="top" wrapText="1"/>
    </xf>
    <xf numFmtId="172" fontId="9" fillId="9" borderId="6" xfId="3" applyNumberFormat="1" applyFont="1" applyFill="1" applyBorder="1"/>
    <xf numFmtId="172" fontId="9" fillId="9" borderId="24" xfId="3" applyNumberFormat="1" applyFont="1" applyFill="1" applyBorder="1"/>
    <xf numFmtId="0" fontId="9" fillId="9" borderId="5" xfId="0" applyFont="1" applyFill="1" applyBorder="1"/>
    <xf numFmtId="172" fontId="9" fillId="9" borderId="7" xfId="3" applyNumberFormat="1" applyFont="1" applyFill="1" applyBorder="1"/>
    <xf numFmtId="38" fontId="9" fillId="9" borderId="7" xfId="0" applyNumberFormat="1" applyFont="1" applyFill="1" applyBorder="1" applyAlignment="1">
      <alignment horizontal="right" vertical="top" wrapText="1"/>
    </xf>
    <xf numFmtId="0" fontId="9" fillId="9" borderId="16" xfId="0" applyFont="1" applyFill="1" applyBorder="1"/>
    <xf numFmtId="0" fontId="8" fillId="10" borderId="49" xfId="0" applyFont="1" applyFill="1" applyBorder="1" applyAlignment="1">
      <alignment horizontal="justify" vertical="top" wrapText="1"/>
    </xf>
    <xf numFmtId="0" fontId="9" fillId="10" borderId="49" xfId="0" applyFont="1" applyFill="1" applyBorder="1" applyAlignment="1">
      <alignment horizontal="justify" vertical="top" wrapText="1"/>
    </xf>
    <xf numFmtId="0" fontId="9" fillId="10" borderId="3" xfId="0" applyFont="1" applyFill="1" applyBorder="1" applyAlignment="1">
      <alignment horizontal="justify" vertical="top" wrapText="1"/>
    </xf>
    <xf numFmtId="38" fontId="9" fillId="10" borderId="29" xfId="0" applyNumberFormat="1" applyFont="1" applyFill="1" applyBorder="1" applyAlignment="1">
      <alignment horizontal="right" vertical="top" wrapText="1"/>
    </xf>
    <xf numFmtId="0" fontId="17" fillId="10" borderId="2" xfId="0" applyFont="1" applyFill="1" applyBorder="1"/>
    <xf numFmtId="0" fontId="9" fillId="11" borderId="5" xfId="0" applyFont="1" applyFill="1" applyBorder="1"/>
    <xf numFmtId="0" fontId="9" fillId="11" borderId="0" xfId="0" applyFont="1" applyFill="1" applyBorder="1"/>
    <xf numFmtId="0" fontId="9" fillId="11" borderId="6" xfId="0" applyFont="1" applyFill="1" applyBorder="1" applyAlignment="1">
      <alignment horizontal="justify" vertical="top" wrapText="1"/>
    </xf>
    <xf numFmtId="172" fontId="9" fillId="11" borderId="7" xfId="3" applyNumberFormat="1" applyFont="1" applyFill="1" applyBorder="1"/>
    <xf numFmtId="172" fontId="9" fillId="11" borderId="6" xfId="3" applyNumberFormat="1" applyFont="1" applyFill="1" applyBorder="1"/>
    <xf numFmtId="0" fontId="9" fillId="11" borderId="6" xfId="0" applyFont="1" applyFill="1" applyBorder="1"/>
    <xf numFmtId="0" fontId="9" fillId="11" borderId="7" xfId="0" applyFont="1" applyFill="1" applyBorder="1"/>
    <xf numFmtId="172" fontId="9" fillId="11" borderId="24" xfId="3" applyNumberFormat="1" applyFont="1" applyFill="1" applyBorder="1"/>
    <xf numFmtId="0" fontId="9" fillId="11" borderId="16" xfId="0" applyFont="1" applyFill="1" applyBorder="1"/>
    <xf numFmtId="0" fontId="8" fillId="11" borderId="5" xfId="0" applyFont="1" applyFill="1" applyBorder="1"/>
    <xf numFmtId="0" fontId="8" fillId="11" borderId="0" xfId="0" applyFont="1" applyFill="1" applyBorder="1"/>
    <xf numFmtId="0" fontId="8" fillId="9" borderId="5" xfId="0" applyFont="1" applyFill="1" applyBorder="1"/>
    <xf numFmtId="0" fontId="8" fillId="9" borderId="0" xfId="0" applyFont="1" applyFill="1" applyBorder="1"/>
    <xf numFmtId="0" fontId="17" fillId="10" borderId="31" xfId="0" applyFont="1" applyFill="1" applyBorder="1"/>
    <xf numFmtId="0" fontId="17" fillId="10" borderId="26" xfId="0" applyFont="1" applyFill="1" applyBorder="1"/>
    <xf numFmtId="0" fontId="17" fillId="10" borderId="27" xfId="0" applyFont="1" applyFill="1" applyBorder="1"/>
    <xf numFmtId="172" fontId="17" fillId="10" borderId="15" xfId="3" applyNumberFormat="1" applyFont="1" applyFill="1" applyBorder="1"/>
    <xf numFmtId="0" fontId="17" fillId="5" borderId="42" xfId="4" applyFont="1" applyFill="1" applyBorder="1" applyAlignment="1">
      <alignment vertical="center" wrapText="1"/>
    </xf>
    <xf numFmtId="0" fontId="17" fillId="5" borderId="46" xfId="4" applyFont="1" applyFill="1" applyBorder="1" applyAlignment="1">
      <alignment vertical="center" wrapText="1"/>
    </xf>
    <xf numFmtId="0" fontId="17" fillId="5" borderId="47" xfId="4" applyFont="1" applyFill="1" applyBorder="1" applyAlignment="1">
      <alignment horizontal="center" wrapText="1"/>
    </xf>
    <xf numFmtId="3" fontId="17" fillId="5" borderId="47" xfId="4" applyNumberFormat="1" applyFont="1" applyFill="1" applyBorder="1" applyAlignment="1">
      <alignment horizontal="right" vertical="center" wrapText="1"/>
    </xf>
    <xf numFmtId="3" fontId="17" fillId="5" borderId="48" xfId="4" applyNumberFormat="1" applyFont="1" applyFill="1" applyBorder="1" applyAlignment="1">
      <alignment horizontal="right" vertical="center" wrapText="1"/>
    </xf>
    <xf numFmtId="0" fontId="17" fillId="5" borderId="1" xfId="4" applyFont="1" applyFill="1" applyBorder="1" applyAlignment="1">
      <alignment horizontal="center" vertical="center"/>
    </xf>
    <xf numFmtId="0" fontId="17" fillId="5" borderId="24" xfId="4" applyFont="1" applyFill="1" applyBorder="1" applyAlignment="1">
      <alignment horizontal="center" vertical="center" wrapText="1"/>
    </xf>
    <xf numFmtId="0" fontId="3" fillId="7" borderId="0" xfId="4" applyFont="1" applyFill="1" applyAlignment="1">
      <alignment horizontal="center"/>
    </xf>
    <xf numFmtId="0" fontId="0" fillId="7" borderId="0" xfId="0" applyFill="1"/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left"/>
    </xf>
    <xf numFmtId="0" fontId="17" fillId="5" borderId="26" xfId="0" applyFont="1" applyFill="1" applyBorder="1" applyAlignment="1">
      <alignment horizontal="left"/>
    </xf>
    <xf numFmtId="0" fontId="17" fillId="5" borderId="52" xfId="0" applyFont="1" applyFill="1" applyBorder="1" applyAlignment="1">
      <alignment horizontal="left"/>
    </xf>
    <xf numFmtId="38" fontId="17" fillId="5" borderId="15" xfId="0" applyNumberFormat="1" applyFont="1" applyFill="1" applyBorder="1" applyAlignment="1">
      <alignment horizontal="right" vertical="top" wrapText="1"/>
    </xf>
    <xf numFmtId="0" fontId="17" fillId="5" borderId="49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left"/>
    </xf>
    <xf numFmtId="0" fontId="9" fillId="4" borderId="51" xfId="0" applyFont="1" applyFill="1" applyBorder="1" applyAlignment="1">
      <alignment horizontal="left"/>
    </xf>
    <xf numFmtId="0" fontId="9" fillId="4" borderId="44" xfId="0" applyFont="1" applyFill="1" applyBorder="1" applyAlignment="1">
      <alignment horizontal="left"/>
    </xf>
    <xf numFmtId="38" fontId="9" fillId="4" borderId="15" xfId="0" applyNumberFormat="1" applyFont="1" applyFill="1" applyBorder="1" applyAlignment="1">
      <alignment horizontal="right" wrapText="1"/>
    </xf>
    <xf numFmtId="0" fontId="9" fillId="4" borderId="5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top"/>
    </xf>
    <xf numFmtId="0" fontId="9" fillId="4" borderId="39" xfId="0" applyFont="1" applyFill="1" applyBorder="1" applyAlignment="1">
      <alignment horizontal="left" vertical="top"/>
    </xf>
    <xf numFmtId="38" fontId="9" fillId="4" borderId="14" xfId="0" applyNumberFormat="1" applyFont="1" applyFill="1" applyBorder="1" applyAlignment="1">
      <alignment horizontal="right" vertical="top" wrapText="1"/>
    </xf>
    <xf numFmtId="38" fontId="9" fillId="4" borderId="16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4" borderId="39" xfId="0" applyFont="1" applyFill="1" applyBorder="1" applyAlignment="1">
      <alignment horizontal="left" vertical="top"/>
    </xf>
    <xf numFmtId="38" fontId="10" fillId="4" borderId="16" xfId="0" applyNumberFormat="1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horizontal="left" vertical="top"/>
    </xf>
    <xf numFmtId="38" fontId="9" fillId="4" borderId="53" xfId="0" applyNumberFormat="1" applyFont="1" applyFill="1" applyBorder="1" applyAlignment="1">
      <alignment horizontal="right" vertical="top" wrapText="1"/>
    </xf>
    <xf numFmtId="0" fontId="4" fillId="7" borderId="50" xfId="0" applyFont="1" applyFill="1" applyBorder="1" applyAlignment="1">
      <alignment vertical="center"/>
    </xf>
    <xf numFmtId="0" fontId="3" fillId="7" borderId="50" xfId="0" applyFont="1" applyFill="1" applyBorder="1" applyAlignment="1"/>
    <xf numFmtId="0" fontId="7" fillId="0" borderId="0" xfId="0" applyFont="1"/>
    <xf numFmtId="0" fontId="20" fillId="0" borderId="0" xfId="0" applyFont="1" applyAlignment="1">
      <alignment horizontal="justify" vertical="top" wrapText="1"/>
    </xf>
    <xf numFmtId="0" fontId="19" fillId="6" borderId="54" xfId="0" applyFont="1" applyFill="1" applyBorder="1"/>
    <xf numFmtId="0" fontId="19" fillId="6" borderId="54" xfId="0" applyFont="1" applyFill="1" applyBorder="1" applyAlignment="1">
      <alignment horizontal="justify" vertical="top" wrapText="1"/>
    </xf>
    <xf numFmtId="0" fontId="19" fillId="6" borderId="54" xfId="0" applyFont="1" applyFill="1" applyBorder="1" applyAlignment="1">
      <alignment vertical="top" wrapText="1"/>
    </xf>
    <xf numFmtId="38" fontId="19" fillId="6" borderId="54" xfId="0" applyNumberFormat="1" applyFont="1" applyFill="1" applyBorder="1" applyAlignment="1">
      <alignment horizontal="right" wrapText="1"/>
    </xf>
    <xf numFmtId="0" fontId="19" fillId="3" borderId="54" xfId="0" applyFont="1" applyFill="1" applyBorder="1"/>
    <xf numFmtId="0" fontId="19" fillId="3" borderId="54" xfId="0" applyFont="1" applyFill="1" applyBorder="1" applyAlignment="1">
      <alignment vertical="top" wrapText="1"/>
    </xf>
    <xf numFmtId="0" fontId="19" fillId="3" borderId="54" xfId="0" applyFont="1" applyFill="1" applyBorder="1" applyAlignment="1">
      <alignment horizontal="justify" vertical="top" wrapText="1"/>
    </xf>
    <xf numFmtId="38" fontId="19" fillId="3" borderId="54" xfId="0" applyNumberFormat="1" applyFont="1" applyFill="1" applyBorder="1" applyAlignment="1">
      <alignment horizontal="right" wrapText="1"/>
    </xf>
    <xf numFmtId="0" fontId="21" fillId="2" borderId="54" xfId="0" applyFont="1" applyFill="1" applyBorder="1" applyAlignment="1">
      <alignment horizontal="center" wrapText="1"/>
    </xf>
    <xf numFmtId="38" fontId="21" fillId="2" borderId="54" xfId="0" applyNumberFormat="1" applyFont="1" applyFill="1" applyBorder="1" applyAlignment="1">
      <alignment horizontal="right" wrapText="1"/>
    </xf>
    <xf numFmtId="0" fontId="19" fillId="3" borderId="54" xfId="0" applyFont="1" applyFill="1" applyBorder="1" applyAlignment="1">
      <alignment horizontal="justify" wrapText="1"/>
    </xf>
    <xf numFmtId="0" fontId="22" fillId="2" borderId="56" xfId="0" applyFont="1" applyFill="1" applyBorder="1"/>
    <xf numFmtId="0" fontId="21" fillId="2" borderId="55" xfId="0" applyFont="1" applyFill="1" applyBorder="1" applyAlignment="1">
      <alignment horizontal="left" wrapText="1"/>
    </xf>
    <xf numFmtId="0" fontId="4" fillId="7" borderId="0" xfId="0" applyFont="1" applyFill="1" applyBorder="1" applyAlignment="1">
      <alignment vertical="center"/>
    </xf>
    <xf numFmtId="0" fontId="23" fillId="0" borderId="0" xfId="0" applyFont="1"/>
    <xf numFmtId="0" fontId="8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39" xfId="0" applyFont="1" applyFill="1" applyBorder="1" applyAlignment="1">
      <alignment horizontal="left" vertical="center"/>
    </xf>
    <xf numFmtId="38" fontId="9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3" fillId="0" borderId="50" xfId="0" applyFont="1" applyBorder="1" applyAlignment="1"/>
    <xf numFmtId="0" fontId="24" fillId="0" borderId="25" xfId="0" applyFont="1" applyBorder="1" applyAlignment="1">
      <alignment horizontal="center" vertical="center"/>
    </xf>
    <xf numFmtId="167" fontId="9" fillId="7" borderId="0" xfId="1" applyFont="1" applyFill="1" applyBorder="1" applyAlignment="1">
      <alignment horizontal="left" vertical="top" wrapText="1"/>
    </xf>
    <xf numFmtId="0" fontId="8" fillId="7" borderId="0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right" vertical="top" wrapText="1"/>
    </xf>
    <xf numFmtId="3" fontId="24" fillId="0" borderId="39" xfId="0" applyNumberFormat="1" applyFont="1" applyBorder="1" applyAlignment="1">
      <alignment horizontal="right" vertical="top" wrapText="1"/>
    </xf>
    <xf numFmtId="3" fontId="24" fillId="0" borderId="59" xfId="0" applyNumberFormat="1" applyFont="1" applyBorder="1" applyAlignment="1">
      <alignment horizontal="right" vertical="top" wrapText="1"/>
    </xf>
    <xf numFmtId="3" fontId="9" fillId="7" borderId="0" xfId="0" applyNumberFormat="1" applyFont="1" applyFill="1" applyBorder="1" applyAlignment="1">
      <alignment horizontal="right" vertical="top" wrapText="1"/>
    </xf>
    <xf numFmtId="3" fontId="9" fillId="7" borderId="39" xfId="0" applyNumberFormat="1" applyFont="1" applyFill="1" applyBorder="1" applyAlignment="1">
      <alignment horizontal="right" vertical="top" wrapText="1"/>
    </xf>
    <xf numFmtId="3" fontId="20" fillId="0" borderId="39" xfId="0" applyNumberFormat="1" applyFont="1" applyBorder="1" applyAlignment="1">
      <alignment horizontal="right" vertical="top" wrapText="1"/>
    </xf>
    <xf numFmtId="3" fontId="20" fillId="0" borderId="59" xfId="0" applyNumberFormat="1" applyFont="1" applyBorder="1" applyAlignment="1">
      <alignment horizontal="right" vertical="top" wrapText="1"/>
    </xf>
    <xf numFmtId="3" fontId="24" fillId="0" borderId="52" xfId="0" applyNumberFormat="1" applyFont="1" applyBorder="1" applyAlignment="1">
      <alignment horizontal="right" vertical="top" wrapText="1"/>
    </xf>
    <xf numFmtId="3" fontId="24" fillId="0" borderId="60" xfId="0" applyNumberFormat="1" applyFont="1" applyBorder="1" applyAlignment="1">
      <alignment horizontal="righ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67" fontId="9" fillId="7" borderId="5" xfId="1" applyFont="1" applyFill="1" applyBorder="1" applyAlignment="1">
      <alignment horizontal="left" vertical="top" wrapText="1"/>
    </xf>
    <xf numFmtId="3" fontId="9" fillId="7" borderId="16" xfId="0" applyNumberFormat="1" applyFont="1" applyFill="1" applyBorder="1" applyAlignment="1">
      <alignment horizontal="right" vertical="top" wrapText="1"/>
    </xf>
    <xf numFmtId="167" fontId="9" fillId="7" borderId="5" xfId="1" applyFont="1" applyFill="1" applyBorder="1" applyAlignment="1">
      <alignment horizontal="justify" vertical="top" wrapText="1"/>
    </xf>
    <xf numFmtId="0" fontId="17" fillId="2" borderId="25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wrapText="1"/>
    </xf>
    <xf numFmtId="0" fontId="17" fillId="2" borderId="26" xfId="0" applyFont="1" applyFill="1" applyBorder="1" applyAlignment="1">
      <alignment horizontal="center" wrapText="1"/>
    </xf>
    <xf numFmtId="3" fontId="17" fillId="2" borderId="26" xfId="0" applyNumberFormat="1" applyFont="1" applyFill="1" applyBorder="1" applyAlignment="1">
      <alignment horizontal="right" vertical="top" wrapText="1"/>
    </xf>
    <xf numFmtId="3" fontId="17" fillId="2" borderId="52" xfId="0" applyNumberFormat="1" applyFont="1" applyFill="1" applyBorder="1" applyAlignment="1">
      <alignment horizontal="right" vertical="top" wrapText="1"/>
    </xf>
    <xf numFmtId="3" fontId="17" fillId="2" borderId="27" xfId="0" applyNumberFormat="1" applyFont="1" applyFill="1" applyBorder="1" applyAlignment="1">
      <alignment horizontal="right" vertical="top" wrapText="1"/>
    </xf>
    <xf numFmtId="3" fontId="21" fillId="2" borderId="15" xfId="0" applyNumberFormat="1" applyFont="1" applyFill="1" applyBorder="1" applyAlignment="1">
      <alignment horizontal="right" vertical="top" wrapText="1"/>
    </xf>
    <xf numFmtId="167" fontId="9" fillId="4" borderId="0" xfId="1" applyFont="1" applyFill="1" applyBorder="1" applyAlignment="1">
      <alignment horizontal="left" vertical="top" wrapText="1"/>
    </xf>
    <xf numFmtId="3" fontId="9" fillId="4" borderId="6" xfId="0" applyNumberFormat="1" applyFont="1" applyFill="1" applyBorder="1" applyAlignment="1">
      <alignment horizontal="right" vertical="top" wrapText="1"/>
    </xf>
    <xf numFmtId="3" fontId="9" fillId="4" borderId="16" xfId="0" applyNumberFormat="1" applyFont="1" applyFill="1" applyBorder="1" applyAlignment="1">
      <alignment horizontal="right" vertical="top" wrapText="1"/>
    </xf>
    <xf numFmtId="167" fontId="9" fillId="4" borderId="5" xfId="1" applyFont="1" applyFill="1" applyBorder="1" applyAlignment="1">
      <alignment horizontal="justify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3" fontId="8" fillId="4" borderId="39" xfId="0" applyNumberFormat="1" applyFont="1" applyFill="1" applyBorder="1" applyAlignment="1">
      <alignment horizontal="right" vertical="top" wrapText="1"/>
    </xf>
    <xf numFmtId="3" fontId="9" fillId="4" borderId="0" xfId="0" applyNumberFormat="1" applyFont="1" applyFill="1" applyBorder="1" applyAlignment="1">
      <alignment horizontal="right" vertical="top" wrapText="1"/>
    </xf>
    <xf numFmtId="3" fontId="9" fillId="4" borderId="39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/>
    <xf numFmtId="0" fontId="8" fillId="12" borderId="3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43" fontId="9" fillId="4" borderId="43" xfId="3" applyFont="1" applyFill="1" applyBorder="1" applyAlignment="1">
      <alignment horizontal="right" vertical="top" wrapText="1"/>
    </xf>
    <xf numFmtId="43" fontId="9" fillId="4" borderId="44" xfId="3" applyFont="1" applyFill="1" applyBorder="1" applyAlignment="1">
      <alignment horizontal="left" vertical="top" wrapText="1"/>
    </xf>
    <xf numFmtId="3" fontId="9" fillId="4" borderId="61" xfId="0" applyNumberFormat="1" applyFont="1" applyFill="1" applyBorder="1" applyAlignment="1">
      <alignment horizontal="right" vertical="top" wrapText="1"/>
    </xf>
    <xf numFmtId="3" fontId="9" fillId="4" borderId="62" xfId="0" applyNumberFormat="1" applyFont="1" applyFill="1" applyBorder="1" applyAlignment="1">
      <alignment horizontal="right" vertical="top" wrapText="1"/>
    </xf>
    <xf numFmtId="43" fontId="9" fillId="4" borderId="5" xfId="3" applyFont="1" applyFill="1" applyBorder="1" applyAlignment="1">
      <alignment horizontal="right" vertical="top" wrapText="1"/>
    </xf>
    <xf numFmtId="43" fontId="9" fillId="4" borderId="39" xfId="3" applyFont="1" applyFill="1" applyBorder="1" applyAlignment="1">
      <alignment horizontal="justify" vertical="top" wrapText="1"/>
    </xf>
    <xf numFmtId="0" fontId="8" fillId="12" borderId="31" xfId="0" applyFont="1" applyFill="1" applyBorder="1" applyAlignment="1">
      <alignment wrapText="1"/>
    </xf>
    <xf numFmtId="0" fontId="8" fillId="12" borderId="52" xfId="0" applyFont="1" applyFill="1" applyBorder="1" applyAlignment="1">
      <alignment horizontal="center" wrapText="1"/>
    </xf>
    <xf numFmtId="3" fontId="8" fillId="12" borderId="27" xfId="0" applyNumberFormat="1" applyFont="1" applyFill="1" applyBorder="1" applyAlignment="1">
      <alignment horizontal="right" vertical="top" wrapText="1"/>
    </xf>
    <xf numFmtId="3" fontId="8" fillId="12" borderId="27" xfId="0" applyNumberFormat="1" applyFont="1" applyFill="1" applyBorder="1" applyAlignment="1">
      <alignment horizontal="right" wrapText="1"/>
    </xf>
    <xf numFmtId="3" fontId="8" fillId="12" borderId="15" xfId="0" applyNumberFormat="1" applyFont="1" applyFill="1" applyBorder="1" applyAlignment="1">
      <alignment horizontal="right" wrapText="1"/>
    </xf>
    <xf numFmtId="43" fontId="9" fillId="3" borderId="5" xfId="3" applyFont="1" applyFill="1" applyBorder="1" applyAlignment="1">
      <alignment horizontal="right" vertical="top" wrapText="1"/>
    </xf>
    <xf numFmtId="43" fontId="9" fillId="3" borderId="39" xfId="3" applyFont="1" applyFill="1" applyBorder="1" applyAlignment="1">
      <alignment horizontal="justify" vertical="top" wrapText="1"/>
    </xf>
    <xf numFmtId="3" fontId="9" fillId="3" borderId="6" xfId="0" applyNumberFormat="1" applyFont="1" applyFill="1" applyBorder="1" applyAlignment="1">
      <alignment horizontal="right" vertical="top" wrapText="1"/>
    </xf>
    <xf numFmtId="3" fontId="9" fillId="3" borderId="16" xfId="0" applyNumberFormat="1" applyFont="1" applyFill="1" applyBorder="1" applyAlignment="1">
      <alignment horizontal="right" vertical="top" wrapText="1"/>
    </xf>
    <xf numFmtId="38" fontId="18" fillId="3" borderId="54" xfId="0" applyNumberFormat="1" applyFont="1" applyFill="1" applyBorder="1" applyAlignment="1">
      <alignment horizontal="right" wrapText="1"/>
    </xf>
    <xf numFmtId="38" fontId="18" fillId="6" borderId="54" xfId="0" applyNumberFormat="1" applyFont="1" applyFill="1" applyBorder="1" applyAlignment="1">
      <alignment horizontal="right" wrapText="1"/>
    </xf>
    <xf numFmtId="167" fontId="9" fillId="0" borderId="5" xfId="1" applyFont="1" applyFill="1" applyBorder="1" applyAlignment="1">
      <alignment horizontal="justify" vertical="top" wrapText="1"/>
    </xf>
    <xf numFmtId="167" fontId="9" fillId="0" borderId="0" xfId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39" xfId="0" applyNumberFormat="1" applyFont="1" applyFill="1" applyBorder="1" applyAlignment="1">
      <alignment horizontal="right" vertical="top" wrapText="1"/>
    </xf>
    <xf numFmtId="3" fontId="9" fillId="0" borderId="6" xfId="0" applyNumberFormat="1" applyFont="1" applyFill="1" applyBorder="1" applyAlignment="1">
      <alignment horizontal="right" vertical="top" wrapText="1"/>
    </xf>
    <xf numFmtId="3" fontId="9" fillId="0" borderId="16" xfId="0" applyNumberFormat="1" applyFont="1" applyFill="1" applyBorder="1" applyAlignment="1">
      <alignment horizontal="right" vertical="top" wrapText="1"/>
    </xf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5" fillId="7" borderId="0" xfId="4" applyFont="1" applyFill="1" applyAlignment="1">
      <alignment horizontal="center"/>
    </xf>
    <xf numFmtId="0" fontId="4" fillId="7" borderId="0" xfId="4" applyFont="1" applyFill="1" applyAlignment="1">
      <alignment horizontal="center"/>
    </xf>
    <xf numFmtId="0" fontId="18" fillId="6" borderId="54" xfId="0" applyFont="1" applyFill="1" applyBorder="1" applyAlignment="1">
      <alignment wrapText="1"/>
    </xf>
    <xf numFmtId="0" fontId="18" fillId="3" borderId="54" xfId="0" applyFont="1" applyFill="1" applyBorder="1" applyAlignment="1">
      <alignment wrapText="1"/>
    </xf>
    <xf numFmtId="0" fontId="21" fillId="2" borderId="54" xfId="0" applyFont="1" applyFill="1" applyBorder="1" applyAlignment="1">
      <alignment horizontal="left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8" fillId="4" borderId="8" xfId="4" applyFont="1" applyFill="1" applyBorder="1" applyAlignment="1">
      <alignment horizontal="left" wrapText="1"/>
    </xf>
    <xf numFmtId="0" fontId="8" fillId="4" borderId="32" xfId="4" applyFont="1" applyFill="1" applyBorder="1" applyAlignment="1">
      <alignment horizontal="left" wrapText="1"/>
    </xf>
    <xf numFmtId="0" fontId="8" fillId="4" borderId="23" xfId="4" applyFont="1" applyFill="1" applyBorder="1" applyAlignment="1">
      <alignment horizontal="left" wrapText="1"/>
    </xf>
    <xf numFmtId="0" fontId="8" fillId="4" borderId="33" xfId="4" applyFont="1" applyFill="1" applyBorder="1" applyAlignment="1">
      <alignment horizontal="left" wrapText="1"/>
    </xf>
    <xf numFmtId="0" fontId="17" fillId="5" borderId="28" xfId="4" applyFont="1" applyFill="1" applyBorder="1" applyAlignment="1">
      <alignment horizontal="center" vertical="center" wrapText="1"/>
    </xf>
    <xf numFmtId="0" fontId="17" fillId="5" borderId="13" xfId="4" applyFont="1" applyFill="1" applyBorder="1" applyAlignment="1">
      <alignment horizontal="center" vertical="center" wrapText="1"/>
    </xf>
    <xf numFmtId="0" fontId="17" fillId="5" borderId="23" xfId="4" applyFont="1" applyFill="1" applyBorder="1" applyAlignment="1">
      <alignment horizontal="center" vertical="center" wrapText="1"/>
    </xf>
    <xf numFmtId="0" fontId="17" fillId="5" borderId="25" xfId="4" applyFont="1" applyFill="1" applyBorder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 wrapText="1"/>
    </xf>
    <xf numFmtId="0" fontId="17" fillId="5" borderId="24" xfId="4" applyFont="1" applyFill="1" applyBorder="1" applyAlignment="1">
      <alignment horizontal="center" vertical="center" wrapText="1"/>
    </xf>
    <xf numFmtId="0" fontId="17" fillId="5" borderId="29" xfId="4" applyFont="1" applyFill="1" applyBorder="1" applyAlignment="1">
      <alignment horizontal="center" vertical="center" wrapText="1"/>
    </xf>
    <xf numFmtId="0" fontId="17" fillId="5" borderId="30" xfId="4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12" borderId="2" xfId="0" applyFont="1" applyFill="1" applyBorder="1" applyAlignment="1">
      <alignment horizontal="left" vertical="center" wrapText="1"/>
    </xf>
    <xf numFmtId="0" fontId="8" fillId="12" borderId="38" xfId="0" applyFont="1" applyFill="1" applyBorder="1" applyAlignment="1">
      <alignment horizontal="left" vertical="center" wrapText="1"/>
    </xf>
  </cellXfs>
  <cellStyles count="6">
    <cellStyle name="Euro" xfId="5"/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tabSelected="1" workbookViewId="0">
      <selection activeCell="K10" sqref="K10"/>
    </sheetView>
  </sheetViews>
  <sheetFormatPr baseColWidth="10" defaultRowHeight="15" x14ac:dyDescent="0.25"/>
  <cols>
    <col min="1" max="1" width="2" customWidth="1"/>
    <col min="2" max="2" width="6.28515625" customWidth="1"/>
    <col min="3" max="4" width="7.85546875" customWidth="1"/>
    <col min="5" max="5" width="18.7109375" customWidth="1"/>
    <col min="6" max="6" width="13" customWidth="1"/>
    <col min="7" max="7" width="13.140625" customWidth="1"/>
    <col min="8" max="8" width="14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2" spans="2:8" ht="15.75" x14ac:dyDescent="0.25">
      <c r="B2" s="241" t="s">
        <v>45</v>
      </c>
      <c r="C2" s="241"/>
      <c r="D2" s="241"/>
      <c r="E2" s="241"/>
      <c r="F2" s="241"/>
      <c r="G2" s="241"/>
      <c r="H2" s="241"/>
    </row>
    <row r="3" spans="2:8" ht="21.75" customHeight="1" x14ac:dyDescent="0.25">
      <c r="B3" s="241" t="s">
        <v>104</v>
      </c>
      <c r="C3" s="241"/>
      <c r="D3" s="241"/>
      <c r="E3" s="241"/>
      <c r="F3" s="241"/>
      <c r="G3" s="241"/>
      <c r="H3" s="241"/>
    </row>
    <row r="4" spans="2:8" ht="15.75" customHeight="1" x14ac:dyDescent="0.25">
      <c r="B4" s="242" t="s">
        <v>11</v>
      </c>
      <c r="C4" s="242"/>
      <c r="D4" s="242"/>
      <c r="E4" s="242"/>
      <c r="F4" s="242"/>
      <c r="G4" s="242"/>
      <c r="H4" s="242"/>
    </row>
    <row r="5" spans="2:8" ht="15.75" thickBot="1" x14ac:dyDescent="0.3">
      <c r="B5" s="124"/>
      <c r="C5" s="124"/>
      <c r="D5" s="124"/>
      <c r="E5" s="124"/>
      <c r="F5" s="124"/>
      <c r="G5" s="124"/>
      <c r="H5" s="124"/>
    </row>
    <row r="6" spans="2:8" ht="24.75" customHeight="1" x14ac:dyDescent="0.25">
      <c r="B6" s="97" t="s">
        <v>46</v>
      </c>
      <c r="C6" s="93"/>
      <c r="D6" s="93"/>
      <c r="E6" s="94"/>
      <c r="F6" s="94"/>
      <c r="G6" s="95"/>
      <c r="H6" s="96"/>
    </row>
    <row r="7" spans="2:8" ht="15" customHeight="1" x14ac:dyDescent="0.25">
      <c r="B7" s="107" t="s">
        <v>50</v>
      </c>
      <c r="C7" s="108"/>
      <c r="D7" s="108"/>
      <c r="E7" s="108"/>
      <c r="F7" s="99"/>
      <c r="G7" s="100"/>
      <c r="H7" s="101">
        <f>SUM(G9:G12)</f>
        <v>150000</v>
      </c>
    </row>
    <row r="8" spans="2:8" ht="15" customHeight="1" x14ac:dyDescent="0.25">
      <c r="B8" s="98"/>
      <c r="C8" s="99" t="s">
        <v>53</v>
      </c>
      <c r="D8" s="99"/>
      <c r="E8" s="99"/>
      <c r="F8" s="99"/>
      <c r="G8" s="100"/>
      <c r="H8" s="101"/>
    </row>
    <row r="9" spans="2:8" ht="17.25" customHeight="1" x14ac:dyDescent="0.25">
      <c r="B9" s="98"/>
      <c r="C9" s="99"/>
      <c r="D9" s="99" t="s">
        <v>47</v>
      </c>
      <c r="E9" s="99"/>
      <c r="F9" s="99"/>
      <c r="G9" s="102">
        <v>30000</v>
      </c>
      <c r="H9" s="101"/>
    </row>
    <row r="10" spans="2:8" ht="16.5" customHeight="1" x14ac:dyDescent="0.25">
      <c r="B10" s="89"/>
      <c r="C10" s="85" t="s">
        <v>54</v>
      </c>
      <c r="D10" s="85"/>
      <c r="E10" s="85"/>
      <c r="F10" s="85"/>
      <c r="G10" s="86"/>
      <c r="H10" s="91"/>
    </row>
    <row r="11" spans="2:8" ht="15.75" x14ac:dyDescent="0.25">
      <c r="B11" s="89"/>
      <c r="C11" s="85"/>
      <c r="D11" s="85" t="s">
        <v>48</v>
      </c>
      <c r="E11" s="85"/>
      <c r="F11" s="85"/>
      <c r="G11" s="87">
        <v>11800</v>
      </c>
      <c r="H11" s="91"/>
    </row>
    <row r="12" spans="2:8" ht="15.75" x14ac:dyDescent="0.25">
      <c r="B12" s="89"/>
      <c r="C12" s="85"/>
      <c r="D12" s="85" t="s">
        <v>49</v>
      </c>
      <c r="E12" s="85"/>
      <c r="F12" s="85"/>
      <c r="G12" s="88">
        <v>108200</v>
      </c>
      <c r="H12" s="91"/>
    </row>
    <row r="13" spans="2:8" ht="15.75" x14ac:dyDescent="0.25">
      <c r="B13" s="107" t="s">
        <v>51</v>
      </c>
      <c r="C13" s="108"/>
      <c r="D13" s="108"/>
      <c r="E13" s="108"/>
      <c r="F13" s="99"/>
      <c r="G13" s="103"/>
      <c r="H13" s="101">
        <f>+G15</f>
        <v>39375000</v>
      </c>
    </row>
    <row r="14" spans="2:8" ht="15.75" x14ac:dyDescent="0.25">
      <c r="B14" s="98"/>
      <c r="C14" s="99" t="s">
        <v>55</v>
      </c>
      <c r="D14" s="99"/>
      <c r="E14" s="99"/>
      <c r="F14" s="99"/>
      <c r="G14" s="103"/>
      <c r="H14" s="104"/>
    </row>
    <row r="15" spans="2:8" ht="15.75" x14ac:dyDescent="0.25">
      <c r="B15" s="98"/>
      <c r="C15" s="99"/>
      <c r="D15" s="99" t="s">
        <v>105</v>
      </c>
      <c r="E15" s="99"/>
      <c r="F15" s="99"/>
      <c r="G15" s="105">
        <v>39375000</v>
      </c>
      <c r="H15" s="106"/>
    </row>
    <row r="16" spans="2:8" ht="15.75" x14ac:dyDescent="0.25">
      <c r="B16" s="109" t="s">
        <v>52</v>
      </c>
      <c r="C16" s="110"/>
      <c r="D16" s="110"/>
      <c r="E16" s="110"/>
      <c r="F16" s="85"/>
      <c r="G16" s="87"/>
      <c r="H16" s="90">
        <f>+G18</f>
        <v>250000</v>
      </c>
    </row>
    <row r="17" spans="2:8" ht="15.75" x14ac:dyDescent="0.25">
      <c r="B17" s="89"/>
      <c r="C17" s="85" t="s">
        <v>56</v>
      </c>
      <c r="D17" s="85"/>
      <c r="E17" s="85"/>
      <c r="F17" s="85"/>
      <c r="G17" s="87"/>
      <c r="H17" s="92"/>
    </row>
    <row r="18" spans="2:8" ht="15.75" x14ac:dyDescent="0.25">
      <c r="B18" s="89"/>
      <c r="C18" s="85"/>
      <c r="D18" s="85" t="s">
        <v>57</v>
      </c>
      <c r="E18" s="85"/>
      <c r="F18" s="85"/>
      <c r="G18" s="87">
        <v>250000</v>
      </c>
      <c r="H18" s="92"/>
    </row>
    <row r="19" spans="2:8" ht="21" customHeight="1" thickBot="1" x14ac:dyDescent="0.3">
      <c r="B19" s="111" t="s">
        <v>0</v>
      </c>
      <c r="C19" s="112"/>
      <c r="D19" s="112"/>
      <c r="E19" s="112"/>
      <c r="F19" s="112"/>
      <c r="G19" s="113"/>
      <c r="H19" s="114">
        <f>SUM(H7:H16)</f>
        <v>39775000</v>
      </c>
    </row>
    <row r="23" spans="2:8" ht="12.75" customHeight="1" x14ac:dyDescent="0.25"/>
  </sheetData>
  <mergeCells count="3">
    <mergeCell ref="B2:H2"/>
    <mergeCell ref="B3:H3"/>
    <mergeCell ref="B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L23"/>
  <sheetViews>
    <sheetView workbookViewId="0">
      <selection activeCell="B13" sqref="B13"/>
    </sheetView>
  </sheetViews>
  <sheetFormatPr baseColWidth="10" defaultRowHeight="15" x14ac:dyDescent="0.25"/>
  <cols>
    <col min="1" max="1" width="4.28515625" customWidth="1"/>
    <col min="2" max="2" width="75.85546875" customWidth="1"/>
    <col min="3" max="3" width="18.5703125" customWidth="1"/>
    <col min="4" max="4" width="19.85546875" customWidth="1"/>
    <col min="5" max="5" width="17.42578125" customWidth="1"/>
  </cols>
  <sheetData>
    <row r="1" spans="2:12" x14ac:dyDescent="0.25">
      <c r="B1" s="123"/>
      <c r="C1" s="123"/>
      <c r="D1" s="123"/>
      <c r="E1" s="123"/>
    </row>
    <row r="2" spans="2:12" ht="18" x14ac:dyDescent="0.25">
      <c r="B2" s="243" t="s">
        <v>31</v>
      </c>
      <c r="C2" s="243"/>
      <c r="D2" s="243"/>
      <c r="E2" s="243"/>
      <c r="F2" s="7"/>
      <c r="G2" s="7"/>
      <c r="H2" s="7"/>
      <c r="I2" s="7"/>
      <c r="J2" s="7"/>
      <c r="K2" s="7"/>
      <c r="L2" s="7"/>
    </row>
    <row r="3" spans="2:12" ht="15.75" x14ac:dyDescent="0.25">
      <c r="B3" s="244" t="s">
        <v>106</v>
      </c>
      <c r="C3" s="244"/>
      <c r="D3" s="244"/>
      <c r="E3" s="244"/>
      <c r="F3" s="7"/>
      <c r="G3" s="7"/>
      <c r="H3" s="7"/>
      <c r="I3" s="7"/>
      <c r="J3" s="7"/>
      <c r="K3" s="7"/>
      <c r="L3" s="7"/>
    </row>
    <row r="4" spans="2:12" ht="15.75" x14ac:dyDescent="0.25">
      <c r="B4" s="244" t="s">
        <v>33</v>
      </c>
      <c r="C4" s="244"/>
      <c r="D4" s="244"/>
      <c r="E4" s="244"/>
      <c r="F4" s="7"/>
      <c r="G4" s="7"/>
      <c r="H4" s="7"/>
      <c r="I4" s="7"/>
      <c r="J4" s="7"/>
      <c r="K4" s="7"/>
      <c r="L4" s="7"/>
    </row>
    <row r="5" spans="2:12" ht="15.75" x14ac:dyDescent="0.25">
      <c r="B5" s="244" t="s">
        <v>11</v>
      </c>
      <c r="C5" s="244"/>
      <c r="D5" s="244"/>
      <c r="E5" s="244"/>
      <c r="F5" s="7"/>
      <c r="G5" s="7"/>
      <c r="H5" s="7"/>
      <c r="I5" s="7"/>
      <c r="J5" s="7"/>
      <c r="K5" s="7"/>
      <c r="L5" s="7"/>
    </row>
    <row r="6" spans="2:12" ht="15.75" thickBot="1" x14ac:dyDescent="0.3">
      <c r="B6" s="123"/>
      <c r="C6" s="123"/>
      <c r="D6" s="123"/>
      <c r="E6" s="123"/>
    </row>
    <row r="7" spans="2:12" ht="36" customHeight="1" thickBot="1" x14ac:dyDescent="0.3">
      <c r="B7" s="63" t="s">
        <v>36</v>
      </c>
      <c r="C7" s="64" t="s">
        <v>34</v>
      </c>
      <c r="D7" s="64" t="s">
        <v>35</v>
      </c>
      <c r="E7" s="64" t="s">
        <v>8</v>
      </c>
    </row>
    <row r="8" spans="2:12" ht="32.25" customHeight="1" thickTop="1" thickBot="1" x14ac:dyDescent="0.3">
      <c r="B8" s="65" t="s">
        <v>42</v>
      </c>
      <c r="C8" s="68">
        <v>1968750</v>
      </c>
      <c r="D8" s="68"/>
      <c r="E8" s="68">
        <f>+C8+D8</f>
        <v>1968750</v>
      </c>
      <c r="G8" s="2"/>
    </row>
    <row r="9" spans="2:12" ht="31.5" customHeight="1" thickBot="1" x14ac:dyDescent="0.3">
      <c r="B9" s="66" t="s">
        <v>43</v>
      </c>
      <c r="C9" s="68">
        <v>37406250</v>
      </c>
      <c r="D9" s="68">
        <v>400000</v>
      </c>
      <c r="E9" s="68">
        <f>+D9+C9</f>
        <v>37806250</v>
      </c>
      <c r="G9" s="2"/>
    </row>
    <row r="10" spans="2:12" ht="30" customHeight="1" thickBot="1" x14ac:dyDescent="0.3">
      <c r="B10" s="67" t="s">
        <v>37</v>
      </c>
      <c r="C10" s="69">
        <f>+C9+C8</f>
        <v>39375000</v>
      </c>
      <c r="D10" s="69">
        <f>+D9+D8</f>
        <v>400000</v>
      </c>
      <c r="E10" s="69">
        <f>SUM(E8:E9)</f>
        <v>39775000</v>
      </c>
    </row>
    <row r="12" spans="2:12" x14ac:dyDescent="0.25">
      <c r="E12" s="3"/>
    </row>
    <row r="15" spans="2:12" ht="23.25" customHeight="1" x14ac:dyDescent="0.25"/>
    <row r="16" spans="2:12" ht="20.25" customHeight="1" x14ac:dyDescent="0.25"/>
    <row r="17" ht="20.25" customHeight="1" x14ac:dyDescent="0.25"/>
    <row r="18" ht="21" customHeight="1" x14ac:dyDescent="0.25"/>
    <row r="19" ht="20.25" customHeight="1" x14ac:dyDescent="0.25"/>
    <row r="20" ht="19.5" customHeight="1" x14ac:dyDescent="0.25"/>
    <row r="21" ht="19.5" customHeight="1" x14ac:dyDescent="0.25"/>
    <row r="22" ht="18.75" customHeight="1" x14ac:dyDescent="0.25"/>
    <row r="23" ht="17.25" customHeight="1" x14ac:dyDescent="0.25"/>
  </sheetData>
  <mergeCells count="4"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F44"/>
  <sheetViews>
    <sheetView workbookViewId="0">
      <selection activeCell="C18" sqref="C18"/>
    </sheetView>
  </sheetViews>
  <sheetFormatPr baseColWidth="10" defaultRowHeight="15" x14ac:dyDescent="0.25"/>
  <cols>
    <col min="1" max="1" width="4.7109375" customWidth="1"/>
    <col min="2" max="2" width="80.7109375" customWidth="1"/>
    <col min="3" max="3" width="17.140625" customWidth="1"/>
    <col min="4" max="4" width="18.5703125" customWidth="1"/>
  </cols>
  <sheetData>
    <row r="3" spans="2:6" ht="18" x14ac:dyDescent="0.25">
      <c r="B3" s="243" t="s">
        <v>31</v>
      </c>
      <c r="C3" s="243"/>
      <c r="D3" s="243"/>
      <c r="E3" s="7"/>
    </row>
    <row r="4" spans="2:6" ht="15.75" x14ac:dyDescent="0.25">
      <c r="B4" s="244" t="s">
        <v>106</v>
      </c>
      <c r="C4" s="244"/>
      <c r="D4" s="244"/>
      <c r="E4" s="7"/>
    </row>
    <row r="5" spans="2:6" ht="15.75" x14ac:dyDescent="0.25">
      <c r="B5" s="244" t="s">
        <v>44</v>
      </c>
      <c r="C5" s="244"/>
      <c r="D5" s="244"/>
      <c r="E5" s="7"/>
    </row>
    <row r="6" spans="2:6" ht="15.75" x14ac:dyDescent="0.25">
      <c r="B6" s="244" t="s">
        <v>11</v>
      </c>
      <c r="C6" s="244"/>
      <c r="D6" s="244"/>
      <c r="E6" s="7"/>
    </row>
    <row r="7" spans="2:6" x14ac:dyDescent="0.25">
      <c r="B7" s="123"/>
      <c r="C7" s="123"/>
      <c r="D7" s="123"/>
    </row>
    <row r="8" spans="2:6" ht="15.75" thickBot="1" x14ac:dyDescent="0.3">
      <c r="B8" s="123"/>
      <c r="C8" s="123"/>
      <c r="D8" s="123"/>
    </row>
    <row r="9" spans="2:6" ht="23.25" customHeight="1" x14ac:dyDescent="0.25">
      <c r="B9" s="75" t="s">
        <v>40</v>
      </c>
      <c r="C9" s="76" t="s">
        <v>41</v>
      </c>
      <c r="D9" s="77" t="s">
        <v>2</v>
      </c>
    </row>
    <row r="10" spans="2:6" ht="22.5" customHeight="1" x14ac:dyDescent="0.25">
      <c r="B10" s="81" t="s">
        <v>39</v>
      </c>
      <c r="C10" s="82">
        <f>25089710+400000+556140</f>
        <v>26045850</v>
      </c>
      <c r="D10" s="83">
        <v>0.63600000000000001</v>
      </c>
      <c r="F10" s="8"/>
    </row>
    <row r="11" spans="2:6" ht="23.25" customHeight="1" x14ac:dyDescent="0.25">
      <c r="B11" s="70" t="s">
        <v>9</v>
      </c>
      <c r="C11" s="71">
        <v>1097060</v>
      </c>
      <c r="D11" s="72">
        <v>2.9000000000000001E-2</v>
      </c>
      <c r="F11" s="8"/>
    </row>
    <row r="12" spans="2:6" ht="27" customHeight="1" x14ac:dyDescent="0.25">
      <c r="B12" s="81" t="s">
        <v>4</v>
      </c>
      <c r="C12" s="84">
        <f>4843765+384810</f>
        <v>5228575</v>
      </c>
      <c r="D12" s="83">
        <v>0.14699999999999999</v>
      </c>
      <c r="F12" s="8"/>
    </row>
    <row r="13" spans="2:6" ht="24.75" customHeight="1" x14ac:dyDescent="0.25">
      <c r="B13" s="70" t="s">
        <v>5</v>
      </c>
      <c r="C13" s="71">
        <f>1236150</f>
        <v>1236150</v>
      </c>
      <c r="D13" s="72">
        <v>3.6999999999999998E-2</v>
      </c>
      <c r="F13" s="8"/>
    </row>
    <row r="14" spans="2:6" ht="27" customHeight="1" x14ac:dyDescent="0.25">
      <c r="B14" s="81" t="s">
        <v>6</v>
      </c>
      <c r="C14" s="84">
        <v>4198615</v>
      </c>
      <c r="D14" s="83">
        <v>0.10100000000000001</v>
      </c>
      <c r="F14" s="8"/>
    </row>
    <row r="15" spans="2:6" ht="30" customHeight="1" x14ac:dyDescent="0.25">
      <c r="B15" s="73" t="s">
        <v>7</v>
      </c>
      <c r="C15" s="74">
        <v>1968750</v>
      </c>
      <c r="D15" s="72">
        <v>0.05</v>
      </c>
      <c r="F15" s="8"/>
    </row>
    <row r="16" spans="2:6" ht="29.25" customHeight="1" thickBot="1" x14ac:dyDescent="0.3">
      <c r="B16" s="78" t="s">
        <v>8</v>
      </c>
      <c r="C16" s="79">
        <f>SUM(C10:C15)</f>
        <v>39775000</v>
      </c>
      <c r="D16" s="80">
        <f>SUM(D10:D15)</f>
        <v>1</v>
      </c>
      <c r="F16" s="8"/>
    </row>
    <row r="17" spans="1:1" ht="21" customHeight="1" x14ac:dyDescent="0.25">
      <c r="A17" s="1"/>
    </row>
    <row r="18" spans="1:1" ht="24" customHeight="1" x14ac:dyDescent="0.25"/>
    <row r="19" spans="1:1" ht="23.25" customHeight="1" x14ac:dyDescent="0.25"/>
    <row r="20" spans="1:1" ht="23.25" customHeight="1" x14ac:dyDescent="0.25"/>
    <row r="21" spans="1:1" ht="22.5" customHeight="1" x14ac:dyDescent="0.25"/>
    <row r="22" spans="1:1" ht="20.25" customHeight="1" x14ac:dyDescent="0.25"/>
    <row r="23" spans="1:1" ht="25.5" customHeight="1" x14ac:dyDescent="0.25"/>
    <row r="24" spans="1:1" ht="23.25" customHeight="1" x14ac:dyDescent="0.25"/>
    <row r="25" spans="1:1" ht="21.75" customHeight="1" x14ac:dyDescent="0.25"/>
    <row r="26" spans="1:1" ht="19.5" customHeight="1" x14ac:dyDescent="0.25"/>
    <row r="27" spans="1:1" ht="25.5" customHeight="1" x14ac:dyDescent="0.25"/>
    <row r="41" ht="24.75" customHeight="1" x14ac:dyDescent="0.25"/>
    <row r="42" ht="24.75" customHeight="1" x14ac:dyDescent="0.25"/>
    <row r="43" ht="21" customHeight="1" x14ac:dyDescent="0.25"/>
    <row r="44" ht="21" customHeight="1" x14ac:dyDescent="0.25"/>
  </sheetData>
  <mergeCells count="4"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F23" sqref="F23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4" customWidth="1"/>
    <col min="4" max="4" width="7.85546875" customWidth="1"/>
    <col min="5" max="5" width="34.140625" customWidth="1"/>
    <col min="6" max="6" width="19.140625" customWidth="1"/>
    <col min="7" max="7" width="13.140625" customWidth="1"/>
    <col min="8" max="8" width="13.28515625" customWidth="1"/>
    <col min="258" max="258" width="6.28515625" customWidth="1"/>
    <col min="259" max="260" width="7.85546875" customWidth="1"/>
    <col min="261" max="261" width="18.7109375" customWidth="1"/>
    <col min="262" max="262" width="30.140625" customWidth="1"/>
    <col min="263" max="263" width="15.5703125" customWidth="1"/>
    <col min="264" max="264" width="14.5703125" customWidth="1"/>
    <col min="514" max="514" width="6.28515625" customWidth="1"/>
    <col min="515" max="516" width="7.85546875" customWidth="1"/>
    <col min="517" max="517" width="18.7109375" customWidth="1"/>
    <col min="518" max="518" width="30.140625" customWidth="1"/>
    <col min="519" max="519" width="15.5703125" customWidth="1"/>
    <col min="520" max="520" width="14.5703125" customWidth="1"/>
    <col min="770" max="770" width="6.28515625" customWidth="1"/>
    <col min="771" max="772" width="7.85546875" customWidth="1"/>
    <col min="773" max="773" width="18.7109375" customWidth="1"/>
    <col min="774" max="774" width="30.140625" customWidth="1"/>
    <col min="775" max="775" width="15.5703125" customWidth="1"/>
    <col min="776" max="776" width="14.5703125" customWidth="1"/>
    <col min="1026" max="1026" width="6.28515625" customWidth="1"/>
    <col min="1027" max="1028" width="7.85546875" customWidth="1"/>
    <col min="1029" max="1029" width="18.7109375" customWidth="1"/>
    <col min="1030" max="1030" width="30.140625" customWidth="1"/>
    <col min="1031" max="1031" width="15.5703125" customWidth="1"/>
    <col min="1032" max="1032" width="14.5703125" customWidth="1"/>
    <col min="1282" max="1282" width="6.28515625" customWidth="1"/>
    <col min="1283" max="1284" width="7.85546875" customWidth="1"/>
    <col min="1285" max="1285" width="18.7109375" customWidth="1"/>
    <col min="1286" max="1286" width="30.140625" customWidth="1"/>
    <col min="1287" max="1287" width="15.5703125" customWidth="1"/>
    <col min="1288" max="1288" width="14.5703125" customWidth="1"/>
    <col min="1538" max="1538" width="6.28515625" customWidth="1"/>
    <col min="1539" max="1540" width="7.85546875" customWidth="1"/>
    <col min="1541" max="1541" width="18.7109375" customWidth="1"/>
    <col min="1542" max="1542" width="30.140625" customWidth="1"/>
    <col min="1543" max="1543" width="15.5703125" customWidth="1"/>
    <col min="1544" max="1544" width="14.5703125" customWidth="1"/>
    <col min="1794" max="1794" width="6.28515625" customWidth="1"/>
    <col min="1795" max="1796" width="7.85546875" customWidth="1"/>
    <col min="1797" max="1797" width="18.7109375" customWidth="1"/>
    <col min="1798" max="1798" width="30.140625" customWidth="1"/>
    <col min="1799" max="1799" width="15.5703125" customWidth="1"/>
    <col min="1800" max="1800" width="14.5703125" customWidth="1"/>
    <col min="2050" max="2050" width="6.28515625" customWidth="1"/>
    <col min="2051" max="2052" width="7.85546875" customWidth="1"/>
    <col min="2053" max="2053" width="18.7109375" customWidth="1"/>
    <col min="2054" max="2054" width="30.140625" customWidth="1"/>
    <col min="2055" max="2055" width="15.5703125" customWidth="1"/>
    <col min="2056" max="2056" width="14.5703125" customWidth="1"/>
    <col min="2306" max="2306" width="6.28515625" customWidth="1"/>
    <col min="2307" max="2308" width="7.85546875" customWidth="1"/>
    <col min="2309" max="2309" width="18.7109375" customWidth="1"/>
    <col min="2310" max="2310" width="30.140625" customWidth="1"/>
    <col min="2311" max="2311" width="15.5703125" customWidth="1"/>
    <col min="2312" max="2312" width="14.5703125" customWidth="1"/>
    <col min="2562" max="2562" width="6.28515625" customWidth="1"/>
    <col min="2563" max="2564" width="7.85546875" customWidth="1"/>
    <col min="2565" max="2565" width="18.7109375" customWidth="1"/>
    <col min="2566" max="2566" width="30.140625" customWidth="1"/>
    <col min="2567" max="2567" width="15.5703125" customWidth="1"/>
    <col min="2568" max="2568" width="14.5703125" customWidth="1"/>
    <col min="2818" max="2818" width="6.28515625" customWidth="1"/>
    <col min="2819" max="2820" width="7.85546875" customWidth="1"/>
    <col min="2821" max="2821" width="18.7109375" customWidth="1"/>
    <col min="2822" max="2822" width="30.140625" customWidth="1"/>
    <col min="2823" max="2823" width="15.5703125" customWidth="1"/>
    <col min="2824" max="2824" width="14.5703125" customWidth="1"/>
    <col min="3074" max="3074" width="6.28515625" customWidth="1"/>
    <col min="3075" max="3076" width="7.85546875" customWidth="1"/>
    <col min="3077" max="3077" width="18.7109375" customWidth="1"/>
    <col min="3078" max="3078" width="30.140625" customWidth="1"/>
    <col min="3079" max="3079" width="15.5703125" customWidth="1"/>
    <col min="3080" max="3080" width="14.5703125" customWidth="1"/>
    <col min="3330" max="3330" width="6.28515625" customWidth="1"/>
    <col min="3331" max="3332" width="7.85546875" customWidth="1"/>
    <col min="3333" max="3333" width="18.7109375" customWidth="1"/>
    <col min="3334" max="3334" width="30.140625" customWidth="1"/>
    <col min="3335" max="3335" width="15.5703125" customWidth="1"/>
    <col min="3336" max="3336" width="14.5703125" customWidth="1"/>
    <col min="3586" max="3586" width="6.28515625" customWidth="1"/>
    <col min="3587" max="3588" width="7.85546875" customWidth="1"/>
    <col min="3589" max="3589" width="18.7109375" customWidth="1"/>
    <col min="3590" max="3590" width="30.140625" customWidth="1"/>
    <col min="3591" max="3591" width="15.5703125" customWidth="1"/>
    <col min="3592" max="3592" width="14.5703125" customWidth="1"/>
    <col min="3842" max="3842" width="6.28515625" customWidth="1"/>
    <col min="3843" max="3844" width="7.85546875" customWidth="1"/>
    <col min="3845" max="3845" width="18.7109375" customWidth="1"/>
    <col min="3846" max="3846" width="30.140625" customWidth="1"/>
    <col min="3847" max="3847" width="15.5703125" customWidth="1"/>
    <col min="3848" max="3848" width="14.5703125" customWidth="1"/>
    <col min="4098" max="4098" width="6.28515625" customWidth="1"/>
    <col min="4099" max="4100" width="7.85546875" customWidth="1"/>
    <col min="4101" max="4101" width="18.7109375" customWidth="1"/>
    <col min="4102" max="4102" width="30.140625" customWidth="1"/>
    <col min="4103" max="4103" width="15.5703125" customWidth="1"/>
    <col min="4104" max="4104" width="14.5703125" customWidth="1"/>
    <col min="4354" max="4354" width="6.28515625" customWidth="1"/>
    <col min="4355" max="4356" width="7.85546875" customWidth="1"/>
    <col min="4357" max="4357" width="18.7109375" customWidth="1"/>
    <col min="4358" max="4358" width="30.140625" customWidth="1"/>
    <col min="4359" max="4359" width="15.5703125" customWidth="1"/>
    <col min="4360" max="4360" width="14.5703125" customWidth="1"/>
    <col min="4610" max="4610" width="6.28515625" customWidth="1"/>
    <col min="4611" max="4612" width="7.85546875" customWidth="1"/>
    <col min="4613" max="4613" width="18.7109375" customWidth="1"/>
    <col min="4614" max="4614" width="30.140625" customWidth="1"/>
    <col min="4615" max="4615" width="15.5703125" customWidth="1"/>
    <col min="4616" max="4616" width="14.5703125" customWidth="1"/>
    <col min="4866" max="4866" width="6.28515625" customWidth="1"/>
    <col min="4867" max="4868" width="7.85546875" customWidth="1"/>
    <col min="4869" max="4869" width="18.7109375" customWidth="1"/>
    <col min="4870" max="4870" width="30.140625" customWidth="1"/>
    <col min="4871" max="4871" width="15.5703125" customWidth="1"/>
    <col min="4872" max="4872" width="14.5703125" customWidth="1"/>
    <col min="5122" max="5122" width="6.28515625" customWidth="1"/>
    <col min="5123" max="5124" width="7.85546875" customWidth="1"/>
    <col min="5125" max="5125" width="18.7109375" customWidth="1"/>
    <col min="5126" max="5126" width="30.140625" customWidth="1"/>
    <col min="5127" max="5127" width="15.5703125" customWidth="1"/>
    <col min="5128" max="5128" width="14.5703125" customWidth="1"/>
    <col min="5378" max="5378" width="6.28515625" customWidth="1"/>
    <col min="5379" max="5380" width="7.85546875" customWidth="1"/>
    <col min="5381" max="5381" width="18.7109375" customWidth="1"/>
    <col min="5382" max="5382" width="30.140625" customWidth="1"/>
    <col min="5383" max="5383" width="15.5703125" customWidth="1"/>
    <col min="5384" max="5384" width="14.5703125" customWidth="1"/>
    <col min="5634" max="5634" width="6.28515625" customWidth="1"/>
    <col min="5635" max="5636" width="7.85546875" customWidth="1"/>
    <col min="5637" max="5637" width="18.7109375" customWidth="1"/>
    <col min="5638" max="5638" width="30.140625" customWidth="1"/>
    <col min="5639" max="5639" width="15.5703125" customWidth="1"/>
    <col min="5640" max="5640" width="14.5703125" customWidth="1"/>
    <col min="5890" max="5890" width="6.28515625" customWidth="1"/>
    <col min="5891" max="5892" width="7.85546875" customWidth="1"/>
    <col min="5893" max="5893" width="18.7109375" customWidth="1"/>
    <col min="5894" max="5894" width="30.140625" customWidth="1"/>
    <col min="5895" max="5895" width="15.5703125" customWidth="1"/>
    <col min="5896" max="5896" width="14.5703125" customWidth="1"/>
    <col min="6146" max="6146" width="6.28515625" customWidth="1"/>
    <col min="6147" max="6148" width="7.85546875" customWidth="1"/>
    <col min="6149" max="6149" width="18.7109375" customWidth="1"/>
    <col min="6150" max="6150" width="30.140625" customWidth="1"/>
    <col min="6151" max="6151" width="15.5703125" customWidth="1"/>
    <col min="6152" max="6152" width="14.5703125" customWidth="1"/>
    <col min="6402" max="6402" width="6.28515625" customWidth="1"/>
    <col min="6403" max="6404" width="7.85546875" customWidth="1"/>
    <col min="6405" max="6405" width="18.7109375" customWidth="1"/>
    <col min="6406" max="6406" width="30.140625" customWidth="1"/>
    <col min="6407" max="6407" width="15.5703125" customWidth="1"/>
    <col min="6408" max="6408" width="14.5703125" customWidth="1"/>
    <col min="6658" max="6658" width="6.28515625" customWidth="1"/>
    <col min="6659" max="6660" width="7.85546875" customWidth="1"/>
    <col min="6661" max="6661" width="18.7109375" customWidth="1"/>
    <col min="6662" max="6662" width="30.140625" customWidth="1"/>
    <col min="6663" max="6663" width="15.5703125" customWidth="1"/>
    <col min="6664" max="6664" width="14.5703125" customWidth="1"/>
    <col min="6914" max="6914" width="6.28515625" customWidth="1"/>
    <col min="6915" max="6916" width="7.85546875" customWidth="1"/>
    <col min="6917" max="6917" width="18.7109375" customWidth="1"/>
    <col min="6918" max="6918" width="30.140625" customWidth="1"/>
    <col min="6919" max="6919" width="15.5703125" customWidth="1"/>
    <col min="6920" max="6920" width="14.5703125" customWidth="1"/>
    <col min="7170" max="7170" width="6.28515625" customWidth="1"/>
    <col min="7171" max="7172" width="7.85546875" customWidth="1"/>
    <col min="7173" max="7173" width="18.7109375" customWidth="1"/>
    <col min="7174" max="7174" width="30.140625" customWidth="1"/>
    <col min="7175" max="7175" width="15.5703125" customWidth="1"/>
    <col min="7176" max="7176" width="14.5703125" customWidth="1"/>
    <col min="7426" max="7426" width="6.28515625" customWidth="1"/>
    <col min="7427" max="7428" width="7.85546875" customWidth="1"/>
    <col min="7429" max="7429" width="18.7109375" customWidth="1"/>
    <col min="7430" max="7430" width="30.140625" customWidth="1"/>
    <col min="7431" max="7431" width="15.5703125" customWidth="1"/>
    <col min="7432" max="7432" width="14.5703125" customWidth="1"/>
    <col min="7682" max="7682" width="6.28515625" customWidth="1"/>
    <col min="7683" max="7684" width="7.85546875" customWidth="1"/>
    <col min="7685" max="7685" width="18.7109375" customWidth="1"/>
    <col min="7686" max="7686" width="30.140625" customWidth="1"/>
    <col min="7687" max="7687" width="15.5703125" customWidth="1"/>
    <col min="7688" max="7688" width="14.5703125" customWidth="1"/>
    <col min="7938" max="7938" width="6.28515625" customWidth="1"/>
    <col min="7939" max="7940" width="7.85546875" customWidth="1"/>
    <col min="7941" max="7941" width="18.7109375" customWidth="1"/>
    <col min="7942" max="7942" width="30.140625" customWidth="1"/>
    <col min="7943" max="7943" width="15.5703125" customWidth="1"/>
    <col min="7944" max="7944" width="14.5703125" customWidth="1"/>
    <col min="8194" max="8194" width="6.28515625" customWidth="1"/>
    <col min="8195" max="8196" width="7.85546875" customWidth="1"/>
    <col min="8197" max="8197" width="18.7109375" customWidth="1"/>
    <col min="8198" max="8198" width="30.140625" customWidth="1"/>
    <col min="8199" max="8199" width="15.5703125" customWidth="1"/>
    <col min="8200" max="8200" width="14.5703125" customWidth="1"/>
    <col min="8450" max="8450" width="6.28515625" customWidth="1"/>
    <col min="8451" max="8452" width="7.85546875" customWidth="1"/>
    <col min="8453" max="8453" width="18.7109375" customWidth="1"/>
    <col min="8454" max="8454" width="30.140625" customWidth="1"/>
    <col min="8455" max="8455" width="15.5703125" customWidth="1"/>
    <col min="8456" max="8456" width="14.5703125" customWidth="1"/>
    <col min="8706" max="8706" width="6.28515625" customWidth="1"/>
    <col min="8707" max="8708" width="7.85546875" customWidth="1"/>
    <col min="8709" max="8709" width="18.7109375" customWidth="1"/>
    <col min="8710" max="8710" width="30.140625" customWidth="1"/>
    <col min="8711" max="8711" width="15.5703125" customWidth="1"/>
    <col min="8712" max="8712" width="14.5703125" customWidth="1"/>
    <col min="8962" max="8962" width="6.28515625" customWidth="1"/>
    <col min="8963" max="8964" width="7.85546875" customWidth="1"/>
    <col min="8965" max="8965" width="18.7109375" customWidth="1"/>
    <col min="8966" max="8966" width="30.140625" customWidth="1"/>
    <col min="8967" max="8967" width="15.5703125" customWidth="1"/>
    <col min="8968" max="8968" width="14.5703125" customWidth="1"/>
    <col min="9218" max="9218" width="6.28515625" customWidth="1"/>
    <col min="9219" max="9220" width="7.85546875" customWidth="1"/>
    <col min="9221" max="9221" width="18.7109375" customWidth="1"/>
    <col min="9222" max="9222" width="30.140625" customWidth="1"/>
    <col min="9223" max="9223" width="15.5703125" customWidth="1"/>
    <col min="9224" max="9224" width="14.5703125" customWidth="1"/>
    <col min="9474" max="9474" width="6.28515625" customWidth="1"/>
    <col min="9475" max="9476" width="7.85546875" customWidth="1"/>
    <col min="9477" max="9477" width="18.7109375" customWidth="1"/>
    <col min="9478" max="9478" width="30.140625" customWidth="1"/>
    <col min="9479" max="9479" width="15.5703125" customWidth="1"/>
    <col min="9480" max="9480" width="14.5703125" customWidth="1"/>
    <col min="9730" max="9730" width="6.28515625" customWidth="1"/>
    <col min="9731" max="9732" width="7.85546875" customWidth="1"/>
    <col min="9733" max="9733" width="18.7109375" customWidth="1"/>
    <col min="9734" max="9734" width="30.140625" customWidth="1"/>
    <col min="9735" max="9735" width="15.5703125" customWidth="1"/>
    <col min="9736" max="9736" width="14.5703125" customWidth="1"/>
    <col min="9986" max="9986" width="6.28515625" customWidth="1"/>
    <col min="9987" max="9988" width="7.85546875" customWidth="1"/>
    <col min="9989" max="9989" width="18.7109375" customWidth="1"/>
    <col min="9990" max="9990" width="30.140625" customWidth="1"/>
    <col min="9991" max="9991" width="15.5703125" customWidth="1"/>
    <col min="9992" max="9992" width="14.5703125" customWidth="1"/>
    <col min="10242" max="10242" width="6.28515625" customWidth="1"/>
    <col min="10243" max="10244" width="7.85546875" customWidth="1"/>
    <col min="10245" max="10245" width="18.7109375" customWidth="1"/>
    <col min="10246" max="10246" width="30.140625" customWidth="1"/>
    <col min="10247" max="10247" width="15.5703125" customWidth="1"/>
    <col min="10248" max="10248" width="14.5703125" customWidth="1"/>
    <col min="10498" max="10498" width="6.28515625" customWidth="1"/>
    <col min="10499" max="10500" width="7.85546875" customWidth="1"/>
    <col min="10501" max="10501" width="18.7109375" customWidth="1"/>
    <col min="10502" max="10502" width="30.140625" customWidth="1"/>
    <col min="10503" max="10503" width="15.5703125" customWidth="1"/>
    <col min="10504" max="10504" width="14.5703125" customWidth="1"/>
    <col min="10754" max="10754" width="6.28515625" customWidth="1"/>
    <col min="10755" max="10756" width="7.85546875" customWidth="1"/>
    <col min="10757" max="10757" width="18.7109375" customWidth="1"/>
    <col min="10758" max="10758" width="30.140625" customWidth="1"/>
    <col min="10759" max="10759" width="15.5703125" customWidth="1"/>
    <col min="10760" max="10760" width="14.5703125" customWidth="1"/>
    <col min="11010" max="11010" width="6.28515625" customWidth="1"/>
    <col min="11011" max="11012" width="7.85546875" customWidth="1"/>
    <col min="11013" max="11013" width="18.7109375" customWidth="1"/>
    <col min="11014" max="11014" width="30.140625" customWidth="1"/>
    <col min="11015" max="11015" width="15.5703125" customWidth="1"/>
    <col min="11016" max="11016" width="14.5703125" customWidth="1"/>
    <col min="11266" max="11266" width="6.28515625" customWidth="1"/>
    <col min="11267" max="11268" width="7.85546875" customWidth="1"/>
    <col min="11269" max="11269" width="18.7109375" customWidth="1"/>
    <col min="11270" max="11270" width="30.140625" customWidth="1"/>
    <col min="11271" max="11271" width="15.5703125" customWidth="1"/>
    <col min="11272" max="11272" width="14.5703125" customWidth="1"/>
    <col min="11522" max="11522" width="6.28515625" customWidth="1"/>
    <col min="11523" max="11524" width="7.85546875" customWidth="1"/>
    <col min="11525" max="11525" width="18.7109375" customWidth="1"/>
    <col min="11526" max="11526" width="30.140625" customWidth="1"/>
    <col min="11527" max="11527" width="15.5703125" customWidth="1"/>
    <col min="11528" max="11528" width="14.5703125" customWidth="1"/>
    <col min="11778" max="11778" width="6.28515625" customWidth="1"/>
    <col min="11779" max="11780" width="7.85546875" customWidth="1"/>
    <col min="11781" max="11781" width="18.7109375" customWidth="1"/>
    <col min="11782" max="11782" width="30.140625" customWidth="1"/>
    <col min="11783" max="11783" width="15.5703125" customWidth="1"/>
    <col min="11784" max="11784" width="14.5703125" customWidth="1"/>
    <col min="12034" max="12034" width="6.28515625" customWidth="1"/>
    <col min="12035" max="12036" width="7.85546875" customWidth="1"/>
    <col min="12037" max="12037" width="18.7109375" customWidth="1"/>
    <col min="12038" max="12038" width="30.140625" customWidth="1"/>
    <col min="12039" max="12039" width="15.5703125" customWidth="1"/>
    <col min="12040" max="12040" width="14.5703125" customWidth="1"/>
    <col min="12290" max="12290" width="6.28515625" customWidth="1"/>
    <col min="12291" max="12292" width="7.85546875" customWidth="1"/>
    <col min="12293" max="12293" width="18.7109375" customWidth="1"/>
    <col min="12294" max="12294" width="30.140625" customWidth="1"/>
    <col min="12295" max="12295" width="15.5703125" customWidth="1"/>
    <col min="12296" max="12296" width="14.5703125" customWidth="1"/>
    <col min="12546" max="12546" width="6.28515625" customWidth="1"/>
    <col min="12547" max="12548" width="7.85546875" customWidth="1"/>
    <col min="12549" max="12549" width="18.7109375" customWidth="1"/>
    <col min="12550" max="12550" width="30.140625" customWidth="1"/>
    <col min="12551" max="12551" width="15.5703125" customWidth="1"/>
    <col min="12552" max="12552" width="14.5703125" customWidth="1"/>
    <col min="12802" max="12802" width="6.28515625" customWidth="1"/>
    <col min="12803" max="12804" width="7.85546875" customWidth="1"/>
    <col min="12805" max="12805" width="18.7109375" customWidth="1"/>
    <col min="12806" max="12806" width="30.140625" customWidth="1"/>
    <col min="12807" max="12807" width="15.5703125" customWidth="1"/>
    <col min="12808" max="12808" width="14.5703125" customWidth="1"/>
    <col min="13058" max="13058" width="6.28515625" customWidth="1"/>
    <col min="13059" max="13060" width="7.85546875" customWidth="1"/>
    <col min="13061" max="13061" width="18.7109375" customWidth="1"/>
    <col min="13062" max="13062" width="30.140625" customWidth="1"/>
    <col min="13063" max="13063" width="15.5703125" customWidth="1"/>
    <col min="13064" max="13064" width="14.5703125" customWidth="1"/>
    <col min="13314" max="13314" width="6.28515625" customWidth="1"/>
    <col min="13315" max="13316" width="7.85546875" customWidth="1"/>
    <col min="13317" max="13317" width="18.7109375" customWidth="1"/>
    <col min="13318" max="13318" width="30.140625" customWidth="1"/>
    <col min="13319" max="13319" width="15.5703125" customWidth="1"/>
    <col min="13320" max="13320" width="14.5703125" customWidth="1"/>
    <col min="13570" max="13570" width="6.28515625" customWidth="1"/>
    <col min="13571" max="13572" width="7.85546875" customWidth="1"/>
    <col min="13573" max="13573" width="18.7109375" customWidth="1"/>
    <col min="13574" max="13574" width="30.140625" customWidth="1"/>
    <col min="13575" max="13575" width="15.5703125" customWidth="1"/>
    <col min="13576" max="13576" width="14.5703125" customWidth="1"/>
    <col min="13826" max="13826" width="6.28515625" customWidth="1"/>
    <col min="13827" max="13828" width="7.85546875" customWidth="1"/>
    <col min="13829" max="13829" width="18.7109375" customWidth="1"/>
    <col min="13830" max="13830" width="30.140625" customWidth="1"/>
    <col min="13831" max="13831" width="15.5703125" customWidth="1"/>
    <col min="13832" max="13832" width="14.5703125" customWidth="1"/>
    <col min="14082" max="14082" width="6.28515625" customWidth="1"/>
    <col min="14083" max="14084" width="7.85546875" customWidth="1"/>
    <col min="14085" max="14085" width="18.7109375" customWidth="1"/>
    <col min="14086" max="14086" width="30.140625" customWidth="1"/>
    <col min="14087" max="14087" width="15.5703125" customWidth="1"/>
    <col min="14088" max="14088" width="14.5703125" customWidth="1"/>
    <col min="14338" max="14338" width="6.28515625" customWidth="1"/>
    <col min="14339" max="14340" width="7.85546875" customWidth="1"/>
    <col min="14341" max="14341" width="18.7109375" customWidth="1"/>
    <col min="14342" max="14342" width="30.140625" customWidth="1"/>
    <col min="14343" max="14343" width="15.5703125" customWidth="1"/>
    <col min="14344" max="14344" width="14.5703125" customWidth="1"/>
    <col min="14594" max="14594" width="6.28515625" customWidth="1"/>
    <col min="14595" max="14596" width="7.85546875" customWidth="1"/>
    <col min="14597" max="14597" width="18.7109375" customWidth="1"/>
    <col min="14598" max="14598" width="30.140625" customWidth="1"/>
    <col min="14599" max="14599" width="15.5703125" customWidth="1"/>
    <col min="14600" max="14600" width="14.5703125" customWidth="1"/>
    <col min="14850" max="14850" width="6.28515625" customWidth="1"/>
    <col min="14851" max="14852" width="7.85546875" customWidth="1"/>
    <col min="14853" max="14853" width="18.7109375" customWidth="1"/>
    <col min="14854" max="14854" width="30.140625" customWidth="1"/>
    <col min="14855" max="14855" width="15.5703125" customWidth="1"/>
    <col min="14856" max="14856" width="14.5703125" customWidth="1"/>
    <col min="15106" max="15106" width="6.28515625" customWidth="1"/>
    <col min="15107" max="15108" width="7.85546875" customWidth="1"/>
    <col min="15109" max="15109" width="18.7109375" customWidth="1"/>
    <col min="15110" max="15110" width="30.140625" customWidth="1"/>
    <col min="15111" max="15111" width="15.5703125" customWidth="1"/>
    <col min="15112" max="15112" width="14.5703125" customWidth="1"/>
    <col min="15362" max="15362" width="6.28515625" customWidth="1"/>
    <col min="15363" max="15364" width="7.85546875" customWidth="1"/>
    <col min="15365" max="15365" width="18.7109375" customWidth="1"/>
    <col min="15366" max="15366" width="30.140625" customWidth="1"/>
    <col min="15367" max="15367" width="15.5703125" customWidth="1"/>
    <col min="15368" max="15368" width="14.5703125" customWidth="1"/>
    <col min="15618" max="15618" width="6.28515625" customWidth="1"/>
    <col min="15619" max="15620" width="7.85546875" customWidth="1"/>
    <col min="15621" max="15621" width="18.7109375" customWidth="1"/>
    <col min="15622" max="15622" width="30.140625" customWidth="1"/>
    <col min="15623" max="15623" width="15.5703125" customWidth="1"/>
    <col min="15624" max="15624" width="14.5703125" customWidth="1"/>
    <col min="15874" max="15874" width="6.28515625" customWidth="1"/>
    <col min="15875" max="15876" width="7.85546875" customWidth="1"/>
    <col min="15877" max="15877" width="18.7109375" customWidth="1"/>
    <col min="15878" max="15878" width="30.140625" customWidth="1"/>
    <col min="15879" max="15879" width="15.5703125" customWidth="1"/>
    <col min="15880" max="15880" width="14.5703125" customWidth="1"/>
    <col min="16130" max="16130" width="6.28515625" customWidth="1"/>
    <col min="16131" max="16132" width="7.85546875" customWidth="1"/>
    <col min="16133" max="16133" width="18.7109375" customWidth="1"/>
    <col min="16134" max="16134" width="30.140625" customWidth="1"/>
    <col min="16135" max="16135" width="15.5703125" customWidth="1"/>
    <col min="16136" max="16136" width="14.5703125" customWidth="1"/>
  </cols>
  <sheetData>
    <row r="1" spans="2:6" x14ac:dyDescent="0.25">
      <c r="B1" s="242" t="s">
        <v>45</v>
      </c>
      <c r="C1" s="242"/>
      <c r="D1" s="242"/>
      <c r="E1" s="242"/>
      <c r="F1" s="242"/>
    </row>
    <row r="2" spans="2:6" ht="12.75" customHeight="1" x14ac:dyDescent="0.25">
      <c r="B2" s="242" t="s">
        <v>106</v>
      </c>
      <c r="C2" s="242"/>
      <c r="D2" s="242"/>
      <c r="E2" s="242"/>
      <c r="F2" s="242"/>
    </row>
    <row r="3" spans="2:6" x14ac:dyDescent="0.25">
      <c r="B3" s="242" t="s">
        <v>58</v>
      </c>
      <c r="C3" s="242"/>
      <c r="D3" s="242"/>
      <c r="E3" s="242"/>
      <c r="F3" s="242"/>
    </row>
    <row r="4" spans="2:6" x14ac:dyDescent="0.25">
      <c r="B4" s="242" t="s">
        <v>11</v>
      </c>
      <c r="C4" s="242"/>
      <c r="D4" s="242"/>
      <c r="E4" s="242"/>
      <c r="F4" s="242"/>
    </row>
    <row r="5" spans="2:6" ht="16.5" thickBot="1" x14ac:dyDescent="0.3">
      <c r="B5" s="150"/>
      <c r="C5" s="151"/>
      <c r="D5" s="151"/>
      <c r="E5" s="151"/>
      <c r="F5" s="151"/>
    </row>
    <row r="6" spans="2:6" ht="15.75" x14ac:dyDescent="0.25">
      <c r="B6" s="126"/>
      <c r="C6" s="131"/>
      <c r="D6" s="131"/>
      <c r="E6" s="132"/>
      <c r="F6" s="133" t="s">
        <v>59</v>
      </c>
    </row>
    <row r="7" spans="2:6" ht="21.75" customHeight="1" thickBot="1" x14ac:dyDescent="0.3">
      <c r="B7" s="134" t="s">
        <v>14</v>
      </c>
      <c r="C7" s="135"/>
      <c r="D7" s="135"/>
      <c r="E7" s="136"/>
      <c r="F7" s="137">
        <f>SUBTOTAL(9,F8:F14)</f>
        <v>38805630</v>
      </c>
    </row>
    <row r="8" spans="2:6" ht="23.25" customHeight="1" x14ac:dyDescent="0.25">
      <c r="B8" s="138"/>
      <c r="C8" s="169" t="s">
        <v>60</v>
      </c>
      <c r="D8" s="170"/>
      <c r="E8" s="171"/>
      <c r="F8" s="172">
        <f>SUBTOTAL(9,F9:F10)</f>
        <v>38320630</v>
      </c>
    </row>
    <row r="9" spans="2:6" ht="15.75" x14ac:dyDescent="0.25">
      <c r="B9" s="138"/>
      <c r="C9" s="140"/>
      <c r="D9" s="140" t="s">
        <v>61</v>
      </c>
      <c r="E9" s="141"/>
      <c r="F9" s="143">
        <v>25982380</v>
      </c>
    </row>
    <row r="10" spans="2:6" ht="15.75" x14ac:dyDescent="0.25">
      <c r="B10" s="138"/>
      <c r="C10" s="140"/>
      <c r="D10" s="140" t="s">
        <v>62</v>
      </c>
      <c r="E10" s="141"/>
      <c r="F10" s="143">
        <v>12338250</v>
      </c>
    </row>
    <row r="11" spans="2:6" ht="9" customHeight="1" x14ac:dyDescent="0.25">
      <c r="B11" s="144"/>
      <c r="C11" s="145"/>
      <c r="D11" s="145"/>
      <c r="E11" s="146"/>
      <c r="F11" s="147"/>
    </row>
    <row r="12" spans="2:6" ht="20.25" customHeight="1" x14ac:dyDescent="0.25">
      <c r="B12" s="138"/>
      <c r="C12" s="139" t="s">
        <v>63</v>
      </c>
      <c r="D12" s="140"/>
      <c r="E12" s="141"/>
      <c r="F12" s="142">
        <f>SUBTOTAL(9,F13:F14)</f>
        <v>485000</v>
      </c>
    </row>
    <row r="13" spans="2:6" ht="15.75" x14ac:dyDescent="0.25">
      <c r="B13" s="144"/>
      <c r="C13" s="145"/>
      <c r="D13" s="140" t="s">
        <v>64</v>
      </c>
      <c r="E13" s="146"/>
      <c r="F13" s="143">
        <v>25000</v>
      </c>
    </row>
    <row r="14" spans="2:6" ht="15.75" x14ac:dyDescent="0.25">
      <c r="B14" s="138"/>
      <c r="C14" s="140"/>
      <c r="D14" s="140" t="s">
        <v>65</v>
      </c>
      <c r="E14" s="141"/>
      <c r="F14" s="143">
        <v>460000</v>
      </c>
    </row>
    <row r="15" spans="2:6" ht="14.25" customHeight="1" x14ac:dyDescent="0.25">
      <c r="B15" s="144"/>
      <c r="C15" s="145"/>
      <c r="D15" s="145"/>
      <c r="E15" s="146"/>
      <c r="F15" s="147"/>
    </row>
    <row r="16" spans="2:6" ht="21" customHeight="1" thickBot="1" x14ac:dyDescent="0.3">
      <c r="B16" s="148" t="s">
        <v>15</v>
      </c>
      <c r="C16" s="140"/>
      <c r="D16" s="140"/>
      <c r="E16" s="141"/>
      <c r="F16" s="149">
        <f>SUBTOTAL(9,F17:F20)</f>
        <v>969370</v>
      </c>
    </row>
    <row r="17" spans="2:6" ht="12.75" customHeight="1" x14ac:dyDescent="0.25">
      <c r="B17" s="144"/>
      <c r="C17" s="145"/>
      <c r="D17" s="145"/>
      <c r="E17" s="146"/>
      <c r="F17" s="147"/>
    </row>
    <row r="18" spans="2:6" ht="14.25" customHeight="1" x14ac:dyDescent="0.25">
      <c r="B18" s="138"/>
      <c r="C18" s="139" t="s">
        <v>66</v>
      </c>
      <c r="D18" s="140"/>
      <c r="E18" s="141"/>
      <c r="F18" s="142">
        <f>SUBTOTAL(9,F19:F20)</f>
        <v>969370</v>
      </c>
    </row>
    <row r="19" spans="2:6" ht="15.75" x14ac:dyDescent="0.25">
      <c r="B19" s="144"/>
      <c r="C19" s="145"/>
      <c r="D19" s="140" t="s">
        <v>67</v>
      </c>
      <c r="E19" s="146"/>
      <c r="F19" s="143">
        <v>919100</v>
      </c>
    </row>
    <row r="20" spans="2:6" ht="21.75" customHeight="1" x14ac:dyDescent="0.25">
      <c r="B20" s="138"/>
      <c r="C20" s="140"/>
      <c r="D20" s="140" t="s">
        <v>68</v>
      </c>
      <c r="E20" s="141"/>
      <c r="F20" s="143">
        <v>50270</v>
      </c>
    </row>
    <row r="21" spans="2:6" ht="18.75" customHeight="1" thickBot="1" x14ac:dyDescent="0.3">
      <c r="B21" s="127" t="s">
        <v>0</v>
      </c>
      <c r="C21" s="128"/>
      <c r="D21" s="128"/>
      <c r="E21" s="129"/>
      <c r="F21" s="130">
        <f>SUBTOTAL(9,F7:F20)</f>
        <v>39775000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opLeftCell="A7" workbookViewId="0">
      <selection activeCell="G14" sqref="G14"/>
    </sheetView>
  </sheetViews>
  <sheetFormatPr baseColWidth="10" defaultRowHeight="15" x14ac:dyDescent="0.25"/>
  <cols>
    <col min="1" max="1" width="2" customWidth="1"/>
    <col min="2" max="2" width="4" customWidth="1"/>
    <col min="3" max="3" width="47.28515625" customWidth="1"/>
    <col min="4" max="4" width="49.140625" customWidth="1"/>
    <col min="5" max="5" width="13.5703125" customWidth="1"/>
    <col min="258" max="258" width="4" customWidth="1"/>
    <col min="259" max="259" width="47.28515625" customWidth="1"/>
    <col min="260" max="260" width="49.140625" customWidth="1"/>
    <col min="261" max="261" width="13.5703125" customWidth="1"/>
    <col min="514" max="514" width="4" customWidth="1"/>
    <col min="515" max="515" width="47.28515625" customWidth="1"/>
    <col min="516" max="516" width="49.140625" customWidth="1"/>
    <col min="517" max="517" width="13.5703125" customWidth="1"/>
    <col min="770" max="770" width="4" customWidth="1"/>
    <col min="771" max="771" width="47.28515625" customWidth="1"/>
    <col min="772" max="772" width="49.140625" customWidth="1"/>
    <col min="773" max="773" width="13.5703125" customWidth="1"/>
    <col min="1026" max="1026" width="4" customWidth="1"/>
    <col min="1027" max="1027" width="47.28515625" customWidth="1"/>
    <col min="1028" max="1028" width="49.140625" customWidth="1"/>
    <col min="1029" max="1029" width="13.5703125" customWidth="1"/>
    <col min="1282" max="1282" width="4" customWidth="1"/>
    <col min="1283" max="1283" width="47.28515625" customWidth="1"/>
    <col min="1284" max="1284" width="49.140625" customWidth="1"/>
    <col min="1285" max="1285" width="13.5703125" customWidth="1"/>
    <col min="1538" max="1538" width="4" customWidth="1"/>
    <col min="1539" max="1539" width="47.28515625" customWidth="1"/>
    <col min="1540" max="1540" width="49.140625" customWidth="1"/>
    <col min="1541" max="1541" width="13.5703125" customWidth="1"/>
    <col min="1794" max="1794" width="4" customWidth="1"/>
    <col min="1795" max="1795" width="47.28515625" customWidth="1"/>
    <col min="1796" max="1796" width="49.140625" customWidth="1"/>
    <col min="1797" max="1797" width="13.5703125" customWidth="1"/>
    <col min="2050" max="2050" width="4" customWidth="1"/>
    <col min="2051" max="2051" width="47.28515625" customWidth="1"/>
    <col min="2052" max="2052" width="49.140625" customWidth="1"/>
    <col min="2053" max="2053" width="13.5703125" customWidth="1"/>
    <col min="2306" max="2306" width="4" customWidth="1"/>
    <col min="2307" max="2307" width="47.28515625" customWidth="1"/>
    <col min="2308" max="2308" width="49.140625" customWidth="1"/>
    <col min="2309" max="2309" width="13.5703125" customWidth="1"/>
    <col min="2562" max="2562" width="4" customWidth="1"/>
    <col min="2563" max="2563" width="47.28515625" customWidth="1"/>
    <col min="2564" max="2564" width="49.140625" customWidth="1"/>
    <col min="2565" max="2565" width="13.5703125" customWidth="1"/>
    <col min="2818" max="2818" width="4" customWidth="1"/>
    <col min="2819" max="2819" width="47.28515625" customWidth="1"/>
    <col min="2820" max="2820" width="49.140625" customWidth="1"/>
    <col min="2821" max="2821" width="13.5703125" customWidth="1"/>
    <col min="3074" max="3074" width="4" customWidth="1"/>
    <col min="3075" max="3075" width="47.28515625" customWidth="1"/>
    <col min="3076" max="3076" width="49.140625" customWidth="1"/>
    <col min="3077" max="3077" width="13.5703125" customWidth="1"/>
    <col min="3330" max="3330" width="4" customWidth="1"/>
    <col min="3331" max="3331" width="47.28515625" customWidth="1"/>
    <col min="3332" max="3332" width="49.140625" customWidth="1"/>
    <col min="3333" max="3333" width="13.5703125" customWidth="1"/>
    <col min="3586" max="3586" width="4" customWidth="1"/>
    <col min="3587" max="3587" width="47.28515625" customWidth="1"/>
    <col min="3588" max="3588" width="49.140625" customWidth="1"/>
    <col min="3589" max="3589" width="13.5703125" customWidth="1"/>
    <col min="3842" max="3842" width="4" customWidth="1"/>
    <col min="3843" max="3843" width="47.28515625" customWidth="1"/>
    <col min="3844" max="3844" width="49.140625" customWidth="1"/>
    <col min="3845" max="3845" width="13.5703125" customWidth="1"/>
    <col min="4098" max="4098" width="4" customWidth="1"/>
    <col min="4099" max="4099" width="47.28515625" customWidth="1"/>
    <col min="4100" max="4100" width="49.140625" customWidth="1"/>
    <col min="4101" max="4101" width="13.5703125" customWidth="1"/>
    <col min="4354" max="4354" width="4" customWidth="1"/>
    <col min="4355" max="4355" width="47.28515625" customWidth="1"/>
    <col min="4356" max="4356" width="49.140625" customWidth="1"/>
    <col min="4357" max="4357" width="13.5703125" customWidth="1"/>
    <col min="4610" max="4610" width="4" customWidth="1"/>
    <col min="4611" max="4611" width="47.28515625" customWidth="1"/>
    <col min="4612" max="4612" width="49.140625" customWidth="1"/>
    <col min="4613" max="4613" width="13.5703125" customWidth="1"/>
    <col min="4866" max="4866" width="4" customWidth="1"/>
    <col min="4867" max="4867" width="47.28515625" customWidth="1"/>
    <col min="4868" max="4868" width="49.140625" customWidth="1"/>
    <col min="4869" max="4869" width="13.5703125" customWidth="1"/>
    <col min="5122" max="5122" width="4" customWidth="1"/>
    <col min="5123" max="5123" width="47.28515625" customWidth="1"/>
    <col min="5124" max="5124" width="49.140625" customWidth="1"/>
    <col min="5125" max="5125" width="13.5703125" customWidth="1"/>
    <col min="5378" max="5378" width="4" customWidth="1"/>
    <col min="5379" max="5379" width="47.28515625" customWidth="1"/>
    <col min="5380" max="5380" width="49.140625" customWidth="1"/>
    <col min="5381" max="5381" width="13.5703125" customWidth="1"/>
    <col min="5634" max="5634" width="4" customWidth="1"/>
    <col min="5635" max="5635" width="47.28515625" customWidth="1"/>
    <col min="5636" max="5636" width="49.140625" customWidth="1"/>
    <col min="5637" max="5637" width="13.5703125" customWidth="1"/>
    <col min="5890" max="5890" width="4" customWidth="1"/>
    <col min="5891" max="5891" width="47.28515625" customWidth="1"/>
    <col min="5892" max="5892" width="49.140625" customWidth="1"/>
    <col min="5893" max="5893" width="13.5703125" customWidth="1"/>
    <col min="6146" max="6146" width="4" customWidth="1"/>
    <col min="6147" max="6147" width="47.28515625" customWidth="1"/>
    <col min="6148" max="6148" width="49.140625" customWidth="1"/>
    <col min="6149" max="6149" width="13.5703125" customWidth="1"/>
    <col min="6402" max="6402" width="4" customWidth="1"/>
    <col min="6403" max="6403" width="47.28515625" customWidth="1"/>
    <col min="6404" max="6404" width="49.140625" customWidth="1"/>
    <col min="6405" max="6405" width="13.5703125" customWidth="1"/>
    <col min="6658" max="6658" width="4" customWidth="1"/>
    <col min="6659" max="6659" width="47.28515625" customWidth="1"/>
    <col min="6660" max="6660" width="49.140625" customWidth="1"/>
    <col min="6661" max="6661" width="13.5703125" customWidth="1"/>
    <col min="6914" max="6914" width="4" customWidth="1"/>
    <col min="6915" max="6915" width="47.28515625" customWidth="1"/>
    <col min="6916" max="6916" width="49.140625" customWidth="1"/>
    <col min="6917" max="6917" width="13.5703125" customWidth="1"/>
    <col min="7170" max="7170" width="4" customWidth="1"/>
    <col min="7171" max="7171" width="47.28515625" customWidth="1"/>
    <col min="7172" max="7172" width="49.140625" customWidth="1"/>
    <col min="7173" max="7173" width="13.5703125" customWidth="1"/>
    <col min="7426" max="7426" width="4" customWidth="1"/>
    <col min="7427" max="7427" width="47.28515625" customWidth="1"/>
    <col min="7428" max="7428" width="49.140625" customWidth="1"/>
    <col min="7429" max="7429" width="13.5703125" customWidth="1"/>
    <col min="7682" max="7682" width="4" customWidth="1"/>
    <col min="7683" max="7683" width="47.28515625" customWidth="1"/>
    <col min="7684" max="7684" width="49.140625" customWidth="1"/>
    <col min="7685" max="7685" width="13.5703125" customWidth="1"/>
    <col min="7938" max="7938" width="4" customWidth="1"/>
    <col min="7939" max="7939" width="47.28515625" customWidth="1"/>
    <col min="7940" max="7940" width="49.140625" customWidth="1"/>
    <col min="7941" max="7941" width="13.5703125" customWidth="1"/>
    <col min="8194" max="8194" width="4" customWidth="1"/>
    <col min="8195" max="8195" width="47.28515625" customWidth="1"/>
    <col min="8196" max="8196" width="49.140625" customWidth="1"/>
    <col min="8197" max="8197" width="13.5703125" customWidth="1"/>
    <col min="8450" max="8450" width="4" customWidth="1"/>
    <col min="8451" max="8451" width="47.28515625" customWidth="1"/>
    <col min="8452" max="8452" width="49.140625" customWidth="1"/>
    <col min="8453" max="8453" width="13.5703125" customWidth="1"/>
    <col min="8706" max="8706" width="4" customWidth="1"/>
    <col min="8707" max="8707" width="47.28515625" customWidth="1"/>
    <col min="8708" max="8708" width="49.140625" customWidth="1"/>
    <col min="8709" max="8709" width="13.5703125" customWidth="1"/>
    <col min="8962" max="8962" width="4" customWidth="1"/>
    <col min="8963" max="8963" width="47.28515625" customWidth="1"/>
    <col min="8964" max="8964" width="49.140625" customWidth="1"/>
    <col min="8965" max="8965" width="13.5703125" customWidth="1"/>
    <col min="9218" max="9218" width="4" customWidth="1"/>
    <col min="9219" max="9219" width="47.28515625" customWidth="1"/>
    <col min="9220" max="9220" width="49.140625" customWidth="1"/>
    <col min="9221" max="9221" width="13.5703125" customWidth="1"/>
    <col min="9474" max="9474" width="4" customWidth="1"/>
    <col min="9475" max="9475" width="47.28515625" customWidth="1"/>
    <col min="9476" max="9476" width="49.140625" customWidth="1"/>
    <col min="9477" max="9477" width="13.5703125" customWidth="1"/>
    <col min="9730" max="9730" width="4" customWidth="1"/>
    <col min="9731" max="9731" width="47.28515625" customWidth="1"/>
    <col min="9732" max="9732" width="49.140625" customWidth="1"/>
    <col min="9733" max="9733" width="13.5703125" customWidth="1"/>
    <col min="9986" max="9986" width="4" customWidth="1"/>
    <col min="9987" max="9987" width="47.28515625" customWidth="1"/>
    <col min="9988" max="9988" width="49.140625" customWidth="1"/>
    <col min="9989" max="9989" width="13.5703125" customWidth="1"/>
    <col min="10242" max="10242" width="4" customWidth="1"/>
    <col min="10243" max="10243" width="47.28515625" customWidth="1"/>
    <col min="10244" max="10244" width="49.140625" customWidth="1"/>
    <col min="10245" max="10245" width="13.5703125" customWidth="1"/>
    <col min="10498" max="10498" width="4" customWidth="1"/>
    <col min="10499" max="10499" width="47.28515625" customWidth="1"/>
    <col min="10500" max="10500" width="49.140625" customWidth="1"/>
    <col min="10501" max="10501" width="13.5703125" customWidth="1"/>
    <col min="10754" max="10754" width="4" customWidth="1"/>
    <col min="10755" max="10755" width="47.28515625" customWidth="1"/>
    <col min="10756" max="10756" width="49.140625" customWidth="1"/>
    <col min="10757" max="10757" width="13.5703125" customWidth="1"/>
    <col min="11010" max="11010" width="4" customWidth="1"/>
    <col min="11011" max="11011" width="47.28515625" customWidth="1"/>
    <col min="11012" max="11012" width="49.140625" customWidth="1"/>
    <col min="11013" max="11013" width="13.5703125" customWidth="1"/>
    <col min="11266" max="11266" width="4" customWidth="1"/>
    <col min="11267" max="11267" width="47.28515625" customWidth="1"/>
    <col min="11268" max="11268" width="49.140625" customWidth="1"/>
    <col min="11269" max="11269" width="13.5703125" customWidth="1"/>
    <col min="11522" max="11522" width="4" customWidth="1"/>
    <col min="11523" max="11523" width="47.28515625" customWidth="1"/>
    <col min="11524" max="11524" width="49.140625" customWidth="1"/>
    <col min="11525" max="11525" width="13.5703125" customWidth="1"/>
    <col min="11778" max="11778" width="4" customWidth="1"/>
    <col min="11779" max="11779" width="47.28515625" customWidth="1"/>
    <col min="11780" max="11780" width="49.140625" customWidth="1"/>
    <col min="11781" max="11781" width="13.5703125" customWidth="1"/>
    <col min="12034" max="12034" width="4" customWidth="1"/>
    <col min="12035" max="12035" width="47.28515625" customWidth="1"/>
    <col min="12036" max="12036" width="49.140625" customWidth="1"/>
    <col min="12037" max="12037" width="13.5703125" customWidth="1"/>
    <col min="12290" max="12290" width="4" customWidth="1"/>
    <col min="12291" max="12291" width="47.28515625" customWidth="1"/>
    <col min="12292" max="12292" width="49.140625" customWidth="1"/>
    <col min="12293" max="12293" width="13.5703125" customWidth="1"/>
    <col min="12546" max="12546" width="4" customWidth="1"/>
    <col min="12547" max="12547" width="47.28515625" customWidth="1"/>
    <col min="12548" max="12548" width="49.140625" customWidth="1"/>
    <col min="12549" max="12549" width="13.5703125" customWidth="1"/>
    <col min="12802" max="12802" width="4" customWidth="1"/>
    <col min="12803" max="12803" width="47.28515625" customWidth="1"/>
    <col min="12804" max="12804" width="49.140625" customWidth="1"/>
    <col min="12805" max="12805" width="13.5703125" customWidth="1"/>
    <col min="13058" max="13058" width="4" customWidth="1"/>
    <col min="13059" max="13059" width="47.28515625" customWidth="1"/>
    <col min="13060" max="13060" width="49.140625" customWidth="1"/>
    <col min="13061" max="13061" width="13.5703125" customWidth="1"/>
    <col min="13314" max="13314" width="4" customWidth="1"/>
    <col min="13315" max="13315" width="47.28515625" customWidth="1"/>
    <col min="13316" max="13316" width="49.140625" customWidth="1"/>
    <col min="13317" max="13317" width="13.5703125" customWidth="1"/>
    <col min="13570" max="13570" width="4" customWidth="1"/>
    <col min="13571" max="13571" width="47.28515625" customWidth="1"/>
    <col min="13572" max="13572" width="49.140625" customWidth="1"/>
    <col min="13573" max="13573" width="13.5703125" customWidth="1"/>
    <col min="13826" max="13826" width="4" customWidth="1"/>
    <col min="13827" max="13827" width="47.28515625" customWidth="1"/>
    <col min="13828" max="13828" width="49.140625" customWidth="1"/>
    <col min="13829" max="13829" width="13.5703125" customWidth="1"/>
    <col min="14082" max="14082" width="4" customWidth="1"/>
    <col min="14083" max="14083" width="47.28515625" customWidth="1"/>
    <col min="14084" max="14084" width="49.140625" customWidth="1"/>
    <col min="14085" max="14085" width="13.5703125" customWidth="1"/>
    <col min="14338" max="14338" width="4" customWidth="1"/>
    <col min="14339" max="14339" width="47.28515625" customWidth="1"/>
    <col min="14340" max="14340" width="49.140625" customWidth="1"/>
    <col min="14341" max="14341" width="13.5703125" customWidth="1"/>
    <col min="14594" max="14594" width="4" customWidth="1"/>
    <col min="14595" max="14595" width="47.28515625" customWidth="1"/>
    <col min="14596" max="14596" width="49.140625" customWidth="1"/>
    <col min="14597" max="14597" width="13.5703125" customWidth="1"/>
    <col min="14850" max="14850" width="4" customWidth="1"/>
    <col min="14851" max="14851" width="47.28515625" customWidth="1"/>
    <col min="14852" max="14852" width="49.140625" customWidth="1"/>
    <col min="14853" max="14853" width="13.5703125" customWidth="1"/>
    <col min="15106" max="15106" width="4" customWidth="1"/>
    <col min="15107" max="15107" width="47.28515625" customWidth="1"/>
    <col min="15108" max="15108" width="49.140625" customWidth="1"/>
    <col min="15109" max="15109" width="13.5703125" customWidth="1"/>
    <col min="15362" max="15362" width="4" customWidth="1"/>
    <col min="15363" max="15363" width="47.28515625" customWidth="1"/>
    <col min="15364" max="15364" width="49.140625" customWidth="1"/>
    <col min="15365" max="15365" width="13.5703125" customWidth="1"/>
    <col min="15618" max="15618" width="4" customWidth="1"/>
    <col min="15619" max="15619" width="47.28515625" customWidth="1"/>
    <col min="15620" max="15620" width="49.140625" customWidth="1"/>
    <col min="15621" max="15621" width="13.5703125" customWidth="1"/>
    <col min="15874" max="15874" width="4" customWidth="1"/>
    <col min="15875" max="15875" width="47.28515625" customWidth="1"/>
    <col min="15876" max="15876" width="49.140625" customWidth="1"/>
    <col min="15877" max="15877" width="13.5703125" customWidth="1"/>
    <col min="16130" max="16130" width="4" customWidth="1"/>
    <col min="16131" max="16131" width="47.28515625" customWidth="1"/>
    <col min="16132" max="16132" width="49.140625" customWidth="1"/>
    <col min="16133" max="16133" width="13.5703125" customWidth="1"/>
  </cols>
  <sheetData>
    <row r="1" spans="2:5" x14ac:dyDescent="0.25">
      <c r="B1" s="242" t="s">
        <v>45</v>
      </c>
      <c r="C1" s="242"/>
      <c r="D1" s="242"/>
      <c r="E1" s="242"/>
    </row>
    <row r="2" spans="2:5" x14ac:dyDescent="0.25">
      <c r="B2" s="242" t="s">
        <v>106</v>
      </c>
      <c r="C2" s="242"/>
      <c r="D2" s="242"/>
      <c r="E2" s="242"/>
    </row>
    <row r="3" spans="2:5" s="168" customFormat="1" ht="15.75" x14ac:dyDescent="0.25">
      <c r="B3" s="241" t="s">
        <v>69</v>
      </c>
      <c r="C3" s="241"/>
      <c r="D3" s="241"/>
      <c r="E3" s="241"/>
    </row>
    <row r="4" spans="2:5" x14ac:dyDescent="0.25">
      <c r="B4" s="242" t="s">
        <v>11</v>
      </c>
      <c r="C4" s="242"/>
      <c r="D4" s="242"/>
      <c r="E4" s="242"/>
    </row>
    <row r="5" spans="2:5" ht="16.5" thickBot="1" x14ac:dyDescent="0.3">
      <c r="B5" s="167"/>
      <c r="C5" s="167"/>
      <c r="D5" s="167"/>
      <c r="E5" s="167"/>
    </row>
    <row r="6" spans="2:5" ht="15.75" thickBot="1" x14ac:dyDescent="0.3">
      <c r="B6" s="247" t="s">
        <v>70</v>
      </c>
      <c r="C6" s="247"/>
      <c r="D6" s="248" t="s">
        <v>71</v>
      </c>
      <c r="E6" s="248" t="s">
        <v>72</v>
      </c>
    </row>
    <row r="7" spans="2:5" ht="15.75" thickBot="1" x14ac:dyDescent="0.3">
      <c r="B7" s="247"/>
      <c r="C7" s="247"/>
      <c r="D7" s="248"/>
      <c r="E7" s="248"/>
    </row>
    <row r="8" spans="2:5" ht="23.25" customHeight="1" thickBot="1" x14ac:dyDescent="0.35">
      <c r="B8" s="245" t="s">
        <v>73</v>
      </c>
      <c r="C8" s="245"/>
      <c r="D8" s="154"/>
      <c r="E8" s="234">
        <f>SUBTOTAL(9,E9)</f>
        <v>1968750</v>
      </c>
    </row>
    <row r="9" spans="2:5" ht="50.25" thickBot="1" x14ac:dyDescent="0.35">
      <c r="B9" s="154"/>
      <c r="C9" s="156" t="s">
        <v>74</v>
      </c>
      <c r="D9" s="155" t="s">
        <v>75</v>
      </c>
      <c r="E9" s="157">
        <v>1968750</v>
      </c>
    </row>
    <row r="10" spans="2:5" ht="44.25" customHeight="1" thickBot="1" x14ac:dyDescent="0.35">
      <c r="B10" s="246" t="s">
        <v>22</v>
      </c>
      <c r="C10" s="246"/>
      <c r="D10" s="160"/>
      <c r="E10" s="233">
        <f>SUBTOTAL(9,E11:E15)</f>
        <v>37806250</v>
      </c>
    </row>
    <row r="11" spans="2:5" ht="54" customHeight="1" thickBot="1" x14ac:dyDescent="0.35">
      <c r="B11" s="158"/>
      <c r="C11" s="159" t="s">
        <v>76</v>
      </c>
      <c r="D11" s="160" t="s">
        <v>77</v>
      </c>
      <c r="E11" s="161">
        <v>26045850</v>
      </c>
    </row>
    <row r="12" spans="2:5" s="152" customFormat="1" ht="39.75" customHeight="1" thickBot="1" x14ac:dyDescent="0.35">
      <c r="B12" s="154"/>
      <c r="C12" s="156" t="s">
        <v>78</v>
      </c>
      <c r="D12" s="155" t="s">
        <v>79</v>
      </c>
      <c r="E12" s="157">
        <v>1097060</v>
      </c>
    </row>
    <row r="13" spans="2:5" s="152" customFormat="1" ht="54" customHeight="1" thickBot="1" x14ac:dyDescent="0.35">
      <c r="B13" s="158"/>
      <c r="C13" s="159" t="s">
        <v>80</v>
      </c>
      <c r="D13" s="164" t="s">
        <v>81</v>
      </c>
      <c r="E13" s="161">
        <v>5228575</v>
      </c>
    </row>
    <row r="14" spans="2:5" s="152" customFormat="1" ht="90" customHeight="1" thickBot="1" x14ac:dyDescent="0.35">
      <c r="B14" s="154"/>
      <c r="C14" s="156" t="s">
        <v>82</v>
      </c>
      <c r="D14" s="155" t="s">
        <v>83</v>
      </c>
      <c r="E14" s="157">
        <v>1236150</v>
      </c>
    </row>
    <row r="15" spans="2:5" ht="43.5" customHeight="1" thickBot="1" x14ac:dyDescent="0.35">
      <c r="B15" s="158"/>
      <c r="C15" s="159" t="s">
        <v>84</v>
      </c>
      <c r="D15" s="160" t="s">
        <v>85</v>
      </c>
      <c r="E15" s="161">
        <v>4198615</v>
      </c>
    </row>
    <row r="16" spans="2:5" ht="22.5" customHeight="1" thickBot="1" x14ac:dyDescent="0.35">
      <c r="B16" s="162"/>
      <c r="C16" s="166" t="s">
        <v>0</v>
      </c>
      <c r="D16" s="165"/>
      <c r="E16" s="163">
        <f>SUBTOTAL(9,E8:E15)</f>
        <v>39775000</v>
      </c>
    </row>
    <row r="17" spans="2:5" ht="15.75" x14ac:dyDescent="0.25">
      <c r="B17" s="153"/>
      <c r="C17" s="153"/>
      <c r="D17" s="153"/>
      <c r="E17" s="153"/>
    </row>
  </sheetData>
  <mergeCells count="9">
    <mergeCell ref="B8:C8"/>
    <mergeCell ref="B10:C10"/>
    <mergeCell ref="B1:E1"/>
    <mergeCell ref="B2:E2"/>
    <mergeCell ref="B3:E3"/>
    <mergeCell ref="B4:E4"/>
    <mergeCell ref="B6:C7"/>
    <mergeCell ref="D6:D7"/>
    <mergeCell ref="E6:E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26"/>
  <sheetViews>
    <sheetView showZeros="0" topLeftCell="A10" workbookViewId="0">
      <selection activeCell="A24" sqref="A24"/>
    </sheetView>
  </sheetViews>
  <sheetFormatPr baseColWidth="10" defaultRowHeight="12.75" x14ac:dyDescent="0.2"/>
  <cols>
    <col min="1" max="1" width="27.85546875" style="4" customWidth="1"/>
    <col min="2" max="2" width="16.42578125" style="4" customWidth="1"/>
    <col min="3" max="3" width="31.140625" style="4" customWidth="1"/>
    <col min="4" max="4" width="13" style="4" customWidth="1"/>
    <col min="5" max="5" width="12.85546875" style="4" customWidth="1"/>
    <col min="6" max="7" width="12.28515625" style="4" customWidth="1"/>
    <col min="8" max="8" width="12.140625" style="4" customWidth="1"/>
    <col min="9" max="9" width="11.7109375" style="4" customWidth="1"/>
    <col min="10" max="10" width="12.5703125" style="4" customWidth="1"/>
    <col min="11" max="247" width="11.42578125" style="4"/>
    <col min="248" max="248" width="26" style="4" customWidth="1"/>
    <col min="249" max="249" width="8.7109375" style="4" customWidth="1"/>
    <col min="250" max="250" width="14.5703125" style="4" customWidth="1"/>
    <col min="251" max="251" width="11.28515625" style="4" customWidth="1"/>
    <col min="252" max="252" width="11.5703125" style="4" customWidth="1"/>
    <col min="253" max="253" width="9.28515625" style="4" customWidth="1"/>
    <col min="254" max="254" width="9.7109375" style="4" customWidth="1"/>
    <col min="255" max="255" width="11.42578125" style="4"/>
    <col min="256" max="256" width="10.42578125" style="4" customWidth="1"/>
    <col min="257" max="259" width="11.42578125" style="4"/>
    <col min="260" max="260" width="23.85546875" style="4" customWidth="1"/>
    <col min="261" max="266" width="10.7109375" style="4" customWidth="1"/>
    <col min="267" max="267" width="11.5703125" style="4" bestFit="1" customWidth="1"/>
    <col min="268" max="503" width="11.42578125" style="4"/>
    <col min="504" max="504" width="26" style="4" customWidth="1"/>
    <col min="505" max="505" width="8.7109375" style="4" customWidth="1"/>
    <col min="506" max="506" width="14.5703125" style="4" customWidth="1"/>
    <col min="507" max="507" width="11.28515625" style="4" customWidth="1"/>
    <col min="508" max="508" width="11.5703125" style="4" customWidth="1"/>
    <col min="509" max="509" width="9.28515625" style="4" customWidth="1"/>
    <col min="510" max="510" width="9.7109375" style="4" customWidth="1"/>
    <col min="511" max="511" width="11.42578125" style="4"/>
    <col min="512" max="512" width="10.42578125" style="4" customWidth="1"/>
    <col min="513" max="515" width="11.42578125" style="4"/>
    <col min="516" max="516" width="23.85546875" style="4" customWidth="1"/>
    <col min="517" max="522" width="10.7109375" style="4" customWidth="1"/>
    <col min="523" max="523" width="11.5703125" style="4" bestFit="1" customWidth="1"/>
    <col min="524" max="759" width="11.42578125" style="4"/>
    <col min="760" max="760" width="26" style="4" customWidth="1"/>
    <col min="761" max="761" width="8.7109375" style="4" customWidth="1"/>
    <col min="762" max="762" width="14.5703125" style="4" customWidth="1"/>
    <col min="763" max="763" width="11.28515625" style="4" customWidth="1"/>
    <col min="764" max="764" width="11.5703125" style="4" customWidth="1"/>
    <col min="765" max="765" width="9.28515625" style="4" customWidth="1"/>
    <col min="766" max="766" width="9.7109375" style="4" customWidth="1"/>
    <col min="767" max="767" width="11.42578125" style="4"/>
    <col min="768" max="768" width="10.42578125" style="4" customWidth="1"/>
    <col min="769" max="771" width="11.42578125" style="4"/>
    <col min="772" max="772" width="23.85546875" style="4" customWidth="1"/>
    <col min="773" max="778" width="10.7109375" style="4" customWidth="1"/>
    <col min="779" max="779" width="11.5703125" style="4" bestFit="1" customWidth="1"/>
    <col min="780" max="1015" width="11.42578125" style="4"/>
    <col min="1016" max="1016" width="26" style="4" customWidth="1"/>
    <col min="1017" max="1017" width="8.7109375" style="4" customWidth="1"/>
    <col min="1018" max="1018" width="14.5703125" style="4" customWidth="1"/>
    <col min="1019" max="1019" width="11.28515625" style="4" customWidth="1"/>
    <col min="1020" max="1020" width="11.5703125" style="4" customWidth="1"/>
    <col min="1021" max="1021" width="9.28515625" style="4" customWidth="1"/>
    <col min="1022" max="1022" width="9.7109375" style="4" customWidth="1"/>
    <col min="1023" max="1023" width="11.42578125" style="4"/>
    <col min="1024" max="1024" width="10.42578125" style="4" customWidth="1"/>
    <col min="1025" max="1027" width="11.42578125" style="4"/>
    <col min="1028" max="1028" width="23.85546875" style="4" customWidth="1"/>
    <col min="1029" max="1034" width="10.7109375" style="4" customWidth="1"/>
    <col min="1035" max="1035" width="11.5703125" style="4" bestFit="1" customWidth="1"/>
    <col min="1036" max="1271" width="11.42578125" style="4"/>
    <col min="1272" max="1272" width="26" style="4" customWidth="1"/>
    <col min="1273" max="1273" width="8.7109375" style="4" customWidth="1"/>
    <col min="1274" max="1274" width="14.5703125" style="4" customWidth="1"/>
    <col min="1275" max="1275" width="11.28515625" style="4" customWidth="1"/>
    <col min="1276" max="1276" width="11.5703125" style="4" customWidth="1"/>
    <col min="1277" max="1277" width="9.28515625" style="4" customWidth="1"/>
    <col min="1278" max="1278" width="9.7109375" style="4" customWidth="1"/>
    <col min="1279" max="1279" width="11.42578125" style="4"/>
    <col min="1280" max="1280" width="10.42578125" style="4" customWidth="1"/>
    <col min="1281" max="1283" width="11.42578125" style="4"/>
    <col min="1284" max="1284" width="23.85546875" style="4" customWidth="1"/>
    <col min="1285" max="1290" width="10.7109375" style="4" customWidth="1"/>
    <col min="1291" max="1291" width="11.5703125" style="4" bestFit="1" customWidth="1"/>
    <col min="1292" max="1527" width="11.42578125" style="4"/>
    <col min="1528" max="1528" width="26" style="4" customWidth="1"/>
    <col min="1529" max="1529" width="8.7109375" style="4" customWidth="1"/>
    <col min="1530" max="1530" width="14.5703125" style="4" customWidth="1"/>
    <col min="1531" max="1531" width="11.28515625" style="4" customWidth="1"/>
    <col min="1532" max="1532" width="11.5703125" style="4" customWidth="1"/>
    <col min="1533" max="1533" width="9.28515625" style="4" customWidth="1"/>
    <col min="1534" max="1534" width="9.7109375" style="4" customWidth="1"/>
    <col min="1535" max="1535" width="11.42578125" style="4"/>
    <col min="1536" max="1536" width="10.42578125" style="4" customWidth="1"/>
    <col min="1537" max="1539" width="11.42578125" style="4"/>
    <col min="1540" max="1540" width="23.85546875" style="4" customWidth="1"/>
    <col min="1541" max="1546" width="10.7109375" style="4" customWidth="1"/>
    <col min="1547" max="1547" width="11.5703125" style="4" bestFit="1" customWidth="1"/>
    <col min="1548" max="1783" width="11.42578125" style="4"/>
    <col min="1784" max="1784" width="26" style="4" customWidth="1"/>
    <col min="1785" max="1785" width="8.7109375" style="4" customWidth="1"/>
    <col min="1786" max="1786" width="14.5703125" style="4" customWidth="1"/>
    <col min="1787" max="1787" width="11.28515625" style="4" customWidth="1"/>
    <col min="1788" max="1788" width="11.5703125" style="4" customWidth="1"/>
    <col min="1789" max="1789" width="9.28515625" style="4" customWidth="1"/>
    <col min="1790" max="1790" width="9.7109375" style="4" customWidth="1"/>
    <col min="1791" max="1791" width="11.42578125" style="4"/>
    <col min="1792" max="1792" width="10.42578125" style="4" customWidth="1"/>
    <col min="1793" max="1795" width="11.42578125" style="4"/>
    <col min="1796" max="1796" width="23.85546875" style="4" customWidth="1"/>
    <col min="1797" max="1802" width="10.7109375" style="4" customWidth="1"/>
    <col min="1803" max="1803" width="11.5703125" style="4" bestFit="1" customWidth="1"/>
    <col min="1804" max="2039" width="11.42578125" style="4"/>
    <col min="2040" max="2040" width="26" style="4" customWidth="1"/>
    <col min="2041" max="2041" width="8.7109375" style="4" customWidth="1"/>
    <col min="2042" max="2042" width="14.5703125" style="4" customWidth="1"/>
    <col min="2043" max="2043" width="11.28515625" style="4" customWidth="1"/>
    <col min="2044" max="2044" width="11.5703125" style="4" customWidth="1"/>
    <col min="2045" max="2045" width="9.28515625" style="4" customWidth="1"/>
    <col min="2046" max="2046" width="9.7109375" style="4" customWidth="1"/>
    <col min="2047" max="2047" width="11.42578125" style="4"/>
    <col min="2048" max="2048" width="10.42578125" style="4" customWidth="1"/>
    <col min="2049" max="2051" width="11.42578125" style="4"/>
    <col min="2052" max="2052" width="23.85546875" style="4" customWidth="1"/>
    <col min="2053" max="2058" width="10.7109375" style="4" customWidth="1"/>
    <col min="2059" max="2059" width="11.5703125" style="4" bestFit="1" customWidth="1"/>
    <col min="2060" max="2295" width="11.42578125" style="4"/>
    <col min="2296" max="2296" width="26" style="4" customWidth="1"/>
    <col min="2297" max="2297" width="8.7109375" style="4" customWidth="1"/>
    <col min="2298" max="2298" width="14.5703125" style="4" customWidth="1"/>
    <col min="2299" max="2299" width="11.28515625" style="4" customWidth="1"/>
    <col min="2300" max="2300" width="11.5703125" style="4" customWidth="1"/>
    <col min="2301" max="2301" width="9.28515625" style="4" customWidth="1"/>
    <col min="2302" max="2302" width="9.7109375" style="4" customWidth="1"/>
    <col min="2303" max="2303" width="11.42578125" style="4"/>
    <col min="2304" max="2304" width="10.42578125" style="4" customWidth="1"/>
    <col min="2305" max="2307" width="11.42578125" style="4"/>
    <col min="2308" max="2308" width="23.85546875" style="4" customWidth="1"/>
    <col min="2309" max="2314" width="10.7109375" style="4" customWidth="1"/>
    <col min="2315" max="2315" width="11.5703125" style="4" bestFit="1" customWidth="1"/>
    <col min="2316" max="2551" width="11.42578125" style="4"/>
    <col min="2552" max="2552" width="26" style="4" customWidth="1"/>
    <col min="2553" max="2553" width="8.7109375" style="4" customWidth="1"/>
    <col min="2554" max="2554" width="14.5703125" style="4" customWidth="1"/>
    <col min="2555" max="2555" width="11.28515625" style="4" customWidth="1"/>
    <col min="2556" max="2556" width="11.5703125" style="4" customWidth="1"/>
    <col min="2557" max="2557" width="9.28515625" style="4" customWidth="1"/>
    <col min="2558" max="2558" width="9.7109375" style="4" customWidth="1"/>
    <col min="2559" max="2559" width="11.42578125" style="4"/>
    <col min="2560" max="2560" width="10.42578125" style="4" customWidth="1"/>
    <col min="2561" max="2563" width="11.42578125" style="4"/>
    <col min="2564" max="2564" width="23.85546875" style="4" customWidth="1"/>
    <col min="2565" max="2570" width="10.7109375" style="4" customWidth="1"/>
    <col min="2571" max="2571" width="11.5703125" style="4" bestFit="1" customWidth="1"/>
    <col min="2572" max="2807" width="11.42578125" style="4"/>
    <col min="2808" max="2808" width="26" style="4" customWidth="1"/>
    <col min="2809" max="2809" width="8.7109375" style="4" customWidth="1"/>
    <col min="2810" max="2810" width="14.5703125" style="4" customWidth="1"/>
    <col min="2811" max="2811" width="11.28515625" style="4" customWidth="1"/>
    <col min="2812" max="2812" width="11.5703125" style="4" customWidth="1"/>
    <col min="2813" max="2813" width="9.28515625" style="4" customWidth="1"/>
    <col min="2814" max="2814" width="9.7109375" style="4" customWidth="1"/>
    <col min="2815" max="2815" width="11.42578125" style="4"/>
    <col min="2816" max="2816" width="10.42578125" style="4" customWidth="1"/>
    <col min="2817" max="2819" width="11.42578125" style="4"/>
    <col min="2820" max="2820" width="23.85546875" style="4" customWidth="1"/>
    <col min="2821" max="2826" width="10.7109375" style="4" customWidth="1"/>
    <col min="2827" max="2827" width="11.5703125" style="4" bestFit="1" customWidth="1"/>
    <col min="2828" max="3063" width="11.42578125" style="4"/>
    <col min="3064" max="3064" width="26" style="4" customWidth="1"/>
    <col min="3065" max="3065" width="8.7109375" style="4" customWidth="1"/>
    <col min="3066" max="3066" width="14.5703125" style="4" customWidth="1"/>
    <col min="3067" max="3067" width="11.28515625" style="4" customWidth="1"/>
    <col min="3068" max="3068" width="11.5703125" style="4" customWidth="1"/>
    <col min="3069" max="3069" width="9.28515625" style="4" customWidth="1"/>
    <col min="3070" max="3070" width="9.7109375" style="4" customWidth="1"/>
    <col min="3071" max="3071" width="11.42578125" style="4"/>
    <col min="3072" max="3072" width="10.42578125" style="4" customWidth="1"/>
    <col min="3073" max="3075" width="11.42578125" style="4"/>
    <col min="3076" max="3076" width="23.85546875" style="4" customWidth="1"/>
    <col min="3077" max="3082" width="10.7109375" style="4" customWidth="1"/>
    <col min="3083" max="3083" width="11.5703125" style="4" bestFit="1" customWidth="1"/>
    <col min="3084" max="3319" width="11.42578125" style="4"/>
    <col min="3320" max="3320" width="26" style="4" customWidth="1"/>
    <col min="3321" max="3321" width="8.7109375" style="4" customWidth="1"/>
    <col min="3322" max="3322" width="14.5703125" style="4" customWidth="1"/>
    <col min="3323" max="3323" width="11.28515625" style="4" customWidth="1"/>
    <col min="3324" max="3324" width="11.5703125" style="4" customWidth="1"/>
    <col min="3325" max="3325" width="9.28515625" style="4" customWidth="1"/>
    <col min="3326" max="3326" width="9.7109375" style="4" customWidth="1"/>
    <col min="3327" max="3327" width="11.42578125" style="4"/>
    <col min="3328" max="3328" width="10.42578125" style="4" customWidth="1"/>
    <col min="3329" max="3331" width="11.42578125" style="4"/>
    <col min="3332" max="3332" width="23.85546875" style="4" customWidth="1"/>
    <col min="3333" max="3338" width="10.7109375" style="4" customWidth="1"/>
    <col min="3339" max="3339" width="11.5703125" style="4" bestFit="1" customWidth="1"/>
    <col min="3340" max="3575" width="11.42578125" style="4"/>
    <col min="3576" max="3576" width="26" style="4" customWidth="1"/>
    <col min="3577" max="3577" width="8.7109375" style="4" customWidth="1"/>
    <col min="3578" max="3578" width="14.5703125" style="4" customWidth="1"/>
    <col min="3579" max="3579" width="11.28515625" style="4" customWidth="1"/>
    <col min="3580" max="3580" width="11.5703125" style="4" customWidth="1"/>
    <col min="3581" max="3581" width="9.28515625" style="4" customWidth="1"/>
    <col min="3582" max="3582" width="9.7109375" style="4" customWidth="1"/>
    <col min="3583" max="3583" width="11.42578125" style="4"/>
    <col min="3584" max="3584" width="10.42578125" style="4" customWidth="1"/>
    <col min="3585" max="3587" width="11.42578125" style="4"/>
    <col min="3588" max="3588" width="23.85546875" style="4" customWidth="1"/>
    <col min="3589" max="3594" width="10.7109375" style="4" customWidth="1"/>
    <col min="3595" max="3595" width="11.5703125" style="4" bestFit="1" customWidth="1"/>
    <col min="3596" max="3831" width="11.42578125" style="4"/>
    <col min="3832" max="3832" width="26" style="4" customWidth="1"/>
    <col min="3833" max="3833" width="8.7109375" style="4" customWidth="1"/>
    <col min="3834" max="3834" width="14.5703125" style="4" customWidth="1"/>
    <col min="3835" max="3835" width="11.28515625" style="4" customWidth="1"/>
    <col min="3836" max="3836" width="11.5703125" style="4" customWidth="1"/>
    <col min="3837" max="3837" width="9.28515625" style="4" customWidth="1"/>
    <col min="3838" max="3838" width="9.7109375" style="4" customWidth="1"/>
    <col min="3839" max="3839" width="11.42578125" style="4"/>
    <col min="3840" max="3840" width="10.42578125" style="4" customWidth="1"/>
    <col min="3841" max="3843" width="11.42578125" style="4"/>
    <col min="3844" max="3844" width="23.85546875" style="4" customWidth="1"/>
    <col min="3845" max="3850" width="10.7109375" style="4" customWidth="1"/>
    <col min="3851" max="3851" width="11.5703125" style="4" bestFit="1" customWidth="1"/>
    <col min="3852" max="4087" width="11.42578125" style="4"/>
    <col min="4088" max="4088" width="26" style="4" customWidth="1"/>
    <col min="4089" max="4089" width="8.7109375" style="4" customWidth="1"/>
    <col min="4090" max="4090" width="14.5703125" style="4" customWidth="1"/>
    <col min="4091" max="4091" width="11.28515625" style="4" customWidth="1"/>
    <col min="4092" max="4092" width="11.5703125" style="4" customWidth="1"/>
    <col min="4093" max="4093" width="9.28515625" style="4" customWidth="1"/>
    <col min="4094" max="4094" width="9.7109375" style="4" customWidth="1"/>
    <col min="4095" max="4095" width="11.42578125" style="4"/>
    <col min="4096" max="4096" width="10.42578125" style="4" customWidth="1"/>
    <col min="4097" max="4099" width="11.42578125" style="4"/>
    <col min="4100" max="4100" width="23.85546875" style="4" customWidth="1"/>
    <col min="4101" max="4106" width="10.7109375" style="4" customWidth="1"/>
    <col min="4107" max="4107" width="11.5703125" style="4" bestFit="1" customWidth="1"/>
    <col min="4108" max="4343" width="11.42578125" style="4"/>
    <col min="4344" max="4344" width="26" style="4" customWidth="1"/>
    <col min="4345" max="4345" width="8.7109375" style="4" customWidth="1"/>
    <col min="4346" max="4346" width="14.5703125" style="4" customWidth="1"/>
    <col min="4347" max="4347" width="11.28515625" style="4" customWidth="1"/>
    <col min="4348" max="4348" width="11.5703125" style="4" customWidth="1"/>
    <col min="4349" max="4349" width="9.28515625" style="4" customWidth="1"/>
    <col min="4350" max="4350" width="9.7109375" style="4" customWidth="1"/>
    <col min="4351" max="4351" width="11.42578125" style="4"/>
    <col min="4352" max="4352" width="10.42578125" style="4" customWidth="1"/>
    <col min="4353" max="4355" width="11.42578125" style="4"/>
    <col min="4356" max="4356" width="23.85546875" style="4" customWidth="1"/>
    <col min="4357" max="4362" width="10.7109375" style="4" customWidth="1"/>
    <col min="4363" max="4363" width="11.5703125" style="4" bestFit="1" customWidth="1"/>
    <col min="4364" max="4599" width="11.42578125" style="4"/>
    <col min="4600" max="4600" width="26" style="4" customWidth="1"/>
    <col min="4601" max="4601" width="8.7109375" style="4" customWidth="1"/>
    <col min="4602" max="4602" width="14.5703125" style="4" customWidth="1"/>
    <col min="4603" max="4603" width="11.28515625" style="4" customWidth="1"/>
    <col min="4604" max="4604" width="11.5703125" style="4" customWidth="1"/>
    <col min="4605" max="4605" width="9.28515625" style="4" customWidth="1"/>
    <col min="4606" max="4606" width="9.7109375" style="4" customWidth="1"/>
    <col min="4607" max="4607" width="11.42578125" style="4"/>
    <col min="4608" max="4608" width="10.42578125" style="4" customWidth="1"/>
    <col min="4609" max="4611" width="11.42578125" style="4"/>
    <col min="4612" max="4612" width="23.85546875" style="4" customWidth="1"/>
    <col min="4613" max="4618" width="10.7109375" style="4" customWidth="1"/>
    <col min="4619" max="4619" width="11.5703125" style="4" bestFit="1" customWidth="1"/>
    <col min="4620" max="4855" width="11.42578125" style="4"/>
    <col min="4856" max="4856" width="26" style="4" customWidth="1"/>
    <col min="4857" max="4857" width="8.7109375" style="4" customWidth="1"/>
    <col min="4858" max="4858" width="14.5703125" style="4" customWidth="1"/>
    <col min="4859" max="4859" width="11.28515625" style="4" customWidth="1"/>
    <col min="4860" max="4860" width="11.5703125" style="4" customWidth="1"/>
    <col min="4861" max="4861" width="9.28515625" style="4" customWidth="1"/>
    <col min="4862" max="4862" width="9.7109375" style="4" customWidth="1"/>
    <col min="4863" max="4863" width="11.42578125" style="4"/>
    <col min="4864" max="4864" width="10.42578125" style="4" customWidth="1"/>
    <col min="4865" max="4867" width="11.42578125" style="4"/>
    <col min="4868" max="4868" width="23.85546875" style="4" customWidth="1"/>
    <col min="4869" max="4874" width="10.7109375" style="4" customWidth="1"/>
    <col min="4875" max="4875" width="11.5703125" style="4" bestFit="1" customWidth="1"/>
    <col min="4876" max="5111" width="11.42578125" style="4"/>
    <col min="5112" max="5112" width="26" style="4" customWidth="1"/>
    <col min="5113" max="5113" width="8.7109375" style="4" customWidth="1"/>
    <col min="5114" max="5114" width="14.5703125" style="4" customWidth="1"/>
    <col min="5115" max="5115" width="11.28515625" style="4" customWidth="1"/>
    <col min="5116" max="5116" width="11.5703125" style="4" customWidth="1"/>
    <col min="5117" max="5117" width="9.28515625" style="4" customWidth="1"/>
    <col min="5118" max="5118" width="9.7109375" style="4" customWidth="1"/>
    <col min="5119" max="5119" width="11.42578125" style="4"/>
    <col min="5120" max="5120" width="10.42578125" style="4" customWidth="1"/>
    <col min="5121" max="5123" width="11.42578125" style="4"/>
    <col min="5124" max="5124" width="23.85546875" style="4" customWidth="1"/>
    <col min="5125" max="5130" width="10.7109375" style="4" customWidth="1"/>
    <col min="5131" max="5131" width="11.5703125" style="4" bestFit="1" customWidth="1"/>
    <col min="5132" max="5367" width="11.42578125" style="4"/>
    <col min="5368" max="5368" width="26" style="4" customWidth="1"/>
    <col min="5369" max="5369" width="8.7109375" style="4" customWidth="1"/>
    <col min="5370" max="5370" width="14.5703125" style="4" customWidth="1"/>
    <col min="5371" max="5371" width="11.28515625" style="4" customWidth="1"/>
    <col min="5372" max="5372" width="11.5703125" style="4" customWidth="1"/>
    <col min="5373" max="5373" width="9.28515625" style="4" customWidth="1"/>
    <col min="5374" max="5374" width="9.7109375" style="4" customWidth="1"/>
    <col min="5375" max="5375" width="11.42578125" style="4"/>
    <col min="5376" max="5376" width="10.42578125" style="4" customWidth="1"/>
    <col min="5377" max="5379" width="11.42578125" style="4"/>
    <col min="5380" max="5380" width="23.85546875" style="4" customWidth="1"/>
    <col min="5381" max="5386" width="10.7109375" style="4" customWidth="1"/>
    <col min="5387" max="5387" width="11.5703125" style="4" bestFit="1" customWidth="1"/>
    <col min="5388" max="5623" width="11.42578125" style="4"/>
    <col min="5624" max="5624" width="26" style="4" customWidth="1"/>
    <col min="5625" max="5625" width="8.7109375" style="4" customWidth="1"/>
    <col min="5626" max="5626" width="14.5703125" style="4" customWidth="1"/>
    <col min="5627" max="5627" width="11.28515625" style="4" customWidth="1"/>
    <col min="5628" max="5628" width="11.5703125" style="4" customWidth="1"/>
    <col min="5629" max="5629" width="9.28515625" style="4" customWidth="1"/>
    <col min="5630" max="5630" width="9.7109375" style="4" customWidth="1"/>
    <col min="5631" max="5631" width="11.42578125" style="4"/>
    <col min="5632" max="5632" width="10.42578125" style="4" customWidth="1"/>
    <col min="5633" max="5635" width="11.42578125" style="4"/>
    <col min="5636" max="5636" width="23.85546875" style="4" customWidth="1"/>
    <col min="5637" max="5642" width="10.7109375" style="4" customWidth="1"/>
    <col min="5643" max="5643" width="11.5703125" style="4" bestFit="1" customWidth="1"/>
    <col min="5644" max="5879" width="11.42578125" style="4"/>
    <col min="5880" max="5880" width="26" style="4" customWidth="1"/>
    <col min="5881" max="5881" width="8.7109375" style="4" customWidth="1"/>
    <col min="5882" max="5882" width="14.5703125" style="4" customWidth="1"/>
    <col min="5883" max="5883" width="11.28515625" style="4" customWidth="1"/>
    <col min="5884" max="5884" width="11.5703125" style="4" customWidth="1"/>
    <col min="5885" max="5885" width="9.28515625" style="4" customWidth="1"/>
    <col min="5886" max="5886" width="9.7109375" style="4" customWidth="1"/>
    <col min="5887" max="5887" width="11.42578125" style="4"/>
    <col min="5888" max="5888" width="10.42578125" style="4" customWidth="1"/>
    <col min="5889" max="5891" width="11.42578125" style="4"/>
    <col min="5892" max="5892" width="23.85546875" style="4" customWidth="1"/>
    <col min="5893" max="5898" width="10.7109375" style="4" customWidth="1"/>
    <col min="5899" max="5899" width="11.5703125" style="4" bestFit="1" customWidth="1"/>
    <col min="5900" max="6135" width="11.42578125" style="4"/>
    <col min="6136" max="6136" width="26" style="4" customWidth="1"/>
    <col min="6137" max="6137" width="8.7109375" style="4" customWidth="1"/>
    <col min="6138" max="6138" width="14.5703125" style="4" customWidth="1"/>
    <col min="6139" max="6139" width="11.28515625" style="4" customWidth="1"/>
    <col min="6140" max="6140" width="11.5703125" style="4" customWidth="1"/>
    <col min="6141" max="6141" width="9.28515625" style="4" customWidth="1"/>
    <col min="6142" max="6142" width="9.7109375" style="4" customWidth="1"/>
    <col min="6143" max="6143" width="11.42578125" style="4"/>
    <col min="6144" max="6144" width="10.42578125" style="4" customWidth="1"/>
    <col min="6145" max="6147" width="11.42578125" style="4"/>
    <col min="6148" max="6148" width="23.85546875" style="4" customWidth="1"/>
    <col min="6149" max="6154" width="10.7109375" style="4" customWidth="1"/>
    <col min="6155" max="6155" width="11.5703125" style="4" bestFit="1" customWidth="1"/>
    <col min="6156" max="6391" width="11.42578125" style="4"/>
    <col min="6392" max="6392" width="26" style="4" customWidth="1"/>
    <col min="6393" max="6393" width="8.7109375" style="4" customWidth="1"/>
    <col min="6394" max="6394" width="14.5703125" style="4" customWidth="1"/>
    <col min="6395" max="6395" width="11.28515625" style="4" customWidth="1"/>
    <col min="6396" max="6396" width="11.5703125" style="4" customWidth="1"/>
    <col min="6397" max="6397" width="9.28515625" style="4" customWidth="1"/>
    <col min="6398" max="6398" width="9.7109375" style="4" customWidth="1"/>
    <col min="6399" max="6399" width="11.42578125" style="4"/>
    <col min="6400" max="6400" width="10.42578125" style="4" customWidth="1"/>
    <col min="6401" max="6403" width="11.42578125" style="4"/>
    <col min="6404" max="6404" width="23.85546875" style="4" customWidth="1"/>
    <col min="6405" max="6410" width="10.7109375" style="4" customWidth="1"/>
    <col min="6411" max="6411" width="11.5703125" style="4" bestFit="1" customWidth="1"/>
    <col min="6412" max="6647" width="11.42578125" style="4"/>
    <col min="6648" max="6648" width="26" style="4" customWidth="1"/>
    <col min="6649" max="6649" width="8.7109375" style="4" customWidth="1"/>
    <col min="6650" max="6650" width="14.5703125" style="4" customWidth="1"/>
    <col min="6651" max="6651" width="11.28515625" style="4" customWidth="1"/>
    <col min="6652" max="6652" width="11.5703125" style="4" customWidth="1"/>
    <col min="6653" max="6653" width="9.28515625" style="4" customWidth="1"/>
    <col min="6654" max="6654" width="9.7109375" style="4" customWidth="1"/>
    <col min="6655" max="6655" width="11.42578125" style="4"/>
    <col min="6656" max="6656" width="10.42578125" style="4" customWidth="1"/>
    <col min="6657" max="6659" width="11.42578125" style="4"/>
    <col min="6660" max="6660" width="23.85546875" style="4" customWidth="1"/>
    <col min="6661" max="6666" width="10.7109375" style="4" customWidth="1"/>
    <col min="6667" max="6667" width="11.5703125" style="4" bestFit="1" customWidth="1"/>
    <col min="6668" max="6903" width="11.42578125" style="4"/>
    <col min="6904" max="6904" width="26" style="4" customWidth="1"/>
    <col min="6905" max="6905" width="8.7109375" style="4" customWidth="1"/>
    <col min="6906" max="6906" width="14.5703125" style="4" customWidth="1"/>
    <col min="6907" max="6907" width="11.28515625" style="4" customWidth="1"/>
    <col min="6908" max="6908" width="11.5703125" style="4" customWidth="1"/>
    <col min="6909" max="6909" width="9.28515625" style="4" customWidth="1"/>
    <col min="6910" max="6910" width="9.7109375" style="4" customWidth="1"/>
    <col min="6911" max="6911" width="11.42578125" style="4"/>
    <col min="6912" max="6912" width="10.42578125" style="4" customWidth="1"/>
    <col min="6913" max="6915" width="11.42578125" style="4"/>
    <col min="6916" max="6916" width="23.85546875" style="4" customWidth="1"/>
    <col min="6917" max="6922" width="10.7109375" style="4" customWidth="1"/>
    <col min="6923" max="6923" width="11.5703125" style="4" bestFit="1" customWidth="1"/>
    <col min="6924" max="7159" width="11.42578125" style="4"/>
    <col min="7160" max="7160" width="26" style="4" customWidth="1"/>
    <col min="7161" max="7161" width="8.7109375" style="4" customWidth="1"/>
    <col min="7162" max="7162" width="14.5703125" style="4" customWidth="1"/>
    <col min="7163" max="7163" width="11.28515625" style="4" customWidth="1"/>
    <col min="7164" max="7164" width="11.5703125" style="4" customWidth="1"/>
    <col min="7165" max="7165" width="9.28515625" style="4" customWidth="1"/>
    <col min="7166" max="7166" width="9.7109375" style="4" customWidth="1"/>
    <col min="7167" max="7167" width="11.42578125" style="4"/>
    <col min="7168" max="7168" width="10.42578125" style="4" customWidth="1"/>
    <col min="7169" max="7171" width="11.42578125" style="4"/>
    <col min="7172" max="7172" width="23.85546875" style="4" customWidth="1"/>
    <col min="7173" max="7178" width="10.7109375" style="4" customWidth="1"/>
    <col min="7179" max="7179" width="11.5703125" style="4" bestFit="1" customWidth="1"/>
    <col min="7180" max="7415" width="11.42578125" style="4"/>
    <col min="7416" max="7416" width="26" style="4" customWidth="1"/>
    <col min="7417" max="7417" width="8.7109375" style="4" customWidth="1"/>
    <col min="7418" max="7418" width="14.5703125" style="4" customWidth="1"/>
    <col min="7419" max="7419" width="11.28515625" style="4" customWidth="1"/>
    <col min="7420" max="7420" width="11.5703125" style="4" customWidth="1"/>
    <col min="7421" max="7421" width="9.28515625" style="4" customWidth="1"/>
    <col min="7422" max="7422" width="9.7109375" style="4" customWidth="1"/>
    <col min="7423" max="7423" width="11.42578125" style="4"/>
    <col min="7424" max="7424" width="10.42578125" style="4" customWidth="1"/>
    <col min="7425" max="7427" width="11.42578125" style="4"/>
    <col min="7428" max="7428" width="23.85546875" style="4" customWidth="1"/>
    <col min="7429" max="7434" width="10.7109375" style="4" customWidth="1"/>
    <col min="7435" max="7435" width="11.5703125" style="4" bestFit="1" customWidth="1"/>
    <col min="7436" max="7671" width="11.42578125" style="4"/>
    <col min="7672" max="7672" width="26" style="4" customWidth="1"/>
    <col min="7673" max="7673" width="8.7109375" style="4" customWidth="1"/>
    <col min="7674" max="7674" width="14.5703125" style="4" customWidth="1"/>
    <col min="7675" max="7675" width="11.28515625" style="4" customWidth="1"/>
    <col min="7676" max="7676" width="11.5703125" style="4" customWidth="1"/>
    <col min="7677" max="7677" width="9.28515625" style="4" customWidth="1"/>
    <col min="7678" max="7678" width="9.7109375" style="4" customWidth="1"/>
    <col min="7679" max="7679" width="11.42578125" style="4"/>
    <col min="7680" max="7680" width="10.42578125" style="4" customWidth="1"/>
    <col min="7681" max="7683" width="11.42578125" style="4"/>
    <col min="7684" max="7684" width="23.85546875" style="4" customWidth="1"/>
    <col min="7685" max="7690" width="10.7109375" style="4" customWidth="1"/>
    <col min="7691" max="7691" width="11.5703125" style="4" bestFit="1" customWidth="1"/>
    <col min="7692" max="7927" width="11.42578125" style="4"/>
    <col min="7928" max="7928" width="26" style="4" customWidth="1"/>
    <col min="7929" max="7929" width="8.7109375" style="4" customWidth="1"/>
    <col min="7930" max="7930" width="14.5703125" style="4" customWidth="1"/>
    <col min="7931" max="7931" width="11.28515625" style="4" customWidth="1"/>
    <col min="7932" max="7932" width="11.5703125" style="4" customWidth="1"/>
    <col min="7933" max="7933" width="9.28515625" style="4" customWidth="1"/>
    <col min="7934" max="7934" width="9.7109375" style="4" customWidth="1"/>
    <col min="7935" max="7935" width="11.42578125" style="4"/>
    <col min="7936" max="7936" width="10.42578125" style="4" customWidth="1"/>
    <col min="7937" max="7939" width="11.42578125" style="4"/>
    <col min="7940" max="7940" width="23.85546875" style="4" customWidth="1"/>
    <col min="7941" max="7946" width="10.7109375" style="4" customWidth="1"/>
    <col min="7947" max="7947" width="11.5703125" style="4" bestFit="1" customWidth="1"/>
    <col min="7948" max="8183" width="11.42578125" style="4"/>
    <col min="8184" max="8184" width="26" style="4" customWidth="1"/>
    <col min="8185" max="8185" width="8.7109375" style="4" customWidth="1"/>
    <col min="8186" max="8186" width="14.5703125" style="4" customWidth="1"/>
    <col min="8187" max="8187" width="11.28515625" style="4" customWidth="1"/>
    <col min="8188" max="8188" width="11.5703125" style="4" customWidth="1"/>
    <col min="8189" max="8189" width="9.28515625" style="4" customWidth="1"/>
    <col min="8190" max="8190" width="9.7109375" style="4" customWidth="1"/>
    <col min="8191" max="8191" width="11.42578125" style="4"/>
    <col min="8192" max="8192" width="10.42578125" style="4" customWidth="1"/>
    <col min="8193" max="8195" width="11.42578125" style="4"/>
    <col min="8196" max="8196" width="23.85546875" style="4" customWidth="1"/>
    <col min="8197" max="8202" width="10.7109375" style="4" customWidth="1"/>
    <col min="8203" max="8203" width="11.5703125" style="4" bestFit="1" customWidth="1"/>
    <col min="8204" max="8439" width="11.42578125" style="4"/>
    <col min="8440" max="8440" width="26" style="4" customWidth="1"/>
    <col min="8441" max="8441" width="8.7109375" style="4" customWidth="1"/>
    <col min="8442" max="8442" width="14.5703125" style="4" customWidth="1"/>
    <col min="8443" max="8443" width="11.28515625" style="4" customWidth="1"/>
    <col min="8444" max="8444" width="11.5703125" style="4" customWidth="1"/>
    <col min="8445" max="8445" width="9.28515625" style="4" customWidth="1"/>
    <col min="8446" max="8446" width="9.7109375" style="4" customWidth="1"/>
    <col min="8447" max="8447" width="11.42578125" style="4"/>
    <col min="8448" max="8448" width="10.42578125" style="4" customWidth="1"/>
    <col min="8449" max="8451" width="11.42578125" style="4"/>
    <col min="8452" max="8452" width="23.85546875" style="4" customWidth="1"/>
    <col min="8453" max="8458" width="10.7109375" style="4" customWidth="1"/>
    <col min="8459" max="8459" width="11.5703125" style="4" bestFit="1" customWidth="1"/>
    <col min="8460" max="8695" width="11.42578125" style="4"/>
    <col min="8696" max="8696" width="26" style="4" customWidth="1"/>
    <col min="8697" max="8697" width="8.7109375" style="4" customWidth="1"/>
    <col min="8698" max="8698" width="14.5703125" style="4" customWidth="1"/>
    <col min="8699" max="8699" width="11.28515625" style="4" customWidth="1"/>
    <col min="8700" max="8700" width="11.5703125" style="4" customWidth="1"/>
    <col min="8701" max="8701" width="9.28515625" style="4" customWidth="1"/>
    <col min="8702" max="8702" width="9.7109375" style="4" customWidth="1"/>
    <col min="8703" max="8703" width="11.42578125" style="4"/>
    <col min="8704" max="8704" width="10.42578125" style="4" customWidth="1"/>
    <col min="8705" max="8707" width="11.42578125" style="4"/>
    <col min="8708" max="8708" width="23.85546875" style="4" customWidth="1"/>
    <col min="8709" max="8714" width="10.7109375" style="4" customWidth="1"/>
    <col min="8715" max="8715" width="11.5703125" style="4" bestFit="1" customWidth="1"/>
    <col min="8716" max="8951" width="11.42578125" style="4"/>
    <col min="8952" max="8952" width="26" style="4" customWidth="1"/>
    <col min="8953" max="8953" width="8.7109375" style="4" customWidth="1"/>
    <col min="8954" max="8954" width="14.5703125" style="4" customWidth="1"/>
    <col min="8955" max="8955" width="11.28515625" style="4" customWidth="1"/>
    <col min="8956" max="8956" width="11.5703125" style="4" customWidth="1"/>
    <col min="8957" max="8957" width="9.28515625" style="4" customWidth="1"/>
    <col min="8958" max="8958" width="9.7109375" style="4" customWidth="1"/>
    <col min="8959" max="8959" width="11.42578125" style="4"/>
    <col min="8960" max="8960" width="10.42578125" style="4" customWidth="1"/>
    <col min="8961" max="8963" width="11.42578125" style="4"/>
    <col min="8964" max="8964" width="23.85546875" style="4" customWidth="1"/>
    <col min="8965" max="8970" width="10.7109375" style="4" customWidth="1"/>
    <col min="8971" max="8971" width="11.5703125" style="4" bestFit="1" customWidth="1"/>
    <col min="8972" max="9207" width="11.42578125" style="4"/>
    <col min="9208" max="9208" width="26" style="4" customWidth="1"/>
    <col min="9209" max="9209" width="8.7109375" style="4" customWidth="1"/>
    <col min="9210" max="9210" width="14.5703125" style="4" customWidth="1"/>
    <col min="9211" max="9211" width="11.28515625" style="4" customWidth="1"/>
    <col min="9212" max="9212" width="11.5703125" style="4" customWidth="1"/>
    <col min="9213" max="9213" width="9.28515625" style="4" customWidth="1"/>
    <col min="9214" max="9214" width="9.7109375" style="4" customWidth="1"/>
    <col min="9215" max="9215" width="11.42578125" style="4"/>
    <col min="9216" max="9216" width="10.42578125" style="4" customWidth="1"/>
    <col min="9217" max="9219" width="11.42578125" style="4"/>
    <col min="9220" max="9220" width="23.85546875" style="4" customWidth="1"/>
    <col min="9221" max="9226" width="10.7109375" style="4" customWidth="1"/>
    <col min="9227" max="9227" width="11.5703125" style="4" bestFit="1" customWidth="1"/>
    <col min="9228" max="9463" width="11.42578125" style="4"/>
    <col min="9464" max="9464" width="26" style="4" customWidth="1"/>
    <col min="9465" max="9465" width="8.7109375" style="4" customWidth="1"/>
    <col min="9466" max="9466" width="14.5703125" style="4" customWidth="1"/>
    <col min="9467" max="9467" width="11.28515625" style="4" customWidth="1"/>
    <col min="9468" max="9468" width="11.5703125" style="4" customWidth="1"/>
    <col min="9469" max="9469" width="9.28515625" style="4" customWidth="1"/>
    <col min="9470" max="9470" width="9.7109375" style="4" customWidth="1"/>
    <col min="9471" max="9471" width="11.42578125" style="4"/>
    <col min="9472" max="9472" width="10.42578125" style="4" customWidth="1"/>
    <col min="9473" max="9475" width="11.42578125" style="4"/>
    <col min="9476" max="9476" width="23.85546875" style="4" customWidth="1"/>
    <col min="9477" max="9482" width="10.7109375" style="4" customWidth="1"/>
    <col min="9483" max="9483" width="11.5703125" style="4" bestFit="1" customWidth="1"/>
    <col min="9484" max="9719" width="11.42578125" style="4"/>
    <col min="9720" max="9720" width="26" style="4" customWidth="1"/>
    <col min="9721" max="9721" width="8.7109375" style="4" customWidth="1"/>
    <col min="9722" max="9722" width="14.5703125" style="4" customWidth="1"/>
    <col min="9723" max="9723" width="11.28515625" style="4" customWidth="1"/>
    <col min="9724" max="9724" width="11.5703125" style="4" customWidth="1"/>
    <col min="9725" max="9725" width="9.28515625" style="4" customWidth="1"/>
    <col min="9726" max="9726" width="9.7109375" style="4" customWidth="1"/>
    <col min="9727" max="9727" width="11.42578125" style="4"/>
    <col min="9728" max="9728" width="10.42578125" style="4" customWidth="1"/>
    <col min="9729" max="9731" width="11.42578125" style="4"/>
    <col min="9732" max="9732" width="23.85546875" style="4" customWidth="1"/>
    <col min="9733" max="9738" width="10.7109375" style="4" customWidth="1"/>
    <col min="9739" max="9739" width="11.5703125" style="4" bestFit="1" customWidth="1"/>
    <col min="9740" max="9975" width="11.42578125" style="4"/>
    <col min="9976" max="9976" width="26" style="4" customWidth="1"/>
    <col min="9977" max="9977" width="8.7109375" style="4" customWidth="1"/>
    <col min="9978" max="9978" width="14.5703125" style="4" customWidth="1"/>
    <col min="9979" max="9979" width="11.28515625" style="4" customWidth="1"/>
    <col min="9980" max="9980" width="11.5703125" style="4" customWidth="1"/>
    <col min="9981" max="9981" width="9.28515625" style="4" customWidth="1"/>
    <col min="9982" max="9982" width="9.7109375" style="4" customWidth="1"/>
    <col min="9983" max="9983" width="11.42578125" style="4"/>
    <col min="9984" max="9984" width="10.42578125" style="4" customWidth="1"/>
    <col min="9985" max="9987" width="11.42578125" style="4"/>
    <col min="9988" max="9988" width="23.85546875" style="4" customWidth="1"/>
    <col min="9989" max="9994" width="10.7109375" style="4" customWidth="1"/>
    <col min="9995" max="9995" width="11.5703125" style="4" bestFit="1" customWidth="1"/>
    <col min="9996" max="10231" width="11.42578125" style="4"/>
    <col min="10232" max="10232" width="26" style="4" customWidth="1"/>
    <col min="10233" max="10233" width="8.7109375" style="4" customWidth="1"/>
    <col min="10234" max="10234" width="14.5703125" style="4" customWidth="1"/>
    <col min="10235" max="10235" width="11.28515625" style="4" customWidth="1"/>
    <col min="10236" max="10236" width="11.5703125" style="4" customWidth="1"/>
    <col min="10237" max="10237" width="9.28515625" style="4" customWidth="1"/>
    <col min="10238" max="10238" width="9.7109375" style="4" customWidth="1"/>
    <col min="10239" max="10239" width="11.42578125" style="4"/>
    <col min="10240" max="10240" width="10.42578125" style="4" customWidth="1"/>
    <col min="10241" max="10243" width="11.42578125" style="4"/>
    <col min="10244" max="10244" width="23.85546875" style="4" customWidth="1"/>
    <col min="10245" max="10250" width="10.7109375" style="4" customWidth="1"/>
    <col min="10251" max="10251" width="11.5703125" style="4" bestFit="1" customWidth="1"/>
    <col min="10252" max="10487" width="11.42578125" style="4"/>
    <col min="10488" max="10488" width="26" style="4" customWidth="1"/>
    <col min="10489" max="10489" width="8.7109375" style="4" customWidth="1"/>
    <col min="10490" max="10490" width="14.5703125" style="4" customWidth="1"/>
    <col min="10491" max="10491" width="11.28515625" style="4" customWidth="1"/>
    <col min="10492" max="10492" width="11.5703125" style="4" customWidth="1"/>
    <col min="10493" max="10493" width="9.28515625" style="4" customWidth="1"/>
    <col min="10494" max="10494" width="9.7109375" style="4" customWidth="1"/>
    <col min="10495" max="10495" width="11.42578125" style="4"/>
    <col min="10496" max="10496" width="10.42578125" style="4" customWidth="1"/>
    <col min="10497" max="10499" width="11.42578125" style="4"/>
    <col min="10500" max="10500" width="23.85546875" style="4" customWidth="1"/>
    <col min="10501" max="10506" width="10.7109375" style="4" customWidth="1"/>
    <col min="10507" max="10507" width="11.5703125" style="4" bestFit="1" customWidth="1"/>
    <col min="10508" max="10743" width="11.42578125" style="4"/>
    <col min="10744" max="10744" width="26" style="4" customWidth="1"/>
    <col min="10745" max="10745" width="8.7109375" style="4" customWidth="1"/>
    <col min="10746" max="10746" width="14.5703125" style="4" customWidth="1"/>
    <col min="10747" max="10747" width="11.28515625" style="4" customWidth="1"/>
    <col min="10748" max="10748" width="11.5703125" style="4" customWidth="1"/>
    <col min="10749" max="10749" width="9.28515625" style="4" customWidth="1"/>
    <col min="10750" max="10750" width="9.7109375" style="4" customWidth="1"/>
    <col min="10751" max="10751" width="11.42578125" style="4"/>
    <col min="10752" max="10752" width="10.42578125" style="4" customWidth="1"/>
    <col min="10753" max="10755" width="11.42578125" style="4"/>
    <col min="10756" max="10756" width="23.85546875" style="4" customWidth="1"/>
    <col min="10757" max="10762" width="10.7109375" style="4" customWidth="1"/>
    <col min="10763" max="10763" width="11.5703125" style="4" bestFit="1" customWidth="1"/>
    <col min="10764" max="10999" width="11.42578125" style="4"/>
    <col min="11000" max="11000" width="26" style="4" customWidth="1"/>
    <col min="11001" max="11001" width="8.7109375" style="4" customWidth="1"/>
    <col min="11002" max="11002" width="14.5703125" style="4" customWidth="1"/>
    <col min="11003" max="11003" width="11.28515625" style="4" customWidth="1"/>
    <col min="11004" max="11004" width="11.5703125" style="4" customWidth="1"/>
    <col min="11005" max="11005" width="9.28515625" style="4" customWidth="1"/>
    <col min="11006" max="11006" width="9.7109375" style="4" customWidth="1"/>
    <col min="11007" max="11007" width="11.42578125" style="4"/>
    <col min="11008" max="11008" width="10.42578125" style="4" customWidth="1"/>
    <col min="11009" max="11011" width="11.42578125" style="4"/>
    <col min="11012" max="11012" width="23.85546875" style="4" customWidth="1"/>
    <col min="11013" max="11018" width="10.7109375" style="4" customWidth="1"/>
    <col min="11019" max="11019" width="11.5703125" style="4" bestFit="1" customWidth="1"/>
    <col min="11020" max="11255" width="11.42578125" style="4"/>
    <col min="11256" max="11256" width="26" style="4" customWidth="1"/>
    <col min="11257" max="11257" width="8.7109375" style="4" customWidth="1"/>
    <col min="11258" max="11258" width="14.5703125" style="4" customWidth="1"/>
    <col min="11259" max="11259" width="11.28515625" style="4" customWidth="1"/>
    <col min="11260" max="11260" width="11.5703125" style="4" customWidth="1"/>
    <col min="11261" max="11261" width="9.28515625" style="4" customWidth="1"/>
    <col min="11262" max="11262" width="9.7109375" style="4" customWidth="1"/>
    <col min="11263" max="11263" width="11.42578125" style="4"/>
    <col min="11264" max="11264" width="10.42578125" style="4" customWidth="1"/>
    <col min="11265" max="11267" width="11.42578125" style="4"/>
    <col min="11268" max="11268" width="23.85546875" style="4" customWidth="1"/>
    <col min="11269" max="11274" width="10.7109375" style="4" customWidth="1"/>
    <col min="11275" max="11275" width="11.5703125" style="4" bestFit="1" customWidth="1"/>
    <col min="11276" max="11511" width="11.42578125" style="4"/>
    <col min="11512" max="11512" width="26" style="4" customWidth="1"/>
    <col min="11513" max="11513" width="8.7109375" style="4" customWidth="1"/>
    <col min="11514" max="11514" width="14.5703125" style="4" customWidth="1"/>
    <col min="11515" max="11515" width="11.28515625" style="4" customWidth="1"/>
    <col min="11516" max="11516" width="11.5703125" style="4" customWidth="1"/>
    <col min="11517" max="11517" width="9.28515625" style="4" customWidth="1"/>
    <col min="11518" max="11518" width="9.7109375" style="4" customWidth="1"/>
    <col min="11519" max="11519" width="11.42578125" style="4"/>
    <col min="11520" max="11520" width="10.42578125" style="4" customWidth="1"/>
    <col min="11521" max="11523" width="11.42578125" style="4"/>
    <col min="11524" max="11524" width="23.85546875" style="4" customWidth="1"/>
    <col min="11525" max="11530" width="10.7109375" style="4" customWidth="1"/>
    <col min="11531" max="11531" width="11.5703125" style="4" bestFit="1" customWidth="1"/>
    <col min="11532" max="11767" width="11.42578125" style="4"/>
    <col min="11768" max="11768" width="26" style="4" customWidth="1"/>
    <col min="11769" max="11769" width="8.7109375" style="4" customWidth="1"/>
    <col min="11770" max="11770" width="14.5703125" style="4" customWidth="1"/>
    <col min="11771" max="11771" width="11.28515625" style="4" customWidth="1"/>
    <col min="11772" max="11772" width="11.5703125" style="4" customWidth="1"/>
    <col min="11773" max="11773" width="9.28515625" style="4" customWidth="1"/>
    <col min="11774" max="11774" width="9.7109375" style="4" customWidth="1"/>
    <col min="11775" max="11775" width="11.42578125" style="4"/>
    <col min="11776" max="11776" width="10.42578125" style="4" customWidth="1"/>
    <col min="11777" max="11779" width="11.42578125" style="4"/>
    <col min="11780" max="11780" width="23.85546875" style="4" customWidth="1"/>
    <col min="11781" max="11786" width="10.7109375" style="4" customWidth="1"/>
    <col min="11787" max="11787" width="11.5703125" style="4" bestFit="1" customWidth="1"/>
    <col min="11788" max="12023" width="11.42578125" style="4"/>
    <col min="12024" max="12024" width="26" style="4" customWidth="1"/>
    <col min="12025" max="12025" width="8.7109375" style="4" customWidth="1"/>
    <col min="12026" max="12026" width="14.5703125" style="4" customWidth="1"/>
    <col min="12027" max="12027" width="11.28515625" style="4" customWidth="1"/>
    <col min="12028" max="12028" width="11.5703125" style="4" customWidth="1"/>
    <col min="12029" max="12029" width="9.28515625" style="4" customWidth="1"/>
    <col min="12030" max="12030" width="9.7109375" style="4" customWidth="1"/>
    <col min="12031" max="12031" width="11.42578125" style="4"/>
    <col min="12032" max="12032" width="10.42578125" style="4" customWidth="1"/>
    <col min="12033" max="12035" width="11.42578125" style="4"/>
    <col min="12036" max="12036" width="23.85546875" style="4" customWidth="1"/>
    <col min="12037" max="12042" width="10.7109375" style="4" customWidth="1"/>
    <col min="12043" max="12043" width="11.5703125" style="4" bestFit="1" customWidth="1"/>
    <col min="12044" max="12279" width="11.42578125" style="4"/>
    <col min="12280" max="12280" width="26" style="4" customWidth="1"/>
    <col min="12281" max="12281" width="8.7109375" style="4" customWidth="1"/>
    <col min="12282" max="12282" width="14.5703125" style="4" customWidth="1"/>
    <col min="12283" max="12283" width="11.28515625" style="4" customWidth="1"/>
    <col min="12284" max="12284" width="11.5703125" style="4" customWidth="1"/>
    <col min="12285" max="12285" width="9.28515625" style="4" customWidth="1"/>
    <col min="12286" max="12286" width="9.7109375" style="4" customWidth="1"/>
    <col min="12287" max="12287" width="11.42578125" style="4"/>
    <col min="12288" max="12288" width="10.42578125" style="4" customWidth="1"/>
    <col min="12289" max="12291" width="11.42578125" style="4"/>
    <col min="12292" max="12292" width="23.85546875" style="4" customWidth="1"/>
    <col min="12293" max="12298" width="10.7109375" style="4" customWidth="1"/>
    <col min="12299" max="12299" width="11.5703125" style="4" bestFit="1" customWidth="1"/>
    <col min="12300" max="12535" width="11.42578125" style="4"/>
    <col min="12536" max="12536" width="26" style="4" customWidth="1"/>
    <col min="12537" max="12537" width="8.7109375" style="4" customWidth="1"/>
    <col min="12538" max="12538" width="14.5703125" style="4" customWidth="1"/>
    <col min="12539" max="12539" width="11.28515625" style="4" customWidth="1"/>
    <col min="12540" max="12540" width="11.5703125" style="4" customWidth="1"/>
    <col min="12541" max="12541" width="9.28515625" style="4" customWidth="1"/>
    <col min="12542" max="12542" width="9.7109375" style="4" customWidth="1"/>
    <col min="12543" max="12543" width="11.42578125" style="4"/>
    <col min="12544" max="12544" width="10.42578125" style="4" customWidth="1"/>
    <col min="12545" max="12547" width="11.42578125" style="4"/>
    <col min="12548" max="12548" width="23.85546875" style="4" customWidth="1"/>
    <col min="12549" max="12554" width="10.7109375" style="4" customWidth="1"/>
    <col min="12555" max="12555" width="11.5703125" style="4" bestFit="1" customWidth="1"/>
    <col min="12556" max="12791" width="11.42578125" style="4"/>
    <col min="12792" max="12792" width="26" style="4" customWidth="1"/>
    <col min="12793" max="12793" width="8.7109375" style="4" customWidth="1"/>
    <col min="12794" max="12794" width="14.5703125" style="4" customWidth="1"/>
    <col min="12795" max="12795" width="11.28515625" style="4" customWidth="1"/>
    <col min="12796" max="12796" width="11.5703125" style="4" customWidth="1"/>
    <col min="12797" max="12797" width="9.28515625" style="4" customWidth="1"/>
    <col min="12798" max="12798" width="9.7109375" style="4" customWidth="1"/>
    <col min="12799" max="12799" width="11.42578125" style="4"/>
    <col min="12800" max="12800" width="10.42578125" style="4" customWidth="1"/>
    <col min="12801" max="12803" width="11.42578125" style="4"/>
    <col min="12804" max="12804" width="23.85546875" style="4" customWidth="1"/>
    <col min="12805" max="12810" width="10.7109375" style="4" customWidth="1"/>
    <col min="12811" max="12811" width="11.5703125" style="4" bestFit="1" customWidth="1"/>
    <col min="12812" max="13047" width="11.42578125" style="4"/>
    <col min="13048" max="13048" width="26" style="4" customWidth="1"/>
    <col min="13049" max="13049" width="8.7109375" style="4" customWidth="1"/>
    <col min="13050" max="13050" width="14.5703125" style="4" customWidth="1"/>
    <col min="13051" max="13051" width="11.28515625" style="4" customWidth="1"/>
    <col min="13052" max="13052" width="11.5703125" style="4" customWidth="1"/>
    <col min="13053" max="13053" width="9.28515625" style="4" customWidth="1"/>
    <col min="13054" max="13054" width="9.7109375" style="4" customWidth="1"/>
    <col min="13055" max="13055" width="11.42578125" style="4"/>
    <col min="13056" max="13056" width="10.42578125" style="4" customWidth="1"/>
    <col min="13057" max="13059" width="11.42578125" style="4"/>
    <col min="13060" max="13060" width="23.85546875" style="4" customWidth="1"/>
    <col min="13061" max="13066" width="10.7109375" style="4" customWidth="1"/>
    <col min="13067" max="13067" width="11.5703125" style="4" bestFit="1" customWidth="1"/>
    <col min="13068" max="13303" width="11.42578125" style="4"/>
    <col min="13304" max="13304" width="26" style="4" customWidth="1"/>
    <col min="13305" max="13305" width="8.7109375" style="4" customWidth="1"/>
    <col min="13306" max="13306" width="14.5703125" style="4" customWidth="1"/>
    <col min="13307" max="13307" width="11.28515625" style="4" customWidth="1"/>
    <col min="13308" max="13308" width="11.5703125" style="4" customWidth="1"/>
    <col min="13309" max="13309" width="9.28515625" style="4" customWidth="1"/>
    <col min="13310" max="13310" width="9.7109375" style="4" customWidth="1"/>
    <col min="13311" max="13311" width="11.42578125" style="4"/>
    <col min="13312" max="13312" width="10.42578125" style="4" customWidth="1"/>
    <col min="13313" max="13315" width="11.42578125" style="4"/>
    <col min="13316" max="13316" width="23.85546875" style="4" customWidth="1"/>
    <col min="13317" max="13322" width="10.7109375" style="4" customWidth="1"/>
    <col min="13323" max="13323" width="11.5703125" style="4" bestFit="1" customWidth="1"/>
    <col min="13324" max="13559" width="11.42578125" style="4"/>
    <col min="13560" max="13560" width="26" style="4" customWidth="1"/>
    <col min="13561" max="13561" width="8.7109375" style="4" customWidth="1"/>
    <col min="13562" max="13562" width="14.5703125" style="4" customWidth="1"/>
    <col min="13563" max="13563" width="11.28515625" style="4" customWidth="1"/>
    <col min="13564" max="13564" width="11.5703125" style="4" customWidth="1"/>
    <col min="13565" max="13565" width="9.28515625" style="4" customWidth="1"/>
    <col min="13566" max="13566" width="9.7109375" style="4" customWidth="1"/>
    <col min="13567" max="13567" width="11.42578125" style="4"/>
    <col min="13568" max="13568" width="10.42578125" style="4" customWidth="1"/>
    <col min="13569" max="13571" width="11.42578125" style="4"/>
    <col min="13572" max="13572" width="23.85546875" style="4" customWidth="1"/>
    <col min="13573" max="13578" width="10.7109375" style="4" customWidth="1"/>
    <col min="13579" max="13579" width="11.5703125" style="4" bestFit="1" customWidth="1"/>
    <col min="13580" max="13815" width="11.42578125" style="4"/>
    <col min="13816" max="13816" width="26" style="4" customWidth="1"/>
    <col min="13817" max="13817" width="8.7109375" style="4" customWidth="1"/>
    <col min="13818" max="13818" width="14.5703125" style="4" customWidth="1"/>
    <col min="13819" max="13819" width="11.28515625" style="4" customWidth="1"/>
    <col min="13820" max="13820" width="11.5703125" style="4" customWidth="1"/>
    <col min="13821" max="13821" width="9.28515625" style="4" customWidth="1"/>
    <col min="13822" max="13822" width="9.7109375" style="4" customWidth="1"/>
    <col min="13823" max="13823" width="11.42578125" style="4"/>
    <col min="13824" max="13824" width="10.42578125" style="4" customWidth="1"/>
    <col min="13825" max="13827" width="11.42578125" style="4"/>
    <col min="13828" max="13828" width="23.85546875" style="4" customWidth="1"/>
    <col min="13829" max="13834" width="10.7109375" style="4" customWidth="1"/>
    <col min="13835" max="13835" width="11.5703125" style="4" bestFit="1" customWidth="1"/>
    <col min="13836" max="14071" width="11.42578125" style="4"/>
    <col min="14072" max="14072" width="26" style="4" customWidth="1"/>
    <col min="14073" max="14073" width="8.7109375" style="4" customWidth="1"/>
    <col min="14074" max="14074" width="14.5703125" style="4" customWidth="1"/>
    <col min="14075" max="14075" width="11.28515625" style="4" customWidth="1"/>
    <col min="14076" max="14076" width="11.5703125" style="4" customWidth="1"/>
    <col min="14077" max="14077" width="9.28515625" style="4" customWidth="1"/>
    <col min="14078" max="14078" width="9.7109375" style="4" customWidth="1"/>
    <col min="14079" max="14079" width="11.42578125" style="4"/>
    <col min="14080" max="14080" width="10.42578125" style="4" customWidth="1"/>
    <col min="14081" max="14083" width="11.42578125" style="4"/>
    <col min="14084" max="14084" width="23.85546875" style="4" customWidth="1"/>
    <col min="14085" max="14090" width="10.7109375" style="4" customWidth="1"/>
    <col min="14091" max="14091" width="11.5703125" style="4" bestFit="1" customWidth="1"/>
    <col min="14092" max="14327" width="11.42578125" style="4"/>
    <col min="14328" max="14328" width="26" style="4" customWidth="1"/>
    <col min="14329" max="14329" width="8.7109375" style="4" customWidth="1"/>
    <col min="14330" max="14330" width="14.5703125" style="4" customWidth="1"/>
    <col min="14331" max="14331" width="11.28515625" style="4" customWidth="1"/>
    <col min="14332" max="14332" width="11.5703125" style="4" customWidth="1"/>
    <col min="14333" max="14333" width="9.28515625" style="4" customWidth="1"/>
    <col min="14334" max="14334" width="9.7109375" style="4" customWidth="1"/>
    <col min="14335" max="14335" width="11.42578125" style="4"/>
    <col min="14336" max="14336" width="10.42578125" style="4" customWidth="1"/>
    <col min="14337" max="14339" width="11.42578125" style="4"/>
    <col min="14340" max="14340" width="23.85546875" style="4" customWidth="1"/>
    <col min="14341" max="14346" width="10.7109375" style="4" customWidth="1"/>
    <col min="14347" max="14347" width="11.5703125" style="4" bestFit="1" customWidth="1"/>
    <col min="14348" max="14583" width="11.42578125" style="4"/>
    <col min="14584" max="14584" width="26" style="4" customWidth="1"/>
    <col min="14585" max="14585" width="8.7109375" style="4" customWidth="1"/>
    <col min="14586" max="14586" width="14.5703125" style="4" customWidth="1"/>
    <col min="14587" max="14587" width="11.28515625" style="4" customWidth="1"/>
    <col min="14588" max="14588" width="11.5703125" style="4" customWidth="1"/>
    <col min="14589" max="14589" width="9.28515625" style="4" customWidth="1"/>
    <col min="14590" max="14590" width="9.7109375" style="4" customWidth="1"/>
    <col min="14591" max="14591" width="11.42578125" style="4"/>
    <col min="14592" max="14592" width="10.42578125" style="4" customWidth="1"/>
    <col min="14593" max="14595" width="11.42578125" style="4"/>
    <col min="14596" max="14596" width="23.85546875" style="4" customWidth="1"/>
    <col min="14597" max="14602" width="10.7109375" style="4" customWidth="1"/>
    <col min="14603" max="14603" width="11.5703125" style="4" bestFit="1" customWidth="1"/>
    <col min="14604" max="14839" width="11.42578125" style="4"/>
    <col min="14840" max="14840" width="26" style="4" customWidth="1"/>
    <col min="14841" max="14841" width="8.7109375" style="4" customWidth="1"/>
    <col min="14842" max="14842" width="14.5703125" style="4" customWidth="1"/>
    <col min="14843" max="14843" width="11.28515625" style="4" customWidth="1"/>
    <col min="14844" max="14844" width="11.5703125" style="4" customWidth="1"/>
    <col min="14845" max="14845" width="9.28515625" style="4" customWidth="1"/>
    <col min="14846" max="14846" width="9.7109375" style="4" customWidth="1"/>
    <col min="14847" max="14847" width="11.42578125" style="4"/>
    <col min="14848" max="14848" width="10.42578125" style="4" customWidth="1"/>
    <col min="14849" max="14851" width="11.42578125" style="4"/>
    <col min="14852" max="14852" width="23.85546875" style="4" customWidth="1"/>
    <col min="14853" max="14858" width="10.7109375" style="4" customWidth="1"/>
    <col min="14859" max="14859" width="11.5703125" style="4" bestFit="1" customWidth="1"/>
    <col min="14860" max="15095" width="11.42578125" style="4"/>
    <col min="15096" max="15096" width="26" style="4" customWidth="1"/>
    <col min="15097" max="15097" width="8.7109375" style="4" customWidth="1"/>
    <col min="15098" max="15098" width="14.5703125" style="4" customWidth="1"/>
    <col min="15099" max="15099" width="11.28515625" style="4" customWidth="1"/>
    <col min="15100" max="15100" width="11.5703125" style="4" customWidth="1"/>
    <col min="15101" max="15101" width="9.28515625" style="4" customWidth="1"/>
    <col min="15102" max="15102" width="9.7109375" style="4" customWidth="1"/>
    <col min="15103" max="15103" width="11.42578125" style="4"/>
    <col min="15104" max="15104" width="10.42578125" style="4" customWidth="1"/>
    <col min="15105" max="15107" width="11.42578125" style="4"/>
    <col min="15108" max="15108" width="23.85546875" style="4" customWidth="1"/>
    <col min="15109" max="15114" width="10.7109375" style="4" customWidth="1"/>
    <col min="15115" max="15115" width="11.5703125" style="4" bestFit="1" customWidth="1"/>
    <col min="15116" max="15351" width="11.42578125" style="4"/>
    <col min="15352" max="15352" width="26" style="4" customWidth="1"/>
    <col min="15353" max="15353" width="8.7109375" style="4" customWidth="1"/>
    <col min="15354" max="15354" width="14.5703125" style="4" customWidth="1"/>
    <col min="15355" max="15355" width="11.28515625" style="4" customWidth="1"/>
    <col min="15356" max="15356" width="11.5703125" style="4" customWidth="1"/>
    <col min="15357" max="15357" width="9.28515625" style="4" customWidth="1"/>
    <col min="15358" max="15358" width="9.7109375" style="4" customWidth="1"/>
    <col min="15359" max="15359" width="11.42578125" style="4"/>
    <col min="15360" max="15360" width="10.42578125" style="4" customWidth="1"/>
    <col min="15361" max="15363" width="11.42578125" style="4"/>
    <col min="15364" max="15364" width="23.85546875" style="4" customWidth="1"/>
    <col min="15365" max="15370" width="10.7109375" style="4" customWidth="1"/>
    <col min="15371" max="15371" width="11.5703125" style="4" bestFit="1" customWidth="1"/>
    <col min="15372" max="15607" width="11.42578125" style="4"/>
    <col min="15608" max="15608" width="26" style="4" customWidth="1"/>
    <col min="15609" max="15609" width="8.7109375" style="4" customWidth="1"/>
    <col min="15610" max="15610" width="14.5703125" style="4" customWidth="1"/>
    <col min="15611" max="15611" width="11.28515625" style="4" customWidth="1"/>
    <col min="15612" max="15612" width="11.5703125" style="4" customWidth="1"/>
    <col min="15613" max="15613" width="9.28515625" style="4" customWidth="1"/>
    <col min="15614" max="15614" width="9.7109375" style="4" customWidth="1"/>
    <col min="15615" max="15615" width="11.42578125" style="4"/>
    <col min="15616" max="15616" width="10.42578125" style="4" customWidth="1"/>
    <col min="15617" max="15619" width="11.42578125" style="4"/>
    <col min="15620" max="15620" width="23.85546875" style="4" customWidth="1"/>
    <col min="15621" max="15626" width="10.7109375" style="4" customWidth="1"/>
    <col min="15627" max="15627" width="11.5703125" style="4" bestFit="1" customWidth="1"/>
    <col min="15628" max="15863" width="11.42578125" style="4"/>
    <col min="15864" max="15864" width="26" style="4" customWidth="1"/>
    <col min="15865" max="15865" width="8.7109375" style="4" customWidth="1"/>
    <col min="15866" max="15866" width="14.5703125" style="4" customWidth="1"/>
    <col min="15867" max="15867" width="11.28515625" style="4" customWidth="1"/>
    <col min="15868" max="15868" width="11.5703125" style="4" customWidth="1"/>
    <col min="15869" max="15869" width="9.28515625" style="4" customWidth="1"/>
    <col min="15870" max="15870" width="9.7109375" style="4" customWidth="1"/>
    <col min="15871" max="15871" width="11.42578125" style="4"/>
    <col min="15872" max="15872" width="10.42578125" style="4" customWidth="1"/>
    <col min="15873" max="15875" width="11.42578125" style="4"/>
    <col min="15876" max="15876" width="23.85546875" style="4" customWidth="1"/>
    <col min="15877" max="15882" width="10.7109375" style="4" customWidth="1"/>
    <col min="15883" max="15883" width="11.5703125" style="4" bestFit="1" customWidth="1"/>
    <col min="15884" max="16119" width="11.42578125" style="4"/>
    <col min="16120" max="16120" width="26" style="4" customWidth="1"/>
    <col min="16121" max="16121" width="8.7109375" style="4" customWidth="1"/>
    <col min="16122" max="16122" width="14.5703125" style="4" customWidth="1"/>
    <col min="16123" max="16123" width="11.28515625" style="4" customWidth="1"/>
    <col min="16124" max="16124" width="11.5703125" style="4" customWidth="1"/>
    <col min="16125" max="16125" width="9.28515625" style="4" customWidth="1"/>
    <col min="16126" max="16126" width="9.7109375" style="4" customWidth="1"/>
    <col min="16127" max="16127" width="11.42578125" style="4"/>
    <col min="16128" max="16128" width="10.42578125" style="4" customWidth="1"/>
    <col min="16129" max="16131" width="11.42578125" style="4"/>
    <col min="16132" max="16132" width="23.85546875" style="4" customWidth="1"/>
    <col min="16133" max="16138" width="10.7109375" style="4" customWidth="1"/>
    <col min="16139" max="16139" width="11.5703125" style="4" bestFit="1" customWidth="1"/>
    <col min="16140" max="16384" width="11.42578125" style="4"/>
  </cols>
  <sheetData>
    <row r="1" spans="1:10" ht="18" x14ac:dyDescent="0.25">
      <c r="A1" s="243" t="s">
        <v>31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15.75" x14ac:dyDescent="0.25">
      <c r="A2" s="244" t="s">
        <v>106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0" ht="15.75" x14ac:dyDescent="0.25">
      <c r="A3" s="244" t="s">
        <v>10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0" ht="15.75" x14ac:dyDescent="0.25">
      <c r="A4" s="244" t="s">
        <v>11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0" ht="13.5" thickBo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9.5" customHeight="1" x14ac:dyDescent="0.2">
      <c r="A6" s="253" t="s">
        <v>12</v>
      </c>
      <c r="B6" s="254"/>
      <c r="C6" s="257" t="s">
        <v>13</v>
      </c>
      <c r="D6" s="120">
        <v>51</v>
      </c>
      <c r="E6" s="120">
        <v>54</v>
      </c>
      <c r="F6" s="120">
        <v>55</v>
      </c>
      <c r="G6" s="120">
        <v>61</v>
      </c>
      <c r="H6" s="257" t="s">
        <v>14</v>
      </c>
      <c r="I6" s="257" t="s">
        <v>15</v>
      </c>
      <c r="J6" s="259" t="s">
        <v>0</v>
      </c>
    </row>
    <row r="7" spans="1:10" ht="39" customHeight="1" x14ac:dyDescent="0.2">
      <c r="A7" s="255"/>
      <c r="B7" s="256"/>
      <c r="C7" s="258"/>
      <c r="D7" s="121" t="s">
        <v>16</v>
      </c>
      <c r="E7" s="121" t="s">
        <v>17</v>
      </c>
      <c r="F7" s="121" t="s">
        <v>1</v>
      </c>
      <c r="G7" s="121" t="s">
        <v>18</v>
      </c>
      <c r="H7" s="258"/>
      <c r="I7" s="258"/>
      <c r="J7" s="260"/>
    </row>
    <row r="8" spans="1:10" ht="24" customHeight="1" x14ac:dyDescent="0.25">
      <c r="A8" s="249" t="s">
        <v>19</v>
      </c>
      <c r="B8" s="250"/>
      <c r="C8" s="9"/>
      <c r="D8" s="10">
        <f>+D10</f>
        <v>1592030</v>
      </c>
      <c r="E8" s="10">
        <f t="shared" ref="E8:H8" si="0">+E10</f>
        <v>338300</v>
      </c>
      <c r="F8" s="10">
        <f t="shared" si="0"/>
        <v>10000</v>
      </c>
      <c r="G8" s="10">
        <f>+G11</f>
        <v>28420</v>
      </c>
      <c r="H8" s="10">
        <f t="shared" si="0"/>
        <v>1940330</v>
      </c>
      <c r="I8" s="10">
        <f>+I11</f>
        <v>28420</v>
      </c>
      <c r="J8" s="11">
        <f>+H8+I8</f>
        <v>1968750</v>
      </c>
    </row>
    <row r="9" spans="1:10" s="5" customFormat="1" ht="9.75" customHeight="1" x14ac:dyDescent="0.2">
      <c r="A9" s="33"/>
      <c r="B9" s="34"/>
      <c r="C9" s="35"/>
      <c r="D9" s="36"/>
      <c r="E9" s="36"/>
      <c r="F9" s="36"/>
      <c r="G9" s="36"/>
      <c r="H9" s="36"/>
      <c r="I9" s="36"/>
      <c r="J9" s="37"/>
    </row>
    <row r="10" spans="1:10" ht="15.75" x14ac:dyDescent="0.2">
      <c r="A10" s="38" t="s">
        <v>107</v>
      </c>
      <c r="B10" s="39" t="s">
        <v>20</v>
      </c>
      <c r="C10" s="40" t="s">
        <v>21</v>
      </c>
      <c r="D10" s="41">
        <v>1592030</v>
      </c>
      <c r="E10" s="41">
        <v>338300</v>
      </c>
      <c r="F10" s="41">
        <v>10000</v>
      </c>
      <c r="G10" s="41"/>
      <c r="H10" s="41">
        <f>SUM(D10:G10)</f>
        <v>1940330</v>
      </c>
      <c r="I10" s="41"/>
      <c r="J10" s="42">
        <f>SUM(D10:G10)</f>
        <v>1940330</v>
      </c>
    </row>
    <row r="11" spans="1:10" s="5" customFormat="1" ht="21" customHeight="1" x14ac:dyDescent="0.25">
      <c r="A11" s="43" t="s">
        <v>23</v>
      </c>
      <c r="B11" s="44"/>
      <c r="C11" s="45"/>
      <c r="D11" s="46"/>
      <c r="E11" s="46"/>
      <c r="F11" s="46"/>
      <c r="G11" s="47">
        <v>28420</v>
      </c>
      <c r="H11" s="48"/>
      <c r="I11" s="47">
        <f>SUM(G11)</f>
        <v>28420</v>
      </c>
      <c r="J11" s="49">
        <f>SUM(D11:G11)</f>
        <v>28420</v>
      </c>
    </row>
    <row r="12" spans="1:10" ht="37.5" customHeight="1" x14ac:dyDescent="0.25">
      <c r="A12" s="251" t="s">
        <v>22</v>
      </c>
      <c r="B12" s="252"/>
      <c r="C12" s="18"/>
      <c r="D12" s="19">
        <f t="shared" ref="D12:I12" si="1">SUM(D14:D23)</f>
        <v>24390350</v>
      </c>
      <c r="E12" s="19">
        <f t="shared" si="1"/>
        <v>11999950</v>
      </c>
      <c r="F12" s="19">
        <f t="shared" si="1"/>
        <v>475000</v>
      </c>
      <c r="G12" s="19">
        <f t="shared" si="1"/>
        <v>940950</v>
      </c>
      <c r="H12" s="19">
        <f t="shared" si="1"/>
        <v>36865300</v>
      </c>
      <c r="I12" s="19">
        <f t="shared" si="1"/>
        <v>940950</v>
      </c>
      <c r="J12" s="20">
        <f>SUBTOTAL(9,J13:J24)</f>
        <v>37806250</v>
      </c>
    </row>
    <row r="13" spans="1:10" s="5" customFormat="1" ht="11.25" customHeight="1" x14ac:dyDescent="0.2">
      <c r="A13" s="33"/>
      <c r="B13" s="34"/>
      <c r="C13" s="35"/>
      <c r="D13" s="50"/>
      <c r="E13" s="50"/>
      <c r="F13" s="50"/>
      <c r="G13" s="50"/>
      <c r="H13" s="50"/>
      <c r="I13" s="50"/>
      <c r="J13" s="51"/>
    </row>
    <row r="14" spans="1:10" ht="23.25" customHeight="1" x14ac:dyDescent="0.2">
      <c r="A14" s="38" t="s">
        <v>108</v>
      </c>
      <c r="B14" s="39" t="s">
        <v>20</v>
      </c>
      <c r="C14" s="52" t="s">
        <v>32</v>
      </c>
      <c r="D14" s="41">
        <v>20753730</v>
      </c>
      <c r="E14" s="41">
        <v>4135980</v>
      </c>
      <c r="F14" s="41">
        <v>200000</v>
      </c>
      <c r="G14" s="41"/>
      <c r="H14" s="41">
        <f>SUM(D14:G14)</f>
        <v>25089710</v>
      </c>
      <c r="I14" s="41"/>
      <c r="J14" s="42">
        <f>SUM(D14:G14)</f>
        <v>25089710</v>
      </c>
    </row>
    <row r="15" spans="1:10" ht="30" customHeight="1" x14ac:dyDescent="0.2">
      <c r="A15" s="38" t="s">
        <v>23</v>
      </c>
      <c r="B15" s="53"/>
      <c r="C15" s="40" t="s">
        <v>38</v>
      </c>
      <c r="D15" s="41"/>
      <c r="E15" s="41"/>
      <c r="F15" s="41"/>
      <c r="G15" s="41">
        <v>556140</v>
      </c>
      <c r="H15" s="41"/>
      <c r="I15" s="41">
        <f>SUM(D15:G15)</f>
        <v>556140</v>
      </c>
      <c r="J15" s="42">
        <f>SUM(D15:G15)</f>
        <v>556140</v>
      </c>
    </row>
    <row r="16" spans="1:10" ht="21" customHeight="1" x14ac:dyDescent="0.2">
      <c r="A16" s="43" t="s">
        <v>24</v>
      </c>
      <c r="B16" s="54" t="s">
        <v>3</v>
      </c>
      <c r="C16" s="55"/>
      <c r="D16" s="56"/>
      <c r="E16" s="56">
        <v>400000</v>
      </c>
      <c r="F16" s="56"/>
      <c r="G16" s="56"/>
      <c r="H16" s="56">
        <f>SUM(C16:F16)</f>
        <v>400000</v>
      </c>
      <c r="I16" s="56"/>
      <c r="J16" s="57">
        <f>SUM(D16:G16)</f>
        <v>400000</v>
      </c>
    </row>
    <row r="17" spans="1:10" s="5" customFormat="1" ht="6" customHeight="1" x14ac:dyDescent="0.2">
      <c r="A17" s="27"/>
      <c r="B17" s="28"/>
      <c r="C17" s="12"/>
      <c r="D17" s="21"/>
      <c r="E17" s="21"/>
      <c r="F17" s="21"/>
      <c r="G17" s="21"/>
      <c r="H17" s="21"/>
      <c r="I17" s="21"/>
      <c r="J17" s="22"/>
    </row>
    <row r="18" spans="1:10" ht="39.75" customHeight="1" x14ac:dyDescent="0.25">
      <c r="A18" s="13" t="s">
        <v>109</v>
      </c>
      <c r="B18" s="23" t="s">
        <v>20</v>
      </c>
      <c r="C18" s="14" t="s">
        <v>25</v>
      </c>
      <c r="D18" s="29">
        <v>994625</v>
      </c>
      <c r="E18" s="29">
        <v>102435</v>
      </c>
      <c r="F18" s="30"/>
      <c r="G18" s="29"/>
      <c r="H18" s="29">
        <f>SUM(D18:G18)</f>
        <v>1097060</v>
      </c>
      <c r="I18" s="29"/>
      <c r="J18" s="31">
        <f t="shared" ref="J18:J24" si="2">SUM(D18:G18)</f>
        <v>1097060</v>
      </c>
    </row>
    <row r="19" spans="1:10" ht="26.25" customHeight="1" x14ac:dyDescent="0.25">
      <c r="A19" s="38" t="s">
        <v>110</v>
      </c>
      <c r="B19" s="53" t="s">
        <v>20</v>
      </c>
      <c r="C19" s="40" t="s">
        <v>26</v>
      </c>
      <c r="D19" s="58">
        <v>1909970</v>
      </c>
      <c r="E19" s="58">
        <v>2658795</v>
      </c>
      <c r="F19" s="58">
        <v>275000</v>
      </c>
      <c r="G19" s="58"/>
      <c r="H19" s="58">
        <f>SUM(D19:G19)</f>
        <v>4843765</v>
      </c>
      <c r="I19" s="58"/>
      <c r="J19" s="59">
        <f t="shared" si="2"/>
        <v>4843765</v>
      </c>
    </row>
    <row r="20" spans="1:10" ht="20.25" customHeight="1" x14ac:dyDescent="0.25">
      <c r="A20" s="43" t="s">
        <v>27</v>
      </c>
      <c r="B20" s="54"/>
      <c r="C20" s="55"/>
      <c r="D20" s="56"/>
      <c r="E20" s="56"/>
      <c r="F20" s="60"/>
      <c r="G20" s="47">
        <v>384810</v>
      </c>
      <c r="H20" s="47"/>
      <c r="I20" s="47">
        <f>SUM(D20:G20)</f>
        <v>384810</v>
      </c>
      <c r="J20" s="49">
        <f t="shared" si="2"/>
        <v>384810</v>
      </c>
    </row>
    <row r="21" spans="1:10" ht="35.25" customHeight="1" x14ac:dyDescent="0.25">
      <c r="A21" s="13" t="s">
        <v>111</v>
      </c>
      <c r="B21" s="23" t="s">
        <v>20</v>
      </c>
      <c r="C21" s="14" t="s">
        <v>28</v>
      </c>
      <c r="D21" s="29">
        <v>732025</v>
      </c>
      <c r="E21" s="29">
        <v>504125</v>
      </c>
      <c r="F21" s="30"/>
      <c r="G21" s="29"/>
      <c r="H21" s="29">
        <f>SUM(D21:G21)</f>
        <v>1236150</v>
      </c>
      <c r="I21" s="29"/>
      <c r="J21" s="31">
        <f t="shared" si="2"/>
        <v>1236150</v>
      </c>
    </row>
    <row r="22" spans="1:10" ht="20.25" customHeight="1" x14ac:dyDescent="0.25">
      <c r="A22" s="15" t="s">
        <v>29</v>
      </c>
      <c r="B22" s="24"/>
      <c r="C22" s="25"/>
      <c r="D22" s="26"/>
      <c r="E22" s="26"/>
      <c r="F22" s="32"/>
      <c r="G22" s="16"/>
      <c r="H22" s="16"/>
      <c r="I22" s="16">
        <f>SUM(D22:G22)</f>
        <v>0</v>
      </c>
      <c r="J22" s="17">
        <f t="shared" si="2"/>
        <v>0</v>
      </c>
    </row>
    <row r="23" spans="1:10" ht="36.75" customHeight="1" x14ac:dyDescent="0.25">
      <c r="A23" s="38" t="s">
        <v>112</v>
      </c>
      <c r="B23" s="53" t="s">
        <v>20</v>
      </c>
      <c r="C23" s="40" t="s">
        <v>30</v>
      </c>
      <c r="D23" s="58"/>
      <c r="E23" s="58">
        <v>4198615</v>
      </c>
      <c r="F23" s="61"/>
      <c r="G23" s="58"/>
      <c r="H23" s="58">
        <f>SUM(D23:G23)</f>
        <v>4198615</v>
      </c>
      <c r="I23" s="58"/>
      <c r="J23" s="59">
        <f t="shared" si="2"/>
        <v>4198615</v>
      </c>
    </row>
    <row r="24" spans="1:10" ht="16.5" customHeight="1" thickBot="1" x14ac:dyDescent="0.25">
      <c r="A24" s="38"/>
      <c r="B24" s="53"/>
      <c r="C24" s="40"/>
      <c r="D24" s="41"/>
      <c r="E24" s="41"/>
      <c r="F24" s="62"/>
      <c r="G24" s="41"/>
      <c r="H24" s="41"/>
      <c r="I24" s="41">
        <f>SUM(D24:G24)</f>
        <v>0</v>
      </c>
      <c r="J24" s="42">
        <f t="shared" si="2"/>
        <v>0</v>
      </c>
    </row>
    <row r="25" spans="1:10" ht="26.25" customHeight="1" thickBot="1" x14ac:dyDescent="0.3">
      <c r="A25" s="115" t="s">
        <v>0</v>
      </c>
      <c r="B25" s="116"/>
      <c r="C25" s="117"/>
      <c r="D25" s="118">
        <f>+D12+D8</f>
        <v>25982380</v>
      </c>
      <c r="E25" s="118">
        <f t="shared" ref="E25:I25" si="3">+E12+E8</f>
        <v>12338250</v>
      </c>
      <c r="F25" s="118">
        <f t="shared" si="3"/>
        <v>485000</v>
      </c>
      <c r="G25" s="118">
        <f t="shared" si="3"/>
        <v>969370</v>
      </c>
      <c r="H25" s="118">
        <f t="shared" si="3"/>
        <v>38805630</v>
      </c>
      <c r="I25" s="118">
        <f t="shared" si="3"/>
        <v>969370</v>
      </c>
      <c r="J25" s="119">
        <f>+J12+J8</f>
        <v>39775000</v>
      </c>
    </row>
    <row r="26" spans="1:10" x14ac:dyDescent="0.2">
      <c r="J26" s="6"/>
    </row>
  </sheetData>
  <mergeCells count="11">
    <mergeCell ref="A8:B8"/>
    <mergeCell ref="A12:B12"/>
    <mergeCell ref="A1:J1"/>
    <mergeCell ref="A2:J2"/>
    <mergeCell ref="A3:J3"/>
    <mergeCell ref="A4:J4"/>
    <mergeCell ref="A6:B7"/>
    <mergeCell ref="C6:C7"/>
    <mergeCell ref="H6:H7"/>
    <mergeCell ref="I6:I7"/>
    <mergeCell ref="J6:J7"/>
  </mergeCells>
  <printOptions horizontalCentered="1"/>
  <pageMargins left="0.27559055118110237" right="0.27559055118110237" top="0.70866141732283472" bottom="0.39370078740157483" header="0" footer="0"/>
  <pageSetup scale="8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opLeftCell="A13" workbookViewId="0">
      <selection activeCell="J24" sqref="J24"/>
    </sheetView>
  </sheetViews>
  <sheetFormatPr baseColWidth="10" defaultRowHeight="15" x14ac:dyDescent="0.25"/>
  <cols>
    <col min="1" max="1" width="2.140625" customWidth="1"/>
    <col min="2" max="2" width="15.85546875" customWidth="1"/>
    <col min="3" max="3" width="11.5703125" customWidth="1"/>
    <col min="4" max="4" width="8.7109375" hidden="1" customWidth="1"/>
    <col min="5" max="5" width="20.85546875" customWidth="1"/>
    <col min="6" max="6" width="13.5703125" customWidth="1"/>
    <col min="7" max="7" width="14.140625" customWidth="1"/>
    <col min="8" max="8" width="9.5703125" hidden="1" customWidth="1"/>
    <col min="9" max="9" width="9.85546875" hidden="1" customWidth="1"/>
    <col min="258" max="258" width="15.85546875" customWidth="1"/>
    <col min="259" max="259" width="11.5703125" customWidth="1"/>
    <col min="260" max="260" width="0" hidden="1" customWidth="1"/>
    <col min="261" max="261" width="20.85546875" customWidth="1"/>
    <col min="262" max="262" width="13.5703125" customWidth="1"/>
    <col min="263" max="263" width="14.140625" customWidth="1"/>
    <col min="264" max="265" width="0" hidden="1" customWidth="1"/>
    <col min="514" max="514" width="15.85546875" customWidth="1"/>
    <col min="515" max="515" width="11.5703125" customWidth="1"/>
    <col min="516" max="516" width="0" hidden="1" customWidth="1"/>
    <col min="517" max="517" width="20.85546875" customWidth="1"/>
    <col min="518" max="518" width="13.5703125" customWidth="1"/>
    <col min="519" max="519" width="14.140625" customWidth="1"/>
    <col min="520" max="521" width="0" hidden="1" customWidth="1"/>
    <col min="770" max="770" width="15.85546875" customWidth="1"/>
    <col min="771" max="771" width="11.5703125" customWidth="1"/>
    <col min="772" max="772" width="0" hidden="1" customWidth="1"/>
    <col min="773" max="773" width="20.85546875" customWidth="1"/>
    <col min="774" max="774" width="13.5703125" customWidth="1"/>
    <col min="775" max="775" width="14.140625" customWidth="1"/>
    <col min="776" max="777" width="0" hidden="1" customWidth="1"/>
    <col min="1026" max="1026" width="15.85546875" customWidth="1"/>
    <col min="1027" max="1027" width="11.5703125" customWidth="1"/>
    <col min="1028" max="1028" width="0" hidden="1" customWidth="1"/>
    <col min="1029" max="1029" width="20.85546875" customWidth="1"/>
    <col min="1030" max="1030" width="13.5703125" customWidth="1"/>
    <col min="1031" max="1031" width="14.140625" customWidth="1"/>
    <col min="1032" max="1033" width="0" hidden="1" customWidth="1"/>
    <col min="1282" max="1282" width="15.85546875" customWidth="1"/>
    <col min="1283" max="1283" width="11.5703125" customWidth="1"/>
    <col min="1284" max="1284" width="0" hidden="1" customWidth="1"/>
    <col min="1285" max="1285" width="20.85546875" customWidth="1"/>
    <col min="1286" max="1286" width="13.5703125" customWidth="1"/>
    <col min="1287" max="1287" width="14.140625" customWidth="1"/>
    <col min="1288" max="1289" width="0" hidden="1" customWidth="1"/>
    <col min="1538" max="1538" width="15.85546875" customWidth="1"/>
    <col min="1539" max="1539" width="11.5703125" customWidth="1"/>
    <col min="1540" max="1540" width="0" hidden="1" customWidth="1"/>
    <col min="1541" max="1541" width="20.85546875" customWidth="1"/>
    <col min="1542" max="1542" width="13.5703125" customWidth="1"/>
    <col min="1543" max="1543" width="14.140625" customWidth="1"/>
    <col min="1544" max="1545" width="0" hidden="1" customWidth="1"/>
    <col min="1794" max="1794" width="15.85546875" customWidth="1"/>
    <col min="1795" max="1795" width="11.5703125" customWidth="1"/>
    <col min="1796" max="1796" width="0" hidden="1" customWidth="1"/>
    <col min="1797" max="1797" width="20.85546875" customWidth="1"/>
    <col min="1798" max="1798" width="13.5703125" customWidth="1"/>
    <col min="1799" max="1799" width="14.140625" customWidth="1"/>
    <col min="1800" max="1801" width="0" hidden="1" customWidth="1"/>
    <col min="2050" max="2050" width="15.85546875" customWidth="1"/>
    <col min="2051" max="2051" width="11.5703125" customWidth="1"/>
    <col min="2052" max="2052" width="0" hidden="1" customWidth="1"/>
    <col min="2053" max="2053" width="20.85546875" customWidth="1"/>
    <col min="2054" max="2054" width="13.5703125" customWidth="1"/>
    <col min="2055" max="2055" width="14.140625" customWidth="1"/>
    <col min="2056" max="2057" width="0" hidden="1" customWidth="1"/>
    <col min="2306" max="2306" width="15.85546875" customWidth="1"/>
    <col min="2307" max="2307" width="11.5703125" customWidth="1"/>
    <col min="2308" max="2308" width="0" hidden="1" customWidth="1"/>
    <col min="2309" max="2309" width="20.85546875" customWidth="1"/>
    <col min="2310" max="2310" width="13.5703125" customWidth="1"/>
    <col min="2311" max="2311" width="14.140625" customWidth="1"/>
    <col min="2312" max="2313" width="0" hidden="1" customWidth="1"/>
    <col min="2562" max="2562" width="15.85546875" customWidth="1"/>
    <col min="2563" max="2563" width="11.5703125" customWidth="1"/>
    <col min="2564" max="2564" width="0" hidden="1" customWidth="1"/>
    <col min="2565" max="2565" width="20.85546875" customWidth="1"/>
    <col min="2566" max="2566" width="13.5703125" customWidth="1"/>
    <col min="2567" max="2567" width="14.140625" customWidth="1"/>
    <col min="2568" max="2569" width="0" hidden="1" customWidth="1"/>
    <col min="2818" max="2818" width="15.85546875" customWidth="1"/>
    <col min="2819" max="2819" width="11.5703125" customWidth="1"/>
    <col min="2820" max="2820" width="0" hidden="1" customWidth="1"/>
    <col min="2821" max="2821" width="20.85546875" customWidth="1"/>
    <col min="2822" max="2822" width="13.5703125" customWidth="1"/>
    <col min="2823" max="2823" width="14.140625" customWidth="1"/>
    <col min="2824" max="2825" width="0" hidden="1" customWidth="1"/>
    <col min="3074" max="3074" width="15.85546875" customWidth="1"/>
    <col min="3075" max="3075" width="11.5703125" customWidth="1"/>
    <col min="3076" max="3076" width="0" hidden="1" customWidth="1"/>
    <col min="3077" max="3077" width="20.85546875" customWidth="1"/>
    <col min="3078" max="3078" width="13.5703125" customWidth="1"/>
    <col min="3079" max="3079" width="14.140625" customWidth="1"/>
    <col min="3080" max="3081" width="0" hidden="1" customWidth="1"/>
    <col min="3330" max="3330" width="15.85546875" customWidth="1"/>
    <col min="3331" max="3331" width="11.5703125" customWidth="1"/>
    <col min="3332" max="3332" width="0" hidden="1" customWidth="1"/>
    <col min="3333" max="3333" width="20.85546875" customWidth="1"/>
    <col min="3334" max="3334" width="13.5703125" customWidth="1"/>
    <col min="3335" max="3335" width="14.140625" customWidth="1"/>
    <col min="3336" max="3337" width="0" hidden="1" customWidth="1"/>
    <col min="3586" max="3586" width="15.85546875" customWidth="1"/>
    <col min="3587" max="3587" width="11.5703125" customWidth="1"/>
    <col min="3588" max="3588" width="0" hidden="1" customWidth="1"/>
    <col min="3589" max="3589" width="20.85546875" customWidth="1"/>
    <col min="3590" max="3590" width="13.5703125" customWidth="1"/>
    <col min="3591" max="3591" width="14.140625" customWidth="1"/>
    <col min="3592" max="3593" width="0" hidden="1" customWidth="1"/>
    <col min="3842" max="3842" width="15.85546875" customWidth="1"/>
    <col min="3843" max="3843" width="11.5703125" customWidth="1"/>
    <col min="3844" max="3844" width="0" hidden="1" customWidth="1"/>
    <col min="3845" max="3845" width="20.85546875" customWidth="1"/>
    <col min="3846" max="3846" width="13.5703125" customWidth="1"/>
    <col min="3847" max="3847" width="14.140625" customWidth="1"/>
    <col min="3848" max="3849" width="0" hidden="1" customWidth="1"/>
    <col min="4098" max="4098" width="15.85546875" customWidth="1"/>
    <col min="4099" max="4099" width="11.5703125" customWidth="1"/>
    <col min="4100" max="4100" width="0" hidden="1" customWidth="1"/>
    <col min="4101" max="4101" width="20.85546875" customWidth="1"/>
    <col min="4102" max="4102" width="13.5703125" customWidth="1"/>
    <col min="4103" max="4103" width="14.140625" customWidth="1"/>
    <col min="4104" max="4105" width="0" hidden="1" customWidth="1"/>
    <col min="4354" max="4354" width="15.85546875" customWidth="1"/>
    <col min="4355" max="4355" width="11.5703125" customWidth="1"/>
    <col min="4356" max="4356" width="0" hidden="1" customWidth="1"/>
    <col min="4357" max="4357" width="20.85546875" customWidth="1"/>
    <col min="4358" max="4358" width="13.5703125" customWidth="1"/>
    <col min="4359" max="4359" width="14.140625" customWidth="1"/>
    <col min="4360" max="4361" width="0" hidden="1" customWidth="1"/>
    <col min="4610" max="4610" width="15.85546875" customWidth="1"/>
    <col min="4611" max="4611" width="11.5703125" customWidth="1"/>
    <col min="4612" max="4612" width="0" hidden="1" customWidth="1"/>
    <col min="4613" max="4613" width="20.85546875" customWidth="1"/>
    <col min="4614" max="4614" width="13.5703125" customWidth="1"/>
    <col min="4615" max="4615" width="14.140625" customWidth="1"/>
    <col min="4616" max="4617" width="0" hidden="1" customWidth="1"/>
    <col min="4866" max="4866" width="15.85546875" customWidth="1"/>
    <col min="4867" max="4867" width="11.5703125" customWidth="1"/>
    <col min="4868" max="4868" width="0" hidden="1" customWidth="1"/>
    <col min="4869" max="4869" width="20.85546875" customWidth="1"/>
    <col min="4870" max="4870" width="13.5703125" customWidth="1"/>
    <col min="4871" max="4871" width="14.140625" customWidth="1"/>
    <col min="4872" max="4873" width="0" hidden="1" customWidth="1"/>
    <col min="5122" max="5122" width="15.85546875" customWidth="1"/>
    <col min="5123" max="5123" width="11.5703125" customWidth="1"/>
    <col min="5124" max="5124" width="0" hidden="1" customWidth="1"/>
    <col min="5125" max="5125" width="20.85546875" customWidth="1"/>
    <col min="5126" max="5126" width="13.5703125" customWidth="1"/>
    <col min="5127" max="5127" width="14.140625" customWidth="1"/>
    <col min="5128" max="5129" width="0" hidden="1" customWidth="1"/>
    <col min="5378" max="5378" width="15.85546875" customWidth="1"/>
    <col min="5379" max="5379" width="11.5703125" customWidth="1"/>
    <col min="5380" max="5380" width="0" hidden="1" customWidth="1"/>
    <col min="5381" max="5381" width="20.85546875" customWidth="1"/>
    <col min="5382" max="5382" width="13.5703125" customWidth="1"/>
    <col min="5383" max="5383" width="14.140625" customWidth="1"/>
    <col min="5384" max="5385" width="0" hidden="1" customWidth="1"/>
    <col min="5634" max="5634" width="15.85546875" customWidth="1"/>
    <col min="5635" max="5635" width="11.5703125" customWidth="1"/>
    <col min="5636" max="5636" width="0" hidden="1" customWidth="1"/>
    <col min="5637" max="5637" width="20.85546875" customWidth="1"/>
    <col min="5638" max="5638" width="13.5703125" customWidth="1"/>
    <col min="5639" max="5639" width="14.140625" customWidth="1"/>
    <col min="5640" max="5641" width="0" hidden="1" customWidth="1"/>
    <col min="5890" max="5890" width="15.85546875" customWidth="1"/>
    <col min="5891" max="5891" width="11.5703125" customWidth="1"/>
    <col min="5892" max="5892" width="0" hidden="1" customWidth="1"/>
    <col min="5893" max="5893" width="20.85546875" customWidth="1"/>
    <col min="5894" max="5894" width="13.5703125" customWidth="1"/>
    <col min="5895" max="5895" width="14.140625" customWidth="1"/>
    <col min="5896" max="5897" width="0" hidden="1" customWidth="1"/>
    <col min="6146" max="6146" width="15.85546875" customWidth="1"/>
    <col min="6147" max="6147" width="11.5703125" customWidth="1"/>
    <col min="6148" max="6148" width="0" hidden="1" customWidth="1"/>
    <col min="6149" max="6149" width="20.85546875" customWidth="1"/>
    <col min="6150" max="6150" width="13.5703125" customWidth="1"/>
    <col min="6151" max="6151" width="14.140625" customWidth="1"/>
    <col min="6152" max="6153" width="0" hidden="1" customWidth="1"/>
    <col min="6402" max="6402" width="15.85546875" customWidth="1"/>
    <col min="6403" max="6403" width="11.5703125" customWidth="1"/>
    <col min="6404" max="6404" width="0" hidden="1" customWidth="1"/>
    <col min="6405" max="6405" width="20.85546875" customWidth="1"/>
    <col min="6406" max="6406" width="13.5703125" customWidth="1"/>
    <col min="6407" max="6407" width="14.140625" customWidth="1"/>
    <col min="6408" max="6409" width="0" hidden="1" customWidth="1"/>
    <col min="6658" max="6658" width="15.85546875" customWidth="1"/>
    <col min="6659" max="6659" width="11.5703125" customWidth="1"/>
    <col min="6660" max="6660" width="0" hidden="1" customWidth="1"/>
    <col min="6661" max="6661" width="20.85546875" customWidth="1"/>
    <col min="6662" max="6662" width="13.5703125" customWidth="1"/>
    <col min="6663" max="6663" width="14.140625" customWidth="1"/>
    <col min="6664" max="6665" width="0" hidden="1" customWidth="1"/>
    <col min="6914" max="6914" width="15.85546875" customWidth="1"/>
    <col min="6915" max="6915" width="11.5703125" customWidth="1"/>
    <col min="6916" max="6916" width="0" hidden="1" customWidth="1"/>
    <col min="6917" max="6917" width="20.85546875" customWidth="1"/>
    <col min="6918" max="6918" width="13.5703125" customWidth="1"/>
    <col min="6919" max="6919" width="14.140625" customWidth="1"/>
    <col min="6920" max="6921" width="0" hidden="1" customWidth="1"/>
    <col min="7170" max="7170" width="15.85546875" customWidth="1"/>
    <col min="7171" max="7171" width="11.5703125" customWidth="1"/>
    <col min="7172" max="7172" width="0" hidden="1" customWidth="1"/>
    <col min="7173" max="7173" width="20.85546875" customWidth="1"/>
    <col min="7174" max="7174" width="13.5703125" customWidth="1"/>
    <col min="7175" max="7175" width="14.140625" customWidth="1"/>
    <col min="7176" max="7177" width="0" hidden="1" customWidth="1"/>
    <col min="7426" max="7426" width="15.85546875" customWidth="1"/>
    <col min="7427" max="7427" width="11.5703125" customWidth="1"/>
    <col min="7428" max="7428" width="0" hidden="1" customWidth="1"/>
    <col min="7429" max="7429" width="20.85546875" customWidth="1"/>
    <col min="7430" max="7430" width="13.5703125" customWidth="1"/>
    <col min="7431" max="7431" width="14.140625" customWidth="1"/>
    <col min="7432" max="7433" width="0" hidden="1" customWidth="1"/>
    <col min="7682" max="7682" width="15.85546875" customWidth="1"/>
    <col min="7683" max="7683" width="11.5703125" customWidth="1"/>
    <col min="7684" max="7684" width="0" hidden="1" customWidth="1"/>
    <col min="7685" max="7685" width="20.85546875" customWidth="1"/>
    <col min="7686" max="7686" width="13.5703125" customWidth="1"/>
    <col min="7687" max="7687" width="14.140625" customWidth="1"/>
    <col min="7688" max="7689" width="0" hidden="1" customWidth="1"/>
    <col min="7938" max="7938" width="15.85546875" customWidth="1"/>
    <col min="7939" max="7939" width="11.5703125" customWidth="1"/>
    <col min="7940" max="7940" width="0" hidden="1" customWidth="1"/>
    <col min="7941" max="7941" width="20.85546875" customWidth="1"/>
    <col min="7942" max="7942" width="13.5703125" customWidth="1"/>
    <col min="7943" max="7943" width="14.140625" customWidth="1"/>
    <col min="7944" max="7945" width="0" hidden="1" customWidth="1"/>
    <col min="8194" max="8194" width="15.85546875" customWidth="1"/>
    <col min="8195" max="8195" width="11.5703125" customWidth="1"/>
    <col min="8196" max="8196" width="0" hidden="1" customWidth="1"/>
    <col min="8197" max="8197" width="20.85546875" customWidth="1"/>
    <col min="8198" max="8198" width="13.5703125" customWidth="1"/>
    <col min="8199" max="8199" width="14.140625" customWidth="1"/>
    <col min="8200" max="8201" width="0" hidden="1" customWidth="1"/>
    <col min="8450" max="8450" width="15.85546875" customWidth="1"/>
    <col min="8451" max="8451" width="11.5703125" customWidth="1"/>
    <col min="8452" max="8452" width="0" hidden="1" customWidth="1"/>
    <col min="8453" max="8453" width="20.85546875" customWidth="1"/>
    <col min="8454" max="8454" width="13.5703125" customWidth="1"/>
    <col min="8455" max="8455" width="14.140625" customWidth="1"/>
    <col min="8456" max="8457" width="0" hidden="1" customWidth="1"/>
    <col min="8706" max="8706" width="15.85546875" customWidth="1"/>
    <col min="8707" max="8707" width="11.5703125" customWidth="1"/>
    <col min="8708" max="8708" width="0" hidden="1" customWidth="1"/>
    <col min="8709" max="8709" width="20.85546875" customWidth="1"/>
    <col min="8710" max="8710" width="13.5703125" customWidth="1"/>
    <col min="8711" max="8711" width="14.140625" customWidth="1"/>
    <col min="8712" max="8713" width="0" hidden="1" customWidth="1"/>
    <col min="8962" max="8962" width="15.85546875" customWidth="1"/>
    <col min="8963" max="8963" width="11.5703125" customWidth="1"/>
    <col min="8964" max="8964" width="0" hidden="1" customWidth="1"/>
    <col min="8965" max="8965" width="20.85546875" customWidth="1"/>
    <col min="8966" max="8966" width="13.5703125" customWidth="1"/>
    <col min="8967" max="8967" width="14.140625" customWidth="1"/>
    <col min="8968" max="8969" width="0" hidden="1" customWidth="1"/>
    <col min="9218" max="9218" width="15.85546875" customWidth="1"/>
    <col min="9219" max="9219" width="11.5703125" customWidth="1"/>
    <col min="9220" max="9220" width="0" hidden="1" customWidth="1"/>
    <col min="9221" max="9221" width="20.85546875" customWidth="1"/>
    <col min="9222" max="9222" width="13.5703125" customWidth="1"/>
    <col min="9223" max="9223" width="14.140625" customWidth="1"/>
    <col min="9224" max="9225" width="0" hidden="1" customWidth="1"/>
    <col min="9474" max="9474" width="15.85546875" customWidth="1"/>
    <col min="9475" max="9475" width="11.5703125" customWidth="1"/>
    <col min="9476" max="9476" width="0" hidden="1" customWidth="1"/>
    <col min="9477" max="9477" width="20.85546875" customWidth="1"/>
    <col min="9478" max="9478" width="13.5703125" customWidth="1"/>
    <col min="9479" max="9479" width="14.140625" customWidth="1"/>
    <col min="9480" max="9481" width="0" hidden="1" customWidth="1"/>
    <col min="9730" max="9730" width="15.85546875" customWidth="1"/>
    <col min="9731" max="9731" width="11.5703125" customWidth="1"/>
    <col min="9732" max="9732" width="0" hidden="1" customWidth="1"/>
    <col min="9733" max="9733" width="20.85546875" customWidth="1"/>
    <col min="9734" max="9734" width="13.5703125" customWidth="1"/>
    <col min="9735" max="9735" width="14.140625" customWidth="1"/>
    <col min="9736" max="9737" width="0" hidden="1" customWidth="1"/>
    <col min="9986" max="9986" width="15.85546875" customWidth="1"/>
    <col min="9987" max="9987" width="11.5703125" customWidth="1"/>
    <col min="9988" max="9988" width="0" hidden="1" customWidth="1"/>
    <col min="9989" max="9989" width="20.85546875" customWidth="1"/>
    <col min="9990" max="9990" width="13.5703125" customWidth="1"/>
    <col min="9991" max="9991" width="14.140625" customWidth="1"/>
    <col min="9992" max="9993" width="0" hidden="1" customWidth="1"/>
    <col min="10242" max="10242" width="15.85546875" customWidth="1"/>
    <col min="10243" max="10243" width="11.5703125" customWidth="1"/>
    <col min="10244" max="10244" width="0" hidden="1" customWidth="1"/>
    <col min="10245" max="10245" width="20.85546875" customWidth="1"/>
    <col min="10246" max="10246" width="13.5703125" customWidth="1"/>
    <col min="10247" max="10247" width="14.140625" customWidth="1"/>
    <col min="10248" max="10249" width="0" hidden="1" customWidth="1"/>
    <col min="10498" max="10498" width="15.85546875" customWidth="1"/>
    <col min="10499" max="10499" width="11.5703125" customWidth="1"/>
    <col min="10500" max="10500" width="0" hidden="1" customWidth="1"/>
    <col min="10501" max="10501" width="20.85546875" customWidth="1"/>
    <col min="10502" max="10502" width="13.5703125" customWidth="1"/>
    <col min="10503" max="10503" width="14.140625" customWidth="1"/>
    <col min="10504" max="10505" width="0" hidden="1" customWidth="1"/>
    <col min="10754" max="10754" width="15.85546875" customWidth="1"/>
    <col min="10755" max="10755" width="11.5703125" customWidth="1"/>
    <col min="10756" max="10756" width="0" hidden="1" customWidth="1"/>
    <col min="10757" max="10757" width="20.85546875" customWidth="1"/>
    <col min="10758" max="10758" width="13.5703125" customWidth="1"/>
    <col min="10759" max="10759" width="14.140625" customWidth="1"/>
    <col min="10760" max="10761" width="0" hidden="1" customWidth="1"/>
    <col min="11010" max="11010" width="15.85546875" customWidth="1"/>
    <col min="11011" max="11011" width="11.5703125" customWidth="1"/>
    <col min="11012" max="11012" width="0" hidden="1" customWidth="1"/>
    <col min="11013" max="11013" width="20.85546875" customWidth="1"/>
    <col min="11014" max="11014" width="13.5703125" customWidth="1"/>
    <col min="11015" max="11015" width="14.140625" customWidth="1"/>
    <col min="11016" max="11017" width="0" hidden="1" customWidth="1"/>
    <col min="11266" max="11266" width="15.85546875" customWidth="1"/>
    <col min="11267" max="11267" width="11.5703125" customWidth="1"/>
    <col min="11268" max="11268" width="0" hidden="1" customWidth="1"/>
    <col min="11269" max="11269" width="20.85546875" customWidth="1"/>
    <col min="11270" max="11270" width="13.5703125" customWidth="1"/>
    <col min="11271" max="11271" width="14.140625" customWidth="1"/>
    <col min="11272" max="11273" width="0" hidden="1" customWidth="1"/>
    <col min="11522" max="11522" width="15.85546875" customWidth="1"/>
    <col min="11523" max="11523" width="11.5703125" customWidth="1"/>
    <col min="11524" max="11524" width="0" hidden="1" customWidth="1"/>
    <col min="11525" max="11525" width="20.85546875" customWidth="1"/>
    <col min="11526" max="11526" width="13.5703125" customWidth="1"/>
    <col min="11527" max="11527" width="14.140625" customWidth="1"/>
    <col min="11528" max="11529" width="0" hidden="1" customWidth="1"/>
    <col min="11778" max="11778" width="15.85546875" customWidth="1"/>
    <col min="11779" max="11779" width="11.5703125" customWidth="1"/>
    <col min="11780" max="11780" width="0" hidden="1" customWidth="1"/>
    <col min="11781" max="11781" width="20.85546875" customWidth="1"/>
    <col min="11782" max="11782" width="13.5703125" customWidth="1"/>
    <col min="11783" max="11783" width="14.140625" customWidth="1"/>
    <col min="11784" max="11785" width="0" hidden="1" customWidth="1"/>
    <col min="12034" max="12034" width="15.85546875" customWidth="1"/>
    <col min="12035" max="12035" width="11.5703125" customWidth="1"/>
    <col min="12036" max="12036" width="0" hidden="1" customWidth="1"/>
    <col min="12037" max="12037" width="20.85546875" customWidth="1"/>
    <col min="12038" max="12038" width="13.5703125" customWidth="1"/>
    <col min="12039" max="12039" width="14.140625" customWidth="1"/>
    <col min="12040" max="12041" width="0" hidden="1" customWidth="1"/>
    <col min="12290" max="12290" width="15.85546875" customWidth="1"/>
    <col min="12291" max="12291" width="11.5703125" customWidth="1"/>
    <col min="12292" max="12292" width="0" hidden="1" customWidth="1"/>
    <col min="12293" max="12293" width="20.85546875" customWidth="1"/>
    <col min="12294" max="12294" width="13.5703125" customWidth="1"/>
    <col min="12295" max="12295" width="14.140625" customWidth="1"/>
    <col min="12296" max="12297" width="0" hidden="1" customWidth="1"/>
    <col min="12546" max="12546" width="15.85546875" customWidth="1"/>
    <col min="12547" max="12547" width="11.5703125" customWidth="1"/>
    <col min="12548" max="12548" width="0" hidden="1" customWidth="1"/>
    <col min="12549" max="12549" width="20.85546875" customWidth="1"/>
    <col min="12550" max="12550" width="13.5703125" customWidth="1"/>
    <col min="12551" max="12551" width="14.140625" customWidth="1"/>
    <col min="12552" max="12553" width="0" hidden="1" customWidth="1"/>
    <col min="12802" max="12802" width="15.85546875" customWidth="1"/>
    <col min="12803" max="12803" width="11.5703125" customWidth="1"/>
    <col min="12804" max="12804" width="0" hidden="1" customWidth="1"/>
    <col min="12805" max="12805" width="20.85546875" customWidth="1"/>
    <col min="12806" max="12806" width="13.5703125" customWidth="1"/>
    <col min="12807" max="12807" width="14.140625" customWidth="1"/>
    <col min="12808" max="12809" width="0" hidden="1" customWidth="1"/>
    <col min="13058" max="13058" width="15.85546875" customWidth="1"/>
    <col min="13059" max="13059" width="11.5703125" customWidth="1"/>
    <col min="13060" max="13060" width="0" hidden="1" customWidth="1"/>
    <col min="13061" max="13061" width="20.85546875" customWidth="1"/>
    <col min="13062" max="13062" width="13.5703125" customWidth="1"/>
    <col min="13063" max="13063" width="14.140625" customWidth="1"/>
    <col min="13064" max="13065" width="0" hidden="1" customWidth="1"/>
    <col min="13314" max="13314" width="15.85546875" customWidth="1"/>
    <col min="13315" max="13315" width="11.5703125" customWidth="1"/>
    <col min="13316" max="13316" width="0" hidden="1" customWidth="1"/>
    <col min="13317" max="13317" width="20.85546875" customWidth="1"/>
    <col min="13318" max="13318" width="13.5703125" customWidth="1"/>
    <col min="13319" max="13319" width="14.140625" customWidth="1"/>
    <col min="13320" max="13321" width="0" hidden="1" customWidth="1"/>
    <col min="13570" max="13570" width="15.85546875" customWidth="1"/>
    <col min="13571" max="13571" width="11.5703125" customWidth="1"/>
    <col min="13572" max="13572" width="0" hidden="1" customWidth="1"/>
    <col min="13573" max="13573" width="20.85546875" customWidth="1"/>
    <col min="13574" max="13574" width="13.5703125" customWidth="1"/>
    <col min="13575" max="13575" width="14.140625" customWidth="1"/>
    <col min="13576" max="13577" width="0" hidden="1" customWidth="1"/>
    <col min="13826" max="13826" width="15.85546875" customWidth="1"/>
    <col min="13827" max="13827" width="11.5703125" customWidth="1"/>
    <col min="13828" max="13828" width="0" hidden="1" customWidth="1"/>
    <col min="13829" max="13829" width="20.85546875" customWidth="1"/>
    <col min="13830" max="13830" width="13.5703125" customWidth="1"/>
    <col min="13831" max="13831" width="14.140625" customWidth="1"/>
    <col min="13832" max="13833" width="0" hidden="1" customWidth="1"/>
    <col min="14082" max="14082" width="15.85546875" customWidth="1"/>
    <col min="14083" max="14083" width="11.5703125" customWidth="1"/>
    <col min="14084" max="14084" width="0" hidden="1" customWidth="1"/>
    <col min="14085" max="14085" width="20.85546875" customWidth="1"/>
    <col min="14086" max="14086" width="13.5703125" customWidth="1"/>
    <col min="14087" max="14087" width="14.140625" customWidth="1"/>
    <col min="14088" max="14089" width="0" hidden="1" customWidth="1"/>
    <col min="14338" max="14338" width="15.85546875" customWidth="1"/>
    <col min="14339" max="14339" width="11.5703125" customWidth="1"/>
    <col min="14340" max="14340" width="0" hidden="1" customWidth="1"/>
    <col min="14341" max="14341" width="20.85546875" customWidth="1"/>
    <col min="14342" max="14342" width="13.5703125" customWidth="1"/>
    <col min="14343" max="14343" width="14.140625" customWidth="1"/>
    <col min="14344" max="14345" width="0" hidden="1" customWidth="1"/>
    <col min="14594" max="14594" width="15.85546875" customWidth="1"/>
    <col min="14595" max="14595" width="11.5703125" customWidth="1"/>
    <col min="14596" max="14596" width="0" hidden="1" customWidth="1"/>
    <col min="14597" max="14597" width="20.85546875" customWidth="1"/>
    <col min="14598" max="14598" width="13.5703125" customWidth="1"/>
    <col min="14599" max="14599" width="14.140625" customWidth="1"/>
    <col min="14600" max="14601" width="0" hidden="1" customWidth="1"/>
    <col min="14850" max="14850" width="15.85546875" customWidth="1"/>
    <col min="14851" max="14851" width="11.5703125" customWidth="1"/>
    <col min="14852" max="14852" width="0" hidden="1" customWidth="1"/>
    <col min="14853" max="14853" width="20.85546875" customWidth="1"/>
    <col min="14854" max="14854" width="13.5703125" customWidth="1"/>
    <col min="14855" max="14855" width="14.140625" customWidth="1"/>
    <col min="14856" max="14857" width="0" hidden="1" customWidth="1"/>
    <col min="15106" max="15106" width="15.85546875" customWidth="1"/>
    <col min="15107" max="15107" width="11.5703125" customWidth="1"/>
    <col min="15108" max="15108" width="0" hidden="1" customWidth="1"/>
    <col min="15109" max="15109" width="20.85546875" customWidth="1"/>
    <col min="15110" max="15110" width="13.5703125" customWidth="1"/>
    <col min="15111" max="15111" width="14.140625" customWidth="1"/>
    <col min="15112" max="15113" width="0" hidden="1" customWidth="1"/>
    <col min="15362" max="15362" width="15.85546875" customWidth="1"/>
    <col min="15363" max="15363" width="11.5703125" customWidth="1"/>
    <col min="15364" max="15364" width="0" hidden="1" customWidth="1"/>
    <col min="15365" max="15365" width="20.85546875" customWidth="1"/>
    <col min="15366" max="15366" width="13.5703125" customWidth="1"/>
    <col min="15367" max="15367" width="14.140625" customWidth="1"/>
    <col min="15368" max="15369" width="0" hidden="1" customWidth="1"/>
    <col min="15618" max="15618" width="15.85546875" customWidth="1"/>
    <col min="15619" max="15619" width="11.5703125" customWidth="1"/>
    <col min="15620" max="15620" width="0" hidden="1" customWidth="1"/>
    <col min="15621" max="15621" width="20.85546875" customWidth="1"/>
    <col min="15622" max="15622" width="13.5703125" customWidth="1"/>
    <col min="15623" max="15623" width="14.140625" customWidth="1"/>
    <col min="15624" max="15625" width="0" hidden="1" customWidth="1"/>
    <col min="15874" max="15874" width="15.85546875" customWidth="1"/>
    <col min="15875" max="15875" width="11.5703125" customWidth="1"/>
    <col min="15876" max="15876" width="0" hidden="1" customWidth="1"/>
    <col min="15877" max="15877" width="20.85546875" customWidth="1"/>
    <col min="15878" max="15878" width="13.5703125" customWidth="1"/>
    <col min="15879" max="15879" width="14.140625" customWidth="1"/>
    <col min="15880" max="15881" width="0" hidden="1" customWidth="1"/>
    <col min="16130" max="16130" width="15.85546875" customWidth="1"/>
    <col min="16131" max="16131" width="11.5703125" customWidth="1"/>
    <col min="16132" max="16132" width="0" hidden="1" customWidth="1"/>
    <col min="16133" max="16133" width="20.85546875" customWidth="1"/>
    <col min="16134" max="16134" width="13.5703125" customWidth="1"/>
    <col min="16135" max="16135" width="14.140625" customWidth="1"/>
    <col min="16136" max="16137" width="0" hidden="1" customWidth="1"/>
  </cols>
  <sheetData>
    <row r="1" spans="2:11" x14ac:dyDescent="0.25">
      <c r="B1" s="270" t="s">
        <v>45</v>
      </c>
      <c r="C1" s="270"/>
      <c r="D1" s="270"/>
      <c r="E1" s="270"/>
      <c r="F1" s="270"/>
      <c r="G1" s="270"/>
      <c r="H1" s="270"/>
      <c r="I1" s="270"/>
    </row>
    <row r="2" spans="2:11" x14ac:dyDescent="0.25">
      <c r="B2" s="270" t="s">
        <v>106</v>
      </c>
      <c r="C2" s="270"/>
      <c r="D2" s="270"/>
      <c r="E2" s="270"/>
      <c r="F2" s="270"/>
      <c r="G2" s="270"/>
      <c r="H2" s="270"/>
      <c r="I2" s="270"/>
    </row>
    <row r="3" spans="2:11" x14ac:dyDescent="0.25">
      <c r="B3" s="270" t="s">
        <v>86</v>
      </c>
      <c r="C3" s="270"/>
      <c r="D3" s="270"/>
      <c r="E3" s="270"/>
      <c r="F3" s="270"/>
      <c r="G3" s="270"/>
      <c r="H3" s="270"/>
      <c r="I3" s="270"/>
    </row>
    <row r="4" spans="2:11" x14ac:dyDescent="0.25">
      <c r="B4" s="270" t="s">
        <v>11</v>
      </c>
      <c r="C4" s="270"/>
      <c r="D4" s="270"/>
      <c r="E4" s="270"/>
      <c r="F4" s="270"/>
      <c r="G4" s="270"/>
      <c r="H4" s="270"/>
      <c r="I4" s="270"/>
    </row>
    <row r="5" spans="2:11" x14ac:dyDescent="0.25">
      <c r="B5" s="125"/>
      <c r="C5" s="125"/>
      <c r="D5" s="125"/>
      <c r="E5" s="125"/>
      <c r="F5" s="125"/>
      <c r="G5" s="125"/>
      <c r="H5" s="125"/>
      <c r="I5" s="125"/>
    </row>
    <row r="6" spans="2:11" ht="25.5" customHeight="1" x14ac:dyDescent="0.25">
      <c r="B6" s="271" t="s">
        <v>87</v>
      </c>
      <c r="C6" s="271"/>
      <c r="D6" s="271"/>
      <c r="E6" s="271"/>
      <c r="F6" s="125"/>
      <c r="G6" s="125"/>
      <c r="H6" s="125"/>
      <c r="I6" s="125"/>
    </row>
    <row r="7" spans="2:11" ht="35.25" customHeight="1" x14ac:dyDescent="0.25">
      <c r="B7" s="173" t="s">
        <v>88</v>
      </c>
      <c r="C7" s="174"/>
      <c r="D7" s="174"/>
      <c r="E7" s="174"/>
      <c r="F7" s="125"/>
      <c r="G7" s="125"/>
      <c r="H7" s="125"/>
      <c r="I7" s="125"/>
    </row>
    <row r="8" spans="2:11" ht="13.5" customHeight="1" thickBot="1" x14ac:dyDescent="0.3">
      <c r="B8" s="175"/>
      <c r="C8" s="175"/>
      <c r="D8" s="175"/>
      <c r="E8" s="175"/>
      <c r="F8" s="175"/>
      <c r="G8" s="175"/>
      <c r="H8" s="175"/>
      <c r="I8" s="175"/>
    </row>
    <row r="9" spans="2:11" ht="16.5" customHeight="1" x14ac:dyDescent="0.25">
      <c r="B9" s="261" t="s">
        <v>89</v>
      </c>
      <c r="C9" s="262"/>
      <c r="D9" s="265"/>
      <c r="E9" s="266"/>
      <c r="F9" s="267" t="s">
        <v>90</v>
      </c>
      <c r="G9" s="268"/>
      <c r="H9" s="269" t="s">
        <v>0</v>
      </c>
      <c r="I9" s="269"/>
    </row>
    <row r="10" spans="2:11" ht="16.5" customHeight="1" x14ac:dyDescent="0.25">
      <c r="B10" s="263"/>
      <c r="C10" s="264"/>
      <c r="D10" s="196"/>
      <c r="E10" s="197"/>
      <c r="F10" s="198" t="s">
        <v>91</v>
      </c>
      <c r="G10" s="199" t="s">
        <v>92</v>
      </c>
      <c r="H10" s="176" t="s">
        <v>91</v>
      </c>
      <c r="I10" s="176" t="s">
        <v>92</v>
      </c>
    </row>
    <row r="11" spans="2:11" ht="16.5" customHeight="1" x14ac:dyDescent="0.25">
      <c r="B11" s="193">
        <v>301</v>
      </c>
      <c r="C11" s="177">
        <v>350.99</v>
      </c>
      <c r="D11" s="178"/>
      <c r="E11" s="179"/>
      <c r="F11" s="180">
        <v>249</v>
      </c>
      <c r="G11" s="194">
        <v>934995</v>
      </c>
      <c r="H11" s="181"/>
      <c r="I11" s="181"/>
      <c r="K11" s="182"/>
    </row>
    <row r="12" spans="2:11" ht="18" customHeight="1" x14ac:dyDescent="0.25">
      <c r="B12" s="209">
        <v>351</v>
      </c>
      <c r="C12" s="206">
        <v>400.99</v>
      </c>
      <c r="D12" s="210"/>
      <c r="E12" s="211"/>
      <c r="F12" s="207">
        <v>514</v>
      </c>
      <c r="G12" s="208">
        <v>2207605</v>
      </c>
      <c r="H12" s="183"/>
      <c r="I12" s="184"/>
    </row>
    <row r="13" spans="2:11" ht="18" customHeight="1" x14ac:dyDescent="0.25">
      <c r="B13" s="195">
        <v>401</v>
      </c>
      <c r="C13" s="177">
        <v>450.99</v>
      </c>
      <c r="D13" s="185"/>
      <c r="E13" s="186"/>
      <c r="F13" s="180">
        <v>104</v>
      </c>
      <c r="G13" s="194">
        <v>528125</v>
      </c>
      <c r="H13" s="187"/>
      <c r="I13" s="188"/>
    </row>
    <row r="14" spans="2:11" ht="18" customHeight="1" x14ac:dyDescent="0.25">
      <c r="B14" s="209">
        <v>451</v>
      </c>
      <c r="C14" s="206">
        <v>500.99</v>
      </c>
      <c r="D14" s="212"/>
      <c r="E14" s="213"/>
      <c r="F14" s="207">
        <v>156</v>
      </c>
      <c r="G14" s="208">
        <v>892085</v>
      </c>
      <c r="H14" s="187"/>
      <c r="I14" s="188"/>
    </row>
    <row r="15" spans="2:11" ht="18" customHeight="1" x14ac:dyDescent="0.25">
      <c r="B15" s="195">
        <f>+B13+100</f>
        <v>501</v>
      </c>
      <c r="C15" s="177">
        <f>+C13+100</f>
        <v>550.99</v>
      </c>
      <c r="D15" s="185"/>
      <c r="E15" s="186"/>
      <c r="F15" s="180">
        <v>12</v>
      </c>
      <c r="G15" s="194">
        <v>75280</v>
      </c>
      <c r="H15" s="187"/>
      <c r="I15" s="188"/>
    </row>
    <row r="16" spans="2:11" ht="18" customHeight="1" x14ac:dyDescent="0.25">
      <c r="B16" s="209">
        <f>+B15+50</f>
        <v>551</v>
      </c>
      <c r="C16" s="206">
        <f>+C15+50</f>
        <v>600.99</v>
      </c>
      <c r="D16" s="212"/>
      <c r="E16" s="213"/>
      <c r="F16" s="207">
        <v>414</v>
      </c>
      <c r="G16" s="208">
        <v>2894880</v>
      </c>
      <c r="H16" s="187"/>
      <c r="I16" s="188"/>
    </row>
    <row r="17" spans="2:9" ht="18" customHeight="1" x14ac:dyDescent="0.25">
      <c r="B17" s="195">
        <v>601</v>
      </c>
      <c r="C17" s="177">
        <v>650.99</v>
      </c>
      <c r="D17" s="185"/>
      <c r="E17" s="186"/>
      <c r="F17" s="180">
        <v>97</v>
      </c>
      <c r="G17" s="194">
        <v>714870</v>
      </c>
      <c r="H17" s="187"/>
      <c r="I17" s="188"/>
    </row>
    <row r="18" spans="2:9" ht="18" customHeight="1" x14ac:dyDescent="0.25">
      <c r="B18" s="209">
        <v>651</v>
      </c>
      <c r="C18" s="206">
        <v>700.99</v>
      </c>
      <c r="D18" s="212"/>
      <c r="E18" s="213"/>
      <c r="F18" s="207">
        <v>16</v>
      </c>
      <c r="G18" s="208">
        <v>133360</v>
      </c>
      <c r="H18" s="187"/>
      <c r="I18" s="188"/>
    </row>
    <row r="19" spans="2:9" ht="18" customHeight="1" x14ac:dyDescent="0.25">
      <c r="B19" s="235">
        <v>801</v>
      </c>
      <c r="C19" s="236">
        <v>850.99</v>
      </c>
      <c r="D19" s="237"/>
      <c r="E19" s="238"/>
      <c r="F19" s="239">
        <v>3</v>
      </c>
      <c r="G19" s="240">
        <v>29775</v>
      </c>
      <c r="H19" s="187"/>
      <c r="I19" s="188"/>
    </row>
    <row r="20" spans="2:9" ht="18" customHeight="1" x14ac:dyDescent="0.25">
      <c r="B20" s="209">
        <v>851</v>
      </c>
      <c r="C20" s="206">
        <v>900.99</v>
      </c>
      <c r="D20" s="212"/>
      <c r="E20" s="213"/>
      <c r="F20" s="207">
        <v>36</v>
      </c>
      <c r="G20" s="208">
        <v>378695</v>
      </c>
      <c r="H20" s="187"/>
      <c r="I20" s="188"/>
    </row>
    <row r="21" spans="2:9" ht="18" customHeight="1" x14ac:dyDescent="0.25">
      <c r="B21" s="235">
        <v>951</v>
      </c>
      <c r="C21" s="236">
        <v>1000.99</v>
      </c>
      <c r="D21" s="237"/>
      <c r="E21" s="238"/>
      <c r="F21" s="239">
        <v>11</v>
      </c>
      <c r="G21" s="240">
        <v>130885</v>
      </c>
      <c r="H21" s="187"/>
      <c r="I21" s="188"/>
    </row>
    <row r="22" spans="2:9" ht="18" customHeight="1" x14ac:dyDescent="0.25">
      <c r="B22" s="209">
        <v>1001</v>
      </c>
      <c r="C22" s="206">
        <v>1100.99</v>
      </c>
      <c r="D22" s="212"/>
      <c r="E22" s="213"/>
      <c r="F22" s="207">
        <v>296</v>
      </c>
      <c r="G22" s="208">
        <v>3752040</v>
      </c>
      <c r="H22" s="187"/>
      <c r="I22" s="188"/>
    </row>
    <row r="23" spans="2:9" ht="18" customHeight="1" x14ac:dyDescent="0.25">
      <c r="B23" s="235">
        <v>1101</v>
      </c>
      <c r="C23" s="236">
        <v>1200.99</v>
      </c>
      <c r="D23" s="237"/>
      <c r="E23" s="238"/>
      <c r="F23" s="239">
        <v>13</v>
      </c>
      <c r="G23" s="240">
        <v>187200</v>
      </c>
      <c r="H23" s="187"/>
      <c r="I23" s="188"/>
    </row>
    <row r="24" spans="2:9" ht="18" customHeight="1" x14ac:dyDescent="0.25">
      <c r="B24" s="209">
        <v>1201</v>
      </c>
      <c r="C24" s="206">
        <v>1300.99</v>
      </c>
      <c r="D24" s="212"/>
      <c r="E24" s="213"/>
      <c r="F24" s="207">
        <v>27</v>
      </c>
      <c r="G24" s="208">
        <v>404220</v>
      </c>
      <c r="H24" s="187"/>
      <c r="I24" s="188"/>
    </row>
    <row r="25" spans="2:9" ht="18" customHeight="1" x14ac:dyDescent="0.25">
      <c r="B25" s="235">
        <v>1301</v>
      </c>
      <c r="C25" s="236">
        <v>1400.99</v>
      </c>
      <c r="D25" s="237"/>
      <c r="E25" s="238"/>
      <c r="F25" s="239">
        <v>2</v>
      </c>
      <c r="G25" s="240">
        <v>31850</v>
      </c>
      <c r="H25" s="187"/>
      <c r="I25" s="188"/>
    </row>
    <row r="26" spans="2:9" ht="18" customHeight="1" x14ac:dyDescent="0.25">
      <c r="B26" s="209">
        <v>1401</v>
      </c>
      <c r="C26" s="206">
        <v>1500.99</v>
      </c>
      <c r="D26" s="212"/>
      <c r="E26" s="213"/>
      <c r="F26" s="207">
        <v>16</v>
      </c>
      <c r="G26" s="208">
        <v>288000</v>
      </c>
      <c r="H26" s="187"/>
      <c r="I26" s="188"/>
    </row>
    <row r="27" spans="2:9" ht="18" customHeight="1" x14ac:dyDescent="0.25">
      <c r="B27" s="235">
        <v>1501</v>
      </c>
      <c r="C27" s="236">
        <v>1600.99</v>
      </c>
      <c r="D27" s="237"/>
      <c r="E27" s="238"/>
      <c r="F27" s="239">
        <v>1</v>
      </c>
      <c r="G27" s="240">
        <v>18325</v>
      </c>
      <c r="H27" s="187"/>
      <c r="I27" s="188"/>
    </row>
    <row r="28" spans="2:9" ht="18" customHeight="1" x14ac:dyDescent="0.25">
      <c r="B28" s="209">
        <v>1801</v>
      </c>
      <c r="C28" s="206">
        <v>1900.99</v>
      </c>
      <c r="D28" s="212"/>
      <c r="E28" s="213"/>
      <c r="F28" s="207">
        <v>1</v>
      </c>
      <c r="G28" s="208">
        <v>22800</v>
      </c>
      <c r="H28" s="187"/>
      <c r="I28" s="188"/>
    </row>
    <row r="29" spans="2:9" ht="18" customHeight="1" x14ac:dyDescent="0.25">
      <c r="B29" s="235">
        <v>1901</v>
      </c>
      <c r="C29" s="236">
        <v>2000.99</v>
      </c>
      <c r="D29" s="237"/>
      <c r="E29" s="238"/>
      <c r="F29" s="239">
        <v>1</v>
      </c>
      <c r="G29" s="240">
        <v>24000</v>
      </c>
      <c r="H29" s="187"/>
      <c r="I29" s="188"/>
    </row>
    <row r="30" spans="2:9" ht="18" customHeight="1" x14ac:dyDescent="0.25">
      <c r="B30" s="209">
        <v>2001</v>
      </c>
      <c r="C30" s="206">
        <v>2100.9899999999998</v>
      </c>
      <c r="D30" s="212"/>
      <c r="E30" s="213"/>
      <c r="F30" s="207">
        <v>14</v>
      </c>
      <c r="G30" s="208">
        <v>340540</v>
      </c>
      <c r="H30" s="187"/>
      <c r="I30" s="188"/>
    </row>
    <row r="31" spans="2:9" ht="18" customHeight="1" x14ac:dyDescent="0.25">
      <c r="B31" s="235">
        <v>2201</v>
      </c>
      <c r="C31" s="236">
        <v>2300.9899999999998</v>
      </c>
      <c r="D31" s="237"/>
      <c r="E31" s="238"/>
      <c r="F31" s="239">
        <v>1</v>
      </c>
      <c r="G31" s="240">
        <v>26725</v>
      </c>
      <c r="H31" s="187"/>
      <c r="I31" s="188"/>
    </row>
    <row r="32" spans="2:9" ht="18" customHeight="1" x14ac:dyDescent="0.25">
      <c r="B32" s="209">
        <v>2301</v>
      </c>
      <c r="C32" s="206" t="s">
        <v>93</v>
      </c>
      <c r="D32" s="212"/>
      <c r="E32" s="213"/>
      <c r="F32" s="207">
        <v>10</v>
      </c>
      <c r="G32" s="208">
        <v>350400</v>
      </c>
      <c r="H32" s="187"/>
      <c r="I32" s="188"/>
    </row>
    <row r="33" spans="2:11" ht="18" customHeight="1" thickBot="1" x14ac:dyDescent="0.3">
      <c r="B33" s="200" t="s">
        <v>0</v>
      </c>
      <c r="C33" s="201"/>
      <c r="D33" s="202">
        <f>SUM(D12:D32)</f>
        <v>0</v>
      </c>
      <c r="E33" s="203"/>
      <c r="F33" s="204">
        <f>SUM(F11:F32)</f>
        <v>1994</v>
      </c>
      <c r="G33" s="205">
        <f>SUM(G11:G32)</f>
        <v>14366655</v>
      </c>
      <c r="H33" s="189">
        <f>SUM(H12:H32)</f>
        <v>0</v>
      </c>
      <c r="I33" s="190">
        <f>SUM(I12:I32)</f>
        <v>0</v>
      </c>
      <c r="K33" s="192"/>
    </row>
    <row r="34" spans="2:11" ht="15.75" x14ac:dyDescent="0.25">
      <c r="C34" s="153"/>
      <c r="D34" s="153"/>
      <c r="E34" s="153"/>
      <c r="F34" s="153"/>
      <c r="G34" s="153"/>
      <c r="H34" s="153"/>
      <c r="I34" s="153"/>
    </row>
    <row r="35" spans="2:11" ht="15.75" x14ac:dyDescent="0.25">
      <c r="G35" s="191"/>
    </row>
    <row r="36" spans="2:11" x14ac:dyDescent="0.25">
      <c r="G36" s="192"/>
    </row>
  </sheetData>
  <mergeCells count="9">
    <mergeCell ref="B9:C10"/>
    <mergeCell ref="D9:E9"/>
    <mergeCell ref="F9:G9"/>
    <mergeCell ref="H9:I9"/>
    <mergeCell ref="B1:I1"/>
    <mergeCell ref="B2:I2"/>
    <mergeCell ref="B3:I3"/>
    <mergeCell ref="B4:I4"/>
    <mergeCell ref="B6:E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G19" sqref="G19"/>
    </sheetView>
  </sheetViews>
  <sheetFormatPr baseColWidth="10" defaultRowHeight="15" x14ac:dyDescent="0.25"/>
  <cols>
    <col min="1" max="1" width="1.85546875" customWidth="1"/>
    <col min="2" max="2" width="11.5703125" customWidth="1"/>
    <col min="3" max="3" width="46" customWidth="1"/>
    <col min="4" max="4" width="9.85546875" hidden="1" customWidth="1"/>
    <col min="5" max="5" width="15" customWidth="1"/>
    <col min="6" max="6" width="1.5703125" hidden="1" customWidth="1"/>
    <col min="7" max="7" width="14.7109375" customWidth="1"/>
    <col min="258" max="258" width="11.5703125" customWidth="1"/>
    <col min="259" max="259" width="46" customWidth="1"/>
    <col min="260" max="260" width="0" hidden="1" customWidth="1"/>
    <col min="261" max="261" width="15" customWidth="1"/>
    <col min="262" max="262" width="0" hidden="1" customWidth="1"/>
    <col min="263" max="263" width="14.7109375" customWidth="1"/>
    <col min="514" max="514" width="11.5703125" customWidth="1"/>
    <col min="515" max="515" width="46" customWidth="1"/>
    <col min="516" max="516" width="0" hidden="1" customWidth="1"/>
    <col min="517" max="517" width="15" customWidth="1"/>
    <col min="518" max="518" width="0" hidden="1" customWidth="1"/>
    <col min="519" max="519" width="14.7109375" customWidth="1"/>
    <col min="770" max="770" width="11.5703125" customWidth="1"/>
    <col min="771" max="771" width="46" customWidth="1"/>
    <col min="772" max="772" width="0" hidden="1" customWidth="1"/>
    <col min="773" max="773" width="15" customWidth="1"/>
    <col min="774" max="774" width="0" hidden="1" customWidth="1"/>
    <col min="775" max="775" width="14.7109375" customWidth="1"/>
    <col min="1026" max="1026" width="11.5703125" customWidth="1"/>
    <col min="1027" max="1027" width="46" customWidth="1"/>
    <col min="1028" max="1028" width="0" hidden="1" customWidth="1"/>
    <col min="1029" max="1029" width="15" customWidth="1"/>
    <col min="1030" max="1030" width="0" hidden="1" customWidth="1"/>
    <col min="1031" max="1031" width="14.7109375" customWidth="1"/>
    <col min="1282" max="1282" width="11.5703125" customWidth="1"/>
    <col min="1283" max="1283" width="46" customWidth="1"/>
    <col min="1284" max="1284" width="0" hidden="1" customWidth="1"/>
    <col min="1285" max="1285" width="15" customWidth="1"/>
    <col min="1286" max="1286" width="0" hidden="1" customWidth="1"/>
    <col min="1287" max="1287" width="14.7109375" customWidth="1"/>
    <col min="1538" max="1538" width="11.5703125" customWidth="1"/>
    <col min="1539" max="1539" width="46" customWidth="1"/>
    <col min="1540" max="1540" width="0" hidden="1" customWidth="1"/>
    <col min="1541" max="1541" width="15" customWidth="1"/>
    <col min="1542" max="1542" width="0" hidden="1" customWidth="1"/>
    <col min="1543" max="1543" width="14.7109375" customWidth="1"/>
    <col min="1794" max="1794" width="11.5703125" customWidth="1"/>
    <col min="1795" max="1795" width="46" customWidth="1"/>
    <col min="1796" max="1796" width="0" hidden="1" customWidth="1"/>
    <col min="1797" max="1797" width="15" customWidth="1"/>
    <col min="1798" max="1798" width="0" hidden="1" customWidth="1"/>
    <col min="1799" max="1799" width="14.7109375" customWidth="1"/>
    <col min="2050" max="2050" width="11.5703125" customWidth="1"/>
    <col min="2051" max="2051" width="46" customWidth="1"/>
    <col min="2052" max="2052" width="0" hidden="1" customWidth="1"/>
    <col min="2053" max="2053" width="15" customWidth="1"/>
    <col min="2054" max="2054" width="0" hidden="1" customWidth="1"/>
    <col min="2055" max="2055" width="14.7109375" customWidth="1"/>
    <col min="2306" max="2306" width="11.5703125" customWidth="1"/>
    <col min="2307" max="2307" width="46" customWidth="1"/>
    <col min="2308" max="2308" width="0" hidden="1" customWidth="1"/>
    <col min="2309" max="2309" width="15" customWidth="1"/>
    <col min="2310" max="2310" width="0" hidden="1" customWidth="1"/>
    <col min="2311" max="2311" width="14.7109375" customWidth="1"/>
    <col min="2562" max="2562" width="11.5703125" customWidth="1"/>
    <col min="2563" max="2563" width="46" customWidth="1"/>
    <col min="2564" max="2564" width="0" hidden="1" customWidth="1"/>
    <col min="2565" max="2565" width="15" customWidth="1"/>
    <col min="2566" max="2566" width="0" hidden="1" customWidth="1"/>
    <col min="2567" max="2567" width="14.7109375" customWidth="1"/>
    <col min="2818" max="2818" width="11.5703125" customWidth="1"/>
    <col min="2819" max="2819" width="46" customWidth="1"/>
    <col min="2820" max="2820" width="0" hidden="1" customWidth="1"/>
    <col min="2821" max="2821" width="15" customWidth="1"/>
    <col min="2822" max="2822" width="0" hidden="1" customWidth="1"/>
    <col min="2823" max="2823" width="14.7109375" customWidth="1"/>
    <col min="3074" max="3074" width="11.5703125" customWidth="1"/>
    <col min="3075" max="3075" width="46" customWidth="1"/>
    <col min="3076" max="3076" width="0" hidden="1" customWidth="1"/>
    <col min="3077" max="3077" width="15" customWidth="1"/>
    <col min="3078" max="3078" width="0" hidden="1" customWidth="1"/>
    <col min="3079" max="3079" width="14.7109375" customWidth="1"/>
    <col min="3330" max="3330" width="11.5703125" customWidth="1"/>
    <col min="3331" max="3331" width="46" customWidth="1"/>
    <col min="3332" max="3332" width="0" hidden="1" customWidth="1"/>
    <col min="3333" max="3333" width="15" customWidth="1"/>
    <col min="3334" max="3334" width="0" hidden="1" customWidth="1"/>
    <col min="3335" max="3335" width="14.7109375" customWidth="1"/>
    <col min="3586" max="3586" width="11.5703125" customWidth="1"/>
    <col min="3587" max="3587" width="46" customWidth="1"/>
    <col min="3588" max="3588" width="0" hidden="1" customWidth="1"/>
    <col min="3589" max="3589" width="15" customWidth="1"/>
    <col min="3590" max="3590" width="0" hidden="1" customWidth="1"/>
    <col min="3591" max="3591" width="14.7109375" customWidth="1"/>
    <col min="3842" max="3842" width="11.5703125" customWidth="1"/>
    <col min="3843" max="3843" width="46" customWidth="1"/>
    <col min="3844" max="3844" width="0" hidden="1" customWidth="1"/>
    <col min="3845" max="3845" width="15" customWidth="1"/>
    <col min="3846" max="3846" width="0" hidden="1" customWidth="1"/>
    <col min="3847" max="3847" width="14.7109375" customWidth="1"/>
    <col min="4098" max="4098" width="11.5703125" customWidth="1"/>
    <col min="4099" max="4099" width="46" customWidth="1"/>
    <col min="4100" max="4100" width="0" hidden="1" customWidth="1"/>
    <col min="4101" max="4101" width="15" customWidth="1"/>
    <col min="4102" max="4102" width="0" hidden="1" customWidth="1"/>
    <col min="4103" max="4103" width="14.7109375" customWidth="1"/>
    <col min="4354" max="4354" width="11.5703125" customWidth="1"/>
    <col min="4355" max="4355" width="46" customWidth="1"/>
    <col min="4356" max="4356" width="0" hidden="1" customWidth="1"/>
    <col min="4357" max="4357" width="15" customWidth="1"/>
    <col min="4358" max="4358" width="0" hidden="1" customWidth="1"/>
    <col min="4359" max="4359" width="14.7109375" customWidth="1"/>
    <col min="4610" max="4610" width="11.5703125" customWidth="1"/>
    <col min="4611" max="4611" width="46" customWidth="1"/>
    <col min="4612" max="4612" width="0" hidden="1" customWidth="1"/>
    <col min="4613" max="4613" width="15" customWidth="1"/>
    <col min="4614" max="4614" width="0" hidden="1" customWidth="1"/>
    <col min="4615" max="4615" width="14.7109375" customWidth="1"/>
    <col min="4866" max="4866" width="11.5703125" customWidth="1"/>
    <col min="4867" max="4867" width="46" customWidth="1"/>
    <col min="4868" max="4868" width="0" hidden="1" customWidth="1"/>
    <col min="4869" max="4869" width="15" customWidth="1"/>
    <col min="4870" max="4870" width="0" hidden="1" customWidth="1"/>
    <col min="4871" max="4871" width="14.7109375" customWidth="1"/>
    <col min="5122" max="5122" width="11.5703125" customWidth="1"/>
    <col min="5123" max="5123" width="46" customWidth="1"/>
    <col min="5124" max="5124" width="0" hidden="1" customWidth="1"/>
    <col min="5125" max="5125" width="15" customWidth="1"/>
    <col min="5126" max="5126" width="0" hidden="1" customWidth="1"/>
    <col min="5127" max="5127" width="14.7109375" customWidth="1"/>
    <col min="5378" max="5378" width="11.5703125" customWidth="1"/>
    <col min="5379" max="5379" width="46" customWidth="1"/>
    <col min="5380" max="5380" width="0" hidden="1" customWidth="1"/>
    <col min="5381" max="5381" width="15" customWidth="1"/>
    <col min="5382" max="5382" width="0" hidden="1" customWidth="1"/>
    <col min="5383" max="5383" width="14.7109375" customWidth="1"/>
    <col min="5634" max="5634" width="11.5703125" customWidth="1"/>
    <col min="5635" max="5635" width="46" customWidth="1"/>
    <col min="5636" max="5636" width="0" hidden="1" customWidth="1"/>
    <col min="5637" max="5637" width="15" customWidth="1"/>
    <col min="5638" max="5638" width="0" hidden="1" customWidth="1"/>
    <col min="5639" max="5639" width="14.7109375" customWidth="1"/>
    <col min="5890" max="5890" width="11.5703125" customWidth="1"/>
    <col min="5891" max="5891" width="46" customWidth="1"/>
    <col min="5892" max="5892" width="0" hidden="1" customWidth="1"/>
    <col min="5893" max="5893" width="15" customWidth="1"/>
    <col min="5894" max="5894" width="0" hidden="1" customWidth="1"/>
    <col min="5895" max="5895" width="14.7109375" customWidth="1"/>
    <col min="6146" max="6146" width="11.5703125" customWidth="1"/>
    <col min="6147" max="6147" width="46" customWidth="1"/>
    <col min="6148" max="6148" width="0" hidden="1" customWidth="1"/>
    <col min="6149" max="6149" width="15" customWidth="1"/>
    <col min="6150" max="6150" width="0" hidden="1" customWidth="1"/>
    <col min="6151" max="6151" width="14.7109375" customWidth="1"/>
    <col min="6402" max="6402" width="11.5703125" customWidth="1"/>
    <col min="6403" max="6403" width="46" customWidth="1"/>
    <col min="6404" max="6404" width="0" hidden="1" customWidth="1"/>
    <col min="6405" max="6405" width="15" customWidth="1"/>
    <col min="6406" max="6406" width="0" hidden="1" customWidth="1"/>
    <col min="6407" max="6407" width="14.7109375" customWidth="1"/>
    <col min="6658" max="6658" width="11.5703125" customWidth="1"/>
    <col min="6659" max="6659" width="46" customWidth="1"/>
    <col min="6660" max="6660" width="0" hidden="1" customWidth="1"/>
    <col min="6661" max="6661" width="15" customWidth="1"/>
    <col min="6662" max="6662" width="0" hidden="1" customWidth="1"/>
    <col min="6663" max="6663" width="14.7109375" customWidth="1"/>
    <col min="6914" max="6914" width="11.5703125" customWidth="1"/>
    <col min="6915" max="6915" width="46" customWidth="1"/>
    <col min="6916" max="6916" width="0" hidden="1" customWidth="1"/>
    <col min="6917" max="6917" width="15" customWidth="1"/>
    <col min="6918" max="6918" width="0" hidden="1" customWidth="1"/>
    <col min="6919" max="6919" width="14.7109375" customWidth="1"/>
    <col min="7170" max="7170" width="11.5703125" customWidth="1"/>
    <col min="7171" max="7171" width="46" customWidth="1"/>
    <col min="7172" max="7172" width="0" hidden="1" customWidth="1"/>
    <col min="7173" max="7173" width="15" customWidth="1"/>
    <col min="7174" max="7174" width="0" hidden="1" customWidth="1"/>
    <col min="7175" max="7175" width="14.7109375" customWidth="1"/>
    <col min="7426" max="7426" width="11.5703125" customWidth="1"/>
    <col min="7427" max="7427" width="46" customWidth="1"/>
    <col min="7428" max="7428" width="0" hidden="1" customWidth="1"/>
    <col min="7429" max="7429" width="15" customWidth="1"/>
    <col min="7430" max="7430" width="0" hidden="1" customWidth="1"/>
    <col min="7431" max="7431" width="14.7109375" customWidth="1"/>
    <col min="7682" max="7682" width="11.5703125" customWidth="1"/>
    <col min="7683" max="7683" width="46" customWidth="1"/>
    <col min="7684" max="7684" width="0" hidden="1" customWidth="1"/>
    <col min="7685" max="7685" width="15" customWidth="1"/>
    <col min="7686" max="7686" width="0" hidden="1" customWidth="1"/>
    <col min="7687" max="7687" width="14.7109375" customWidth="1"/>
    <col min="7938" max="7938" width="11.5703125" customWidth="1"/>
    <col min="7939" max="7939" width="46" customWidth="1"/>
    <col min="7940" max="7940" width="0" hidden="1" customWidth="1"/>
    <col min="7941" max="7941" width="15" customWidth="1"/>
    <col min="7942" max="7942" width="0" hidden="1" customWidth="1"/>
    <col min="7943" max="7943" width="14.7109375" customWidth="1"/>
    <col min="8194" max="8194" width="11.5703125" customWidth="1"/>
    <col min="8195" max="8195" width="46" customWidth="1"/>
    <col min="8196" max="8196" width="0" hidden="1" customWidth="1"/>
    <col min="8197" max="8197" width="15" customWidth="1"/>
    <col min="8198" max="8198" width="0" hidden="1" customWidth="1"/>
    <col min="8199" max="8199" width="14.7109375" customWidth="1"/>
    <col min="8450" max="8450" width="11.5703125" customWidth="1"/>
    <col min="8451" max="8451" width="46" customWidth="1"/>
    <col min="8452" max="8452" width="0" hidden="1" customWidth="1"/>
    <col min="8453" max="8453" width="15" customWidth="1"/>
    <col min="8454" max="8454" width="0" hidden="1" customWidth="1"/>
    <col min="8455" max="8455" width="14.7109375" customWidth="1"/>
    <col min="8706" max="8706" width="11.5703125" customWidth="1"/>
    <col min="8707" max="8707" width="46" customWidth="1"/>
    <col min="8708" max="8708" width="0" hidden="1" customWidth="1"/>
    <col min="8709" max="8709" width="15" customWidth="1"/>
    <col min="8710" max="8710" width="0" hidden="1" customWidth="1"/>
    <col min="8711" max="8711" width="14.7109375" customWidth="1"/>
    <col min="8962" max="8962" width="11.5703125" customWidth="1"/>
    <col min="8963" max="8963" width="46" customWidth="1"/>
    <col min="8964" max="8964" width="0" hidden="1" customWidth="1"/>
    <col min="8965" max="8965" width="15" customWidth="1"/>
    <col min="8966" max="8966" width="0" hidden="1" customWidth="1"/>
    <col min="8967" max="8967" width="14.7109375" customWidth="1"/>
    <col min="9218" max="9218" width="11.5703125" customWidth="1"/>
    <col min="9219" max="9219" width="46" customWidth="1"/>
    <col min="9220" max="9220" width="0" hidden="1" customWidth="1"/>
    <col min="9221" max="9221" width="15" customWidth="1"/>
    <col min="9222" max="9222" width="0" hidden="1" customWidth="1"/>
    <col min="9223" max="9223" width="14.7109375" customWidth="1"/>
    <col min="9474" max="9474" width="11.5703125" customWidth="1"/>
    <col min="9475" max="9475" width="46" customWidth="1"/>
    <col min="9476" max="9476" width="0" hidden="1" customWidth="1"/>
    <col min="9477" max="9477" width="15" customWidth="1"/>
    <col min="9478" max="9478" width="0" hidden="1" customWidth="1"/>
    <col min="9479" max="9479" width="14.7109375" customWidth="1"/>
    <col min="9730" max="9730" width="11.5703125" customWidth="1"/>
    <col min="9731" max="9731" width="46" customWidth="1"/>
    <col min="9732" max="9732" width="0" hidden="1" customWidth="1"/>
    <col min="9733" max="9733" width="15" customWidth="1"/>
    <col min="9734" max="9734" width="0" hidden="1" customWidth="1"/>
    <col min="9735" max="9735" width="14.7109375" customWidth="1"/>
    <col min="9986" max="9986" width="11.5703125" customWidth="1"/>
    <col min="9987" max="9987" width="46" customWidth="1"/>
    <col min="9988" max="9988" width="0" hidden="1" customWidth="1"/>
    <col min="9989" max="9989" width="15" customWidth="1"/>
    <col min="9990" max="9990" width="0" hidden="1" customWidth="1"/>
    <col min="9991" max="9991" width="14.7109375" customWidth="1"/>
    <col min="10242" max="10242" width="11.5703125" customWidth="1"/>
    <col min="10243" max="10243" width="46" customWidth="1"/>
    <col min="10244" max="10244" width="0" hidden="1" customWidth="1"/>
    <col min="10245" max="10245" width="15" customWidth="1"/>
    <col min="10246" max="10246" width="0" hidden="1" customWidth="1"/>
    <col min="10247" max="10247" width="14.7109375" customWidth="1"/>
    <col min="10498" max="10498" width="11.5703125" customWidth="1"/>
    <col min="10499" max="10499" width="46" customWidth="1"/>
    <col min="10500" max="10500" width="0" hidden="1" customWidth="1"/>
    <col min="10501" max="10501" width="15" customWidth="1"/>
    <col min="10502" max="10502" width="0" hidden="1" customWidth="1"/>
    <col min="10503" max="10503" width="14.7109375" customWidth="1"/>
    <col min="10754" max="10754" width="11.5703125" customWidth="1"/>
    <col min="10755" max="10755" width="46" customWidth="1"/>
    <col min="10756" max="10756" width="0" hidden="1" customWidth="1"/>
    <col min="10757" max="10757" width="15" customWidth="1"/>
    <col min="10758" max="10758" width="0" hidden="1" customWidth="1"/>
    <col min="10759" max="10759" width="14.7109375" customWidth="1"/>
    <col min="11010" max="11010" width="11.5703125" customWidth="1"/>
    <col min="11011" max="11011" width="46" customWidth="1"/>
    <col min="11012" max="11012" width="0" hidden="1" customWidth="1"/>
    <col min="11013" max="11013" width="15" customWidth="1"/>
    <col min="11014" max="11014" width="0" hidden="1" customWidth="1"/>
    <col min="11015" max="11015" width="14.7109375" customWidth="1"/>
    <col min="11266" max="11266" width="11.5703125" customWidth="1"/>
    <col min="11267" max="11267" width="46" customWidth="1"/>
    <col min="11268" max="11268" width="0" hidden="1" customWidth="1"/>
    <col min="11269" max="11269" width="15" customWidth="1"/>
    <col min="11270" max="11270" width="0" hidden="1" customWidth="1"/>
    <col min="11271" max="11271" width="14.7109375" customWidth="1"/>
    <col min="11522" max="11522" width="11.5703125" customWidth="1"/>
    <col min="11523" max="11523" width="46" customWidth="1"/>
    <col min="11524" max="11524" width="0" hidden="1" customWidth="1"/>
    <col min="11525" max="11525" width="15" customWidth="1"/>
    <col min="11526" max="11526" width="0" hidden="1" customWidth="1"/>
    <col min="11527" max="11527" width="14.7109375" customWidth="1"/>
    <col min="11778" max="11778" width="11.5703125" customWidth="1"/>
    <col min="11779" max="11779" width="46" customWidth="1"/>
    <col min="11780" max="11780" width="0" hidden="1" customWidth="1"/>
    <col min="11781" max="11781" width="15" customWidth="1"/>
    <col min="11782" max="11782" width="0" hidden="1" customWidth="1"/>
    <col min="11783" max="11783" width="14.7109375" customWidth="1"/>
    <col min="12034" max="12034" width="11.5703125" customWidth="1"/>
    <col min="12035" max="12035" width="46" customWidth="1"/>
    <col min="12036" max="12036" width="0" hidden="1" customWidth="1"/>
    <col min="12037" max="12037" width="15" customWidth="1"/>
    <col min="12038" max="12038" width="0" hidden="1" customWidth="1"/>
    <col min="12039" max="12039" width="14.7109375" customWidth="1"/>
    <col min="12290" max="12290" width="11.5703125" customWidth="1"/>
    <col min="12291" max="12291" width="46" customWidth="1"/>
    <col min="12292" max="12292" width="0" hidden="1" customWidth="1"/>
    <col min="12293" max="12293" width="15" customWidth="1"/>
    <col min="12294" max="12294" width="0" hidden="1" customWidth="1"/>
    <col min="12295" max="12295" width="14.7109375" customWidth="1"/>
    <col min="12546" max="12546" width="11.5703125" customWidth="1"/>
    <col min="12547" max="12547" width="46" customWidth="1"/>
    <col min="12548" max="12548" width="0" hidden="1" customWidth="1"/>
    <col min="12549" max="12549" width="15" customWidth="1"/>
    <col min="12550" max="12550" width="0" hidden="1" customWidth="1"/>
    <col min="12551" max="12551" width="14.7109375" customWidth="1"/>
    <col min="12802" max="12802" width="11.5703125" customWidth="1"/>
    <col min="12803" max="12803" width="46" customWidth="1"/>
    <col min="12804" max="12804" width="0" hidden="1" customWidth="1"/>
    <col min="12805" max="12805" width="15" customWidth="1"/>
    <col min="12806" max="12806" width="0" hidden="1" customWidth="1"/>
    <col min="12807" max="12807" width="14.7109375" customWidth="1"/>
    <col min="13058" max="13058" width="11.5703125" customWidth="1"/>
    <col min="13059" max="13059" width="46" customWidth="1"/>
    <col min="13060" max="13060" width="0" hidden="1" customWidth="1"/>
    <col min="13061" max="13061" width="15" customWidth="1"/>
    <col min="13062" max="13062" width="0" hidden="1" customWidth="1"/>
    <col min="13063" max="13063" width="14.7109375" customWidth="1"/>
    <col min="13314" max="13314" width="11.5703125" customWidth="1"/>
    <col min="13315" max="13315" width="46" customWidth="1"/>
    <col min="13316" max="13316" width="0" hidden="1" customWidth="1"/>
    <col min="13317" max="13317" width="15" customWidth="1"/>
    <col min="13318" max="13318" width="0" hidden="1" customWidth="1"/>
    <col min="13319" max="13319" width="14.7109375" customWidth="1"/>
    <col min="13570" max="13570" width="11.5703125" customWidth="1"/>
    <col min="13571" max="13571" width="46" customWidth="1"/>
    <col min="13572" max="13572" width="0" hidden="1" customWidth="1"/>
    <col min="13573" max="13573" width="15" customWidth="1"/>
    <col min="13574" max="13574" width="0" hidden="1" customWidth="1"/>
    <col min="13575" max="13575" width="14.7109375" customWidth="1"/>
    <col min="13826" max="13826" width="11.5703125" customWidth="1"/>
    <col min="13827" max="13827" width="46" customWidth="1"/>
    <col min="13828" max="13828" width="0" hidden="1" customWidth="1"/>
    <col min="13829" max="13829" width="15" customWidth="1"/>
    <col min="13830" max="13830" width="0" hidden="1" customWidth="1"/>
    <col min="13831" max="13831" width="14.7109375" customWidth="1"/>
    <col min="14082" max="14082" width="11.5703125" customWidth="1"/>
    <col min="14083" max="14083" width="46" customWidth="1"/>
    <col min="14084" max="14084" width="0" hidden="1" customWidth="1"/>
    <col min="14085" max="14085" width="15" customWidth="1"/>
    <col min="14086" max="14086" width="0" hidden="1" customWidth="1"/>
    <col min="14087" max="14087" width="14.7109375" customWidth="1"/>
    <col min="14338" max="14338" width="11.5703125" customWidth="1"/>
    <col min="14339" max="14339" width="46" customWidth="1"/>
    <col min="14340" max="14340" width="0" hidden="1" customWidth="1"/>
    <col min="14341" max="14341" width="15" customWidth="1"/>
    <col min="14342" max="14342" width="0" hidden="1" customWidth="1"/>
    <col min="14343" max="14343" width="14.7109375" customWidth="1"/>
    <col min="14594" max="14594" width="11.5703125" customWidth="1"/>
    <col min="14595" max="14595" width="46" customWidth="1"/>
    <col min="14596" max="14596" width="0" hidden="1" customWidth="1"/>
    <col min="14597" max="14597" width="15" customWidth="1"/>
    <col min="14598" max="14598" width="0" hidden="1" customWidth="1"/>
    <col min="14599" max="14599" width="14.7109375" customWidth="1"/>
    <col min="14850" max="14850" width="11.5703125" customWidth="1"/>
    <col min="14851" max="14851" width="46" customWidth="1"/>
    <col min="14852" max="14852" width="0" hidden="1" customWidth="1"/>
    <col min="14853" max="14853" width="15" customWidth="1"/>
    <col min="14854" max="14854" width="0" hidden="1" customWidth="1"/>
    <col min="14855" max="14855" width="14.7109375" customWidth="1"/>
    <col min="15106" max="15106" width="11.5703125" customWidth="1"/>
    <col min="15107" max="15107" width="46" customWidth="1"/>
    <col min="15108" max="15108" width="0" hidden="1" customWidth="1"/>
    <col min="15109" max="15109" width="15" customWidth="1"/>
    <col min="15110" max="15110" width="0" hidden="1" customWidth="1"/>
    <col min="15111" max="15111" width="14.7109375" customWidth="1"/>
    <col min="15362" max="15362" width="11.5703125" customWidth="1"/>
    <col min="15363" max="15363" width="46" customWidth="1"/>
    <col min="15364" max="15364" width="0" hidden="1" customWidth="1"/>
    <col min="15365" max="15365" width="15" customWidth="1"/>
    <col min="15366" max="15366" width="0" hidden="1" customWidth="1"/>
    <col min="15367" max="15367" width="14.7109375" customWidth="1"/>
    <col min="15618" max="15618" width="11.5703125" customWidth="1"/>
    <col min="15619" max="15619" width="46" customWidth="1"/>
    <col min="15620" max="15620" width="0" hidden="1" customWidth="1"/>
    <col min="15621" max="15621" width="15" customWidth="1"/>
    <col min="15622" max="15622" width="0" hidden="1" customWidth="1"/>
    <col min="15623" max="15623" width="14.7109375" customWidth="1"/>
    <col min="15874" max="15874" width="11.5703125" customWidth="1"/>
    <col min="15875" max="15875" width="46" customWidth="1"/>
    <col min="15876" max="15876" width="0" hidden="1" customWidth="1"/>
    <col min="15877" max="15877" width="15" customWidth="1"/>
    <col min="15878" max="15878" width="0" hidden="1" customWidth="1"/>
    <col min="15879" max="15879" width="14.7109375" customWidth="1"/>
    <col min="16130" max="16130" width="11.5703125" customWidth="1"/>
    <col min="16131" max="16131" width="46" customWidth="1"/>
    <col min="16132" max="16132" width="0" hidden="1" customWidth="1"/>
    <col min="16133" max="16133" width="15" customWidth="1"/>
    <col min="16134" max="16134" width="0" hidden="1" customWidth="1"/>
    <col min="16135" max="16135" width="14.7109375" customWidth="1"/>
  </cols>
  <sheetData>
    <row r="1" spans="2:7" x14ac:dyDescent="0.25">
      <c r="B1" s="270" t="s">
        <v>45</v>
      </c>
      <c r="C1" s="270"/>
      <c r="D1" s="270"/>
      <c r="E1" s="270"/>
      <c r="F1" s="270"/>
      <c r="G1" s="270"/>
    </row>
    <row r="2" spans="2:7" x14ac:dyDescent="0.25">
      <c r="B2" s="270" t="s">
        <v>106</v>
      </c>
      <c r="C2" s="270"/>
      <c r="D2" s="270"/>
      <c r="E2" s="270"/>
      <c r="F2" s="270"/>
      <c r="G2" s="270"/>
    </row>
    <row r="3" spans="2:7" x14ac:dyDescent="0.25">
      <c r="B3" s="270" t="s">
        <v>94</v>
      </c>
      <c r="C3" s="270"/>
      <c r="D3" s="270"/>
      <c r="E3" s="270"/>
      <c r="F3" s="270"/>
      <c r="G3" s="270"/>
    </row>
    <row r="4" spans="2:7" x14ac:dyDescent="0.25">
      <c r="B4" s="125"/>
      <c r="C4" s="125"/>
      <c r="D4" s="125"/>
      <c r="E4" s="125"/>
      <c r="F4" s="125"/>
      <c r="G4" s="125"/>
    </row>
    <row r="5" spans="2:7" x14ac:dyDescent="0.25">
      <c r="B5" s="125"/>
      <c r="C5" s="125"/>
      <c r="D5" s="125"/>
      <c r="E5" s="125"/>
      <c r="F5" s="125"/>
      <c r="G5" s="125"/>
    </row>
    <row r="6" spans="2:7" x14ac:dyDescent="0.25">
      <c r="B6" s="125"/>
      <c r="C6" s="125"/>
      <c r="D6" s="125"/>
      <c r="E6" s="125"/>
      <c r="F6" s="125"/>
      <c r="G6" s="125"/>
    </row>
    <row r="7" spans="2:7" ht="15.75" x14ac:dyDescent="0.25">
      <c r="B7" s="214" t="s">
        <v>95</v>
      </c>
      <c r="C7" s="215"/>
      <c r="D7" s="215"/>
      <c r="E7" s="215"/>
      <c r="F7" s="215"/>
      <c r="G7" s="215"/>
    </row>
    <row r="8" spans="2:7" ht="16.5" thickBot="1" x14ac:dyDescent="0.3">
      <c r="B8" s="214"/>
      <c r="C8" s="215"/>
      <c r="D8" s="215"/>
      <c r="E8" s="215"/>
      <c r="F8" s="215"/>
      <c r="G8" s="215"/>
    </row>
    <row r="9" spans="2:7" ht="34.5" customHeight="1" x14ac:dyDescent="0.25">
      <c r="B9" s="272" t="s">
        <v>96</v>
      </c>
      <c r="C9" s="273"/>
      <c r="D9" s="216" t="s">
        <v>97</v>
      </c>
      <c r="E9" s="216" t="s">
        <v>90</v>
      </c>
      <c r="F9" s="216" t="s">
        <v>0</v>
      </c>
      <c r="G9" s="217" t="s">
        <v>92</v>
      </c>
    </row>
    <row r="10" spans="2:7" ht="11.25" customHeight="1" x14ac:dyDescent="0.25">
      <c r="B10" s="218"/>
      <c r="C10" s="219"/>
      <c r="D10" s="220"/>
      <c r="E10" s="220"/>
      <c r="F10" s="220"/>
      <c r="G10" s="221"/>
    </row>
    <row r="11" spans="2:7" ht="17.25" customHeight="1" x14ac:dyDescent="0.25">
      <c r="B11" s="222" t="s">
        <v>98</v>
      </c>
      <c r="C11" s="223" t="s">
        <v>99</v>
      </c>
      <c r="D11" s="207"/>
      <c r="E11" s="207">
        <v>4</v>
      </c>
      <c r="F11" s="207"/>
      <c r="G11" s="208">
        <v>162000</v>
      </c>
    </row>
    <row r="12" spans="2:7" ht="18.75" customHeight="1" x14ac:dyDescent="0.25">
      <c r="B12" s="229" t="s">
        <v>98</v>
      </c>
      <c r="C12" s="230" t="s">
        <v>100</v>
      </c>
      <c r="D12" s="231"/>
      <c r="E12" s="231">
        <v>1004</v>
      </c>
      <c r="F12" s="231"/>
      <c r="G12" s="232">
        <v>9055865</v>
      </c>
    </row>
    <row r="13" spans="2:7" ht="21.75" customHeight="1" x14ac:dyDescent="0.25">
      <c r="B13" s="222" t="s">
        <v>98</v>
      </c>
      <c r="C13" s="223" t="s">
        <v>101</v>
      </c>
      <c r="D13" s="207"/>
      <c r="E13" s="207">
        <v>588</v>
      </c>
      <c r="F13" s="207"/>
      <c r="G13" s="208">
        <v>3405130</v>
      </c>
    </row>
    <row r="14" spans="2:7" ht="20.25" customHeight="1" x14ac:dyDescent="0.25">
      <c r="B14" s="229" t="s">
        <v>98</v>
      </c>
      <c r="C14" s="230" t="s">
        <v>102</v>
      </c>
      <c r="D14" s="231"/>
      <c r="E14" s="231">
        <v>5</v>
      </c>
      <c r="F14" s="231"/>
      <c r="G14" s="232">
        <v>26400</v>
      </c>
    </row>
    <row r="15" spans="2:7" ht="18.75" customHeight="1" x14ac:dyDescent="0.25">
      <c r="B15" s="222" t="s">
        <v>98</v>
      </c>
      <c r="C15" s="223" t="s">
        <v>103</v>
      </c>
      <c r="D15" s="207"/>
      <c r="E15" s="207">
        <v>393</v>
      </c>
      <c r="F15" s="207"/>
      <c r="G15" s="208">
        <v>1717260</v>
      </c>
    </row>
    <row r="16" spans="2:7" ht="21.75" customHeight="1" thickBot="1" x14ac:dyDescent="0.3">
      <c r="B16" s="224" t="s">
        <v>0</v>
      </c>
      <c r="C16" s="225"/>
      <c r="D16" s="226">
        <f>SUM(D10:D15)</f>
        <v>0</v>
      </c>
      <c r="E16" s="227">
        <f>SUM(E10:E15)</f>
        <v>1994</v>
      </c>
      <c r="F16" s="227">
        <f>SUM(F10:F15)</f>
        <v>0</v>
      </c>
      <c r="G16" s="228">
        <f>SUM(G10:G15)</f>
        <v>14366655</v>
      </c>
    </row>
    <row r="17" spans="4:7" ht="15.75" x14ac:dyDescent="0.25">
      <c r="D17" s="153"/>
      <c r="E17" s="153"/>
      <c r="F17" s="153"/>
      <c r="G17" s="153"/>
    </row>
  </sheetData>
  <mergeCells count="4">
    <mergeCell ref="B1:G1"/>
    <mergeCell ref="B2:G2"/>
    <mergeCell ref="B3:G3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Ingresos 2015</vt:lpstr>
      <vt:lpstr>Asignación 2015</vt:lpstr>
      <vt:lpstr>Programas</vt:lpstr>
      <vt:lpstr>Clasif. Eco. </vt:lpstr>
      <vt:lpstr>Relación Prop. Rec.</vt:lpstr>
      <vt:lpstr>Orig. Rubro</vt:lpstr>
      <vt:lpstr>Estratif. Plazas</vt:lpstr>
      <vt:lpstr>Actividad</vt:lpstr>
      <vt:lpstr>'Orig. Rubro'!Área_de_impresión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Anibal Corea Villlalta</cp:lastModifiedBy>
  <cp:lastPrinted>2012-03-28T16:10:22Z</cp:lastPrinted>
  <dcterms:created xsi:type="dcterms:W3CDTF">2011-06-07T17:50:27Z</dcterms:created>
  <dcterms:modified xsi:type="dcterms:W3CDTF">2015-01-23T18:24:12Z</dcterms:modified>
</cp:coreProperties>
</file>