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Informes a IAIP Gral\"/>
    </mc:Choice>
  </mc:AlternateContent>
  <bookViews>
    <workbookView xWindow="360" yWindow="165" windowWidth="15315" windowHeight="6150"/>
  </bookViews>
  <sheets>
    <sheet name="GENERAL" sheetId="1" r:id="rId1"/>
    <sheet name="Hoja2" sheetId="2" r:id="rId2"/>
    <sheet name="GENERAL (2)" sheetId="3" r:id="rId3"/>
  </sheets>
  <definedNames>
    <definedName name="_xlnm._FilterDatabase" localSheetId="0" hidden="1">GENERAL!$A$5:$M$62</definedName>
    <definedName name="_xlnm._FilterDatabase" localSheetId="2" hidden="1">'GENERAL (2)'!$A$5:$M$19</definedName>
  </definedNames>
  <calcPr calcId="152511"/>
</workbook>
</file>

<file path=xl/calcChain.xml><?xml version="1.0" encoding="utf-8"?>
<calcChain xmlns="http://schemas.openxmlformats.org/spreadsheetml/2006/main">
  <c r="L47" i="3" l="1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Q20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90" i="1" l="1"/>
  <c r="L89" i="1"/>
  <c r="L87" i="1"/>
  <c r="L86" i="1"/>
  <c r="L84" i="1"/>
  <c r="L83" i="1"/>
  <c r="L82" i="1"/>
  <c r="L81" i="1"/>
  <c r="L85" i="1"/>
  <c r="L88" i="1"/>
  <c r="L9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Q63" i="1" l="1"/>
  <c r="L62" i="1"/>
  <c r="L61" i="1"/>
  <c r="L59" i="1"/>
  <c r="L56" i="1"/>
  <c r="L55" i="1"/>
  <c r="L54" i="1" l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31" i="1"/>
  <c r="L29" i="1" l="1"/>
  <c r="L28" i="1"/>
  <c r="L40" i="1"/>
  <c r="L38" i="1"/>
  <c r="L36" i="1"/>
  <c r="L33" i="1"/>
  <c r="L32" i="1"/>
  <c r="L30" i="1"/>
  <c r="L27" i="1"/>
  <c r="L26" i="1"/>
  <c r="L25" i="1"/>
  <c r="L24" i="1"/>
  <c r="L22" i="1"/>
  <c r="L21" i="1"/>
  <c r="L23" i="1"/>
  <c r="L34" i="1"/>
  <c r="L35" i="1"/>
  <c r="L37" i="1"/>
  <c r="L39" i="1"/>
  <c r="L57" i="1"/>
  <c r="L58" i="1"/>
  <c r="L60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<sst xmlns="http://schemas.openxmlformats.org/spreadsheetml/2006/main" count="1159" uniqueCount="226">
  <si>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</si>
  <si>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</si>
  <si>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</si>
  <si>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</si>
  <si>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</si>
  <si>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</si>
  <si>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</si>
  <si>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</si>
  <si>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</si>
  <si>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</si>
  <si>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</si>
  <si>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</si>
  <si>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</si>
  <si>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Jefe de Servicios Generales</t>
  </si>
  <si>
    <t>1 año</t>
  </si>
  <si>
    <t>Periodo de Proceso de compra</t>
  </si>
  <si>
    <t>Art. 19 Lit. e) g) y h)              Mientras no se tome la decisión definitiva</t>
  </si>
  <si>
    <t>90 dias</t>
  </si>
  <si>
    <t>Unidad de Servicios Generales</t>
  </si>
  <si>
    <t>Unidad de Seguridad Institucional</t>
  </si>
  <si>
    <t>Jefe de Seguridad</t>
  </si>
  <si>
    <t>6 meses</t>
  </si>
  <si>
    <t>Unidad de Almacenes</t>
  </si>
  <si>
    <t>Art. 19 Lit. e) f) g) y h)              Mientras no se tome la decisión definitiva</t>
  </si>
  <si>
    <t>Coordinador de Salud Bucal</t>
  </si>
  <si>
    <t>Gerencia Tecnica</t>
  </si>
  <si>
    <t>Gerente Tecnico</t>
  </si>
  <si>
    <t>Coordinador de la Gerencia Técnica</t>
  </si>
  <si>
    <t>Unidad De Seguridad Institucional</t>
  </si>
  <si>
    <t>Jefe de Unidad de Medicamentos e Insumos Medicos</t>
  </si>
  <si>
    <t>Unidad de Medicamentos e Insumos Medicos</t>
  </si>
  <si>
    <t xml:space="preserve">Colaborador Admon. </t>
  </si>
  <si>
    <t>Gerencia de Talento Humano</t>
  </si>
  <si>
    <t>Jefe de Unidad de Almacenes</t>
  </si>
  <si>
    <t>60 dias</t>
  </si>
  <si>
    <t>Jefa de Comunicaciones</t>
  </si>
  <si>
    <t>Unidad De Comunicaciones</t>
  </si>
  <si>
    <t>Solicitud de Compra Codigo 2014-SG- S006</t>
  </si>
  <si>
    <t>Solicitud de Compra Codigo 2014-ALM- 002</t>
  </si>
  <si>
    <t>Solicitud de Compra Codigo 2014-SG- S007</t>
  </si>
  <si>
    <t>Solicitud de Compra Codigo 2014-SG- S008</t>
  </si>
  <si>
    <t>Solicitud de Compra Codigo 2014-SG- S013</t>
  </si>
  <si>
    <t>Solicitud de Compra Codigo 2014-SG- S014</t>
  </si>
  <si>
    <t>Solicitud de Compra Codigo 2014-SG- S015</t>
  </si>
  <si>
    <t xml:space="preserve">Jefe de Relaciones Labores </t>
  </si>
  <si>
    <t>Unidad de Relaciones Laborales</t>
  </si>
  <si>
    <t>120 dias</t>
  </si>
  <si>
    <t>Solicitud de Compra Codigo 2014-GTH- 04</t>
  </si>
  <si>
    <t>Solicitud de Compra Codigo Comunicaciones 03-2014</t>
  </si>
  <si>
    <t>Solicitud de Compra Codigo 2014-GTH- 001</t>
  </si>
  <si>
    <t>Solicitud de Compra Codigo 2014-SG- S12</t>
  </si>
  <si>
    <t>Encargado de combustible</t>
  </si>
  <si>
    <t>Solicitud de Compra Codigo 2014-GT- 001</t>
  </si>
  <si>
    <t>Solicitud de Compra Codigo 2014-SG- 002</t>
  </si>
  <si>
    <t>Solicitud de Compra Codigo 2014-I- 004</t>
  </si>
  <si>
    <t>jefe de Informatica</t>
  </si>
  <si>
    <t>Unidad de Informatica</t>
  </si>
  <si>
    <t>Solicitud de Compra Codigo 2014-GT-003</t>
  </si>
  <si>
    <t>Jefe de Unidades Moviles</t>
  </si>
  <si>
    <t>Unidad Moviles</t>
  </si>
  <si>
    <t>Fecha de Vencimiento</t>
  </si>
  <si>
    <t>Estado Actual</t>
  </si>
  <si>
    <t>INDICE GENERAL DE INFORMACION RESERVADA</t>
  </si>
  <si>
    <t>Solicitud de Compra Codigo 2014-SG- S016</t>
  </si>
  <si>
    <t>Solicitud de Compra Codigo 2014-SG- S017</t>
  </si>
  <si>
    <t>Solicitud de Compra Codigo 2014-SG- S018</t>
  </si>
  <si>
    <t>Solicitud de Compra Codigo 2014-SG- S021</t>
  </si>
  <si>
    <t>Coordinador de Programa de Salud Bucal</t>
  </si>
  <si>
    <t>Solicitud de Compra Codigo 2014-GT- 005</t>
  </si>
  <si>
    <t>Solicitud de Compra Codigo 2014-GT- 011</t>
  </si>
  <si>
    <t>Coordinador de Programa Especial</t>
  </si>
  <si>
    <t>Solicitud de Compra Codigo 2014-GT- 007</t>
  </si>
  <si>
    <t>Jefe de Unidad de Informatica</t>
  </si>
  <si>
    <t>Solicitud de Compra Codigo 2014- I - 005</t>
  </si>
  <si>
    <t>Solicitud de Compra Codigo 2014-UMIM- 01</t>
  </si>
  <si>
    <t>Solicitud de Compra Codigo 2014-GT- 010</t>
  </si>
  <si>
    <t>Solicitud de Compra Codigo 2014-GT- 006</t>
  </si>
  <si>
    <t>Solicitud de Compra Codigo 2014-GT- 008</t>
  </si>
  <si>
    <t>Solicitud de Compra Codigo 2014-UP- 01</t>
  </si>
  <si>
    <t>Jefe de Unidad de Planificación</t>
  </si>
  <si>
    <t>Unidad de Planificación</t>
  </si>
  <si>
    <t>Art. 19 Lit. e) y h)              Mientras no se tome la decisión definitiva</t>
  </si>
  <si>
    <t>Solicitud de Compra Codigo 2014-GTH- 08</t>
  </si>
  <si>
    <t>Gerente de Talento Humano</t>
  </si>
  <si>
    <t>Gerente de Telento Humano</t>
  </si>
  <si>
    <t>Solicitud de Compra Codigo 2014-SEG- 004</t>
  </si>
  <si>
    <t>Jefe de Seguridad Institucional</t>
  </si>
  <si>
    <t>Solicitud de Compra Codigo 2014-SG- S019-S020</t>
  </si>
  <si>
    <t>Solicitud de Compra Codigo 2013 -GT- 013</t>
  </si>
  <si>
    <t>Solicitud de Compra Codigo 06 -COMUN -2014</t>
  </si>
  <si>
    <t>45 dias</t>
  </si>
  <si>
    <t>Solicitud de Compra Codigo 2014-ALM- 003</t>
  </si>
  <si>
    <t>Solicitud de Compra Codigo 05 -COMUN -2015</t>
  </si>
  <si>
    <t>Coordinado de Programa de Salud Bucal</t>
  </si>
  <si>
    <t>Solicitud de Compra Codigo 2014-GTH- 10</t>
  </si>
  <si>
    <t>Jefe de Unidad de competencias</t>
  </si>
  <si>
    <t>Unidad de Competencias</t>
  </si>
  <si>
    <t>Solicitud de Compra Codigo 2014-SEG- 003</t>
  </si>
  <si>
    <t>Solicitud de Compra Codigo 2014-UA- 01</t>
  </si>
  <si>
    <t>Jefe de Auditoria Interna</t>
  </si>
  <si>
    <t>Unidad de Auditoria Interna</t>
  </si>
  <si>
    <t>Solicitud de Compra Codigo 2014-GTH- 09</t>
  </si>
  <si>
    <t xml:space="preserve">Jefe de Selección y contratación </t>
  </si>
  <si>
    <t>Unidad de Selección y contratación</t>
  </si>
  <si>
    <t>Solicitud de Compra Codigo 2014-SG- S24-RC</t>
  </si>
  <si>
    <t>Solicitud de Compra Codigo 2014-GTH- 006</t>
  </si>
  <si>
    <t>Solicitud de Compra Codigo 2014-GTH- 007</t>
  </si>
  <si>
    <t>Solicitud de Compra Codigo 2014-INF- 006</t>
  </si>
  <si>
    <t>182.5 dias</t>
  </si>
  <si>
    <t>Solicitud de Compra Codigo 2014-GTH- 005</t>
  </si>
  <si>
    <t>Solicitud de Compra Codigo Comunicaciones- 07- 2014</t>
  </si>
  <si>
    <t>Solicitud de Compra Codigo 2014-GT- 015</t>
  </si>
  <si>
    <t>Solicitud de Compra Codigo 2014-GT- 014</t>
  </si>
  <si>
    <t>Solicitud de Compra Codigo 2014-SG- S026</t>
  </si>
  <si>
    <t>Solicitud de Compra Codigo 2014-UMIM- 02</t>
  </si>
  <si>
    <t>Solicitud de Compra Codigo 2014-SG- S029</t>
  </si>
  <si>
    <t>Solicitud de Compra Codigo 2014-SG- S022</t>
  </si>
  <si>
    <t>Solicitud de Compra Codigo 2014-GTH- 11</t>
  </si>
  <si>
    <t>Solicitud de Compra Codigo 2014-UMIM - 03</t>
  </si>
  <si>
    <t>Solicitud de Compra Codigo 2014-SG- S028</t>
  </si>
  <si>
    <t>70 dias</t>
  </si>
  <si>
    <t>Solicitud de Compra Codigo 2014-SG- S027</t>
  </si>
  <si>
    <t>Asunto</t>
  </si>
  <si>
    <t>Solicitud de Compra Codigo 2014-SG- S030</t>
  </si>
  <si>
    <t>Solicitud de Compra Codigo 2014-SG- S031</t>
  </si>
  <si>
    <t>Solicitud de Compra Codigo 2014-SG- S032</t>
  </si>
  <si>
    <t>Solicitud de Compra Codigo 2014-SG- S033</t>
  </si>
  <si>
    <t>Solicitud de Compra Codigo 2014-SG- S034</t>
  </si>
  <si>
    <t>Solicitud de Compra Codigo 2014-GT- 0017</t>
  </si>
  <si>
    <t>Compra de Material Odontologico</t>
  </si>
  <si>
    <t>Mantenimiento Correctivo y reparación de camillas y cabinas de asistencia</t>
  </si>
  <si>
    <t>Solicitud de Compra Codigo 2014-GT- 016</t>
  </si>
  <si>
    <t>Adquisición de ambulancias</t>
  </si>
  <si>
    <t>Solicitud de Compra Codigo 2014-ALM- 005</t>
  </si>
  <si>
    <t>compra de insumos</t>
  </si>
  <si>
    <t>30 dias</t>
  </si>
  <si>
    <t>Solicitud de Compra Codigo 2014-ALM- 004</t>
  </si>
  <si>
    <t>Compra de Equipos de Seguridad electronica, camaras de vigilancia</t>
  </si>
  <si>
    <t>Solicitud de Compra Codigo 2014-UA- 02</t>
  </si>
  <si>
    <t>Servicios de Auditoria Externa ene-2012-dic 2013</t>
  </si>
  <si>
    <t>Solicitud de Compra Codigo 2014-GT- 018</t>
  </si>
  <si>
    <t>Adquisición de Cajas, sillas y mesas plasticas</t>
  </si>
  <si>
    <t>Adquisición de Accesorios y herramientas</t>
  </si>
  <si>
    <t>Solicitud de Compra Codigo 2014-GTH- 012</t>
  </si>
  <si>
    <t>Contratación de Servicios de Mantenimiento Preventivo y correctivo para relojes biometricos</t>
  </si>
  <si>
    <t>Solicitud de Compra Codigo 2014-UP- 02</t>
  </si>
  <si>
    <t>Consultoria para Diseñor PEI 2015-2019</t>
  </si>
  <si>
    <t>Jefe de Planificación</t>
  </si>
  <si>
    <t>Solicitud de Compra Codigo 2014-GT- 019</t>
  </si>
  <si>
    <t>Adquisición de Pruebas Rapidas para orina y papel electrocardiografos</t>
  </si>
  <si>
    <t>Solicitud de Compra Codigo 2014-TG- 020</t>
  </si>
  <si>
    <t>Suministro de Ventilador de transporte de pacientes para el CAE e insumos medicos</t>
  </si>
  <si>
    <t>Solicitud de Compra Codigo 2014-UI- 007</t>
  </si>
  <si>
    <t>Renovación de Licencias Antivirus 2014</t>
  </si>
  <si>
    <t>180 dias</t>
  </si>
  <si>
    <t>Servicios de Locales y Alimentación para capacitaciones</t>
  </si>
  <si>
    <t>Jefa de Unidad de Competencias</t>
  </si>
  <si>
    <t>Solicitud de Compra Codigo 2014-UC-GTH- 013</t>
  </si>
  <si>
    <t>Contratación de Servicios de Modificación de varios cubiculos de la sede admon.</t>
  </si>
  <si>
    <t>Compra de Mobiliario para UCSF</t>
  </si>
  <si>
    <t>Solicitud de Compra Codigo 2014-SEG- 005</t>
  </si>
  <si>
    <t>Contratación de servicios de Mantenimiento de equipo electronico de seguridad</t>
  </si>
  <si>
    <t>Solicitud de Compra Codigo 2014-SEG- 006</t>
  </si>
  <si>
    <t>Solicitud de Compra Codigo 2014-SEG- 007</t>
  </si>
  <si>
    <t>Compra de Equirpos de Protección para personal de las UCSF, los almacenes y sede.</t>
  </si>
  <si>
    <t>Recarga de Extinguidores y compra de extiguidores</t>
  </si>
  <si>
    <t>Compra de canopis para eventos de FOSALUD.</t>
  </si>
  <si>
    <t>Solicitud de Compra Codigo 2015-SG- S001</t>
  </si>
  <si>
    <t>Compra de agua embotellada 2015</t>
  </si>
  <si>
    <t>Solicitud de Compra Codigo 2015-SG- S002</t>
  </si>
  <si>
    <t>Compra de Café y azucar</t>
  </si>
  <si>
    <t>Solicitud de Compra Codigo 2014-SG- S004</t>
  </si>
  <si>
    <t>Contratación de mantenimiento preventivo y correctivo para instalaciones de la sede</t>
  </si>
  <si>
    <t xml:space="preserve">Contratación de mantenimiento preventivo y correctivo para los aires acondicionados </t>
  </si>
  <si>
    <t>Solicitud de Compra Codigo 2015-SG- S003</t>
  </si>
  <si>
    <t>Contratación de Servicios de arrendamiento de fotocopiadoras</t>
  </si>
  <si>
    <t>Solicitud de Compra Codigo 2015-SG- S005</t>
  </si>
  <si>
    <t>Servicio de Taxi para trasporte de personal</t>
  </si>
  <si>
    <t>Solicitud de Compra Codigo 2015-SG- S006</t>
  </si>
  <si>
    <t xml:space="preserve">Servicio de Telefonia Celular </t>
  </si>
  <si>
    <t>Solicitud de Compra Codigo 2015-SG- S009</t>
  </si>
  <si>
    <t>Compra de Mobiliario para UCSF. Sede y almacenes.</t>
  </si>
  <si>
    <t>Contratación de Servicios de Seguros 2014</t>
  </si>
  <si>
    <t>Compra de cupones de combustible</t>
  </si>
  <si>
    <t>Compra de Escalera tipo avión</t>
  </si>
  <si>
    <t>Compra de ambulancias</t>
  </si>
  <si>
    <t>Adquisición de telefonia Celular 2014</t>
  </si>
  <si>
    <t>Contratación de Servicios de Internet 2014</t>
  </si>
  <si>
    <t>Compra de insumos de limpieza</t>
  </si>
  <si>
    <t>Servicios de alimentación para las moviles 2014</t>
  </si>
  <si>
    <t>Compra de suministro de oficina 2014</t>
  </si>
  <si>
    <t>Mantenimiento preventivo y correctivo de equipo odontologico</t>
  </si>
  <si>
    <t>Compra de Hidrosoluble para ultrasonido</t>
  </si>
  <si>
    <t>Compra de productos tectiles</t>
  </si>
  <si>
    <t>Compra de actualización de Licencias 2014</t>
  </si>
  <si>
    <t>Adquisición de Medicamentos 2014</t>
  </si>
  <si>
    <t>Compra de Aires acondicionados</t>
  </si>
  <si>
    <t>Adquisición de Productos de cajas, sillas plasticas, sales minerales y agua destilada</t>
  </si>
  <si>
    <t>Contratación de Servicios de Mantenimiento Preventivo y correctivo para vehiculos y motos</t>
  </si>
  <si>
    <t>Consultoria para evaluación del PEI 2010-2014</t>
  </si>
  <si>
    <t>Contrato de Seguros 2014</t>
  </si>
  <si>
    <t>Contratación de servicios de mantenimientos de instalaciones de al sede Admon. UCSF y almacenes</t>
  </si>
  <si>
    <t>Contratación de Mantenimiento preventivo y correctivo para aires acondicionados</t>
  </si>
  <si>
    <t>Compra de Equipo de protección personal</t>
  </si>
  <si>
    <t>Adquision de tintas,master y contratación de servicios de mantenimiento preventivo y correctivo de maquina duplo y digital marca ricoch</t>
  </si>
  <si>
    <t>Compra de mobiliario para la sede, plantel y UCSF.</t>
  </si>
  <si>
    <t>Alquiler de locales y alimentación 2014</t>
  </si>
  <si>
    <t>Servicios de Selección y Contratación de personal</t>
  </si>
  <si>
    <t>Adquisición y renovación de equipo de radiocomunicadores para las UCSF</t>
  </si>
  <si>
    <t>Suministro de Uniformes para personal del SEM 2014</t>
  </si>
  <si>
    <t>Mantenimiento preventivo y correctivo de relojes biometricos</t>
  </si>
  <si>
    <t>Suministro de Equipo informatico y sofware 2014</t>
  </si>
  <si>
    <t>Suministro de Telas y Uniformes 2014</t>
  </si>
  <si>
    <t>Servicios de Animación y videos y diseño grafico y diseño grafico 2014</t>
  </si>
  <si>
    <t xml:space="preserve">Adquisión de maquina selladora </t>
  </si>
  <si>
    <t>Compra de insumos medicos e instrumental</t>
  </si>
  <si>
    <t>Compra de llantas e instalación en vehiculos del FOSALUD</t>
  </si>
  <si>
    <t>Compra de insumos medicos 2014</t>
  </si>
  <si>
    <t>Compra de 8 vehiculos todo terreno para renovación de la flota</t>
  </si>
  <si>
    <t>Compra de stock de repuestos para vehiculos y mantenimiento preventivo y correctivo</t>
  </si>
  <si>
    <t>Capacitación para el personal del FOSALUD 2014</t>
  </si>
  <si>
    <t>Compra de medicamentos para el FOSALUD y HR</t>
  </si>
  <si>
    <t>Compra de Certificados canjeables por productos alimenticios y del hogar para participantes de carta de entendimiento entre MINSAL, FOSALUD, OPS/OMS.</t>
  </si>
  <si>
    <t>Compra demateriales para mantenimiento correctivo y preventivo en sede, almacenes y UCSF.</t>
  </si>
  <si>
    <t>ENERO - DICIEMBRE 2014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</si>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</sst>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wrapText="1" readingOrder="1"/>
    </xf>
    <xf numFmtId="0" fontId="2" fillId="0" borderId="1" xfId="0" applyFont="1" applyBorder="1" applyAlignment="1">
      <alignment wrapText="1" readingOrder="1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wrapText="1" readingOrder="1"/>
    </xf>
    <xf numFmtId="14" fontId="4" fillId="0" borderId="1" xfId="0" applyNumberFormat="1" applyFont="1" applyBorder="1" applyAlignment="1">
      <alignment wrapText="1" readingOrder="1"/>
    </xf>
    <xf numFmtId="1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justify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1059180</xdr:colOff>
      <xdr:row>0</xdr:row>
      <xdr:rowOff>70485</xdr:rowOff>
    </xdr:from>
    <xdr:to>
      <xdr:col>13</xdr:col>
      <xdr:colOff>449580</xdr:colOff>
      <xdr:row>3</xdr:row>
      <xdr:rowOff>106680</xdr:rowOff>
    </xdr:to>
    <xdr:pic>
      <xdr:nvPicPr>
        <xdr:cNvPr id="7" name="6 Imagen" descr="C:\Users\margaritasanchez\AppData\Local\Microsoft\Windows\Temporary Internet Files\Content.Word\LOGO GOES APROBAD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70485"/>
          <a:ext cx="189738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9527</xdr:colOff>
      <xdr:row>0</xdr:row>
      <xdr:rowOff>38099</xdr:rowOff>
    </xdr:from>
    <xdr:to>
      <xdr:col>1</xdr:col>
      <xdr:colOff>1021080</xdr:colOff>
      <xdr:row>3</xdr:row>
      <xdr:rowOff>7620</xdr:rowOff>
    </xdr:to>
    <xdr:pic>
      <xdr:nvPicPr>
        <xdr:cNvPr id="9" name="8 Imagen" descr="C:\Users\margaritasanchez\Pictures\Imagen patrón para presentaciones\Nueva logo_FOSALUD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" y="38099"/>
          <a:ext cx="1323973" cy="609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1059180</xdr:colOff>
      <xdr:row>0</xdr:row>
      <xdr:rowOff>70485</xdr:rowOff>
    </xdr:from>
    <xdr:to>
      <xdr:col>13</xdr:col>
      <xdr:colOff>449580</xdr:colOff>
      <xdr:row>3</xdr:row>
      <xdr:rowOff>106680</xdr:rowOff>
    </xdr:to>
    <xdr:pic>
      <xdr:nvPicPr>
        <xdr:cNvPr id="2" name="1 Imagen" descr="C:\Users\margaritasanchez\AppData\Local\Microsoft\Windows\Temporary Internet Files\Content.Word\LOGO GOES APROBAD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880" y="70485"/>
          <a:ext cx="1895475" cy="674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9527</xdr:colOff>
      <xdr:row>0</xdr:row>
      <xdr:rowOff>38099</xdr:rowOff>
    </xdr:from>
    <xdr:to>
      <xdr:col>1</xdr:col>
      <xdr:colOff>1021080</xdr:colOff>
      <xdr:row>3</xdr:row>
      <xdr:rowOff>7620</xdr:rowOff>
    </xdr:to>
    <xdr:pic>
      <xdr:nvPicPr>
        <xdr:cNvPr id="3" name="2 Imagen" descr="C:\Users\margaritasanchez\Pictures\Imagen patrón para presentaciones\Nueva logo_FOSALUD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" y="38099"/>
          <a:ext cx="1325878" cy="6076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showGridLines="0" tabSelected="1" topLeftCell="A5" zoomScale="125" zoomScaleNormal="125" workbookViewId="0">
      <pane ySplit="1365" topLeftCell="A84" activePane="bottomLeft"/>
      <selection activeCell="A58" sqref="A58"/>
      <selection pane="bottomLeft" activeCell="M88" sqref="M88"/>
    </sheetView>
  </sheetViews>
  <sheetFormatPr baseColWidth="10" defaultRowHeight="15" x14ac:dyDescent="0.25"/>
  <cols>
    <col min="1" max="1" width="4.7109375" customWidth="1"/>
    <col min="2" max="3" width="18" customWidth="1"/>
    <col min="4" max="4" width="13" customWidth="1"/>
    <col min="5" max="5" width="15" customWidth="1"/>
    <col min="6" max="6" width="13.5703125" customWidth="1"/>
    <col min="7" max="7" width="9.85546875" customWidth="1"/>
    <col min="8" max="8" width="6.140625" customWidth="1"/>
    <col min="9" max="9" width="7" customWidth="1"/>
    <col min="10" max="10" width="13" customWidth="1"/>
    <col min="11" max="11" width="18.140625" customWidth="1"/>
    <col min="12" max="12" width="10.7109375" customWidth="1"/>
    <col min="13" max="13" width="8.7109375" customWidth="1"/>
  </cols>
  <sheetData>
    <row r="1" spans="1:13" ht="18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.75" customHeight="1" x14ac:dyDescent="0.25">
      <c r="A2" s="19" t="s">
        <v>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5" customHeight="1" x14ac:dyDescent="0.25">
      <c r="A3" s="19" t="s">
        <v>224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ht="9.75" customHeight="1" x14ac:dyDescent="0.25">
      <c r="A4" s="1"/>
      <c r="B4" s="1"/>
      <c r="C4" s="9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2" t="s">
        <v>1</v>
      </c>
      <c r="B5" s="22" t="s">
        <v>0</v>
      </c>
      <c r="C5" s="23" t="s">
        <v>122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/>
      <c r="J5" s="22" t="s">
        <v>7</v>
      </c>
      <c r="K5" s="22" t="s">
        <v>8</v>
      </c>
      <c r="L5" s="20" t="s">
        <v>60</v>
      </c>
      <c r="M5" s="21" t="s">
        <v>61</v>
      </c>
    </row>
    <row r="6" spans="1:13" x14ac:dyDescent="0.25">
      <c r="A6" s="22"/>
      <c r="B6" s="22"/>
      <c r="C6" s="24"/>
      <c r="D6" s="22"/>
      <c r="E6" s="22"/>
      <c r="F6" s="22"/>
      <c r="G6" s="22"/>
      <c r="H6" s="13" t="s">
        <v>9</v>
      </c>
      <c r="I6" s="13" t="s">
        <v>10</v>
      </c>
      <c r="J6" s="22"/>
      <c r="K6" s="22"/>
      <c r="L6" s="20"/>
      <c r="M6" s="21"/>
    </row>
    <row r="7" spans="1:13" ht="39.75" customHeight="1" x14ac:dyDescent="0.25">
      <c r="A7" s="10">
        <v>1</v>
      </c>
      <c r="B7" s="11" t="s">
        <v>37</v>
      </c>
      <c r="C7" s="11" t="s">
        <v>182</v>
      </c>
      <c r="D7" s="12" t="s">
        <v>13</v>
      </c>
      <c r="E7" s="12" t="s">
        <v>18</v>
      </c>
      <c r="F7" s="2">
        <v>41645</v>
      </c>
      <c r="G7" s="12" t="s">
        <v>14</v>
      </c>
      <c r="H7" s="12" t="s">
        <v>11</v>
      </c>
      <c r="I7" s="3"/>
      <c r="J7" s="12" t="s">
        <v>15</v>
      </c>
      <c r="K7" s="12" t="s">
        <v>23</v>
      </c>
      <c r="L7" s="4">
        <f>F7+365</f>
        <v>42010</v>
      </c>
      <c r="M7" s="14" t="s">
        <v>225</v>
      </c>
    </row>
    <row r="8" spans="1:13" ht="39.75" customHeight="1" x14ac:dyDescent="0.25">
      <c r="A8" s="10">
        <v>2</v>
      </c>
      <c r="B8" s="11" t="s">
        <v>47</v>
      </c>
      <c r="C8" s="11" t="s">
        <v>134</v>
      </c>
      <c r="D8" s="3" t="s">
        <v>44</v>
      </c>
      <c r="E8" s="3" t="s">
        <v>45</v>
      </c>
      <c r="F8" s="2">
        <v>41645</v>
      </c>
      <c r="G8" s="3" t="s">
        <v>46</v>
      </c>
      <c r="H8" s="12" t="s">
        <v>11</v>
      </c>
      <c r="I8" s="3"/>
      <c r="J8" s="12" t="s">
        <v>15</v>
      </c>
      <c r="K8" s="12" t="s">
        <v>23</v>
      </c>
      <c r="L8" s="4">
        <f>F8+120</f>
        <v>41765</v>
      </c>
      <c r="M8" s="18" t="s">
        <v>225</v>
      </c>
    </row>
    <row r="9" spans="1:13" ht="39.75" customHeight="1" x14ac:dyDescent="0.25">
      <c r="A9" s="10">
        <v>3</v>
      </c>
      <c r="B9" s="11" t="s">
        <v>48</v>
      </c>
      <c r="C9" s="11"/>
      <c r="D9" s="3" t="s">
        <v>35</v>
      </c>
      <c r="E9" s="3" t="s">
        <v>36</v>
      </c>
      <c r="F9" s="2">
        <v>41648</v>
      </c>
      <c r="G9" s="3" t="s">
        <v>17</v>
      </c>
      <c r="H9" s="12" t="s">
        <v>11</v>
      </c>
      <c r="I9" s="3"/>
      <c r="J9" s="12" t="s">
        <v>15</v>
      </c>
      <c r="K9" s="12" t="s">
        <v>23</v>
      </c>
      <c r="L9" s="4">
        <f>F9+90</f>
        <v>41738</v>
      </c>
      <c r="M9" s="18" t="s">
        <v>225</v>
      </c>
    </row>
    <row r="10" spans="1:13" ht="39.75" customHeight="1" x14ac:dyDescent="0.25">
      <c r="A10" s="10">
        <v>4</v>
      </c>
      <c r="B10" s="11" t="s">
        <v>49</v>
      </c>
      <c r="C10" s="11"/>
      <c r="D10" s="3" t="s">
        <v>31</v>
      </c>
      <c r="E10" s="3" t="s">
        <v>32</v>
      </c>
      <c r="F10" s="2">
        <v>41626</v>
      </c>
      <c r="G10" s="3" t="s">
        <v>17</v>
      </c>
      <c r="H10" s="12" t="s">
        <v>11</v>
      </c>
      <c r="I10" s="3"/>
      <c r="J10" s="12" t="s">
        <v>15</v>
      </c>
      <c r="K10" s="12" t="s">
        <v>23</v>
      </c>
      <c r="L10" s="4">
        <f>F10+90</f>
        <v>41716</v>
      </c>
      <c r="M10" s="18" t="s">
        <v>225</v>
      </c>
    </row>
    <row r="11" spans="1:13" ht="39.75" customHeight="1" x14ac:dyDescent="0.25">
      <c r="A11" s="10">
        <v>5</v>
      </c>
      <c r="B11" s="11" t="s">
        <v>50</v>
      </c>
      <c r="C11" s="11" t="s">
        <v>183</v>
      </c>
      <c r="D11" s="3" t="s">
        <v>51</v>
      </c>
      <c r="E11" s="3" t="s">
        <v>18</v>
      </c>
      <c r="F11" s="2">
        <v>41649</v>
      </c>
      <c r="G11" s="3" t="s">
        <v>14</v>
      </c>
      <c r="H11" s="12" t="s">
        <v>11</v>
      </c>
      <c r="I11" s="3"/>
      <c r="J11" s="12" t="s">
        <v>15</v>
      </c>
      <c r="K11" s="12" t="s">
        <v>23</v>
      </c>
      <c r="L11" s="4">
        <f>F11+365</f>
        <v>42014</v>
      </c>
      <c r="M11" s="18" t="s">
        <v>225</v>
      </c>
    </row>
    <row r="12" spans="1:13" ht="39.75" customHeight="1" x14ac:dyDescent="0.25">
      <c r="A12" s="10">
        <v>6</v>
      </c>
      <c r="B12" s="11" t="s">
        <v>41</v>
      </c>
      <c r="C12" s="11" t="s">
        <v>184</v>
      </c>
      <c r="D12" s="3" t="s">
        <v>13</v>
      </c>
      <c r="E12" s="3" t="s">
        <v>18</v>
      </c>
      <c r="F12" s="2">
        <v>41654</v>
      </c>
      <c r="G12" s="3" t="s">
        <v>14</v>
      </c>
      <c r="H12" s="12" t="s">
        <v>11</v>
      </c>
      <c r="I12" s="3"/>
      <c r="J12" s="12" t="s">
        <v>15</v>
      </c>
      <c r="K12" s="12" t="s">
        <v>23</v>
      </c>
      <c r="L12" s="4">
        <f>F12+365</f>
        <v>42019</v>
      </c>
      <c r="M12" s="18" t="s">
        <v>225</v>
      </c>
    </row>
    <row r="13" spans="1:13" ht="39.75" customHeight="1" x14ac:dyDescent="0.25">
      <c r="A13" s="10">
        <v>7</v>
      </c>
      <c r="B13" s="11" t="s">
        <v>52</v>
      </c>
      <c r="C13" s="11" t="s">
        <v>185</v>
      </c>
      <c r="D13" s="3" t="s">
        <v>31</v>
      </c>
      <c r="E13" s="3" t="s">
        <v>25</v>
      </c>
      <c r="F13" s="2">
        <v>41654</v>
      </c>
      <c r="G13" s="3" t="s">
        <v>17</v>
      </c>
      <c r="H13" s="12" t="s">
        <v>11</v>
      </c>
      <c r="I13" s="3"/>
      <c r="J13" s="12" t="s">
        <v>15</v>
      </c>
      <c r="K13" s="12" t="s">
        <v>23</v>
      </c>
      <c r="L13" s="4">
        <f>F13+90</f>
        <v>41744</v>
      </c>
      <c r="M13" s="18" t="s">
        <v>225</v>
      </c>
    </row>
    <row r="14" spans="1:13" ht="39.75" customHeight="1" x14ac:dyDescent="0.25">
      <c r="A14" s="10">
        <v>8</v>
      </c>
      <c r="B14" s="11" t="s">
        <v>40</v>
      </c>
      <c r="C14" s="11" t="s">
        <v>177</v>
      </c>
      <c r="D14" s="3" t="s">
        <v>13</v>
      </c>
      <c r="E14" s="3" t="s">
        <v>18</v>
      </c>
      <c r="F14" s="2">
        <v>41982</v>
      </c>
      <c r="G14" s="3" t="s">
        <v>14</v>
      </c>
      <c r="H14" s="12" t="s">
        <v>11</v>
      </c>
      <c r="I14" s="3"/>
      <c r="J14" s="12" t="s">
        <v>15</v>
      </c>
      <c r="K14" s="12" t="s">
        <v>23</v>
      </c>
      <c r="L14" s="4">
        <f>F14+365</f>
        <v>42347</v>
      </c>
      <c r="M14" s="18" t="s">
        <v>225</v>
      </c>
    </row>
    <row r="15" spans="1:13" ht="39.75" customHeight="1" x14ac:dyDescent="0.25">
      <c r="A15" s="10">
        <v>9</v>
      </c>
      <c r="B15" s="11" t="s">
        <v>39</v>
      </c>
      <c r="C15" s="11" t="s">
        <v>186</v>
      </c>
      <c r="D15" s="3" t="s">
        <v>13</v>
      </c>
      <c r="E15" s="3" t="s">
        <v>18</v>
      </c>
      <c r="F15" s="2">
        <v>41648</v>
      </c>
      <c r="G15" s="3" t="s">
        <v>14</v>
      </c>
      <c r="H15" s="12" t="s">
        <v>11</v>
      </c>
      <c r="I15" s="3"/>
      <c r="J15" s="12" t="s">
        <v>15</v>
      </c>
      <c r="K15" s="12" t="s">
        <v>23</v>
      </c>
      <c r="L15" s="4">
        <f>F15+365</f>
        <v>42013</v>
      </c>
      <c r="M15" s="18" t="s">
        <v>225</v>
      </c>
    </row>
    <row r="16" spans="1:13" ht="39.75" customHeight="1" x14ac:dyDescent="0.25">
      <c r="A16" s="10">
        <v>10</v>
      </c>
      <c r="B16" s="11" t="s">
        <v>53</v>
      </c>
      <c r="D16" s="3" t="s">
        <v>20</v>
      </c>
      <c r="E16" s="3" t="s">
        <v>19</v>
      </c>
      <c r="F16" s="2">
        <v>41666</v>
      </c>
      <c r="G16" s="3" t="s">
        <v>17</v>
      </c>
      <c r="H16" s="12" t="s">
        <v>11</v>
      </c>
      <c r="I16" s="3"/>
      <c r="J16" s="12" t="s">
        <v>15</v>
      </c>
      <c r="K16" s="12" t="s">
        <v>23</v>
      </c>
      <c r="L16" s="4">
        <f>F16+90</f>
        <v>41756</v>
      </c>
      <c r="M16" s="18" t="s">
        <v>225</v>
      </c>
    </row>
    <row r="17" spans="1:13" ht="39.75" customHeight="1" x14ac:dyDescent="0.25">
      <c r="A17" s="10">
        <v>11</v>
      </c>
      <c r="B17" s="11" t="s">
        <v>54</v>
      </c>
      <c r="C17" s="11" t="s">
        <v>187</v>
      </c>
      <c r="D17" s="3" t="s">
        <v>55</v>
      </c>
      <c r="E17" s="3" t="s">
        <v>56</v>
      </c>
      <c r="F17" s="2">
        <v>41962</v>
      </c>
      <c r="G17" s="3" t="s">
        <v>21</v>
      </c>
      <c r="H17" s="12" t="s">
        <v>11</v>
      </c>
      <c r="I17" s="3"/>
      <c r="J17" s="12" t="s">
        <v>15</v>
      </c>
      <c r="K17" s="12" t="s">
        <v>23</v>
      </c>
      <c r="L17" s="4">
        <f>F17+182.5</f>
        <v>42144.5</v>
      </c>
      <c r="M17" s="18" t="s">
        <v>225</v>
      </c>
    </row>
    <row r="18" spans="1:13" ht="39.75" customHeight="1" x14ac:dyDescent="0.25">
      <c r="A18" s="10">
        <v>12</v>
      </c>
      <c r="B18" s="11" t="s">
        <v>43</v>
      </c>
      <c r="C18" s="11" t="s">
        <v>188</v>
      </c>
      <c r="D18" s="3" t="s">
        <v>13</v>
      </c>
      <c r="E18" s="3" t="s">
        <v>18</v>
      </c>
      <c r="F18" s="2">
        <v>41668</v>
      </c>
      <c r="G18" s="3" t="s">
        <v>14</v>
      </c>
      <c r="H18" s="12" t="s">
        <v>11</v>
      </c>
      <c r="I18" s="3"/>
      <c r="J18" s="12" t="s">
        <v>15</v>
      </c>
      <c r="K18" s="12" t="s">
        <v>23</v>
      </c>
      <c r="L18" s="4">
        <f>F18+365</f>
        <v>42033</v>
      </c>
      <c r="M18" s="18" t="s">
        <v>225</v>
      </c>
    </row>
    <row r="19" spans="1:13" ht="39.75" customHeight="1" x14ac:dyDescent="0.25">
      <c r="A19" s="10">
        <v>13</v>
      </c>
      <c r="B19" s="11" t="s">
        <v>57</v>
      </c>
      <c r="C19" s="11" t="s">
        <v>189</v>
      </c>
      <c r="D19" s="3" t="s">
        <v>58</v>
      </c>
      <c r="E19" s="3" t="s">
        <v>59</v>
      </c>
      <c r="F19" s="2">
        <v>41620</v>
      </c>
      <c r="G19" s="3" t="s">
        <v>46</v>
      </c>
      <c r="H19" s="12" t="s">
        <v>11</v>
      </c>
      <c r="I19" s="3"/>
      <c r="J19" s="12" t="s">
        <v>15</v>
      </c>
      <c r="K19" s="12" t="s">
        <v>23</v>
      </c>
      <c r="L19" s="4">
        <f>F19+120</f>
        <v>41740</v>
      </c>
      <c r="M19" s="18" t="s">
        <v>225</v>
      </c>
    </row>
    <row r="20" spans="1:13" ht="39.75" customHeight="1" x14ac:dyDescent="0.25">
      <c r="A20" s="10">
        <v>14</v>
      </c>
      <c r="B20" s="11" t="s">
        <v>42</v>
      </c>
      <c r="C20" s="11" t="s">
        <v>190</v>
      </c>
      <c r="D20" s="3" t="s">
        <v>13</v>
      </c>
      <c r="E20" s="3" t="s">
        <v>18</v>
      </c>
      <c r="F20" s="2">
        <v>41667</v>
      </c>
      <c r="G20" s="3" t="s">
        <v>14</v>
      </c>
      <c r="H20" s="12" t="s">
        <v>11</v>
      </c>
      <c r="I20" s="3"/>
      <c r="J20" s="12" t="s">
        <v>15</v>
      </c>
      <c r="K20" s="12" t="s">
        <v>23</v>
      </c>
      <c r="L20" s="4">
        <f>F20+365</f>
        <v>42032</v>
      </c>
      <c r="M20" s="18" t="s">
        <v>225</v>
      </c>
    </row>
    <row r="21" spans="1:13" s="5" customFormat="1" ht="39.75" customHeight="1" x14ac:dyDescent="0.25">
      <c r="A21" s="10">
        <v>15</v>
      </c>
      <c r="B21" s="11" t="s">
        <v>68</v>
      </c>
      <c r="C21" s="11" t="s">
        <v>191</v>
      </c>
      <c r="D21" s="6" t="s">
        <v>67</v>
      </c>
      <c r="E21" s="6" t="s">
        <v>25</v>
      </c>
      <c r="F21" s="7">
        <v>41680</v>
      </c>
      <c r="G21" s="6" t="s">
        <v>46</v>
      </c>
      <c r="H21" s="12" t="s">
        <v>11</v>
      </c>
      <c r="I21" s="6"/>
      <c r="J21" s="12" t="s">
        <v>15</v>
      </c>
      <c r="K21" s="12" t="s">
        <v>16</v>
      </c>
      <c r="L21" s="8">
        <f>F21+120</f>
        <v>41800</v>
      </c>
      <c r="M21" s="18" t="s">
        <v>225</v>
      </c>
    </row>
    <row r="22" spans="1:13" ht="39.75" customHeight="1" x14ac:dyDescent="0.25">
      <c r="A22" s="10">
        <v>16</v>
      </c>
      <c r="B22" s="11" t="s">
        <v>69</v>
      </c>
      <c r="C22" s="11" t="s">
        <v>192</v>
      </c>
      <c r="D22" s="6" t="s">
        <v>70</v>
      </c>
      <c r="E22" s="6" t="s">
        <v>25</v>
      </c>
      <c r="F22" s="7">
        <v>41688</v>
      </c>
      <c r="G22" s="6" t="s">
        <v>17</v>
      </c>
      <c r="H22" s="12" t="s">
        <v>11</v>
      </c>
      <c r="I22" s="6"/>
      <c r="J22" s="12" t="s">
        <v>15</v>
      </c>
      <c r="K22" s="12" t="s">
        <v>16</v>
      </c>
      <c r="L22" s="8">
        <f>F22+90</f>
        <v>41778</v>
      </c>
      <c r="M22" s="18" t="s">
        <v>225</v>
      </c>
    </row>
    <row r="23" spans="1:13" ht="39.75" customHeight="1" x14ac:dyDescent="0.25">
      <c r="A23" s="10">
        <v>17</v>
      </c>
      <c r="B23" s="11" t="s">
        <v>71</v>
      </c>
      <c r="C23" s="11" t="s">
        <v>193</v>
      </c>
      <c r="D23" s="6" t="s">
        <v>70</v>
      </c>
      <c r="E23" s="6" t="s">
        <v>25</v>
      </c>
      <c r="F23" s="7">
        <v>41691</v>
      </c>
      <c r="G23" s="6" t="s">
        <v>17</v>
      </c>
      <c r="H23" s="12" t="s">
        <v>11</v>
      </c>
      <c r="I23" s="6"/>
      <c r="J23" s="12" t="s">
        <v>15</v>
      </c>
      <c r="K23" s="12" t="s">
        <v>16</v>
      </c>
      <c r="L23" s="8">
        <f>F23+90</f>
        <v>41781</v>
      </c>
      <c r="M23" s="18" t="s">
        <v>225</v>
      </c>
    </row>
    <row r="24" spans="1:13" ht="39.75" customHeight="1" x14ac:dyDescent="0.25">
      <c r="A24" s="10">
        <v>18</v>
      </c>
      <c r="B24" s="11" t="s">
        <v>73</v>
      </c>
      <c r="C24" s="11" t="s">
        <v>194</v>
      </c>
      <c r="D24" s="6" t="s">
        <v>72</v>
      </c>
      <c r="E24" s="6" t="s">
        <v>56</v>
      </c>
      <c r="F24" s="7">
        <v>41698</v>
      </c>
      <c r="G24" s="6" t="s">
        <v>21</v>
      </c>
      <c r="H24" s="12" t="s">
        <v>11</v>
      </c>
      <c r="I24" s="6"/>
      <c r="J24" s="12" t="s">
        <v>15</v>
      </c>
      <c r="K24" s="12" t="s">
        <v>16</v>
      </c>
      <c r="L24" s="8">
        <f>F24+182.5</f>
        <v>41880.5</v>
      </c>
      <c r="M24" s="18" t="s">
        <v>225</v>
      </c>
    </row>
    <row r="25" spans="1:13" ht="39.75" customHeight="1" x14ac:dyDescent="0.25">
      <c r="A25" s="10">
        <v>19</v>
      </c>
      <c r="B25" s="11" t="s">
        <v>74</v>
      </c>
      <c r="C25" s="11" t="s">
        <v>195</v>
      </c>
      <c r="D25" s="6" t="s">
        <v>29</v>
      </c>
      <c r="E25" s="6" t="s">
        <v>30</v>
      </c>
      <c r="F25" s="7">
        <v>41698</v>
      </c>
      <c r="G25" s="6" t="s">
        <v>14</v>
      </c>
      <c r="H25" s="12" t="s">
        <v>11</v>
      </c>
      <c r="I25" s="6"/>
      <c r="J25" s="12" t="s">
        <v>15</v>
      </c>
      <c r="K25" s="12" t="s">
        <v>23</v>
      </c>
      <c r="L25" s="8">
        <f>F25+365</f>
        <v>42063</v>
      </c>
      <c r="M25" s="18" t="s">
        <v>225</v>
      </c>
    </row>
    <row r="26" spans="1:13" ht="47.25" customHeight="1" x14ac:dyDescent="0.25">
      <c r="A26" s="10">
        <v>20</v>
      </c>
      <c r="B26" s="11" t="s">
        <v>75</v>
      </c>
      <c r="C26" s="11" t="s">
        <v>149</v>
      </c>
      <c r="D26" s="6" t="s">
        <v>70</v>
      </c>
      <c r="E26" s="6" t="s">
        <v>25</v>
      </c>
      <c r="F26" s="7">
        <v>41709</v>
      </c>
      <c r="G26" s="6" t="s">
        <v>17</v>
      </c>
      <c r="H26" s="12" t="s">
        <v>11</v>
      </c>
      <c r="I26" s="6"/>
      <c r="J26" s="12" t="s">
        <v>15</v>
      </c>
      <c r="K26" s="12" t="s">
        <v>16</v>
      </c>
      <c r="L26" s="8">
        <f>F26+90</f>
        <v>41799</v>
      </c>
      <c r="M26" s="18" t="s">
        <v>225</v>
      </c>
    </row>
    <row r="27" spans="1:13" ht="39.75" customHeight="1" x14ac:dyDescent="0.25">
      <c r="A27" s="10">
        <v>21</v>
      </c>
      <c r="B27" s="11" t="s">
        <v>76</v>
      </c>
      <c r="C27" s="11" t="s">
        <v>196</v>
      </c>
      <c r="D27" s="6" t="s">
        <v>24</v>
      </c>
      <c r="E27" s="6" t="s">
        <v>25</v>
      </c>
      <c r="F27" s="7">
        <v>41712</v>
      </c>
      <c r="G27" s="6" t="s">
        <v>46</v>
      </c>
      <c r="H27" s="12" t="s">
        <v>11</v>
      </c>
      <c r="I27" s="6"/>
      <c r="J27" s="12" t="s">
        <v>15</v>
      </c>
      <c r="K27" s="12" t="s">
        <v>16</v>
      </c>
      <c r="L27" s="8">
        <f>F27+120</f>
        <v>41832</v>
      </c>
      <c r="M27" s="18" t="s">
        <v>225</v>
      </c>
    </row>
    <row r="28" spans="1:13" ht="59.25" customHeight="1" x14ac:dyDescent="0.25">
      <c r="A28" s="10">
        <v>22</v>
      </c>
      <c r="B28" s="11" t="s">
        <v>77</v>
      </c>
      <c r="C28" s="11" t="s">
        <v>197</v>
      </c>
      <c r="D28" s="6" t="s">
        <v>70</v>
      </c>
      <c r="E28" s="6" t="s">
        <v>25</v>
      </c>
      <c r="F28" s="7">
        <v>41712</v>
      </c>
      <c r="G28" s="6" t="s">
        <v>17</v>
      </c>
      <c r="H28" s="12" t="s">
        <v>11</v>
      </c>
      <c r="I28" s="6"/>
      <c r="J28" s="12" t="s">
        <v>15</v>
      </c>
      <c r="K28" s="12" t="s">
        <v>16</v>
      </c>
      <c r="L28" s="8">
        <f>F28+90</f>
        <v>41802</v>
      </c>
      <c r="M28" s="18" t="s">
        <v>225</v>
      </c>
    </row>
    <row r="29" spans="1:13" ht="58.5" customHeight="1" x14ac:dyDescent="0.25">
      <c r="A29" s="10">
        <v>23</v>
      </c>
      <c r="B29" s="11" t="s">
        <v>63</v>
      </c>
      <c r="C29" s="11" t="s">
        <v>198</v>
      </c>
      <c r="D29" s="6" t="s">
        <v>13</v>
      </c>
      <c r="E29" s="6" t="s">
        <v>18</v>
      </c>
      <c r="F29" s="7">
        <v>41694</v>
      </c>
      <c r="G29" s="6" t="s">
        <v>14</v>
      </c>
      <c r="H29" s="12" t="s">
        <v>11</v>
      </c>
      <c r="I29" s="6"/>
      <c r="J29" s="12" t="s">
        <v>15</v>
      </c>
      <c r="K29" s="12" t="s">
        <v>16</v>
      </c>
      <c r="L29" s="8">
        <f>F29+365</f>
        <v>42059</v>
      </c>
      <c r="M29" s="18" t="s">
        <v>225</v>
      </c>
    </row>
    <row r="30" spans="1:13" ht="39.75" customHeight="1" x14ac:dyDescent="0.25">
      <c r="A30" s="10">
        <v>24</v>
      </c>
      <c r="B30" s="11" t="s">
        <v>38</v>
      </c>
      <c r="C30" s="11"/>
      <c r="D30" s="6" t="s">
        <v>33</v>
      </c>
      <c r="E30" s="6" t="s">
        <v>22</v>
      </c>
      <c r="F30" s="7">
        <v>41754</v>
      </c>
      <c r="G30" s="6" t="s">
        <v>34</v>
      </c>
      <c r="H30" s="12" t="s">
        <v>11</v>
      </c>
      <c r="I30" s="6"/>
      <c r="J30" s="12" t="s">
        <v>15</v>
      </c>
      <c r="K30" s="12" t="s">
        <v>16</v>
      </c>
      <c r="L30" s="8">
        <f>F30+60</f>
        <v>41814</v>
      </c>
      <c r="M30" s="18" t="s">
        <v>225</v>
      </c>
    </row>
    <row r="31" spans="1:13" ht="39.75" customHeight="1" x14ac:dyDescent="0.25">
      <c r="A31" s="10">
        <v>25</v>
      </c>
      <c r="B31" s="11" t="s">
        <v>91</v>
      </c>
      <c r="C31" s="11"/>
      <c r="D31" s="6" t="s">
        <v>33</v>
      </c>
      <c r="E31" s="6" t="s">
        <v>22</v>
      </c>
      <c r="F31" s="7">
        <v>41813</v>
      </c>
      <c r="G31" s="6" t="s">
        <v>34</v>
      </c>
      <c r="H31" s="12" t="s">
        <v>11</v>
      </c>
      <c r="I31" s="6"/>
      <c r="J31" s="12" t="s">
        <v>15</v>
      </c>
      <c r="K31" s="12" t="s">
        <v>16</v>
      </c>
      <c r="L31" s="8">
        <f>F31+60</f>
        <v>41873</v>
      </c>
      <c r="M31" s="18" t="s">
        <v>225</v>
      </c>
    </row>
    <row r="32" spans="1:13" ht="39.75" customHeight="1" x14ac:dyDescent="0.25">
      <c r="A32" s="10">
        <v>26</v>
      </c>
      <c r="B32" s="11" t="s">
        <v>78</v>
      </c>
      <c r="C32" s="11" t="s">
        <v>199</v>
      </c>
      <c r="D32" s="6" t="s">
        <v>79</v>
      </c>
      <c r="E32" s="6" t="s">
        <v>80</v>
      </c>
      <c r="F32" s="7">
        <v>41723</v>
      </c>
      <c r="G32" s="6" t="s">
        <v>21</v>
      </c>
      <c r="H32" s="12" t="s">
        <v>11</v>
      </c>
      <c r="I32" s="6"/>
      <c r="J32" s="12" t="s">
        <v>15</v>
      </c>
      <c r="K32" s="12" t="s">
        <v>81</v>
      </c>
      <c r="L32" s="8">
        <f>F32+182.5</f>
        <v>41905.5</v>
      </c>
      <c r="M32" s="18" t="s">
        <v>225</v>
      </c>
    </row>
    <row r="33" spans="1:17" ht="39.75" customHeight="1" x14ac:dyDescent="0.25">
      <c r="A33" s="10">
        <v>27</v>
      </c>
      <c r="B33" s="11" t="s">
        <v>82</v>
      </c>
      <c r="C33" s="11" t="s">
        <v>200</v>
      </c>
      <c r="D33" s="6" t="s">
        <v>83</v>
      </c>
      <c r="E33" s="6" t="s">
        <v>84</v>
      </c>
      <c r="F33" s="7">
        <v>41666</v>
      </c>
      <c r="G33" s="6" t="s">
        <v>17</v>
      </c>
      <c r="H33" s="12" t="s">
        <v>11</v>
      </c>
      <c r="I33" s="6"/>
      <c r="J33" s="12" t="s">
        <v>15</v>
      </c>
      <c r="K33" s="12" t="s">
        <v>23</v>
      </c>
      <c r="L33" s="8">
        <f>F33+90</f>
        <v>41756</v>
      </c>
      <c r="M33" s="18" t="s">
        <v>225</v>
      </c>
    </row>
    <row r="34" spans="1:17" ht="75.75" customHeight="1" x14ac:dyDescent="0.25">
      <c r="A34" s="10">
        <v>28</v>
      </c>
      <c r="B34" s="11" t="s">
        <v>65</v>
      </c>
      <c r="C34" s="11" t="s">
        <v>201</v>
      </c>
      <c r="D34" s="6" t="s">
        <v>13</v>
      </c>
      <c r="E34" s="6" t="s">
        <v>18</v>
      </c>
      <c r="F34" s="7">
        <v>41725</v>
      </c>
      <c r="G34" s="6" t="s">
        <v>14</v>
      </c>
      <c r="H34" s="12" t="s">
        <v>11</v>
      </c>
      <c r="I34" s="6"/>
      <c r="J34" s="12" t="s">
        <v>15</v>
      </c>
      <c r="K34" s="12" t="s">
        <v>23</v>
      </c>
      <c r="L34" s="8">
        <f t="shared" ref="L34:L60" si="0">F34+365</f>
        <v>42090</v>
      </c>
      <c r="M34" s="18" t="s">
        <v>225</v>
      </c>
    </row>
    <row r="35" spans="1:17" ht="58.5" customHeight="1" x14ac:dyDescent="0.25">
      <c r="A35" s="10">
        <v>29</v>
      </c>
      <c r="B35" s="11" t="s">
        <v>64</v>
      </c>
      <c r="C35" s="11" t="s">
        <v>202</v>
      </c>
      <c r="D35" s="6" t="s">
        <v>13</v>
      </c>
      <c r="E35" s="6" t="s">
        <v>18</v>
      </c>
      <c r="F35" s="7">
        <v>41725</v>
      </c>
      <c r="G35" s="6" t="s">
        <v>14</v>
      </c>
      <c r="H35" s="12" t="s">
        <v>11</v>
      </c>
      <c r="I35" s="6"/>
      <c r="J35" s="12" t="s">
        <v>15</v>
      </c>
      <c r="K35" s="12" t="s">
        <v>23</v>
      </c>
      <c r="L35" s="8">
        <f t="shared" si="0"/>
        <v>42090</v>
      </c>
      <c r="M35" s="18" t="s">
        <v>225</v>
      </c>
    </row>
    <row r="36" spans="1:17" ht="39.75" customHeight="1" x14ac:dyDescent="0.25">
      <c r="A36" s="10">
        <v>30</v>
      </c>
      <c r="B36" s="11" t="s">
        <v>85</v>
      </c>
      <c r="C36" s="11" t="s">
        <v>203</v>
      </c>
      <c r="D36" s="6" t="s">
        <v>86</v>
      </c>
      <c r="E36" s="6" t="s">
        <v>28</v>
      </c>
      <c r="F36" s="7">
        <v>41817</v>
      </c>
      <c r="G36" s="6" t="s">
        <v>17</v>
      </c>
      <c r="H36" s="12" t="s">
        <v>11</v>
      </c>
      <c r="I36" s="6"/>
      <c r="J36" s="12" t="s">
        <v>15</v>
      </c>
      <c r="K36" s="12" t="s">
        <v>16</v>
      </c>
      <c r="L36" s="8">
        <f>F36+90</f>
        <v>41907</v>
      </c>
      <c r="M36" s="18" t="s">
        <v>225</v>
      </c>
    </row>
    <row r="37" spans="1:17" ht="85.5" customHeight="1" x14ac:dyDescent="0.25">
      <c r="A37" s="10">
        <v>31</v>
      </c>
      <c r="B37" s="11" t="s">
        <v>87</v>
      </c>
      <c r="C37" s="11" t="s">
        <v>204</v>
      </c>
      <c r="D37" s="6" t="s">
        <v>13</v>
      </c>
      <c r="E37" s="6" t="s">
        <v>18</v>
      </c>
      <c r="F37" s="7">
        <v>41737</v>
      </c>
      <c r="G37" s="6" t="s">
        <v>14</v>
      </c>
      <c r="H37" s="12" t="s">
        <v>11</v>
      </c>
      <c r="I37" s="6"/>
      <c r="J37" s="12" t="s">
        <v>15</v>
      </c>
      <c r="K37" s="12" t="s">
        <v>23</v>
      </c>
      <c r="L37" s="8">
        <f t="shared" si="0"/>
        <v>42102</v>
      </c>
      <c r="M37" s="18" t="s">
        <v>225</v>
      </c>
    </row>
    <row r="38" spans="1:17" ht="39.75" customHeight="1" x14ac:dyDescent="0.25">
      <c r="A38" s="10">
        <v>32</v>
      </c>
      <c r="B38" s="11" t="s">
        <v>88</v>
      </c>
      <c r="C38" s="11" t="s">
        <v>132</v>
      </c>
      <c r="D38" s="6" t="s">
        <v>27</v>
      </c>
      <c r="E38" s="6" t="s">
        <v>25</v>
      </c>
      <c r="F38" s="7">
        <v>41719</v>
      </c>
      <c r="G38" s="6" t="s">
        <v>17</v>
      </c>
      <c r="H38" s="12" t="s">
        <v>11</v>
      </c>
      <c r="I38" s="6"/>
      <c r="J38" s="12" t="s">
        <v>15</v>
      </c>
      <c r="K38" s="12" t="s">
        <v>16</v>
      </c>
      <c r="L38" s="8">
        <f>F38+90</f>
        <v>41809</v>
      </c>
      <c r="M38" s="18" t="s">
        <v>225</v>
      </c>
    </row>
    <row r="39" spans="1:17" ht="39.75" customHeight="1" x14ac:dyDescent="0.25">
      <c r="A39" s="10">
        <v>33</v>
      </c>
      <c r="B39" s="11" t="s">
        <v>66</v>
      </c>
      <c r="C39" s="11" t="s">
        <v>205</v>
      </c>
      <c r="D39" s="6" t="s">
        <v>13</v>
      </c>
      <c r="E39" s="6" t="s">
        <v>18</v>
      </c>
      <c r="F39" s="7">
        <v>41738</v>
      </c>
      <c r="G39" s="6" t="s">
        <v>14</v>
      </c>
      <c r="H39" s="12" t="s">
        <v>11</v>
      </c>
      <c r="I39" s="6"/>
      <c r="J39" s="12" t="s">
        <v>15</v>
      </c>
      <c r="K39" s="12" t="s">
        <v>23</v>
      </c>
      <c r="L39" s="8">
        <f t="shared" si="0"/>
        <v>42103</v>
      </c>
      <c r="M39" s="18" t="s">
        <v>225</v>
      </c>
    </row>
    <row r="40" spans="1:17" ht="39.75" customHeight="1" x14ac:dyDescent="0.25">
      <c r="A40" s="10">
        <v>34</v>
      </c>
      <c r="B40" s="11" t="s">
        <v>89</v>
      </c>
      <c r="C40" s="11"/>
      <c r="D40" s="6" t="s">
        <v>35</v>
      </c>
      <c r="E40" s="6" t="s">
        <v>36</v>
      </c>
      <c r="F40" s="7">
        <v>41751</v>
      </c>
      <c r="G40" s="6" t="s">
        <v>90</v>
      </c>
      <c r="H40" s="12" t="s">
        <v>11</v>
      </c>
      <c r="I40" s="6"/>
      <c r="J40" s="12" t="s">
        <v>15</v>
      </c>
      <c r="K40" s="12" t="s">
        <v>16</v>
      </c>
      <c r="L40" s="8">
        <f>F40+45</f>
        <v>41796</v>
      </c>
      <c r="M40" s="18" t="s">
        <v>225</v>
      </c>
    </row>
    <row r="41" spans="1:17" ht="39.75" customHeight="1" x14ac:dyDescent="0.25">
      <c r="A41" s="10">
        <v>35</v>
      </c>
      <c r="B41" s="11" t="s">
        <v>92</v>
      </c>
      <c r="C41" s="11"/>
      <c r="D41" s="6" t="s">
        <v>35</v>
      </c>
      <c r="E41" s="6" t="s">
        <v>36</v>
      </c>
      <c r="F41" s="7">
        <v>41753</v>
      </c>
      <c r="G41" s="6" t="s">
        <v>90</v>
      </c>
      <c r="H41" s="12" t="s">
        <v>11</v>
      </c>
      <c r="I41" s="6"/>
      <c r="J41" s="12" t="s">
        <v>15</v>
      </c>
      <c r="K41" s="12" t="s">
        <v>16</v>
      </c>
      <c r="L41" s="8">
        <f>F41+45</f>
        <v>41798</v>
      </c>
      <c r="M41" s="18" t="s">
        <v>225</v>
      </c>
    </row>
    <row r="42" spans="1:17" ht="39.75" customHeight="1" x14ac:dyDescent="0.25">
      <c r="A42" s="10">
        <v>36</v>
      </c>
      <c r="B42" s="11" t="s">
        <v>76</v>
      </c>
      <c r="C42" s="11" t="s">
        <v>129</v>
      </c>
      <c r="D42" s="6" t="s">
        <v>93</v>
      </c>
      <c r="E42" s="6" t="s">
        <v>25</v>
      </c>
      <c r="F42" s="7">
        <v>41681</v>
      </c>
      <c r="G42" s="6" t="s">
        <v>46</v>
      </c>
      <c r="H42" s="12" t="s">
        <v>11</v>
      </c>
      <c r="I42" s="6"/>
      <c r="J42" s="12" t="s">
        <v>15</v>
      </c>
      <c r="K42" s="12" t="s">
        <v>16</v>
      </c>
      <c r="L42" s="8">
        <f>F42+120</f>
        <v>41801</v>
      </c>
      <c r="M42" s="18" t="s">
        <v>225</v>
      </c>
      <c r="Q42">
        <v>87</v>
      </c>
    </row>
    <row r="43" spans="1:17" ht="39.75" customHeight="1" x14ac:dyDescent="0.25">
      <c r="A43" s="10">
        <v>37</v>
      </c>
      <c r="B43" s="11" t="s">
        <v>94</v>
      </c>
      <c r="C43" s="11" t="s">
        <v>206</v>
      </c>
      <c r="D43" s="6" t="s">
        <v>95</v>
      </c>
      <c r="E43" s="6" t="s">
        <v>96</v>
      </c>
      <c r="F43" s="7">
        <v>41757</v>
      </c>
      <c r="G43" s="6" t="s">
        <v>17</v>
      </c>
      <c r="H43" s="12" t="s">
        <v>11</v>
      </c>
      <c r="I43" s="6"/>
      <c r="J43" s="12" t="s">
        <v>15</v>
      </c>
      <c r="K43" s="12" t="s">
        <v>16</v>
      </c>
      <c r="L43" s="8">
        <f>F43+90</f>
        <v>41847</v>
      </c>
      <c r="M43" s="18" t="s">
        <v>225</v>
      </c>
    </row>
    <row r="44" spans="1:17" ht="39.75" customHeight="1" x14ac:dyDescent="0.25">
      <c r="A44" s="10">
        <v>38</v>
      </c>
      <c r="B44" s="11" t="s">
        <v>97</v>
      </c>
      <c r="C44" s="11"/>
      <c r="D44" s="6" t="s">
        <v>86</v>
      </c>
      <c r="E44" s="6" t="s">
        <v>28</v>
      </c>
      <c r="F44" s="7">
        <v>41765</v>
      </c>
      <c r="G44" s="6" t="s">
        <v>17</v>
      </c>
      <c r="H44" s="12" t="s">
        <v>11</v>
      </c>
      <c r="I44" s="6"/>
      <c r="J44" s="12" t="s">
        <v>15</v>
      </c>
      <c r="K44" s="12" t="s">
        <v>16</v>
      </c>
      <c r="L44" s="8">
        <f>F44+90</f>
        <v>41855</v>
      </c>
      <c r="M44" s="18" t="s">
        <v>225</v>
      </c>
    </row>
    <row r="45" spans="1:17" ht="39.75" customHeight="1" x14ac:dyDescent="0.25">
      <c r="A45" s="10">
        <v>39</v>
      </c>
      <c r="B45" s="11" t="s">
        <v>98</v>
      </c>
      <c r="C45" s="11" t="s">
        <v>139</v>
      </c>
      <c r="D45" s="6" t="s">
        <v>99</v>
      </c>
      <c r="E45" s="6" t="s">
        <v>100</v>
      </c>
      <c r="F45" s="7">
        <v>41822</v>
      </c>
      <c r="G45" s="6" t="s">
        <v>34</v>
      </c>
      <c r="H45" s="12" t="s">
        <v>11</v>
      </c>
      <c r="I45" s="6"/>
      <c r="J45" s="12" t="s">
        <v>15</v>
      </c>
      <c r="K45" s="12" t="s">
        <v>16</v>
      </c>
      <c r="L45" s="8">
        <f>F45+60</f>
        <v>41882</v>
      </c>
      <c r="M45" s="18" t="s">
        <v>225</v>
      </c>
    </row>
    <row r="46" spans="1:17" ht="39.75" customHeight="1" x14ac:dyDescent="0.25">
      <c r="A46" s="10">
        <v>40</v>
      </c>
      <c r="B46" s="11" t="s">
        <v>101</v>
      </c>
      <c r="C46" s="11" t="s">
        <v>207</v>
      </c>
      <c r="D46" s="6" t="s">
        <v>102</v>
      </c>
      <c r="E46" s="6" t="s">
        <v>103</v>
      </c>
      <c r="F46" s="7">
        <v>41782</v>
      </c>
      <c r="G46" s="6" t="s">
        <v>34</v>
      </c>
      <c r="H46" s="12" t="s">
        <v>11</v>
      </c>
      <c r="I46" s="6"/>
      <c r="J46" s="12" t="s">
        <v>15</v>
      </c>
      <c r="K46" s="12" t="s">
        <v>16</v>
      </c>
      <c r="L46" s="8">
        <f>F46+60</f>
        <v>41842</v>
      </c>
      <c r="M46" s="18" t="s">
        <v>225</v>
      </c>
    </row>
    <row r="47" spans="1:17" ht="53.25" customHeight="1" x14ac:dyDescent="0.25">
      <c r="A47" s="10">
        <v>41</v>
      </c>
      <c r="B47" s="11" t="s">
        <v>104</v>
      </c>
      <c r="C47" s="11" t="s">
        <v>208</v>
      </c>
      <c r="D47" s="6" t="s">
        <v>13</v>
      </c>
      <c r="E47" s="6" t="s">
        <v>18</v>
      </c>
      <c r="F47" s="7">
        <v>41768</v>
      </c>
      <c r="G47" s="6" t="s">
        <v>34</v>
      </c>
      <c r="H47" s="12" t="s">
        <v>11</v>
      </c>
      <c r="I47" s="6"/>
      <c r="J47" s="12" t="s">
        <v>15</v>
      </c>
      <c r="K47" s="12" t="s">
        <v>16</v>
      </c>
      <c r="L47" s="8">
        <f>F47+60</f>
        <v>41828</v>
      </c>
      <c r="M47" s="18" t="s">
        <v>225</v>
      </c>
      <c r="Q47">
        <v>58</v>
      </c>
    </row>
    <row r="48" spans="1:17" ht="39.75" customHeight="1" x14ac:dyDescent="0.25">
      <c r="A48" s="10">
        <v>42</v>
      </c>
      <c r="B48" s="11" t="s">
        <v>105</v>
      </c>
      <c r="C48" s="11" t="s">
        <v>209</v>
      </c>
      <c r="D48" s="6" t="s">
        <v>83</v>
      </c>
      <c r="E48" s="6" t="s">
        <v>84</v>
      </c>
      <c r="F48" s="7">
        <v>41778</v>
      </c>
      <c r="G48" s="6" t="s">
        <v>17</v>
      </c>
      <c r="H48" s="12" t="s">
        <v>11</v>
      </c>
      <c r="I48" s="6"/>
      <c r="J48" s="12" t="s">
        <v>15</v>
      </c>
      <c r="K48" s="12" t="s">
        <v>16</v>
      </c>
      <c r="L48" s="8">
        <f>F48+90</f>
        <v>41868</v>
      </c>
      <c r="M48" s="18" t="s">
        <v>225</v>
      </c>
    </row>
    <row r="49" spans="1:17" ht="39.75" customHeight="1" x14ac:dyDescent="0.25">
      <c r="A49" s="10">
        <v>43</v>
      </c>
      <c r="B49" s="11" t="s">
        <v>106</v>
      </c>
      <c r="C49" s="11" t="s">
        <v>210</v>
      </c>
      <c r="D49" s="6" t="s">
        <v>83</v>
      </c>
      <c r="E49" s="6" t="s">
        <v>84</v>
      </c>
      <c r="F49" s="7">
        <v>41778</v>
      </c>
      <c r="G49" s="6" t="s">
        <v>17</v>
      </c>
      <c r="H49" s="12" t="s">
        <v>11</v>
      </c>
      <c r="I49" s="6"/>
      <c r="J49" s="12" t="s">
        <v>15</v>
      </c>
      <c r="K49" s="12" t="s">
        <v>16</v>
      </c>
      <c r="L49" s="8">
        <f>F49+90</f>
        <v>41868</v>
      </c>
      <c r="M49" s="18" t="s">
        <v>225</v>
      </c>
    </row>
    <row r="50" spans="1:17" ht="39.75" customHeight="1" x14ac:dyDescent="0.25">
      <c r="A50" s="10">
        <v>44</v>
      </c>
      <c r="B50" s="11" t="s">
        <v>107</v>
      </c>
      <c r="C50" s="11" t="s">
        <v>211</v>
      </c>
      <c r="D50" s="6" t="s">
        <v>55</v>
      </c>
      <c r="E50" s="6" t="s">
        <v>56</v>
      </c>
      <c r="F50" s="7">
        <v>41768</v>
      </c>
      <c r="G50" s="6" t="s">
        <v>108</v>
      </c>
      <c r="H50" s="12" t="s">
        <v>11</v>
      </c>
      <c r="I50" s="6"/>
      <c r="J50" s="12" t="s">
        <v>15</v>
      </c>
      <c r="K50" s="12" t="s">
        <v>23</v>
      </c>
      <c r="L50" s="8">
        <f>F50+182.5</f>
        <v>41950.5</v>
      </c>
      <c r="M50" s="18" t="s">
        <v>225</v>
      </c>
    </row>
    <row r="51" spans="1:17" ht="39.75" customHeight="1" x14ac:dyDescent="0.25">
      <c r="A51" s="10">
        <v>45</v>
      </c>
      <c r="B51" s="11" t="s">
        <v>109</v>
      </c>
      <c r="C51" s="11" t="s">
        <v>212</v>
      </c>
      <c r="D51" s="6" t="s">
        <v>83</v>
      </c>
      <c r="E51" s="6" t="s">
        <v>84</v>
      </c>
      <c r="F51" s="7">
        <v>41778</v>
      </c>
      <c r="G51" s="6" t="s">
        <v>17</v>
      </c>
      <c r="H51" s="12" t="s">
        <v>11</v>
      </c>
      <c r="I51" s="6"/>
      <c r="J51" s="12" t="s">
        <v>15</v>
      </c>
      <c r="K51" s="12" t="s">
        <v>16</v>
      </c>
      <c r="L51" s="8">
        <f>F51+90</f>
        <v>41868</v>
      </c>
      <c r="M51" s="18" t="s">
        <v>225</v>
      </c>
    </row>
    <row r="52" spans="1:17" ht="39.75" customHeight="1" x14ac:dyDescent="0.25">
      <c r="A52" s="10">
        <v>46</v>
      </c>
      <c r="B52" s="11" t="s">
        <v>110</v>
      </c>
      <c r="C52" s="11" t="s">
        <v>213</v>
      </c>
      <c r="D52" s="6" t="s">
        <v>35</v>
      </c>
      <c r="E52" s="6" t="s">
        <v>36</v>
      </c>
      <c r="F52" s="7">
        <v>41788</v>
      </c>
      <c r="G52" s="6" t="s">
        <v>34</v>
      </c>
      <c r="H52" s="12" t="s">
        <v>11</v>
      </c>
      <c r="I52" s="6"/>
      <c r="J52" s="12" t="s">
        <v>15</v>
      </c>
      <c r="K52" s="12" t="s">
        <v>16</v>
      </c>
      <c r="L52" s="8">
        <f>F52+60</f>
        <v>41848</v>
      </c>
      <c r="M52" s="18" t="s">
        <v>225</v>
      </c>
    </row>
    <row r="53" spans="1:17" ht="39.75" customHeight="1" x14ac:dyDescent="0.25">
      <c r="A53" s="10">
        <v>47</v>
      </c>
      <c r="B53" s="11" t="s">
        <v>111</v>
      </c>
      <c r="C53" s="11" t="s">
        <v>214</v>
      </c>
      <c r="D53" s="6" t="s">
        <v>26</v>
      </c>
      <c r="E53" s="6" t="s">
        <v>25</v>
      </c>
      <c r="F53" s="7">
        <v>41788</v>
      </c>
      <c r="G53" s="6" t="s">
        <v>17</v>
      </c>
      <c r="H53" s="12" t="s">
        <v>11</v>
      </c>
      <c r="I53" s="6"/>
      <c r="J53" s="12" t="s">
        <v>15</v>
      </c>
      <c r="K53" s="12" t="s">
        <v>16</v>
      </c>
      <c r="L53" s="8">
        <f>F53+90</f>
        <v>41878</v>
      </c>
      <c r="M53" s="18" t="s">
        <v>225</v>
      </c>
    </row>
    <row r="54" spans="1:17" ht="39.75" customHeight="1" x14ac:dyDescent="0.25">
      <c r="A54" s="10">
        <v>48</v>
      </c>
      <c r="B54" s="11" t="s">
        <v>112</v>
      </c>
      <c r="C54" s="11" t="s">
        <v>215</v>
      </c>
      <c r="D54" s="6" t="s">
        <v>26</v>
      </c>
      <c r="E54" s="6" t="s">
        <v>25</v>
      </c>
      <c r="F54" s="7">
        <v>41788</v>
      </c>
      <c r="G54" s="6" t="s">
        <v>17</v>
      </c>
      <c r="H54" s="12" t="s">
        <v>11</v>
      </c>
      <c r="I54" s="6"/>
      <c r="J54" s="12" t="s">
        <v>15</v>
      </c>
      <c r="K54" s="12" t="s">
        <v>16</v>
      </c>
      <c r="L54" s="8">
        <f>F54+90</f>
        <v>41878</v>
      </c>
      <c r="M54" s="18" t="s">
        <v>225</v>
      </c>
    </row>
    <row r="55" spans="1:17" ht="39.75" customHeight="1" x14ac:dyDescent="0.25">
      <c r="A55" s="10">
        <v>49</v>
      </c>
      <c r="B55" s="11" t="s">
        <v>113</v>
      </c>
      <c r="C55" s="11" t="s">
        <v>216</v>
      </c>
      <c r="D55" s="6" t="s">
        <v>13</v>
      </c>
      <c r="E55" s="6" t="s">
        <v>18</v>
      </c>
      <c r="F55" s="7">
        <v>41795</v>
      </c>
      <c r="G55" s="6" t="s">
        <v>14</v>
      </c>
      <c r="H55" s="12" t="s">
        <v>11</v>
      </c>
      <c r="I55" s="6"/>
      <c r="J55" s="12" t="s">
        <v>15</v>
      </c>
      <c r="K55" s="12" t="s">
        <v>23</v>
      </c>
      <c r="L55" s="8">
        <f>F55+365</f>
        <v>42160</v>
      </c>
      <c r="M55" s="18" t="s">
        <v>225</v>
      </c>
    </row>
    <row r="56" spans="1:17" ht="39.75" customHeight="1" x14ac:dyDescent="0.25">
      <c r="A56" s="10">
        <v>50</v>
      </c>
      <c r="B56" s="11" t="s">
        <v>114</v>
      </c>
      <c r="C56" s="11" t="s">
        <v>217</v>
      </c>
      <c r="D56" s="6" t="s">
        <v>29</v>
      </c>
      <c r="E56" s="6" t="s">
        <v>30</v>
      </c>
      <c r="F56" s="7">
        <v>41800</v>
      </c>
      <c r="G56" s="6" t="s">
        <v>14</v>
      </c>
      <c r="H56" s="12" t="s">
        <v>11</v>
      </c>
      <c r="I56" s="6"/>
      <c r="J56" s="12" t="s">
        <v>15</v>
      </c>
      <c r="K56" s="12" t="s">
        <v>23</v>
      </c>
      <c r="L56" s="8">
        <f>F56+365</f>
        <v>42165</v>
      </c>
      <c r="M56" s="18" t="s">
        <v>225</v>
      </c>
    </row>
    <row r="57" spans="1:17" ht="39.75" customHeight="1" x14ac:dyDescent="0.25">
      <c r="A57" s="10">
        <v>51</v>
      </c>
      <c r="B57" s="11" t="s">
        <v>115</v>
      </c>
      <c r="C57" s="11" t="s">
        <v>218</v>
      </c>
      <c r="D57" s="6" t="s">
        <v>13</v>
      </c>
      <c r="E57" s="6" t="s">
        <v>18</v>
      </c>
      <c r="F57" s="7">
        <v>41814</v>
      </c>
      <c r="G57" s="6" t="s">
        <v>14</v>
      </c>
      <c r="H57" s="12" t="s">
        <v>11</v>
      </c>
      <c r="I57" s="6"/>
      <c r="J57" s="12" t="s">
        <v>15</v>
      </c>
      <c r="K57" s="12" t="s">
        <v>23</v>
      </c>
      <c r="L57" s="8">
        <f t="shared" si="0"/>
        <v>42179</v>
      </c>
      <c r="M57" s="18" t="s">
        <v>225</v>
      </c>
    </row>
    <row r="58" spans="1:17" ht="62.25" customHeight="1" x14ac:dyDescent="0.25">
      <c r="A58" s="10">
        <v>52</v>
      </c>
      <c r="B58" s="11" t="s">
        <v>116</v>
      </c>
      <c r="C58" s="11" t="s">
        <v>219</v>
      </c>
      <c r="D58" s="6" t="s">
        <v>13</v>
      </c>
      <c r="E58" s="6" t="s">
        <v>18</v>
      </c>
      <c r="F58" s="7">
        <v>41814</v>
      </c>
      <c r="G58" s="6" t="s">
        <v>14</v>
      </c>
      <c r="H58" s="12" t="s">
        <v>11</v>
      </c>
      <c r="I58" s="6"/>
      <c r="J58" s="12" t="s">
        <v>15</v>
      </c>
      <c r="K58" s="12" t="s">
        <v>23</v>
      </c>
      <c r="L58" s="8">
        <f t="shared" si="0"/>
        <v>42179</v>
      </c>
      <c r="M58" s="18" t="s">
        <v>225</v>
      </c>
    </row>
    <row r="59" spans="1:17" ht="39.75" customHeight="1" x14ac:dyDescent="0.25">
      <c r="A59" s="10">
        <v>53</v>
      </c>
      <c r="B59" s="11" t="s">
        <v>117</v>
      </c>
      <c r="C59" s="11" t="s">
        <v>220</v>
      </c>
      <c r="D59" s="6" t="s">
        <v>95</v>
      </c>
      <c r="E59" s="6" t="s">
        <v>96</v>
      </c>
      <c r="F59" s="7">
        <v>41792</v>
      </c>
      <c r="G59" s="6" t="s">
        <v>17</v>
      </c>
      <c r="H59" s="12" t="s">
        <v>11</v>
      </c>
      <c r="I59" s="6"/>
      <c r="J59" s="12" t="s">
        <v>15</v>
      </c>
      <c r="K59" s="12" t="s">
        <v>16</v>
      </c>
      <c r="L59" s="8">
        <f>F59+90</f>
        <v>41882</v>
      </c>
      <c r="M59" s="18" t="s">
        <v>225</v>
      </c>
    </row>
    <row r="60" spans="1:17" ht="39.75" customHeight="1" x14ac:dyDescent="0.25">
      <c r="A60" s="10">
        <v>54</v>
      </c>
      <c r="B60" s="11" t="s">
        <v>118</v>
      </c>
      <c r="C60" s="11" t="s">
        <v>221</v>
      </c>
      <c r="D60" s="6" t="s">
        <v>29</v>
      </c>
      <c r="E60" s="6" t="s">
        <v>30</v>
      </c>
      <c r="F60" s="7">
        <v>41821</v>
      </c>
      <c r="G60" s="6" t="s">
        <v>14</v>
      </c>
      <c r="H60" s="12" t="s">
        <v>11</v>
      </c>
      <c r="I60" s="6"/>
      <c r="J60" s="12" t="s">
        <v>15</v>
      </c>
      <c r="K60" s="12" t="s">
        <v>23</v>
      </c>
      <c r="L60" s="8">
        <f t="shared" si="0"/>
        <v>42186</v>
      </c>
      <c r="M60" s="18" t="s">
        <v>225</v>
      </c>
    </row>
    <row r="61" spans="1:17" ht="97.5" customHeight="1" x14ac:dyDescent="0.25">
      <c r="A61" s="10">
        <v>55</v>
      </c>
      <c r="B61" s="11" t="s">
        <v>119</v>
      </c>
      <c r="C61" s="11" t="s">
        <v>222</v>
      </c>
      <c r="D61" s="6" t="s">
        <v>13</v>
      </c>
      <c r="E61" s="6" t="s">
        <v>18</v>
      </c>
      <c r="F61" s="7">
        <v>41794</v>
      </c>
      <c r="G61" s="6" t="s">
        <v>120</v>
      </c>
      <c r="H61" s="12" t="s">
        <v>11</v>
      </c>
      <c r="I61" s="6"/>
      <c r="J61" s="12" t="s">
        <v>15</v>
      </c>
      <c r="K61" s="12" t="s">
        <v>16</v>
      </c>
      <c r="L61" s="8">
        <f>F61+70</f>
        <v>41864</v>
      </c>
      <c r="M61" s="18" t="s">
        <v>225</v>
      </c>
    </row>
    <row r="62" spans="1:17" s="17" customFormat="1" ht="59.25" customHeight="1" x14ac:dyDescent="0.25">
      <c r="A62" s="12">
        <v>56</v>
      </c>
      <c r="B62" s="11" t="s">
        <v>121</v>
      </c>
      <c r="C62" s="11" t="s">
        <v>223</v>
      </c>
      <c r="D62" s="6" t="s">
        <v>13</v>
      </c>
      <c r="E62" s="6" t="s">
        <v>18</v>
      </c>
      <c r="F62" s="7">
        <v>41827</v>
      </c>
      <c r="G62" s="6" t="s">
        <v>17</v>
      </c>
      <c r="H62" s="12" t="s">
        <v>11</v>
      </c>
      <c r="I62" s="6"/>
      <c r="J62" s="12" t="s">
        <v>15</v>
      </c>
      <c r="K62" s="12" t="s">
        <v>16</v>
      </c>
      <c r="L62" s="8">
        <f>F62+90</f>
        <v>41917</v>
      </c>
      <c r="M62" s="18" t="s">
        <v>225</v>
      </c>
    </row>
    <row r="63" spans="1:17" ht="36" x14ac:dyDescent="0.25">
      <c r="A63" s="10">
        <v>57</v>
      </c>
      <c r="B63" s="11" t="s">
        <v>128</v>
      </c>
      <c r="C63" s="11" t="s">
        <v>129</v>
      </c>
      <c r="D63" s="6" t="s">
        <v>26</v>
      </c>
      <c r="E63" s="6" t="s">
        <v>25</v>
      </c>
      <c r="F63" s="7">
        <v>41823</v>
      </c>
      <c r="G63" s="6" t="s">
        <v>46</v>
      </c>
      <c r="H63" s="12" t="s">
        <v>11</v>
      </c>
      <c r="I63" s="6"/>
      <c r="J63" s="12" t="s">
        <v>15</v>
      </c>
      <c r="K63" s="12" t="s">
        <v>16</v>
      </c>
      <c r="L63" s="8">
        <f>F63+120</f>
        <v>41943</v>
      </c>
      <c r="M63" s="18" t="s">
        <v>225</v>
      </c>
      <c r="Q63">
        <f>Q47+Q42</f>
        <v>145</v>
      </c>
    </row>
    <row r="64" spans="1:17" ht="60" x14ac:dyDescent="0.25">
      <c r="A64" s="10">
        <v>58</v>
      </c>
      <c r="B64" s="11" t="s">
        <v>123</v>
      </c>
      <c r="C64" s="11" t="s">
        <v>130</v>
      </c>
      <c r="D64" s="6" t="s">
        <v>13</v>
      </c>
      <c r="E64" s="6" t="s">
        <v>18</v>
      </c>
      <c r="F64" s="7">
        <v>41836</v>
      </c>
      <c r="G64" s="6" t="s">
        <v>14</v>
      </c>
      <c r="H64" s="12" t="s">
        <v>11</v>
      </c>
      <c r="I64" s="6"/>
      <c r="J64" s="12" t="s">
        <v>15</v>
      </c>
      <c r="K64" s="12" t="s">
        <v>23</v>
      </c>
      <c r="L64" s="8">
        <f>F64+360</f>
        <v>42196</v>
      </c>
      <c r="M64" s="18" t="s">
        <v>225</v>
      </c>
    </row>
    <row r="65" spans="1:13" ht="36" x14ac:dyDescent="0.25">
      <c r="A65" s="10">
        <v>59</v>
      </c>
      <c r="B65" s="11" t="s">
        <v>131</v>
      </c>
      <c r="C65" s="11" t="s">
        <v>132</v>
      </c>
      <c r="D65" s="6" t="s">
        <v>26</v>
      </c>
      <c r="E65" s="6" t="s">
        <v>25</v>
      </c>
      <c r="F65" s="7">
        <v>41835</v>
      </c>
      <c r="G65" s="6" t="s">
        <v>46</v>
      </c>
      <c r="H65" s="12" t="s">
        <v>11</v>
      </c>
      <c r="I65" s="6"/>
      <c r="J65" s="12" t="s">
        <v>15</v>
      </c>
      <c r="K65" s="12" t="s">
        <v>16</v>
      </c>
      <c r="L65" s="8">
        <f>F65+120</f>
        <v>41955</v>
      </c>
      <c r="M65" s="18" t="s">
        <v>225</v>
      </c>
    </row>
    <row r="66" spans="1:13" ht="36" x14ac:dyDescent="0.25">
      <c r="A66" s="10">
        <v>60</v>
      </c>
      <c r="B66" s="11" t="s">
        <v>133</v>
      </c>
      <c r="C66" s="11" t="s">
        <v>134</v>
      </c>
      <c r="D66" s="6" t="s">
        <v>33</v>
      </c>
      <c r="E66" s="6" t="s">
        <v>22</v>
      </c>
      <c r="F66" s="7">
        <v>41841</v>
      </c>
      <c r="G66" s="6" t="s">
        <v>135</v>
      </c>
      <c r="H66" s="12" t="s">
        <v>11</v>
      </c>
      <c r="I66" s="6"/>
      <c r="J66" s="12" t="s">
        <v>15</v>
      </c>
      <c r="K66" s="12" t="s">
        <v>16</v>
      </c>
      <c r="L66" s="8">
        <f>F66+30</f>
        <v>41871</v>
      </c>
      <c r="M66" s="18" t="s">
        <v>225</v>
      </c>
    </row>
    <row r="67" spans="1:13" ht="36" x14ac:dyDescent="0.25">
      <c r="A67" s="10">
        <v>61</v>
      </c>
      <c r="B67" s="11" t="s">
        <v>136</v>
      </c>
      <c r="C67" s="11" t="s">
        <v>134</v>
      </c>
      <c r="D67" s="6" t="s">
        <v>33</v>
      </c>
      <c r="E67" s="6" t="s">
        <v>22</v>
      </c>
      <c r="F67" s="7">
        <v>41841</v>
      </c>
      <c r="G67" s="6" t="s">
        <v>135</v>
      </c>
      <c r="H67" s="12" t="s">
        <v>11</v>
      </c>
      <c r="I67" s="6"/>
      <c r="J67" s="12" t="s">
        <v>15</v>
      </c>
      <c r="K67" s="12" t="s">
        <v>16</v>
      </c>
      <c r="L67" s="8">
        <f>F67+30</f>
        <v>41871</v>
      </c>
      <c r="M67" s="18" t="s">
        <v>225</v>
      </c>
    </row>
    <row r="68" spans="1:13" ht="48" x14ac:dyDescent="0.25">
      <c r="A68" s="10">
        <v>62</v>
      </c>
      <c r="B68" s="11" t="s">
        <v>97</v>
      </c>
      <c r="C68" s="11" t="s">
        <v>137</v>
      </c>
      <c r="D68" s="6" t="s">
        <v>86</v>
      </c>
      <c r="E68" s="6" t="s">
        <v>19</v>
      </c>
      <c r="F68" s="7">
        <v>41775</v>
      </c>
      <c r="G68" s="6" t="s">
        <v>34</v>
      </c>
      <c r="H68" s="12" t="s">
        <v>11</v>
      </c>
      <c r="I68" s="6"/>
      <c r="J68" s="12" t="s">
        <v>15</v>
      </c>
      <c r="K68" s="12" t="s">
        <v>16</v>
      </c>
      <c r="L68" s="8">
        <f>F68+60</f>
        <v>41835</v>
      </c>
      <c r="M68" s="18" t="s">
        <v>225</v>
      </c>
    </row>
    <row r="69" spans="1:13" ht="36.75" x14ac:dyDescent="0.25">
      <c r="A69" s="10">
        <v>63</v>
      </c>
      <c r="B69" s="11" t="s">
        <v>138</v>
      </c>
      <c r="C69" s="11" t="s">
        <v>139</v>
      </c>
      <c r="D69" s="6" t="s">
        <v>99</v>
      </c>
      <c r="E69" s="6" t="s">
        <v>100</v>
      </c>
      <c r="F69" s="7">
        <v>41844</v>
      </c>
      <c r="G69" s="6" t="s">
        <v>17</v>
      </c>
      <c r="H69" s="12" t="s">
        <v>11</v>
      </c>
      <c r="I69" s="6"/>
      <c r="J69" s="12" t="s">
        <v>15</v>
      </c>
      <c r="K69" s="12" t="s">
        <v>16</v>
      </c>
      <c r="L69" s="8">
        <f>F69+90</f>
        <v>41934</v>
      </c>
      <c r="M69" s="18" t="s">
        <v>225</v>
      </c>
    </row>
    <row r="70" spans="1:13" ht="36" x14ac:dyDescent="0.25">
      <c r="A70" s="10">
        <v>64</v>
      </c>
      <c r="B70" s="11" t="s">
        <v>140</v>
      </c>
      <c r="C70" s="11" t="s">
        <v>141</v>
      </c>
      <c r="D70" s="6" t="s">
        <v>26</v>
      </c>
      <c r="E70" s="6" t="s">
        <v>25</v>
      </c>
      <c r="F70" s="7">
        <v>41845</v>
      </c>
      <c r="G70" s="6" t="s">
        <v>46</v>
      </c>
      <c r="H70" s="12" t="s">
        <v>11</v>
      </c>
      <c r="I70" s="6"/>
      <c r="J70" s="12" t="s">
        <v>15</v>
      </c>
      <c r="K70" s="12" t="s">
        <v>16</v>
      </c>
      <c r="L70" s="8">
        <f>F70+120</f>
        <v>41965</v>
      </c>
      <c r="M70" s="18" t="s">
        <v>225</v>
      </c>
    </row>
    <row r="71" spans="1:13" ht="36.75" x14ac:dyDescent="0.25">
      <c r="A71" s="10">
        <v>65</v>
      </c>
      <c r="B71" s="11" t="s">
        <v>124</v>
      </c>
      <c r="C71" s="11" t="s">
        <v>142</v>
      </c>
      <c r="D71" s="6" t="s">
        <v>13</v>
      </c>
      <c r="E71" s="6" t="s">
        <v>18</v>
      </c>
      <c r="F71" s="7">
        <v>41845</v>
      </c>
      <c r="G71" s="6" t="s">
        <v>14</v>
      </c>
      <c r="H71" s="12" t="s">
        <v>11</v>
      </c>
      <c r="I71" s="6"/>
      <c r="J71" s="12" t="s">
        <v>15</v>
      </c>
      <c r="K71" s="12" t="s">
        <v>23</v>
      </c>
      <c r="L71" s="8">
        <f>F71+360</f>
        <v>42205</v>
      </c>
      <c r="M71" s="18" t="s">
        <v>225</v>
      </c>
    </row>
    <row r="72" spans="1:13" ht="72" x14ac:dyDescent="0.25">
      <c r="A72" s="10">
        <v>66</v>
      </c>
      <c r="B72" s="11" t="s">
        <v>143</v>
      </c>
      <c r="C72" s="11" t="s">
        <v>144</v>
      </c>
      <c r="D72" s="6" t="s">
        <v>83</v>
      </c>
      <c r="E72" s="6" t="s">
        <v>32</v>
      </c>
      <c r="F72" s="7">
        <v>41843</v>
      </c>
      <c r="G72" s="6" t="s">
        <v>17</v>
      </c>
      <c r="H72" s="12" t="s">
        <v>11</v>
      </c>
      <c r="I72" s="6"/>
      <c r="J72" s="12" t="s">
        <v>15</v>
      </c>
      <c r="K72" s="12" t="s">
        <v>16</v>
      </c>
      <c r="L72" s="8">
        <f>F72+90</f>
        <v>41933</v>
      </c>
      <c r="M72" s="18" t="s">
        <v>225</v>
      </c>
    </row>
    <row r="73" spans="1:13" ht="36" x14ac:dyDescent="0.25">
      <c r="A73" s="10">
        <v>67</v>
      </c>
      <c r="B73" s="11" t="s">
        <v>145</v>
      </c>
      <c r="C73" s="11" t="s">
        <v>146</v>
      </c>
      <c r="D73" s="6" t="s">
        <v>147</v>
      </c>
      <c r="E73" s="6" t="s">
        <v>80</v>
      </c>
      <c r="F73" s="7">
        <v>41862</v>
      </c>
      <c r="G73" s="6" t="s">
        <v>34</v>
      </c>
      <c r="H73" s="12" t="s">
        <v>11</v>
      </c>
      <c r="I73" s="6"/>
      <c r="J73" s="12" t="s">
        <v>15</v>
      </c>
      <c r="K73" s="12" t="s">
        <v>16</v>
      </c>
      <c r="L73" s="8">
        <f>F73+60</f>
        <v>41922</v>
      </c>
      <c r="M73" s="18" t="s">
        <v>225</v>
      </c>
    </row>
    <row r="74" spans="1:13" ht="48" x14ac:dyDescent="0.25">
      <c r="A74" s="10">
        <v>68</v>
      </c>
      <c r="B74" s="11" t="s">
        <v>148</v>
      </c>
      <c r="C74" s="11" t="s">
        <v>149</v>
      </c>
      <c r="D74" s="6" t="s">
        <v>26</v>
      </c>
      <c r="E74" s="6" t="s">
        <v>25</v>
      </c>
      <c r="F74" s="7">
        <v>41865</v>
      </c>
      <c r="G74" s="6" t="s">
        <v>46</v>
      </c>
      <c r="H74" s="12" t="s">
        <v>11</v>
      </c>
      <c r="I74" s="6"/>
      <c r="J74" s="12" t="s">
        <v>15</v>
      </c>
      <c r="K74" s="12" t="s">
        <v>16</v>
      </c>
      <c r="L74" s="8">
        <f>F74+120</f>
        <v>41985</v>
      </c>
      <c r="M74" s="18" t="s">
        <v>225</v>
      </c>
    </row>
    <row r="75" spans="1:13" ht="60" x14ac:dyDescent="0.25">
      <c r="A75" s="10">
        <v>69</v>
      </c>
      <c r="B75" s="11" t="s">
        <v>150</v>
      </c>
      <c r="C75" s="11" t="s">
        <v>151</v>
      </c>
      <c r="D75" s="6" t="s">
        <v>26</v>
      </c>
      <c r="E75" s="6" t="s">
        <v>25</v>
      </c>
      <c r="F75" s="7">
        <v>41871</v>
      </c>
      <c r="G75" s="6" t="s">
        <v>46</v>
      </c>
      <c r="H75" s="12" t="s">
        <v>11</v>
      </c>
      <c r="I75" s="6"/>
      <c r="J75" s="12" t="s">
        <v>15</v>
      </c>
      <c r="K75" s="12" t="s">
        <v>16</v>
      </c>
      <c r="L75" s="8">
        <f>F75+120</f>
        <v>41991</v>
      </c>
      <c r="M75" s="18" t="s">
        <v>225</v>
      </c>
    </row>
    <row r="76" spans="1:13" ht="36" x14ac:dyDescent="0.25">
      <c r="A76" s="10">
        <v>70</v>
      </c>
      <c r="B76" s="11" t="s">
        <v>152</v>
      </c>
      <c r="C76" s="11" t="s">
        <v>153</v>
      </c>
      <c r="D76" s="6" t="s">
        <v>55</v>
      </c>
      <c r="E76" s="6" t="s">
        <v>56</v>
      </c>
      <c r="F76" s="7">
        <v>41836</v>
      </c>
      <c r="G76" s="6" t="s">
        <v>154</v>
      </c>
      <c r="H76" s="12" t="s">
        <v>11</v>
      </c>
      <c r="I76" s="6"/>
      <c r="J76" s="12" t="s">
        <v>15</v>
      </c>
      <c r="K76" s="12" t="s">
        <v>16</v>
      </c>
      <c r="L76" s="8">
        <f>F76+180</f>
        <v>42016</v>
      </c>
      <c r="M76" s="18" t="s">
        <v>225</v>
      </c>
    </row>
    <row r="77" spans="1:13" ht="36.75" x14ac:dyDescent="0.25">
      <c r="A77" s="10">
        <v>71</v>
      </c>
      <c r="B77" s="11" t="s">
        <v>157</v>
      </c>
      <c r="C77" s="11" t="s">
        <v>155</v>
      </c>
      <c r="D77" s="6" t="s">
        <v>156</v>
      </c>
      <c r="E77" s="6" t="s">
        <v>96</v>
      </c>
      <c r="F77" s="7">
        <v>41843</v>
      </c>
      <c r="G77" s="6" t="s">
        <v>17</v>
      </c>
      <c r="H77" s="12" t="s">
        <v>11</v>
      </c>
      <c r="I77" s="6"/>
      <c r="J77" s="12" t="s">
        <v>15</v>
      </c>
      <c r="K77" s="12" t="s">
        <v>16</v>
      </c>
      <c r="L77" s="8">
        <f>F77+90</f>
        <v>41933</v>
      </c>
      <c r="M77" s="18" t="s">
        <v>225</v>
      </c>
    </row>
    <row r="78" spans="1:13" ht="60" x14ac:dyDescent="0.25">
      <c r="A78" s="10">
        <v>72</v>
      </c>
      <c r="B78" s="11" t="s">
        <v>125</v>
      </c>
      <c r="C78" s="11" t="s">
        <v>158</v>
      </c>
      <c r="D78" s="6" t="s">
        <v>13</v>
      </c>
      <c r="E78" s="6" t="s">
        <v>18</v>
      </c>
      <c r="F78" s="7">
        <v>41899</v>
      </c>
      <c r="G78" s="6" t="s">
        <v>14</v>
      </c>
      <c r="H78" s="12" t="s">
        <v>11</v>
      </c>
      <c r="I78" s="6"/>
      <c r="J78" s="12" t="s">
        <v>15</v>
      </c>
      <c r="K78" s="12" t="s">
        <v>23</v>
      </c>
      <c r="L78" s="8">
        <f>F78+360</f>
        <v>42259</v>
      </c>
      <c r="M78" s="18" t="s">
        <v>225</v>
      </c>
    </row>
    <row r="79" spans="1:13" ht="36.75" x14ac:dyDescent="0.25">
      <c r="A79" s="10">
        <v>73</v>
      </c>
      <c r="B79" s="11" t="s">
        <v>127</v>
      </c>
      <c r="C79" s="11" t="s">
        <v>159</v>
      </c>
      <c r="D79" s="6" t="s">
        <v>13</v>
      </c>
      <c r="E79" s="6" t="s">
        <v>18</v>
      </c>
      <c r="F79" s="7">
        <v>41899</v>
      </c>
      <c r="G79" s="6" t="s">
        <v>14</v>
      </c>
      <c r="H79" s="12" t="s">
        <v>11</v>
      </c>
      <c r="I79" s="6"/>
      <c r="J79" s="12" t="s">
        <v>15</v>
      </c>
      <c r="K79" s="12" t="s">
        <v>23</v>
      </c>
      <c r="L79" s="8">
        <f>F79+360</f>
        <v>42259</v>
      </c>
      <c r="M79" s="18" t="s">
        <v>225</v>
      </c>
    </row>
    <row r="80" spans="1:13" s="17" customFormat="1" ht="60" x14ac:dyDescent="0.25">
      <c r="A80" s="12">
        <v>74</v>
      </c>
      <c r="B80" s="11" t="s">
        <v>160</v>
      </c>
      <c r="C80" s="11" t="s">
        <v>161</v>
      </c>
      <c r="D80" s="6" t="s">
        <v>86</v>
      </c>
      <c r="E80" s="6" t="s">
        <v>19</v>
      </c>
      <c r="F80" s="7">
        <v>41839</v>
      </c>
      <c r="G80" s="6" t="s">
        <v>17</v>
      </c>
      <c r="H80" s="12" t="s">
        <v>11</v>
      </c>
      <c r="I80" s="6"/>
      <c r="J80" s="12" t="s">
        <v>15</v>
      </c>
      <c r="K80" s="12" t="s">
        <v>16</v>
      </c>
      <c r="L80" s="8">
        <f>F80+90</f>
        <v>41929</v>
      </c>
      <c r="M80" s="18" t="s">
        <v>225</v>
      </c>
    </row>
    <row r="81" spans="1:13" s="17" customFormat="1" ht="60" x14ac:dyDescent="0.25">
      <c r="A81" s="12">
        <v>75</v>
      </c>
      <c r="B81" s="11" t="s">
        <v>163</v>
      </c>
      <c r="C81" s="11" t="s">
        <v>164</v>
      </c>
      <c r="D81" s="6" t="s">
        <v>86</v>
      </c>
      <c r="E81" s="6" t="s">
        <v>19</v>
      </c>
      <c r="F81" s="7">
        <v>41840</v>
      </c>
      <c r="G81" s="6" t="s">
        <v>17</v>
      </c>
      <c r="H81" s="12" t="s">
        <v>11</v>
      </c>
      <c r="I81" s="6"/>
      <c r="J81" s="12" t="s">
        <v>15</v>
      </c>
      <c r="K81" s="12" t="s">
        <v>16</v>
      </c>
      <c r="L81" s="8">
        <f>F81+90</f>
        <v>41930</v>
      </c>
      <c r="M81" s="18" t="s">
        <v>225</v>
      </c>
    </row>
    <row r="82" spans="1:13" s="17" customFormat="1" ht="48" x14ac:dyDescent="0.25">
      <c r="A82" s="12">
        <v>76</v>
      </c>
      <c r="B82" s="11" t="s">
        <v>162</v>
      </c>
      <c r="C82" s="11" t="s">
        <v>165</v>
      </c>
      <c r="D82" s="6" t="s">
        <v>86</v>
      </c>
      <c r="E82" s="6" t="s">
        <v>19</v>
      </c>
      <c r="F82" s="7">
        <v>41840</v>
      </c>
      <c r="G82" s="6" t="s">
        <v>17</v>
      </c>
      <c r="H82" s="12" t="s">
        <v>11</v>
      </c>
      <c r="I82" s="6"/>
      <c r="J82" s="12" t="s">
        <v>15</v>
      </c>
      <c r="K82" s="12" t="s">
        <v>16</v>
      </c>
      <c r="L82" s="8">
        <f>F82+90</f>
        <v>41930</v>
      </c>
      <c r="M82" s="18" t="s">
        <v>225</v>
      </c>
    </row>
    <row r="83" spans="1:13" s="17" customFormat="1" ht="36.75" x14ac:dyDescent="0.25">
      <c r="A83" s="12">
        <v>77</v>
      </c>
      <c r="B83" s="11" t="s">
        <v>126</v>
      </c>
      <c r="C83" s="11" t="s">
        <v>166</v>
      </c>
      <c r="D83" s="6" t="s">
        <v>13</v>
      </c>
      <c r="E83" s="6" t="s">
        <v>18</v>
      </c>
      <c r="F83" s="7">
        <v>41921</v>
      </c>
      <c r="G83" s="6" t="s">
        <v>34</v>
      </c>
      <c r="H83" s="12" t="s">
        <v>11</v>
      </c>
      <c r="I83" s="6"/>
      <c r="J83" s="12" t="s">
        <v>15</v>
      </c>
      <c r="K83" s="12" t="s">
        <v>23</v>
      </c>
      <c r="L83" s="8">
        <f>F83+60</f>
        <v>41981</v>
      </c>
      <c r="M83" s="18" t="s">
        <v>225</v>
      </c>
    </row>
    <row r="84" spans="1:13" s="17" customFormat="1" ht="36.75" x14ac:dyDescent="0.25">
      <c r="A84" s="12">
        <v>78</v>
      </c>
      <c r="B84" s="11" t="s">
        <v>167</v>
      </c>
      <c r="C84" s="11" t="s">
        <v>168</v>
      </c>
      <c r="D84" s="6" t="s">
        <v>13</v>
      </c>
      <c r="E84" s="6" t="s">
        <v>18</v>
      </c>
      <c r="F84" s="7">
        <v>41928</v>
      </c>
      <c r="G84" s="6" t="s">
        <v>14</v>
      </c>
      <c r="H84" s="12" t="s">
        <v>11</v>
      </c>
      <c r="I84" s="6"/>
      <c r="J84" s="12" t="s">
        <v>15</v>
      </c>
      <c r="K84" s="12" t="s">
        <v>23</v>
      </c>
      <c r="L84" s="8">
        <f>F84+360</f>
        <v>42288</v>
      </c>
      <c r="M84" s="18" t="s">
        <v>225</v>
      </c>
    </row>
    <row r="85" spans="1:13" s="17" customFormat="1" ht="36.75" x14ac:dyDescent="0.25">
      <c r="A85" s="12">
        <v>79</v>
      </c>
      <c r="B85" s="11" t="s">
        <v>169</v>
      </c>
      <c r="C85" s="11" t="s">
        <v>170</v>
      </c>
      <c r="D85" s="6" t="s">
        <v>13</v>
      </c>
      <c r="E85" s="6" t="s">
        <v>18</v>
      </c>
      <c r="F85" s="7">
        <v>41932</v>
      </c>
      <c r="G85" s="6" t="s">
        <v>14</v>
      </c>
      <c r="H85" s="12" t="s">
        <v>11</v>
      </c>
      <c r="I85" s="6"/>
      <c r="J85" s="12" t="s">
        <v>15</v>
      </c>
      <c r="K85" s="12" t="s">
        <v>23</v>
      </c>
      <c r="L85" s="8">
        <f t="shared" ref="L85:L91" si="1">F85+360</f>
        <v>42292</v>
      </c>
      <c r="M85" s="18" t="s">
        <v>225</v>
      </c>
    </row>
    <row r="86" spans="1:13" s="17" customFormat="1" ht="72" x14ac:dyDescent="0.25">
      <c r="A86" s="12">
        <v>80</v>
      </c>
      <c r="B86" s="11" t="s">
        <v>171</v>
      </c>
      <c r="C86" s="11" t="s">
        <v>172</v>
      </c>
      <c r="D86" s="6" t="s">
        <v>13</v>
      </c>
      <c r="E86" s="6" t="s">
        <v>18</v>
      </c>
      <c r="F86" s="7">
        <v>41946</v>
      </c>
      <c r="G86" s="6" t="s">
        <v>14</v>
      </c>
      <c r="H86" s="12" t="s">
        <v>11</v>
      </c>
      <c r="I86" s="6"/>
      <c r="J86" s="12" t="s">
        <v>15</v>
      </c>
      <c r="K86" s="12" t="s">
        <v>23</v>
      </c>
      <c r="L86" s="8">
        <f>F86+360</f>
        <v>42306</v>
      </c>
      <c r="M86" s="18" t="s">
        <v>225</v>
      </c>
    </row>
    <row r="87" spans="1:13" ht="60" x14ac:dyDescent="0.25">
      <c r="A87" s="10">
        <v>81</v>
      </c>
      <c r="B87" s="11" t="s">
        <v>39</v>
      </c>
      <c r="C87" s="11" t="s">
        <v>173</v>
      </c>
      <c r="D87" s="6" t="s">
        <v>13</v>
      </c>
      <c r="E87" s="6" t="s">
        <v>18</v>
      </c>
      <c r="F87" s="7">
        <v>41946</v>
      </c>
      <c r="G87" s="6" t="s">
        <v>14</v>
      </c>
      <c r="H87" s="12" t="s">
        <v>11</v>
      </c>
      <c r="I87" s="6"/>
      <c r="J87" s="12" t="s">
        <v>15</v>
      </c>
      <c r="K87" s="12" t="s">
        <v>23</v>
      </c>
      <c r="L87" s="8">
        <f>F87+360</f>
        <v>42306</v>
      </c>
      <c r="M87" s="18" t="s">
        <v>225</v>
      </c>
    </row>
    <row r="88" spans="1:13" ht="48" x14ac:dyDescent="0.25">
      <c r="A88" s="10">
        <v>82</v>
      </c>
      <c r="B88" s="11" t="s">
        <v>174</v>
      </c>
      <c r="C88" s="11" t="s">
        <v>175</v>
      </c>
      <c r="D88" s="6" t="s">
        <v>13</v>
      </c>
      <c r="E88" s="6" t="s">
        <v>18</v>
      </c>
      <c r="F88" s="7">
        <v>41946</v>
      </c>
      <c r="G88" s="6" t="s">
        <v>14</v>
      </c>
      <c r="H88" s="12" t="s">
        <v>11</v>
      </c>
      <c r="I88" s="6"/>
      <c r="J88" s="12" t="s">
        <v>15</v>
      </c>
      <c r="K88" s="12" t="s">
        <v>23</v>
      </c>
      <c r="L88" s="8">
        <f t="shared" si="1"/>
        <v>42306</v>
      </c>
      <c r="M88" s="18" t="s">
        <v>225</v>
      </c>
    </row>
    <row r="89" spans="1:13" ht="36.75" x14ac:dyDescent="0.25">
      <c r="A89" s="10">
        <v>83</v>
      </c>
      <c r="B89" s="11" t="s">
        <v>176</v>
      </c>
      <c r="C89" s="11" t="s">
        <v>177</v>
      </c>
      <c r="D89" s="6" t="s">
        <v>13</v>
      </c>
      <c r="E89" s="6" t="s">
        <v>18</v>
      </c>
      <c r="F89" s="7">
        <v>41975</v>
      </c>
      <c r="G89" s="6" t="s">
        <v>120</v>
      </c>
      <c r="H89" s="12" t="s">
        <v>11</v>
      </c>
      <c r="I89" s="6"/>
      <c r="J89" s="12" t="s">
        <v>15</v>
      </c>
      <c r="K89" s="12" t="s">
        <v>23</v>
      </c>
      <c r="L89" s="8">
        <f>F89+70</f>
        <v>42045</v>
      </c>
      <c r="M89" s="18" t="s">
        <v>225</v>
      </c>
    </row>
    <row r="90" spans="1:13" ht="36.75" x14ac:dyDescent="0.25">
      <c r="A90" s="10">
        <v>84</v>
      </c>
      <c r="B90" s="11" t="s">
        <v>178</v>
      </c>
      <c r="C90" s="11" t="s">
        <v>179</v>
      </c>
      <c r="D90" s="6" t="s">
        <v>13</v>
      </c>
      <c r="E90" s="6" t="s">
        <v>18</v>
      </c>
      <c r="F90" s="7">
        <v>41975</v>
      </c>
      <c r="G90" s="6" t="s">
        <v>120</v>
      </c>
      <c r="H90" s="12" t="s">
        <v>11</v>
      </c>
      <c r="I90" s="6"/>
      <c r="J90" s="12" t="s">
        <v>15</v>
      </c>
      <c r="K90" s="12" t="s">
        <v>23</v>
      </c>
      <c r="L90" s="8">
        <f>F90+70</f>
        <v>42045</v>
      </c>
      <c r="M90" s="18" t="s">
        <v>225</v>
      </c>
    </row>
    <row r="91" spans="1:13" ht="36.75" x14ac:dyDescent="0.25">
      <c r="A91" s="10">
        <v>85</v>
      </c>
      <c r="B91" s="11" t="s">
        <v>180</v>
      </c>
      <c r="C91" s="11" t="s">
        <v>181</v>
      </c>
      <c r="D91" s="6" t="s">
        <v>13</v>
      </c>
      <c r="E91" s="6" t="s">
        <v>18</v>
      </c>
      <c r="F91" s="7">
        <v>41990</v>
      </c>
      <c r="G91" s="6" t="s">
        <v>14</v>
      </c>
      <c r="H91" s="12" t="s">
        <v>11</v>
      </c>
      <c r="I91" s="6"/>
      <c r="J91" s="12" t="s">
        <v>15</v>
      </c>
      <c r="K91" s="12" t="s">
        <v>23</v>
      </c>
      <c r="L91" s="8">
        <f t="shared" si="1"/>
        <v>42350</v>
      </c>
      <c r="M91" s="18" t="s">
        <v>225</v>
      </c>
    </row>
  </sheetData>
  <autoFilter ref="A5:M62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C5:C6"/>
    <mergeCell ref="A3:K3"/>
    <mergeCell ref="A5:A6"/>
    <mergeCell ref="B5:B6"/>
    <mergeCell ref="D5:D6"/>
    <mergeCell ref="E5:E6"/>
    <mergeCell ref="F5:F6"/>
    <mergeCell ref="G5:G6"/>
  </mergeCells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opLeftCell="A5" zoomScale="125" zoomScaleNormal="125" workbookViewId="0">
      <pane ySplit="1365" activePane="bottomLeft"/>
      <selection activeCell="A58" sqref="A58"/>
      <selection pane="bottomLeft" activeCell="O46" sqref="O46"/>
    </sheetView>
  </sheetViews>
  <sheetFormatPr baseColWidth="10" defaultRowHeight="15" x14ac:dyDescent="0.25"/>
  <cols>
    <col min="1" max="1" width="4.7109375" customWidth="1"/>
    <col min="2" max="3" width="18" customWidth="1"/>
    <col min="4" max="4" width="13" customWidth="1"/>
    <col min="5" max="5" width="15" customWidth="1"/>
    <col min="6" max="6" width="13.5703125" customWidth="1"/>
    <col min="7" max="7" width="9.85546875" customWidth="1"/>
    <col min="8" max="8" width="6.140625" customWidth="1"/>
    <col min="9" max="9" width="7" customWidth="1"/>
    <col min="10" max="10" width="13" customWidth="1"/>
    <col min="11" max="11" width="18.140625" customWidth="1"/>
    <col min="12" max="12" width="10.7109375" customWidth="1"/>
    <col min="13" max="13" width="8.7109375" customWidth="1"/>
  </cols>
  <sheetData>
    <row r="1" spans="1:13" ht="18" customHeight="1" x14ac:dyDescent="0.25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.75" customHeight="1" x14ac:dyDescent="0.25">
      <c r="A2" s="19" t="s">
        <v>62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5" customHeight="1" x14ac:dyDescent="0.25">
      <c r="A3" s="19" t="s">
        <v>224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3" ht="21.75" customHeight="1" x14ac:dyDescent="0.25">
      <c r="A5" s="22" t="s">
        <v>1</v>
      </c>
      <c r="B5" s="22" t="s">
        <v>0</v>
      </c>
      <c r="C5" s="23" t="s">
        <v>122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/>
      <c r="J5" s="22" t="s">
        <v>7</v>
      </c>
      <c r="K5" s="22" t="s">
        <v>8</v>
      </c>
      <c r="L5" s="20" t="s">
        <v>60</v>
      </c>
      <c r="M5" s="21" t="s">
        <v>61</v>
      </c>
    </row>
    <row r="6" spans="1:13" x14ac:dyDescent="0.25">
      <c r="A6" s="22"/>
      <c r="B6" s="22"/>
      <c r="C6" s="24"/>
      <c r="D6" s="22"/>
      <c r="E6" s="22"/>
      <c r="F6" s="22"/>
      <c r="G6" s="22"/>
      <c r="H6" s="13" t="s">
        <v>9</v>
      </c>
      <c r="I6" s="13" t="s">
        <v>10</v>
      </c>
      <c r="J6" s="22"/>
      <c r="K6" s="22"/>
      <c r="L6" s="20"/>
      <c r="M6" s="21"/>
    </row>
    <row r="7" spans="1:13" ht="39.75" customHeight="1" x14ac:dyDescent="0.25">
      <c r="A7" s="10">
        <v>8</v>
      </c>
      <c r="B7" s="11" t="s">
        <v>40</v>
      </c>
      <c r="C7" s="11" t="s">
        <v>177</v>
      </c>
      <c r="D7" s="3" t="s">
        <v>13</v>
      </c>
      <c r="E7" s="3" t="s">
        <v>18</v>
      </c>
      <c r="F7" s="2">
        <v>41982</v>
      </c>
      <c r="G7" s="3" t="s">
        <v>14</v>
      </c>
      <c r="H7" s="12" t="s">
        <v>11</v>
      </c>
      <c r="I7" s="3"/>
      <c r="J7" s="12" t="s">
        <v>15</v>
      </c>
      <c r="K7" s="12" t="s">
        <v>23</v>
      </c>
      <c r="L7" s="4">
        <f>F7+365</f>
        <v>42347</v>
      </c>
      <c r="M7" s="16" t="s">
        <v>225</v>
      </c>
    </row>
    <row r="8" spans="1:13" ht="39.75" customHeight="1" x14ac:dyDescent="0.25">
      <c r="A8" s="10">
        <v>11</v>
      </c>
      <c r="B8" s="11" t="s">
        <v>54</v>
      </c>
      <c r="C8" s="11" t="s">
        <v>187</v>
      </c>
      <c r="D8" s="3" t="s">
        <v>55</v>
      </c>
      <c r="E8" s="3" t="s">
        <v>56</v>
      </c>
      <c r="F8" s="2">
        <v>41962</v>
      </c>
      <c r="G8" s="3" t="s">
        <v>21</v>
      </c>
      <c r="H8" s="12" t="s">
        <v>11</v>
      </c>
      <c r="I8" s="3"/>
      <c r="J8" s="12" t="s">
        <v>15</v>
      </c>
      <c r="K8" s="12" t="s">
        <v>23</v>
      </c>
      <c r="L8" s="4">
        <f>F8+182.5</f>
        <v>42144.5</v>
      </c>
      <c r="M8" s="18" t="s">
        <v>225</v>
      </c>
    </row>
    <row r="9" spans="1:13" ht="39.75" customHeight="1" x14ac:dyDescent="0.25">
      <c r="A9" s="10">
        <v>25</v>
      </c>
      <c r="B9" s="11" t="s">
        <v>91</v>
      </c>
      <c r="C9" s="11"/>
      <c r="D9" s="6" t="s">
        <v>33</v>
      </c>
      <c r="E9" s="6" t="s">
        <v>22</v>
      </c>
      <c r="F9" s="7">
        <v>41813</v>
      </c>
      <c r="G9" s="6" t="s">
        <v>34</v>
      </c>
      <c r="H9" s="12" t="s">
        <v>11</v>
      </c>
      <c r="I9" s="6"/>
      <c r="J9" s="12" t="s">
        <v>15</v>
      </c>
      <c r="K9" s="12" t="s">
        <v>16</v>
      </c>
      <c r="L9" s="8">
        <f>F9+60</f>
        <v>41873</v>
      </c>
      <c r="M9" s="18" t="s">
        <v>225</v>
      </c>
    </row>
    <row r="10" spans="1:13" ht="39.75" customHeight="1" x14ac:dyDescent="0.25">
      <c r="A10" s="10">
        <v>30</v>
      </c>
      <c r="B10" s="11" t="s">
        <v>85</v>
      </c>
      <c r="C10" s="11" t="s">
        <v>203</v>
      </c>
      <c r="D10" s="6" t="s">
        <v>86</v>
      </c>
      <c r="E10" s="6" t="s">
        <v>28</v>
      </c>
      <c r="F10" s="7">
        <v>41817</v>
      </c>
      <c r="G10" s="6" t="s">
        <v>17</v>
      </c>
      <c r="H10" s="12" t="s">
        <v>11</v>
      </c>
      <c r="I10" s="6"/>
      <c r="J10" s="12" t="s">
        <v>15</v>
      </c>
      <c r="K10" s="12" t="s">
        <v>16</v>
      </c>
      <c r="L10" s="8">
        <f>F10+90</f>
        <v>41907</v>
      </c>
      <c r="M10" s="18" t="s">
        <v>225</v>
      </c>
    </row>
    <row r="11" spans="1:13" ht="39.75" customHeight="1" x14ac:dyDescent="0.25">
      <c r="A11" s="10">
        <v>39</v>
      </c>
      <c r="B11" s="11" t="s">
        <v>98</v>
      </c>
      <c r="C11" s="11" t="s">
        <v>139</v>
      </c>
      <c r="D11" s="6" t="s">
        <v>99</v>
      </c>
      <c r="E11" s="6" t="s">
        <v>100</v>
      </c>
      <c r="F11" s="7">
        <v>41822</v>
      </c>
      <c r="G11" s="6" t="s">
        <v>34</v>
      </c>
      <c r="H11" s="12" t="s">
        <v>11</v>
      </c>
      <c r="I11" s="6"/>
      <c r="J11" s="12" t="s">
        <v>15</v>
      </c>
      <c r="K11" s="12" t="s">
        <v>16</v>
      </c>
      <c r="L11" s="8">
        <f>F11+60</f>
        <v>41882</v>
      </c>
      <c r="M11" s="18" t="s">
        <v>225</v>
      </c>
    </row>
    <row r="12" spans="1:13" ht="39.75" customHeight="1" x14ac:dyDescent="0.25">
      <c r="A12" s="10">
        <v>49</v>
      </c>
      <c r="B12" s="11" t="s">
        <v>113</v>
      </c>
      <c r="C12" s="11" t="s">
        <v>216</v>
      </c>
      <c r="D12" s="6" t="s">
        <v>13</v>
      </c>
      <c r="E12" s="6" t="s">
        <v>18</v>
      </c>
      <c r="F12" s="7">
        <v>41795</v>
      </c>
      <c r="G12" s="6" t="s">
        <v>14</v>
      </c>
      <c r="H12" s="12" t="s">
        <v>11</v>
      </c>
      <c r="I12" s="6"/>
      <c r="J12" s="12" t="s">
        <v>15</v>
      </c>
      <c r="K12" s="12" t="s">
        <v>23</v>
      </c>
      <c r="L12" s="8">
        <f>F12+365</f>
        <v>42160</v>
      </c>
      <c r="M12" s="18" t="s">
        <v>225</v>
      </c>
    </row>
    <row r="13" spans="1:13" ht="39.75" customHeight="1" x14ac:dyDescent="0.25">
      <c r="A13" s="10">
        <v>50</v>
      </c>
      <c r="B13" s="11" t="s">
        <v>114</v>
      </c>
      <c r="C13" s="11" t="s">
        <v>217</v>
      </c>
      <c r="D13" s="6" t="s">
        <v>29</v>
      </c>
      <c r="E13" s="6" t="s">
        <v>30</v>
      </c>
      <c r="F13" s="7">
        <v>41800</v>
      </c>
      <c r="G13" s="6" t="s">
        <v>14</v>
      </c>
      <c r="H13" s="12" t="s">
        <v>11</v>
      </c>
      <c r="I13" s="6"/>
      <c r="J13" s="12" t="s">
        <v>15</v>
      </c>
      <c r="K13" s="12" t="s">
        <v>23</v>
      </c>
      <c r="L13" s="8">
        <f>F13+365</f>
        <v>42165</v>
      </c>
      <c r="M13" s="18" t="s">
        <v>225</v>
      </c>
    </row>
    <row r="14" spans="1:13" ht="39.75" customHeight="1" x14ac:dyDescent="0.25">
      <c r="A14" s="10">
        <v>51</v>
      </c>
      <c r="B14" s="11" t="s">
        <v>115</v>
      </c>
      <c r="C14" s="11" t="s">
        <v>218</v>
      </c>
      <c r="D14" s="6" t="s">
        <v>13</v>
      </c>
      <c r="E14" s="6" t="s">
        <v>18</v>
      </c>
      <c r="F14" s="7">
        <v>41814</v>
      </c>
      <c r="G14" s="6" t="s">
        <v>14</v>
      </c>
      <c r="H14" s="12" t="s">
        <v>11</v>
      </c>
      <c r="I14" s="6"/>
      <c r="J14" s="12" t="s">
        <v>15</v>
      </c>
      <c r="K14" s="12" t="s">
        <v>23</v>
      </c>
      <c r="L14" s="8">
        <f t="shared" ref="L14:L17" si="0">F14+365</f>
        <v>42179</v>
      </c>
      <c r="M14" s="18" t="s">
        <v>225</v>
      </c>
    </row>
    <row r="15" spans="1:13" ht="62.25" customHeight="1" x14ac:dyDescent="0.25">
      <c r="A15" s="10">
        <v>52</v>
      </c>
      <c r="B15" s="11" t="s">
        <v>116</v>
      </c>
      <c r="C15" s="11" t="s">
        <v>219</v>
      </c>
      <c r="D15" s="6" t="s">
        <v>13</v>
      </c>
      <c r="E15" s="6" t="s">
        <v>18</v>
      </c>
      <c r="F15" s="7">
        <v>41814</v>
      </c>
      <c r="G15" s="6" t="s">
        <v>14</v>
      </c>
      <c r="H15" s="12" t="s">
        <v>11</v>
      </c>
      <c r="I15" s="6"/>
      <c r="J15" s="12" t="s">
        <v>15</v>
      </c>
      <c r="K15" s="12" t="s">
        <v>23</v>
      </c>
      <c r="L15" s="8">
        <f t="shared" si="0"/>
        <v>42179</v>
      </c>
      <c r="M15" s="18" t="s">
        <v>225</v>
      </c>
    </row>
    <row r="16" spans="1:13" ht="39.75" customHeight="1" x14ac:dyDescent="0.25">
      <c r="A16" s="10">
        <v>53</v>
      </c>
      <c r="B16" s="11" t="s">
        <v>117</v>
      </c>
      <c r="C16" s="11" t="s">
        <v>220</v>
      </c>
      <c r="D16" s="6" t="s">
        <v>95</v>
      </c>
      <c r="E16" s="6" t="s">
        <v>96</v>
      </c>
      <c r="F16" s="7">
        <v>41792</v>
      </c>
      <c r="G16" s="6" t="s">
        <v>17</v>
      </c>
      <c r="H16" s="12" t="s">
        <v>11</v>
      </c>
      <c r="I16" s="6"/>
      <c r="J16" s="12" t="s">
        <v>15</v>
      </c>
      <c r="K16" s="12" t="s">
        <v>16</v>
      </c>
      <c r="L16" s="8">
        <f>F16+90</f>
        <v>41882</v>
      </c>
      <c r="M16" s="18" t="s">
        <v>225</v>
      </c>
    </row>
    <row r="17" spans="1:17" ht="39.75" customHeight="1" x14ac:dyDescent="0.25">
      <c r="A17" s="10">
        <v>54</v>
      </c>
      <c r="B17" s="11" t="s">
        <v>118</v>
      </c>
      <c r="C17" s="11" t="s">
        <v>221</v>
      </c>
      <c r="D17" s="6" t="s">
        <v>29</v>
      </c>
      <c r="E17" s="6" t="s">
        <v>30</v>
      </c>
      <c r="F17" s="7">
        <v>41821</v>
      </c>
      <c r="G17" s="6" t="s">
        <v>14</v>
      </c>
      <c r="H17" s="12" t="s">
        <v>11</v>
      </c>
      <c r="I17" s="6"/>
      <c r="J17" s="12" t="s">
        <v>15</v>
      </c>
      <c r="K17" s="12" t="s">
        <v>23</v>
      </c>
      <c r="L17" s="8">
        <f t="shared" si="0"/>
        <v>42186</v>
      </c>
      <c r="M17" s="18" t="s">
        <v>225</v>
      </c>
    </row>
    <row r="18" spans="1:17" ht="97.5" customHeight="1" x14ac:dyDescent="0.25">
      <c r="A18" s="10">
        <v>55</v>
      </c>
      <c r="B18" s="11" t="s">
        <v>119</v>
      </c>
      <c r="C18" s="11" t="s">
        <v>222</v>
      </c>
      <c r="D18" s="6" t="s">
        <v>13</v>
      </c>
      <c r="E18" s="6" t="s">
        <v>18</v>
      </c>
      <c r="F18" s="7">
        <v>41794</v>
      </c>
      <c r="G18" s="6" t="s">
        <v>120</v>
      </c>
      <c r="H18" s="12" t="s">
        <v>11</v>
      </c>
      <c r="I18" s="6"/>
      <c r="J18" s="12" t="s">
        <v>15</v>
      </c>
      <c r="K18" s="12" t="s">
        <v>16</v>
      </c>
      <c r="L18" s="8">
        <f>F18+70</f>
        <v>41864</v>
      </c>
      <c r="M18" s="18" t="s">
        <v>225</v>
      </c>
    </row>
    <row r="19" spans="1:17" s="17" customFormat="1" ht="59.25" customHeight="1" x14ac:dyDescent="0.25">
      <c r="A19" s="12">
        <v>56</v>
      </c>
      <c r="B19" s="11" t="s">
        <v>121</v>
      </c>
      <c r="C19" s="11" t="s">
        <v>223</v>
      </c>
      <c r="D19" s="6" t="s">
        <v>13</v>
      </c>
      <c r="E19" s="6" t="s">
        <v>18</v>
      </c>
      <c r="F19" s="7">
        <v>41827</v>
      </c>
      <c r="G19" s="6" t="s">
        <v>17</v>
      </c>
      <c r="H19" s="12" t="s">
        <v>11</v>
      </c>
      <c r="I19" s="6"/>
      <c r="J19" s="12" t="s">
        <v>15</v>
      </c>
      <c r="K19" s="12" t="s">
        <v>16</v>
      </c>
      <c r="L19" s="8">
        <f>F19+90</f>
        <v>41917</v>
      </c>
      <c r="M19" s="18" t="s">
        <v>225</v>
      </c>
    </row>
    <row r="20" spans="1:17" ht="36" x14ac:dyDescent="0.25">
      <c r="A20" s="10">
        <v>57</v>
      </c>
      <c r="B20" s="11" t="s">
        <v>128</v>
      </c>
      <c r="C20" s="11" t="s">
        <v>129</v>
      </c>
      <c r="D20" s="6" t="s">
        <v>26</v>
      </c>
      <c r="E20" s="6" t="s">
        <v>25</v>
      </c>
      <c r="F20" s="7">
        <v>41823</v>
      </c>
      <c r="G20" s="6" t="s">
        <v>46</v>
      </c>
      <c r="H20" s="12" t="s">
        <v>11</v>
      </c>
      <c r="I20" s="6"/>
      <c r="J20" s="12" t="s">
        <v>15</v>
      </c>
      <c r="K20" s="12" t="s">
        <v>16</v>
      </c>
      <c r="L20" s="8">
        <f>F20+120</f>
        <v>41943</v>
      </c>
      <c r="M20" s="18" t="s">
        <v>225</v>
      </c>
      <c r="Q20" t="e">
        <f>#REF!+#REF!</f>
        <v>#REF!</v>
      </c>
    </row>
    <row r="21" spans="1:17" ht="60" x14ac:dyDescent="0.25">
      <c r="A21" s="10">
        <v>58</v>
      </c>
      <c r="B21" s="11" t="s">
        <v>123</v>
      </c>
      <c r="C21" s="11" t="s">
        <v>130</v>
      </c>
      <c r="D21" s="6" t="s">
        <v>13</v>
      </c>
      <c r="E21" s="6" t="s">
        <v>18</v>
      </c>
      <c r="F21" s="7">
        <v>41836</v>
      </c>
      <c r="G21" s="6" t="s">
        <v>14</v>
      </c>
      <c r="H21" s="12" t="s">
        <v>11</v>
      </c>
      <c r="I21" s="6"/>
      <c r="J21" s="12" t="s">
        <v>15</v>
      </c>
      <c r="K21" s="12" t="s">
        <v>23</v>
      </c>
      <c r="L21" s="8">
        <f>F21+360</f>
        <v>42196</v>
      </c>
      <c r="M21" s="18" t="s">
        <v>225</v>
      </c>
    </row>
    <row r="22" spans="1:17" ht="36" x14ac:dyDescent="0.25">
      <c r="A22" s="10">
        <v>59</v>
      </c>
      <c r="B22" s="11" t="s">
        <v>131</v>
      </c>
      <c r="C22" s="11" t="s">
        <v>132</v>
      </c>
      <c r="D22" s="6" t="s">
        <v>26</v>
      </c>
      <c r="E22" s="6" t="s">
        <v>25</v>
      </c>
      <c r="F22" s="7">
        <v>41835</v>
      </c>
      <c r="G22" s="6" t="s">
        <v>46</v>
      </c>
      <c r="H22" s="12" t="s">
        <v>11</v>
      </c>
      <c r="I22" s="6"/>
      <c r="J22" s="12" t="s">
        <v>15</v>
      </c>
      <c r="K22" s="12" t="s">
        <v>16</v>
      </c>
      <c r="L22" s="8">
        <f>F22+120</f>
        <v>41955</v>
      </c>
      <c r="M22" s="18" t="s">
        <v>225</v>
      </c>
    </row>
    <row r="23" spans="1:17" ht="36" x14ac:dyDescent="0.25">
      <c r="A23" s="10">
        <v>60</v>
      </c>
      <c r="B23" s="11" t="s">
        <v>133</v>
      </c>
      <c r="C23" s="11" t="s">
        <v>134</v>
      </c>
      <c r="D23" s="6" t="s">
        <v>33</v>
      </c>
      <c r="E23" s="6" t="s">
        <v>22</v>
      </c>
      <c r="F23" s="7">
        <v>41841</v>
      </c>
      <c r="G23" s="6" t="s">
        <v>135</v>
      </c>
      <c r="H23" s="12" t="s">
        <v>11</v>
      </c>
      <c r="I23" s="6"/>
      <c r="J23" s="12" t="s">
        <v>15</v>
      </c>
      <c r="K23" s="12" t="s">
        <v>16</v>
      </c>
      <c r="L23" s="8">
        <f>F23+30</f>
        <v>41871</v>
      </c>
      <c r="M23" s="18" t="s">
        <v>225</v>
      </c>
    </row>
    <row r="24" spans="1:17" ht="36" x14ac:dyDescent="0.25">
      <c r="A24" s="10">
        <v>61</v>
      </c>
      <c r="B24" s="11" t="s">
        <v>136</v>
      </c>
      <c r="C24" s="11" t="s">
        <v>134</v>
      </c>
      <c r="D24" s="6" t="s">
        <v>33</v>
      </c>
      <c r="E24" s="6" t="s">
        <v>22</v>
      </c>
      <c r="F24" s="7">
        <v>41841</v>
      </c>
      <c r="G24" s="6" t="s">
        <v>135</v>
      </c>
      <c r="H24" s="12" t="s">
        <v>11</v>
      </c>
      <c r="I24" s="6"/>
      <c r="J24" s="12" t="s">
        <v>15</v>
      </c>
      <c r="K24" s="12" t="s">
        <v>16</v>
      </c>
      <c r="L24" s="8">
        <f>F24+30</f>
        <v>41871</v>
      </c>
      <c r="M24" s="18" t="s">
        <v>225</v>
      </c>
    </row>
    <row r="25" spans="1:17" ht="36.75" x14ac:dyDescent="0.25">
      <c r="A25" s="10">
        <v>63</v>
      </c>
      <c r="B25" s="11" t="s">
        <v>138</v>
      </c>
      <c r="C25" s="11" t="s">
        <v>139</v>
      </c>
      <c r="D25" s="6" t="s">
        <v>99</v>
      </c>
      <c r="E25" s="6" t="s">
        <v>100</v>
      </c>
      <c r="F25" s="7">
        <v>41844</v>
      </c>
      <c r="G25" s="6" t="s">
        <v>17</v>
      </c>
      <c r="H25" s="12" t="s">
        <v>11</v>
      </c>
      <c r="I25" s="6"/>
      <c r="J25" s="12" t="s">
        <v>15</v>
      </c>
      <c r="K25" s="12" t="s">
        <v>16</v>
      </c>
      <c r="L25" s="8">
        <f>F25+90</f>
        <v>41934</v>
      </c>
      <c r="M25" s="18" t="s">
        <v>225</v>
      </c>
    </row>
    <row r="26" spans="1:17" ht="36" x14ac:dyDescent="0.25">
      <c r="A26" s="10">
        <v>64</v>
      </c>
      <c r="B26" s="11" t="s">
        <v>140</v>
      </c>
      <c r="C26" s="11" t="s">
        <v>141</v>
      </c>
      <c r="D26" s="6" t="s">
        <v>26</v>
      </c>
      <c r="E26" s="6" t="s">
        <v>25</v>
      </c>
      <c r="F26" s="7">
        <v>41845</v>
      </c>
      <c r="G26" s="6" t="s">
        <v>46</v>
      </c>
      <c r="H26" s="12" t="s">
        <v>11</v>
      </c>
      <c r="I26" s="6"/>
      <c r="J26" s="12" t="s">
        <v>15</v>
      </c>
      <c r="K26" s="12" t="s">
        <v>16</v>
      </c>
      <c r="L26" s="8">
        <f>F26+120</f>
        <v>41965</v>
      </c>
      <c r="M26" s="18" t="s">
        <v>225</v>
      </c>
    </row>
    <row r="27" spans="1:17" ht="36.75" x14ac:dyDescent="0.25">
      <c r="A27" s="10">
        <v>65</v>
      </c>
      <c r="B27" s="11" t="s">
        <v>124</v>
      </c>
      <c r="C27" s="11" t="s">
        <v>142</v>
      </c>
      <c r="D27" s="6" t="s">
        <v>13</v>
      </c>
      <c r="E27" s="6" t="s">
        <v>18</v>
      </c>
      <c r="F27" s="7">
        <v>41845</v>
      </c>
      <c r="G27" s="6" t="s">
        <v>14</v>
      </c>
      <c r="H27" s="12" t="s">
        <v>11</v>
      </c>
      <c r="I27" s="6"/>
      <c r="J27" s="12" t="s">
        <v>15</v>
      </c>
      <c r="K27" s="12" t="s">
        <v>23</v>
      </c>
      <c r="L27" s="8">
        <f>F27+360</f>
        <v>42205</v>
      </c>
      <c r="M27" s="18" t="s">
        <v>225</v>
      </c>
    </row>
    <row r="28" spans="1:17" ht="72" x14ac:dyDescent="0.25">
      <c r="A28" s="10">
        <v>66</v>
      </c>
      <c r="B28" s="11" t="s">
        <v>143</v>
      </c>
      <c r="C28" s="11" t="s">
        <v>144</v>
      </c>
      <c r="D28" s="6" t="s">
        <v>83</v>
      </c>
      <c r="E28" s="6" t="s">
        <v>32</v>
      </c>
      <c r="F28" s="7">
        <v>41843</v>
      </c>
      <c r="G28" s="6" t="s">
        <v>17</v>
      </c>
      <c r="H28" s="12" t="s">
        <v>11</v>
      </c>
      <c r="I28" s="6"/>
      <c r="J28" s="12" t="s">
        <v>15</v>
      </c>
      <c r="K28" s="12" t="s">
        <v>16</v>
      </c>
      <c r="L28" s="8">
        <f>F28+90</f>
        <v>41933</v>
      </c>
      <c r="M28" s="18" t="s">
        <v>225</v>
      </c>
    </row>
    <row r="29" spans="1:17" ht="36" x14ac:dyDescent="0.25">
      <c r="A29" s="10">
        <v>67</v>
      </c>
      <c r="B29" s="11" t="s">
        <v>145</v>
      </c>
      <c r="C29" s="11" t="s">
        <v>146</v>
      </c>
      <c r="D29" s="6" t="s">
        <v>147</v>
      </c>
      <c r="E29" s="6" t="s">
        <v>80</v>
      </c>
      <c r="F29" s="7">
        <v>41862</v>
      </c>
      <c r="G29" s="6" t="s">
        <v>34</v>
      </c>
      <c r="H29" s="12" t="s">
        <v>11</v>
      </c>
      <c r="I29" s="6"/>
      <c r="J29" s="12" t="s">
        <v>15</v>
      </c>
      <c r="K29" s="12" t="s">
        <v>16</v>
      </c>
      <c r="L29" s="8">
        <f>F29+60</f>
        <v>41922</v>
      </c>
      <c r="M29" s="18" t="s">
        <v>225</v>
      </c>
    </row>
    <row r="30" spans="1:17" ht="48" x14ac:dyDescent="0.25">
      <c r="A30" s="10">
        <v>68</v>
      </c>
      <c r="B30" s="11" t="s">
        <v>148</v>
      </c>
      <c r="C30" s="11" t="s">
        <v>149</v>
      </c>
      <c r="D30" s="6" t="s">
        <v>26</v>
      </c>
      <c r="E30" s="6" t="s">
        <v>25</v>
      </c>
      <c r="F30" s="7">
        <v>41865</v>
      </c>
      <c r="G30" s="6" t="s">
        <v>46</v>
      </c>
      <c r="H30" s="12" t="s">
        <v>11</v>
      </c>
      <c r="I30" s="6"/>
      <c r="J30" s="12" t="s">
        <v>15</v>
      </c>
      <c r="K30" s="12" t="s">
        <v>16</v>
      </c>
      <c r="L30" s="8">
        <f>F30+120</f>
        <v>41985</v>
      </c>
      <c r="M30" s="18" t="s">
        <v>225</v>
      </c>
    </row>
    <row r="31" spans="1:17" ht="60" x14ac:dyDescent="0.25">
      <c r="A31" s="10">
        <v>69</v>
      </c>
      <c r="B31" s="11" t="s">
        <v>150</v>
      </c>
      <c r="C31" s="11" t="s">
        <v>151</v>
      </c>
      <c r="D31" s="6" t="s">
        <v>26</v>
      </c>
      <c r="E31" s="6" t="s">
        <v>25</v>
      </c>
      <c r="F31" s="7">
        <v>41871</v>
      </c>
      <c r="G31" s="6" t="s">
        <v>46</v>
      </c>
      <c r="H31" s="12" t="s">
        <v>11</v>
      </c>
      <c r="I31" s="6"/>
      <c r="J31" s="12" t="s">
        <v>15</v>
      </c>
      <c r="K31" s="12" t="s">
        <v>16</v>
      </c>
      <c r="L31" s="8">
        <f>F31+120</f>
        <v>41991</v>
      </c>
      <c r="M31" s="18" t="s">
        <v>225</v>
      </c>
    </row>
    <row r="32" spans="1:17" ht="36" x14ac:dyDescent="0.25">
      <c r="A32" s="10">
        <v>70</v>
      </c>
      <c r="B32" s="11" t="s">
        <v>152</v>
      </c>
      <c r="C32" s="11" t="s">
        <v>153</v>
      </c>
      <c r="D32" s="6" t="s">
        <v>55</v>
      </c>
      <c r="E32" s="6" t="s">
        <v>56</v>
      </c>
      <c r="F32" s="7">
        <v>41836</v>
      </c>
      <c r="G32" s="6" t="s">
        <v>154</v>
      </c>
      <c r="H32" s="12" t="s">
        <v>11</v>
      </c>
      <c r="I32" s="6"/>
      <c r="J32" s="12" t="s">
        <v>15</v>
      </c>
      <c r="K32" s="12" t="s">
        <v>16</v>
      </c>
      <c r="L32" s="8">
        <f>F32+180</f>
        <v>42016</v>
      </c>
      <c r="M32" s="18" t="s">
        <v>225</v>
      </c>
    </row>
    <row r="33" spans="1:13" ht="36.75" x14ac:dyDescent="0.25">
      <c r="A33" s="10">
        <v>71</v>
      </c>
      <c r="B33" s="11" t="s">
        <v>157</v>
      </c>
      <c r="C33" s="11" t="s">
        <v>155</v>
      </c>
      <c r="D33" s="6" t="s">
        <v>156</v>
      </c>
      <c r="E33" s="6" t="s">
        <v>96</v>
      </c>
      <c r="F33" s="7">
        <v>41843</v>
      </c>
      <c r="G33" s="6" t="s">
        <v>17</v>
      </c>
      <c r="H33" s="12" t="s">
        <v>11</v>
      </c>
      <c r="I33" s="6"/>
      <c r="J33" s="12" t="s">
        <v>15</v>
      </c>
      <c r="K33" s="12" t="s">
        <v>16</v>
      </c>
      <c r="L33" s="8">
        <f>F33+90</f>
        <v>41933</v>
      </c>
      <c r="M33" s="18" t="s">
        <v>225</v>
      </c>
    </row>
    <row r="34" spans="1:13" ht="60" x14ac:dyDescent="0.25">
      <c r="A34" s="10">
        <v>72</v>
      </c>
      <c r="B34" s="11" t="s">
        <v>125</v>
      </c>
      <c r="C34" s="11" t="s">
        <v>158</v>
      </c>
      <c r="D34" s="6" t="s">
        <v>13</v>
      </c>
      <c r="E34" s="6" t="s">
        <v>18</v>
      </c>
      <c r="F34" s="7">
        <v>41899</v>
      </c>
      <c r="G34" s="6" t="s">
        <v>14</v>
      </c>
      <c r="H34" s="12" t="s">
        <v>11</v>
      </c>
      <c r="I34" s="6"/>
      <c r="J34" s="12" t="s">
        <v>15</v>
      </c>
      <c r="K34" s="12" t="s">
        <v>23</v>
      </c>
      <c r="L34" s="8">
        <f>F34+360</f>
        <v>42259</v>
      </c>
      <c r="M34" s="18" t="s">
        <v>225</v>
      </c>
    </row>
    <row r="35" spans="1:13" ht="36.75" x14ac:dyDescent="0.25">
      <c r="A35" s="10">
        <v>73</v>
      </c>
      <c r="B35" s="11" t="s">
        <v>127</v>
      </c>
      <c r="C35" s="11" t="s">
        <v>159</v>
      </c>
      <c r="D35" s="6" t="s">
        <v>13</v>
      </c>
      <c r="E35" s="6" t="s">
        <v>18</v>
      </c>
      <c r="F35" s="7">
        <v>41899</v>
      </c>
      <c r="G35" s="6" t="s">
        <v>14</v>
      </c>
      <c r="H35" s="12" t="s">
        <v>11</v>
      </c>
      <c r="I35" s="6"/>
      <c r="J35" s="12" t="s">
        <v>15</v>
      </c>
      <c r="K35" s="12" t="s">
        <v>23</v>
      </c>
      <c r="L35" s="8">
        <f>F35+360</f>
        <v>42259</v>
      </c>
      <c r="M35" s="18" t="s">
        <v>225</v>
      </c>
    </row>
    <row r="36" spans="1:13" s="17" customFormat="1" ht="60" x14ac:dyDescent="0.25">
      <c r="A36" s="12">
        <v>74</v>
      </c>
      <c r="B36" s="11" t="s">
        <v>160</v>
      </c>
      <c r="C36" s="11" t="s">
        <v>161</v>
      </c>
      <c r="D36" s="6" t="s">
        <v>86</v>
      </c>
      <c r="E36" s="6" t="s">
        <v>19</v>
      </c>
      <c r="F36" s="7">
        <v>41839</v>
      </c>
      <c r="G36" s="6" t="s">
        <v>17</v>
      </c>
      <c r="H36" s="12" t="s">
        <v>11</v>
      </c>
      <c r="I36" s="6"/>
      <c r="J36" s="12" t="s">
        <v>15</v>
      </c>
      <c r="K36" s="12" t="s">
        <v>16</v>
      </c>
      <c r="L36" s="8">
        <f>F36+90</f>
        <v>41929</v>
      </c>
      <c r="M36" s="18" t="s">
        <v>225</v>
      </c>
    </row>
    <row r="37" spans="1:13" s="17" customFormat="1" ht="60" x14ac:dyDescent="0.25">
      <c r="A37" s="12">
        <v>75</v>
      </c>
      <c r="B37" s="11" t="s">
        <v>163</v>
      </c>
      <c r="C37" s="11" t="s">
        <v>164</v>
      </c>
      <c r="D37" s="6" t="s">
        <v>86</v>
      </c>
      <c r="E37" s="6" t="s">
        <v>19</v>
      </c>
      <c r="F37" s="7">
        <v>41840</v>
      </c>
      <c r="G37" s="6" t="s">
        <v>17</v>
      </c>
      <c r="H37" s="12" t="s">
        <v>11</v>
      </c>
      <c r="I37" s="6"/>
      <c r="J37" s="12" t="s">
        <v>15</v>
      </c>
      <c r="K37" s="12" t="s">
        <v>16</v>
      </c>
      <c r="L37" s="8">
        <f>F37+90</f>
        <v>41930</v>
      </c>
      <c r="M37" s="18" t="s">
        <v>225</v>
      </c>
    </row>
    <row r="38" spans="1:13" s="17" customFormat="1" ht="48" x14ac:dyDescent="0.25">
      <c r="A38" s="12">
        <v>76</v>
      </c>
      <c r="B38" s="11" t="s">
        <v>162</v>
      </c>
      <c r="C38" s="11" t="s">
        <v>165</v>
      </c>
      <c r="D38" s="6" t="s">
        <v>86</v>
      </c>
      <c r="E38" s="6" t="s">
        <v>19</v>
      </c>
      <c r="F38" s="7">
        <v>41840</v>
      </c>
      <c r="G38" s="6" t="s">
        <v>17</v>
      </c>
      <c r="H38" s="12" t="s">
        <v>11</v>
      </c>
      <c r="I38" s="6"/>
      <c r="J38" s="12" t="s">
        <v>15</v>
      </c>
      <c r="K38" s="12" t="s">
        <v>16</v>
      </c>
      <c r="L38" s="8">
        <f>F38+90</f>
        <v>41930</v>
      </c>
      <c r="M38" s="18" t="s">
        <v>225</v>
      </c>
    </row>
    <row r="39" spans="1:13" s="17" customFormat="1" ht="36.75" x14ac:dyDescent="0.25">
      <c r="A39" s="12">
        <v>77</v>
      </c>
      <c r="B39" s="11" t="s">
        <v>126</v>
      </c>
      <c r="C39" s="11" t="s">
        <v>166</v>
      </c>
      <c r="D39" s="6" t="s">
        <v>13</v>
      </c>
      <c r="E39" s="6" t="s">
        <v>18</v>
      </c>
      <c r="F39" s="7">
        <v>41921</v>
      </c>
      <c r="G39" s="6" t="s">
        <v>34</v>
      </c>
      <c r="H39" s="12" t="s">
        <v>11</v>
      </c>
      <c r="I39" s="6"/>
      <c r="J39" s="12" t="s">
        <v>15</v>
      </c>
      <c r="K39" s="12" t="s">
        <v>23</v>
      </c>
      <c r="L39" s="8">
        <f>F39+60</f>
        <v>41981</v>
      </c>
      <c r="M39" s="18" t="s">
        <v>225</v>
      </c>
    </row>
    <row r="40" spans="1:13" s="17" customFormat="1" ht="36.75" x14ac:dyDescent="0.25">
      <c r="A40" s="12">
        <v>78</v>
      </c>
      <c r="B40" s="11" t="s">
        <v>167</v>
      </c>
      <c r="C40" s="11" t="s">
        <v>168</v>
      </c>
      <c r="D40" s="6" t="s">
        <v>13</v>
      </c>
      <c r="E40" s="6" t="s">
        <v>18</v>
      </c>
      <c r="F40" s="7">
        <v>41928</v>
      </c>
      <c r="G40" s="6" t="s">
        <v>14</v>
      </c>
      <c r="H40" s="12" t="s">
        <v>11</v>
      </c>
      <c r="I40" s="6"/>
      <c r="J40" s="12" t="s">
        <v>15</v>
      </c>
      <c r="K40" s="12" t="s">
        <v>23</v>
      </c>
      <c r="L40" s="8">
        <f>F40+360</f>
        <v>42288</v>
      </c>
      <c r="M40" s="18" t="s">
        <v>225</v>
      </c>
    </row>
    <row r="41" spans="1:13" s="17" customFormat="1" ht="36.75" x14ac:dyDescent="0.25">
      <c r="A41" s="12">
        <v>79</v>
      </c>
      <c r="B41" s="11" t="s">
        <v>169</v>
      </c>
      <c r="C41" s="11" t="s">
        <v>170</v>
      </c>
      <c r="D41" s="6" t="s">
        <v>13</v>
      </c>
      <c r="E41" s="6" t="s">
        <v>18</v>
      </c>
      <c r="F41" s="7">
        <v>41932</v>
      </c>
      <c r="G41" s="6" t="s">
        <v>14</v>
      </c>
      <c r="H41" s="12" t="s">
        <v>11</v>
      </c>
      <c r="I41" s="6"/>
      <c r="J41" s="12" t="s">
        <v>15</v>
      </c>
      <c r="K41" s="12" t="s">
        <v>23</v>
      </c>
      <c r="L41" s="8">
        <f t="shared" ref="L41:L47" si="1">F41+360</f>
        <v>42292</v>
      </c>
      <c r="M41" s="18" t="s">
        <v>225</v>
      </c>
    </row>
    <row r="42" spans="1:13" s="17" customFormat="1" ht="72" x14ac:dyDescent="0.25">
      <c r="A42" s="12">
        <v>80</v>
      </c>
      <c r="B42" s="11" t="s">
        <v>171</v>
      </c>
      <c r="C42" s="11" t="s">
        <v>172</v>
      </c>
      <c r="D42" s="6" t="s">
        <v>13</v>
      </c>
      <c r="E42" s="6" t="s">
        <v>18</v>
      </c>
      <c r="F42" s="7">
        <v>41946</v>
      </c>
      <c r="G42" s="6" t="s">
        <v>14</v>
      </c>
      <c r="H42" s="12" t="s">
        <v>11</v>
      </c>
      <c r="I42" s="6"/>
      <c r="J42" s="12" t="s">
        <v>15</v>
      </c>
      <c r="K42" s="12" t="s">
        <v>23</v>
      </c>
      <c r="L42" s="8">
        <f>F42+360</f>
        <v>42306</v>
      </c>
      <c r="M42" s="18" t="s">
        <v>225</v>
      </c>
    </row>
    <row r="43" spans="1:13" ht="60" x14ac:dyDescent="0.25">
      <c r="A43" s="10">
        <v>81</v>
      </c>
      <c r="B43" s="11" t="s">
        <v>39</v>
      </c>
      <c r="C43" s="11" t="s">
        <v>173</v>
      </c>
      <c r="D43" s="6" t="s">
        <v>13</v>
      </c>
      <c r="E43" s="6" t="s">
        <v>18</v>
      </c>
      <c r="F43" s="7">
        <v>41946</v>
      </c>
      <c r="G43" s="6" t="s">
        <v>14</v>
      </c>
      <c r="H43" s="12" t="s">
        <v>11</v>
      </c>
      <c r="I43" s="6"/>
      <c r="J43" s="12" t="s">
        <v>15</v>
      </c>
      <c r="K43" s="12" t="s">
        <v>23</v>
      </c>
      <c r="L43" s="8">
        <f>F43+360</f>
        <v>42306</v>
      </c>
      <c r="M43" s="18" t="s">
        <v>225</v>
      </c>
    </row>
    <row r="44" spans="1:13" ht="48" x14ac:dyDescent="0.25">
      <c r="A44" s="10">
        <v>82</v>
      </c>
      <c r="B44" s="11" t="s">
        <v>174</v>
      </c>
      <c r="C44" s="11" t="s">
        <v>175</v>
      </c>
      <c r="D44" s="6" t="s">
        <v>13</v>
      </c>
      <c r="E44" s="6" t="s">
        <v>18</v>
      </c>
      <c r="F44" s="7">
        <v>41946</v>
      </c>
      <c r="G44" s="6" t="s">
        <v>14</v>
      </c>
      <c r="H44" s="12" t="s">
        <v>11</v>
      </c>
      <c r="I44" s="6"/>
      <c r="J44" s="12" t="s">
        <v>15</v>
      </c>
      <c r="K44" s="12" t="s">
        <v>23</v>
      </c>
      <c r="L44" s="8">
        <f t="shared" si="1"/>
        <v>42306</v>
      </c>
      <c r="M44" s="18" t="s">
        <v>225</v>
      </c>
    </row>
    <row r="45" spans="1:13" ht="36.75" x14ac:dyDescent="0.25">
      <c r="A45" s="10">
        <v>83</v>
      </c>
      <c r="B45" s="11" t="s">
        <v>176</v>
      </c>
      <c r="C45" s="11" t="s">
        <v>177</v>
      </c>
      <c r="D45" s="6" t="s">
        <v>13</v>
      </c>
      <c r="E45" s="6" t="s">
        <v>18</v>
      </c>
      <c r="F45" s="7">
        <v>41975</v>
      </c>
      <c r="G45" s="6" t="s">
        <v>120</v>
      </c>
      <c r="H45" s="12" t="s">
        <v>11</v>
      </c>
      <c r="I45" s="6"/>
      <c r="J45" s="12" t="s">
        <v>15</v>
      </c>
      <c r="K45" s="12" t="s">
        <v>23</v>
      </c>
      <c r="L45" s="8">
        <f>F45+70</f>
        <v>42045</v>
      </c>
      <c r="M45" s="18" t="s">
        <v>225</v>
      </c>
    </row>
    <row r="46" spans="1:13" ht="36.75" x14ac:dyDescent="0.25">
      <c r="A46" s="10">
        <v>84</v>
      </c>
      <c r="B46" s="11" t="s">
        <v>178</v>
      </c>
      <c r="C46" s="11" t="s">
        <v>179</v>
      </c>
      <c r="D46" s="6" t="s">
        <v>13</v>
      </c>
      <c r="E46" s="6" t="s">
        <v>18</v>
      </c>
      <c r="F46" s="7">
        <v>41975</v>
      </c>
      <c r="G46" s="6" t="s">
        <v>120</v>
      </c>
      <c r="H46" s="12" t="s">
        <v>11</v>
      </c>
      <c r="I46" s="6"/>
      <c r="J46" s="12" t="s">
        <v>15</v>
      </c>
      <c r="K46" s="12" t="s">
        <v>23</v>
      </c>
      <c r="L46" s="8">
        <f>F46+70</f>
        <v>42045</v>
      </c>
      <c r="M46" s="18" t="s">
        <v>225</v>
      </c>
    </row>
    <row r="47" spans="1:13" ht="36.75" x14ac:dyDescent="0.25">
      <c r="A47" s="10">
        <v>85</v>
      </c>
      <c r="B47" s="11" t="s">
        <v>180</v>
      </c>
      <c r="C47" s="11" t="s">
        <v>181</v>
      </c>
      <c r="D47" s="6" t="s">
        <v>13</v>
      </c>
      <c r="E47" s="6" t="s">
        <v>18</v>
      </c>
      <c r="F47" s="7">
        <v>41990</v>
      </c>
      <c r="G47" s="6" t="s">
        <v>14</v>
      </c>
      <c r="H47" s="12" t="s">
        <v>11</v>
      </c>
      <c r="I47" s="6"/>
      <c r="J47" s="12" t="s">
        <v>15</v>
      </c>
      <c r="K47" s="12" t="s">
        <v>23</v>
      </c>
      <c r="L47" s="8">
        <f t="shared" si="1"/>
        <v>42350</v>
      </c>
      <c r="M47" s="18" t="s">
        <v>225</v>
      </c>
    </row>
  </sheetData>
  <autoFilter ref="A5:M19">
    <filterColumn colId="7" showButton="0"/>
  </autoFilter>
  <mergeCells count="15">
    <mergeCell ref="A1:M1"/>
    <mergeCell ref="A2:M2"/>
    <mergeCell ref="A3:K3"/>
    <mergeCell ref="A5:A6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M5:M6"/>
  </mergeCells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Hoja2</vt:lpstr>
      <vt:lpstr>GENERAL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2015-01-15T17:16:38Z</cp:lastPrinted>
  <dcterms:created xsi:type="dcterms:W3CDTF">2013-07-08T20:54:26Z</dcterms:created>
  <dcterms:modified xsi:type="dcterms:W3CDTF">2016-06-24T17:59:07Z</dcterms:modified>
</cp:coreProperties>
</file>