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ON A JULIO\DAF\"/>
    </mc:Choice>
  </mc:AlternateContent>
  <xr:revisionPtr revIDLastSave="0" documentId="13_ncr:1_{44FD0F65-BFD7-4509-BFFD-2361E5B6DA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jecución 04 2020" sheetId="1" r:id="rId1"/>
    <sheet name="Ejecución 04 2020 (FSV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4" l="1"/>
  <c r="H9" i="1" l="1"/>
  <c r="H11" i="1"/>
  <c r="H12" i="1"/>
  <c r="H14" i="1"/>
  <c r="H15" i="1"/>
  <c r="H16" i="1"/>
  <c r="H17" i="1"/>
  <c r="H18" i="1"/>
  <c r="H19" i="1"/>
  <c r="H20" i="1"/>
  <c r="F23" i="1"/>
  <c r="G23" i="1"/>
  <c r="H24" i="1"/>
  <c r="H25" i="1"/>
  <c r="H26" i="1"/>
  <c r="H27" i="1"/>
  <c r="D33" i="1"/>
  <c r="F33" i="1"/>
  <c r="G33" i="1"/>
  <c r="F34" i="1"/>
  <c r="G34" i="1"/>
  <c r="H35" i="1"/>
  <c r="H36" i="1"/>
  <c r="H37" i="1"/>
  <c r="F38" i="1"/>
  <c r="G38" i="1"/>
  <c r="H39" i="1"/>
  <c r="H40" i="1"/>
  <c r="H41" i="1"/>
  <c r="H42" i="1"/>
  <c r="H43" i="1"/>
  <c r="H13" i="4"/>
  <c r="H12" i="4"/>
  <c r="G11" i="4"/>
  <c r="G8" i="4"/>
  <c r="G14" i="4" s="1"/>
  <c r="H11" i="4" l="1"/>
  <c r="G44" i="1"/>
  <c r="H23" i="1"/>
  <c r="F44" i="1"/>
  <c r="H38" i="1"/>
  <c r="H34" i="1"/>
  <c r="H44" i="1" l="1"/>
  <c r="H28" i="1"/>
  <c r="H22" i="1"/>
  <c r="H21" i="1"/>
  <c r="G13" i="1"/>
  <c r="F13" i="1"/>
  <c r="H10" i="1"/>
  <c r="G8" i="1"/>
  <c r="F8" i="1"/>
  <c r="H13" i="1" l="1"/>
  <c r="F29" i="1"/>
  <c r="G29" i="1"/>
  <c r="H8" i="1"/>
  <c r="H29" i="1" l="1"/>
  <c r="F9" i="4" l="1"/>
  <c r="H9" i="4" s="1"/>
  <c r="H8" i="4" s="1"/>
  <c r="H14" i="4" s="1"/>
  <c r="F14" i="4"/>
</calcChain>
</file>

<file path=xl/sharedStrings.xml><?xml version="1.0" encoding="utf-8"?>
<sst xmlns="http://schemas.openxmlformats.org/spreadsheetml/2006/main" count="80" uniqueCount="53">
  <si>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</si>
  <si>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</si>
  <si>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</si>
  <si>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</si>
  <si>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</si>
  <si>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No ejecutado</t>
  </si>
  <si>
    <t>I</t>
  </si>
  <si>
    <t>Recursos propios</t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</si>
  <si>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</si>
  <si>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</si>
  <si>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</si>
  <si>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</si>
  <si>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</si>
  <si>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</si>
  <si>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</si>
  <si>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</si>
  <si>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</si>
  <si>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</si>
  <si>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</si>
  <si>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</si>
  <si>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</si>
  <si>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</si>
  <si>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</si>
  <si>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</si>
  <si>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</si>
  <si>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</si>
  <si>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</si>
  <si>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</si>
  <si>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</si>
  <si>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</si>
  <si>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</si>
  <si>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</si>
  <si>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</si>
  <si>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</si>
  <si>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</si>
  <si>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Total Presupuesto de Erogaciones</t>
  </si>
  <si>
    <t>Gastos por Servicio de Consultoría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</si>
  <si>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</si>
  <si>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</si>
  <si>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</si>
  <si>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</si>
  <si>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r>
      <rPr>
        <sz val="16"/>
        <color indexed="8"/>
        <rFont val="Calibri"/>
        <family val="2"/>
        <scheme val="minor"/>
      </rPr>
  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</si>
  <si>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>Presupuesto año 2020</t>
  </si>
  <si>
    <t>Presupuesto de Funcionamiento y de Gestión de Recuperación de Cartera y Venta de Activos Extraordinarios del FOSAFFI año 2020 (Convenios con Instituciones)</t>
  </si>
  <si>
    <t>(*) Las fuentes para financiar el presupuesto de funcionamiento (Convenios con Instituciones) es con recursos provenientes de comisiones a devengar bajo el convenio de promoción y venta de activos extraordinarios con el Fondo Social para la vivienda. (aprobado en Sesión CA-40/2019 del 17 de octubre de 2019.)</t>
  </si>
  <si>
    <t>Comisiones por gestión y promoción de venta de inmuebles FSV</t>
  </si>
  <si>
    <t>2. Presupuesto de Gestión de Recuperación de Cartera y Venta de Activos Extraordinarios</t>
  </si>
  <si>
    <t xml:space="preserve">Gastos Administrativos </t>
  </si>
  <si>
    <t xml:space="preserve">Suministros y Servicios </t>
  </si>
  <si>
    <t>Servicios Técnicos y Profesionales</t>
  </si>
  <si>
    <t xml:space="preserve">Comisiones   </t>
  </si>
  <si>
    <t xml:space="preserve">Informe de Ejecución Presupuestaria al mes de abril de 2020                                                  </t>
  </si>
  <si>
    <t>Ejecutado a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</si>
</sst>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2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16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64" fontId="4" fillId="2" borderId="0" xfId="1" applyFont="1" applyFill="1" applyBorder="1"/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16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16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16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16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164" fontId="4" fillId="2" borderId="0" xfId="0" applyNumberFormat="1" applyFont="1" applyFill="1" applyBorder="1"/>
    <xf numFmtId="0" fontId="4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5750"/>
          <a:ext cx="0" cy="51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212912</xdr:colOff>
      <xdr:row>1</xdr:row>
      <xdr:rowOff>22411</xdr:rowOff>
    </xdr:from>
    <xdr:to>
      <xdr:col>2</xdr:col>
      <xdr:colOff>1613647</xdr:colOff>
      <xdr:row>3</xdr:row>
      <xdr:rowOff>168088</xdr:rowOff>
    </xdr:to>
    <xdr:grpSp>
      <xdr:nvGrpSpPr>
        <xdr:cNvPr id="4" name="Grupo 10">
          <a:extLst>
            <a:ext uri="{FF2B5EF4-FFF2-40B4-BE49-F238E27FC236}">
              <a16:creationId xmlns:a16="http://schemas.microsoft.com/office/drawing/2014/main" id="{725B3195-3099-4C00-AD51-C9AFFC69FD1D}"/>
            </a:ext>
          </a:extLst>
        </xdr:cNvPr>
        <xdr:cNvGrpSpPr>
          <a:grpSpLocks/>
        </xdr:cNvGrpSpPr>
      </xdr:nvGrpSpPr>
      <xdr:grpSpPr bwMode="auto">
        <a:xfrm>
          <a:off x="481853" y="291352"/>
          <a:ext cx="1994647" cy="818030"/>
          <a:chOff x="102567" y="0"/>
          <a:chExt cx="1832039" cy="780010"/>
        </a:xfrm>
      </xdr:grpSpPr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41647BAB-EF1C-4C3A-96BD-2E669524557B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7419173-0B51-41E4-A616-75478DCADD2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8" name="Imagen 5">
              <a:extLst>
                <a:ext uri="{FF2B5EF4-FFF2-40B4-BE49-F238E27FC236}">
                  <a16:creationId xmlns:a16="http://schemas.microsoft.com/office/drawing/2014/main" id="{FDFBDB4A-A9E3-47A5-AC84-E74D6F2938E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6" name="Conector recto 3">
            <a:extLst>
              <a:ext uri="{FF2B5EF4-FFF2-40B4-BE49-F238E27FC236}">
                <a16:creationId xmlns:a16="http://schemas.microsoft.com/office/drawing/2014/main" id="{343BF2AE-EBB7-4747-9A22-9FA2F880855D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EE0829-96C7-459F-8AB6-C4846DDD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392206</xdr:colOff>
      <xdr:row>1</xdr:row>
      <xdr:rowOff>44825</xdr:rowOff>
    </xdr:from>
    <xdr:to>
      <xdr:col>2</xdr:col>
      <xdr:colOff>1703295</xdr:colOff>
      <xdr:row>3</xdr:row>
      <xdr:rowOff>134472</xdr:rowOff>
    </xdr:to>
    <xdr:grpSp>
      <xdr:nvGrpSpPr>
        <xdr:cNvPr id="3" name="Grupo 10">
          <a:extLst>
            <a:ext uri="{FF2B5EF4-FFF2-40B4-BE49-F238E27FC236}">
              <a16:creationId xmlns:a16="http://schemas.microsoft.com/office/drawing/2014/main" id="{41F9E482-9A1E-4FE1-B5A4-E1E88664F864}"/>
            </a:ext>
          </a:extLst>
        </xdr:cNvPr>
        <xdr:cNvGrpSpPr>
          <a:grpSpLocks/>
        </xdr:cNvGrpSpPr>
      </xdr:nvGrpSpPr>
      <xdr:grpSpPr bwMode="auto">
        <a:xfrm>
          <a:off x="661147" y="313766"/>
          <a:ext cx="1905001" cy="762000"/>
          <a:chOff x="102567" y="0"/>
          <a:chExt cx="1832039" cy="780010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424E5951-5919-4BDB-BF95-CF7B415C05BC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AE9DC70D-858B-4558-98B4-99FBC5D894A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D6A058A5-518F-4802-B768-96CAD653C41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Conector recto 3">
            <a:extLst>
              <a:ext uri="{FF2B5EF4-FFF2-40B4-BE49-F238E27FC236}">
                <a16:creationId xmlns:a16="http://schemas.microsoft.com/office/drawing/2014/main" id="{5C113645-C8CA-4B62-9647-9D67FADA2F95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2"/>
  <sheetViews>
    <sheetView tabSelected="1" zoomScale="85" zoomScaleNormal="85" workbookViewId="0">
      <selection activeCell="C7" sqref="C7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140625" style="1" bestFit="1" customWidth="1"/>
    <col min="5" max="5" width="64.140625" style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69" t="s">
        <v>0</v>
      </c>
      <c r="D3" s="69"/>
      <c r="E3" s="69"/>
      <c r="F3" s="69"/>
      <c r="G3" s="69"/>
      <c r="H3" s="69"/>
    </row>
    <row r="4" spans="2:13" ht="31.5" x14ac:dyDescent="0.35">
      <c r="B4" s="70" t="s">
        <v>51</v>
      </c>
      <c r="C4" s="70"/>
      <c r="D4" s="70"/>
      <c r="E4" s="70"/>
      <c r="F4" s="70"/>
      <c r="G4" s="70"/>
      <c r="H4" s="70"/>
    </row>
    <row r="5" spans="2:13" ht="41.25" customHeight="1" x14ac:dyDescent="0.35">
      <c r="B5" s="24" t="s">
        <v>1</v>
      </c>
      <c r="C5" s="25"/>
      <c r="D5" s="25"/>
      <c r="E5" s="26"/>
      <c r="F5" s="27"/>
      <c r="G5" s="22"/>
      <c r="H5" s="22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37</v>
      </c>
      <c r="E7" s="5" t="s">
        <v>4</v>
      </c>
      <c r="F7" s="6" t="s">
        <v>42</v>
      </c>
      <c r="G7" s="6" t="s">
        <v>52</v>
      </c>
      <c r="H7" s="6" t="s">
        <v>5</v>
      </c>
    </row>
    <row r="8" spans="2:13" ht="36" customHeight="1" x14ac:dyDescent="0.35">
      <c r="B8" s="20" t="s">
        <v>6</v>
      </c>
      <c r="C8" s="7" t="s">
        <v>47</v>
      </c>
      <c r="D8" s="8" t="s">
        <v>7</v>
      </c>
      <c r="E8" s="30"/>
      <c r="F8" s="9">
        <f>SUM(F9:F12)</f>
        <v>2004880</v>
      </c>
      <c r="G8" s="9">
        <f>SUM(G9:G12)</f>
        <v>587994.14</v>
      </c>
      <c r="H8" s="9">
        <f>SUM(H9:H12)</f>
        <v>1416885.86</v>
      </c>
    </row>
    <row r="9" spans="2:13" x14ac:dyDescent="0.35">
      <c r="B9" s="31"/>
      <c r="C9" s="10"/>
      <c r="D9" s="11"/>
      <c r="E9" s="32" t="s">
        <v>38</v>
      </c>
      <c r="F9" s="33">
        <v>1644359</v>
      </c>
      <c r="G9" s="33">
        <v>495464.79</v>
      </c>
      <c r="H9" s="33">
        <f>+F9-G9</f>
        <v>1148894.21</v>
      </c>
      <c r="K9" s="12"/>
      <c r="L9" s="12"/>
      <c r="M9" s="12"/>
    </row>
    <row r="10" spans="2:13" x14ac:dyDescent="0.35">
      <c r="B10" s="34"/>
      <c r="C10" s="35"/>
      <c r="D10" s="36"/>
      <c r="E10" s="32" t="s">
        <v>39</v>
      </c>
      <c r="F10" s="33">
        <v>133815</v>
      </c>
      <c r="G10" s="33">
        <v>24116.73</v>
      </c>
      <c r="H10" s="33">
        <f t="shared" ref="H10:H29" si="0">+F10-G10</f>
        <v>109698.27</v>
      </c>
      <c r="K10" s="12"/>
      <c r="L10" s="12"/>
      <c r="M10" s="12"/>
    </row>
    <row r="11" spans="2:13" x14ac:dyDescent="0.35">
      <c r="B11" s="34"/>
      <c r="C11" s="35"/>
      <c r="D11" s="36"/>
      <c r="E11" s="32" t="s">
        <v>8</v>
      </c>
      <c r="F11" s="33">
        <v>214445</v>
      </c>
      <c r="G11" s="33">
        <v>64207.47</v>
      </c>
      <c r="H11" s="33">
        <f t="shared" si="0"/>
        <v>150237.53</v>
      </c>
      <c r="K11" s="12"/>
      <c r="L11" s="12"/>
      <c r="M11" s="12"/>
    </row>
    <row r="12" spans="2:13" x14ac:dyDescent="0.35">
      <c r="B12" s="37"/>
      <c r="C12" s="38"/>
      <c r="D12" s="39"/>
      <c r="E12" s="40" t="s">
        <v>9</v>
      </c>
      <c r="F12" s="41">
        <v>12261</v>
      </c>
      <c r="G12" s="41">
        <v>4205.1499999999996</v>
      </c>
      <c r="H12" s="41">
        <f t="shared" si="0"/>
        <v>8055.85</v>
      </c>
      <c r="K12" s="12"/>
      <c r="L12" s="12"/>
      <c r="M12" s="12"/>
    </row>
    <row r="13" spans="2:13" ht="51" customHeight="1" x14ac:dyDescent="0.35">
      <c r="B13" s="13" t="s">
        <v>10</v>
      </c>
      <c r="C13" s="14" t="s">
        <v>11</v>
      </c>
      <c r="D13" s="15" t="s">
        <v>7</v>
      </c>
      <c r="E13" s="42"/>
      <c r="F13" s="17">
        <f>SUM(F14:F22)</f>
        <v>127990</v>
      </c>
      <c r="G13" s="17">
        <f>SUM(G14:G22)</f>
        <v>25138.429999999997</v>
      </c>
      <c r="H13" s="17">
        <f t="shared" si="0"/>
        <v>102851.57</v>
      </c>
      <c r="K13" s="12"/>
      <c r="L13" s="12"/>
      <c r="M13" s="12"/>
    </row>
    <row r="14" spans="2:13" x14ac:dyDescent="0.35">
      <c r="B14" s="34"/>
      <c r="C14" s="35"/>
      <c r="D14" s="36"/>
      <c r="E14" s="32" t="s">
        <v>12</v>
      </c>
      <c r="F14" s="33">
        <v>9010</v>
      </c>
      <c r="G14" s="33">
        <v>4050</v>
      </c>
      <c r="H14" s="33">
        <f t="shared" si="0"/>
        <v>4960</v>
      </c>
      <c r="K14" s="12"/>
      <c r="L14" s="12"/>
      <c r="M14" s="12"/>
    </row>
    <row r="15" spans="2:13" x14ac:dyDescent="0.35">
      <c r="B15" s="34"/>
      <c r="C15" s="35"/>
      <c r="D15" s="36"/>
      <c r="E15" s="32" t="s">
        <v>13</v>
      </c>
      <c r="F15" s="33">
        <v>13800</v>
      </c>
      <c r="G15" s="33">
        <v>0</v>
      </c>
      <c r="H15" s="33">
        <f t="shared" si="0"/>
        <v>13800</v>
      </c>
      <c r="K15" s="12"/>
      <c r="L15" s="12"/>
      <c r="M15" s="12"/>
    </row>
    <row r="16" spans="2:13" x14ac:dyDescent="0.35">
      <c r="B16" s="34"/>
      <c r="C16" s="35"/>
      <c r="D16" s="36"/>
      <c r="E16" s="32" t="s">
        <v>14</v>
      </c>
      <c r="F16" s="33">
        <v>4200</v>
      </c>
      <c r="G16" s="33">
        <v>1958.17</v>
      </c>
      <c r="H16" s="33">
        <f t="shared" si="0"/>
        <v>2241.83</v>
      </c>
    </row>
    <row r="17" spans="2:8" x14ac:dyDescent="0.35">
      <c r="B17" s="34"/>
      <c r="C17" s="35"/>
      <c r="D17" s="36"/>
      <c r="E17" s="32" t="s">
        <v>15</v>
      </c>
      <c r="F17" s="33">
        <v>49380</v>
      </c>
      <c r="G17" s="33">
        <v>15763.11</v>
      </c>
      <c r="H17" s="33">
        <f t="shared" si="0"/>
        <v>33616.89</v>
      </c>
    </row>
    <row r="18" spans="2:8" x14ac:dyDescent="0.35">
      <c r="B18" s="34"/>
      <c r="C18" s="35"/>
      <c r="D18" s="36"/>
      <c r="E18" s="32" t="s">
        <v>16</v>
      </c>
      <c r="F18" s="33">
        <v>17600</v>
      </c>
      <c r="G18" s="33">
        <v>3269.28</v>
      </c>
      <c r="H18" s="33">
        <f t="shared" si="0"/>
        <v>14330.72</v>
      </c>
    </row>
    <row r="19" spans="2:8" x14ac:dyDescent="0.35">
      <c r="B19" s="34"/>
      <c r="C19" s="35"/>
      <c r="D19" s="36"/>
      <c r="E19" s="32" t="s">
        <v>17</v>
      </c>
      <c r="F19" s="33">
        <v>5000</v>
      </c>
      <c r="G19" s="33">
        <v>64.92</v>
      </c>
      <c r="H19" s="33">
        <f t="shared" si="0"/>
        <v>4935.08</v>
      </c>
    </row>
    <row r="20" spans="2:8" x14ac:dyDescent="0.35">
      <c r="B20" s="34"/>
      <c r="C20" s="35"/>
      <c r="D20" s="36"/>
      <c r="E20" s="32" t="s">
        <v>18</v>
      </c>
      <c r="F20" s="33">
        <v>18000</v>
      </c>
      <c r="G20" s="33">
        <v>32.950000000000003</v>
      </c>
      <c r="H20" s="33">
        <f t="shared" si="0"/>
        <v>17967.05</v>
      </c>
    </row>
    <row r="21" spans="2:8" x14ac:dyDescent="0.35">
      <c r="B21" s="34"/>
      <c r="C21" s="35"/>
      <c r="D21" s="36"/>
      <c r="E21" s="32"/>
      <c r="F21" s="33"/>
      <c r="G21" s="33"/>
      <c r="H21" s="33">
        <f t="shared" si="0"/>
        <v>0</v>
      </c>
    </row>
    <row r="22" spans="2:8" x14ac:dyDescent="0.35">
      <c r="B22" s="37"/>
      <c r="C22" s="38"/>
      <c r="D22" s="39"/>
      <c r="E22" s="40" t="s">
        <v>19</v>
      </c>
      <c r="F22" s="41">
        <v>11000</v>
      </c>
      <c r="G22" s="41">
        <v>0</v>
      </c>
      <c r="H22" s="41">
        <f t="shared" si="0"/>
        <v>11000</v>
      </c>
    </row>
    <row r="23" spans="2:8" ht="48" customHeight="1" x14ac:dyDescent="0.35">
      <c r="B23" s="13" t="s">
        <v>20</v>
      </c>
      <c r="C23" s="14" t="s">
        <v>21</v>
      </c>
      <c r="D23" s="15" t="s">
        <v>7</v>
      </c>
      <c r="E23" s="43"/>
      <c r="F23" s="17">
        <f>SUM(F24:F26)</f>
        <v>37600</v>
      </c>
      <c r="G23" s="17">
        <f>SUM(G24:G26)</f>
        <v>24642.78</v>
      </c>
      <c r="H23" s="17">
        <f t="shared" si="0"/>
        <v>12957.220000000001</v>
      </c>
    </row>
    <row r="24" spans="2:8" x14ac:dyDescent="0.35">
      <c r="B24" s="34"/>
      <c r="C24" s="44"/>
      <c r="D24" s="45"/>
      <c r="E24" s="46" t="s">
        <v>36</v>
      </c>
      <c r="F24" s="33">
        <v>4000</v>
      </c>
      <c r="G24" s="33">
        <v>0</v>
      </c>
      <c r="H24" s="33">
        <f t="shared" si="0"/>
        <v>4000</v>
      </c>
    </row>
    <row r="25" spans="2:8" x14ac:dyDescent="0.35">
      <c r="B25" s="34"/>
      <c r="C25" s="44"/>
      <c r="D25" s="45"/>
      <c r="E25" s="46" t="s">
        <v>22</v>
      </c>
      <c r="F25" s="33">
        <v>30000</v>
      </c>
      <c r="G25" s="33">
        <v>24642.78</v>
      </c>
      <c r="H25" s="33">
        <f t="shared" si="0"/>
        <v>5357.2200000000012</v>
      </c>
    </row>
    <row r="26" spans="2:8" x14ac:dyDescent="0.35">
      <c r="B26" s="37"/>
      <c r="C26" s="47"/>
      <c r="D26" s="48"/>
      <c r="E26" s="49" t="s">
        <v>23</v>
      </c>
      <c r="F26" s="41">
        <v>3600</v>
      </c>
      <c r="G26" s="41">
        <v>0</v>
      </c>
      <c r="H26" s="41">
        <f t="shared" si="0"/>
        <v>3600</v>
      </c>
    </row>
    <row r="27" spans="2:8" ht="42" x14ac:dyDescent="0.35">
      <c r="B27" s="13" t="s">
        <v>24</v>
      </c>
      <c r="C27" s="14" t="s">
        <v>25</v>
      </c>
      <c r="D27" s="15" t="s">
        <v>7</v>
      </c>
      <c r="E27" s="16" t="s">
        <v>25</v>
      </c>
      <c r="F27" s="17">
        <v>68250</v>
      </c>
      <c r="G27" s="17">
        <v>6208.8</v>
      </c>
      <c r="H27" s="17">
        <f t="shared" si="0"/>
        <v>62041.2</v>
      </c>
    </row>
    <row r="28" spans="2:8" ht="21.75" thickBot="1" x14ac:dyDescent="0.4">
      <c r="B28" s="37"/>
      <c r="C28" s="50"/>
      <c r="D28" s="51"/>
      <c r="E28" s="52"/>
      <c r="F28" s="53"/>
      <c r="G28" s="53"/>
      <c r="H28" s="53">
        <f t="shared" si="0"/>
        <v>0</v>
      </c>
    </row>
    <row r="29" spans="2:8" ht="31.5" customHeight="1" thickBot="1" x14ac:dyDescent="0.4">
      <c r="B29" s="54"/>
      <c r="C29" s="71" t="s">
        <v>26</v>
      </c>
      <c r="D29" s="72"/>
      <c r="E29" s="73"/>
      <c r="F29" s="55">
        <f>+F27+F23+F13+F8</f>
        <v>2238720</v>
      </c>
      <c r="G29" s="55">
        <f>+G27+G23+G13+G8</f>
        <v>643984.15</v>
      </c>
      <c r="H29" s="55">
        <f t="shared" si="0"/>
        <v>1594735.85</v>
      </c>
    </row>
    <row r="30" spans="2:8" x14ac:dyDescent="0.35">
      <c r="B30" s="22"/>
      <c r="C30" s="56"/>
      <c r="D30" s="56"/>
      <c r="E30" s="22"/>
      <c r="F30" s="57"/>
      <c r="G30" s="22"/>
      <c r="H30" s="22"/>
    </row>
    <row r="31" spans="2:8" ht="29.25" customHeight="1" x14ac:dyDescent="0.35">
      <c r="B31" s="24" t="s">
        <v>46</v>
      </c>
      <c r="C31" s="58"/>
      <c r="D31" s="58"/>
      <c r="E31" s="58"/>
      <c r="F31" s="58"/>
      <c r="G31" s="22"/>
      <c r="H31" s="22"/>
    </row>
    <row r="32" spans="2:8" ht="15.75" customHeight="1" thickBot="1" x14ac:dyDescent="0.4">
      <c r="B32" s="22"/>
      <c r="C32" s="18"/>
      <c r="D32" s="18"/>
      <c r="E32" s="18"/>
      <c r="F32" s="29"/>
      <c r="G32" s="22"/>
      <c r="H32" s="22"/>
    </row>
    <row r="33" spans="2:8" ht="42.75" thickBot="1" x14ac:dyDescent="0.4">
      <c r="B33" s="59"/>
      <c r="C33" s="19" t="s">
        <v>3</v>
      </c>
      <c r="D33" s="4" t="str">
        <f>D7</f>
        <v>Fuente de recursos (*)</v>
      </c>
      <c r="E33" s="4" t="s">
        <v>4</v>
      </c>
      <c r="F33" s="6" t="str">
        <f>F7</f>
        <v>Presupuesto año 2020</v>
      </c>
      <c r="G33" s="6" t="str">
        <f>G7</f>
        <v>Ejecutado a abril 2020</v>
      </c>
      <c r="H33" s="6" t="s">
        <v>27</v>
      </c>
    </row>
    <row r="34" spans="2:8" ht="42" x14ac:dyDescent="0.35">
      <c r="B34" s="20" t="s">
        <v>28</v>
      </c>
      <c r="C34" s="60" t="s">
        <v>29</v>
      </c>
      <c r="D34" s="21" t="s">
        <v>7</v>
      </c>
      <c r="E34" s="61"/>
      <c r="F34" s="9">
        <f>SUM(F35:F37)</f>
        <v>51177</v>
      </c>
      <c r="G34" s="9">
        <f>SUM(G35:G37)</f>
        <v>3380.34</v>
      </c>
      <c r="H34" s="9">
        <f>SUM(H35:H37)</f>
        <v>47796.66</v>
      </c>
    </row>
    <row r="35" spans="2:8" ht="21.75" customHeight="1" x14ac:dyDescent="0.35">
      <c r="B35" s="34"/>
      <c r="C35" s="62"/>
      <c r="D35" s="36"/>
      <c r="E35" s="63" t="s">
        <v>30</v>
      </c>
      <c r="F35" s="33">
        <v>35000</v>
      </c>
      <c r="G35" s="33">
        <v>218.52</v>
      </c>
      <c r="H35" s="33">
        <f>+F35-G35</f>
        <v>34781.480000000003</v>
      </c>
    </row>
    <row r="36" spans="2:8" x14ac:dyDescent="0.35">
      <c r="B36" s="34"/>
      <c r="C36" s="22"/>
      <c r="D36" s="63"/>
      <c r="E36" s="63" t="s">
        <v>17</v>
      </c>
      <c r="F36" s="33">
        <v>15177</v>
      </c>
      <c r="G36" s="33">
        <v>3161.82</v>
      </c>
      <c r="H36" s="33">
        <f t="shared" ref="H36:H44" si="1">+F36-G36</f>
        <v>12015.18</v>
      </c>
    </row>
    <row r="37" spans="2:8" x14ac:dyDescent="0.35">
      <c r="B37" s="34"/>
      <c r="C37" s="62"/>
      <c r="D37" s="36"/>
      <c r="E37" s="63" t="s">
        <v>31</v>
      </c>
      <c r="F37" s="33">
        <v>1000</v>
      </c>
      <c r="G37" s="33">
        <v>0</v>
      </c>
      <c r="H37" s="33">
        <f t="shared" si="1"/>
        <v>1000</v>
      </c>
    </row>
    <row r="38" spans="2:8" ht="41.25" customHeight="1" x14ac:dyDescent="0.35">
      <c r="B38" s="13" t="s">
        <v>32</v>
      </c>
      <c r="C38" s="14" t="s">
        <v>21</v>
      </c>
      <c r="D38" s="15" t="s">
        <v>7</v>
      </c>
      <c r="E38" s="64"/>
      <c r="F38" s="17">
        <f>SUM(F39:F42)</f>
        <v>225000</v>
      </c>
      <c r="G38" s="17">
        <f>SUM(G39:G42)</f>
        <v>54194.99</v>
      </c>
      <c r="H38" s="17">
        <f t="shared" si="1"/>
        <v>170805.01</v>
      </c>
    </row>
    <row r="39" spans="2:8" ht="26.25" customHeight="1" x14ac:dyDescent="0.35">
      <c r="B39" s="34"/>
      <c r="C39" s="62"/>
      <c r="D39" s="36"/>
      <c r="E39" s="63" t="s">
        <v>31</v>
      </c>
      <c r="F39" s="33">
        <v>1000</v>
      </c>
      <c r="G39" s="33">
        <v>0</v>
      </c>
      <c r="H39" s="33">
        <f t="shared" si="1"/>
        <v>1000</v>
      </c>
    </row>
    <row r="40" spans="2:8" x14ac:dyDescent="0.35">
      <c r="B40" s="34"/>
      <c r="C40" s="22"/>
      <c r="D40" s="63"/>
      <c r="E40" s="63" t="s">
        <v>33</v>
      </c>
      <c r="F40" s="33">
        <v>42000</v>
      </c>
      <c r="G40" s="33">
        <v>11781.52</v>
      </c>
      <c r="H40" s="33">
        <f t="shared" si="1"/>
        <v>30218.48</v>
      </c>
    </row>
    <row r="41" spans="2:8" x14ac:dyDescent="0.35">
      <c r="B41" s="34"/>
      <c r="C41" s="22"/>
      <c r="D41" s="63"/>
      <c r="E41" s="63" t="s">
        <v>40</v>
      </c>
      <c r="F41" s="33">
        <v>128000</v>
      </c>
      <c r="G41" s="33">
        <v>26468.59</v>
      </c>
      <c r="H41" s="33">
        <f t="shared" si="1"/>
        <v>101531.41</v>
      </c>
    </row>
    <row r="42" spans="2:8" x14ac:dyDescent="0.35">
      <c r="B42" s="34"/>
      <c r="C42" s="22"/>
      <c r="D42" s="63"/>
      <c r="E42" s="45" t="s">
        <v>34</v>
      </c>
      <c r="F42" s="33">
        <v>54000</v>
      </c>
      <c r="G42" s="33">
        <v>15944.88</v>
      </c>
      <c r="H42" s="33">
        <f t="shared" si="1"/>
        <v>38055.120000000003</v>
      </c>
    </row>
    <row r="43" spans="2:8" ht="21.75" thickBot="1" x14ac:dyDescent="0.4">
      <c r="B43" s="54"/>
      <c r="C43" s="65"/>
      <c r="D43" s="63"/>
      <c r="E43" s="63"/>
      <c r="F43" s="33"/>
      <c r="G43" s="33"/>
      <c r="H43" s="33">
        <f t="shared" si="1"/>
        <v>0</v>
      </c>
    </row>
    <row r="44" spans="2:8" ht="21.75" thickBot="1" x14ac:dyDescent="0.4">
      <c r="B44" s="66"/>
      <c r="C44" s="71" t="s">
        <v>35</v>
      </c>
      <c r="D44" s="72"/>
      <c r="E44" s="73"/>
      <c r="F44" s="55">
        <f>+F38+F34</f>
        <v>276177</v>
      </c>
      <c r="G44" s="55">
        <f>+G38+G34</f>
        <v>57575.33</v>
      </c>
      <c r="H44" s="55">
        <f t="shared" si="1"/>
        <v>218601.66999999998</v>
      </c>
    </row>
    <row r="45" spans="2:8" ht="107.25" customHeight="1" x14ac:dyDescent="0.35">
      <c r="B45" s="74" t="s">
        <v>41</v>
      </c>
      <c r="C45" s="74"/>
      <c r="D45" s="74"/>
      <c r="E45" s="74"/>
      <c r="F45" s="74"/>
      <c r="G45" s="74"/>
      <c r="H45" s="74"/>
    </row>
    <row r="46" spans="2:8" ht="16.5" customHeight="1" x14ac:dyDescent="0.35"/>
    <row r="47" spans="2:8" ht="99" customHeight="1" x14ac:dyDescent="0.35">
      <c r="B47" s="68"/>
      <c r="C47" s="68"/>
      <c r="D47" s="68"/>
      <c r="E47" s="68"/>
      <c r="F47" s="68"/>
      <c r="G47" s="68"/>
      <c r="H47" s="68"/>
    </row>
    <row r="50" spans="2:8" ht="57.75" customHeight="1" x14ac:dyDescent="0.35">
      <c r="B50" s="68"/>
      <c r="C50" s="68"/>
      <c r="D50" s="68"/>
      <c r="E50" s="68"/>
      <c r="F50" s="68"/>
      <c r="G50" s="68"/>
      <c r="H50" s="68"/>
    </row>
    <row r="52" spans="2:8" ht="174" customHeight="1" x14ac:dyDescent="0.35">
      <c r="D52" s="68"/>
      <c r="E52" s="68"/>
      <c r="F52" s="68"/>
      <c r="G52" s="68"/>
    </row>
  </sheetData>
  <mergeCells count="8">
    <mergeCell ref="B50:H50"/>
    <mergeCell ref="D52:G52"/>
    <mergeCell ref="C3:H3"/>
    <mergeCell ref="B4:H4"/>
    <mergeCell ref="C29:E29"/>
    <mergeCell ref="C44:E44"/>
    <mergeCell ref="B45:H45"/>
    <mergeCell ref="B47:H47"/>
  </mergeCells>
  <pageMargins left="0.39370078740157483" right="0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DF21-DA1C-4685-B87D-EDC7FBDA7DB0}">
  <dimension ref="B1:M20"/>
  <sheetViews>
    <sheetView zoomScale="85" zoomScaleNormal="85" workbookViewId="0">
      <selection activeCell="C8" sqref="C8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81.42578125" style="1" bestFit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7" t="s">
        <v>0</v>
      </c>
      <c r="D3" s="77"/>
      <c r="E3" s="77"/>
      <c r="F3" s="77"/>
      <c r="G3" s="77"/>
      <c r="H3" s="77"/>
    </row>
    <row r="4" spans="2:13" ht="26.25" x14ac:dyDescent="0.35">
      <c r="B4" s="78" t="s">
        <v>51</v>
      </c>
      <c r="C4" s="78"/>
      <c r="D4" s="78"/>
      <c r="E4" s="78"/>
      <c r="F4" s="78"/>
      <c r="G4" s="78"/>
      <c r="H4" s="78"/>
    </row>
    <row r="5" spans="2:13" ht="41.25" customHeight="1" x14ac:dyDescent="0.35">
      <c r="B5" s="75" t="s">
        <v>43</v>
      </c>
      <c r="C5" s="75"/>
      <c r="D5" s="75"/>
      <c r="E5" s="75"/>
      <c r="F5" s="75"/>
      <c r="G5" s="75"/>
      <c r="H5" s="75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37</v>
      </c>
      <c r="E7" s="5" t="s">
        <v>4</v>
      </c>
      <c r="F7" s="6" t="s">
        <v>42</v>
      </c>
      <c r="G7" s="6" t="s">
        <v>52</v>
      </c>
      <c r="H7" s="6" t="s">
        <v>5</v>
      </c>
      <c r="K7" s="67"/>
    </row>
    <row r="8" spans="2:13" ht="36" customHeight="1" x14ac:dyDescent="0.35">
      <c r="B8" s="20" t="s">
        <v>6</v>
      </c>
      <c r="C8" s="7" t="s">
        <v>47</v>
      </c>
      <c r="D8" s="8" t="s">
        <v>7</v>
      </c>
      <c r="E8" s="30" t="s">
        <v>48</v>
      </c>
      <c r="F8" s="9">
        <v>27280</v>
      </c>
      <c r="G8" s="9">
        <f>SUM(G9:G10)</f>
        <v>0</v>
      </c>
      <c r="H8" s="9">
        <f>SUM(H9:H10)</f>
        <v>27280</v>
      </c>
    </row>
    <row r="9" spans="2:13" x14ac:dyDescent="0.35">
      <c r="B9" s="34"/>
      <c r="C9" s="35"/>
      <c r="D9" s="36"/>
      <c r="E9" s="32" t="s">
        <v>49</v>
      </c>
      <c r="F9" s="33">
        <f>+F8</f>
        <v>27280</v>
      </c>
      <c r="G9" s="33">
        <v>0</v>
      </c>
      <c r="H9" s="33">
        <f t="shared" ref="H9:H13" si="0">+F9-G9</f>
        <v>27280</v>
      </c>
      <c r="K9" s="12"/>
      <c r="L9" s="12"/>
      <c r="M9" s="12"/>
    </row>
    <row r="10" spans="2:13" x14ac:dyDescent="0.35">
      <c r="B10" s="37"/>
      <c r="C10" s="38"/>
      <c r="D10" s="39"/>
      <c r="E10" s="40"/>
      <c r="F10" s="41"/>
      <c r="G10" s="41"/>
      <c r="H10" s="41"/>
      <c r="K10" s="12"/>
      <c r="L10" s="12"/>
      <c r="M10" s="12"/>
    </row>
    <row r="11" spans="2:13" ht="51" customHeight="1" x14ac:dyDescent="0.35">
      <c r="B11" s="13" t="s">
        <v>10</v>
      </c>
      <c r="C11" s="14" t="s">
        <v>11</v>
      </c>
      <c r="D11" s="15" t="s">
        <v>7</v>
      </c>
      <c r="E11" s="42" t="s">
        <v>50</v>
      </c>
      <c r="F11" s="17">
        <v>5000</v>
      </c>
      <c r="G11" s="17">
        <f>SUM(G12:G12)</f>
        <v>0</v>
      </c>
      <c r="H11" s="17">
        <f t="shared" si="0"/>
        <v>5000</v>
      </c>
      <c r="K11" s="12"/>
      <c r="L11" s="12"/>
      <c r="M11" s="12"/>
    </row>
    <row r="12" spans="2:13" x14ac:dyDescent="0.35">
      <c r="B12" s="37"/>
      <c r="C12" s="38"/>
      <c r="D12" s="39"/>
      <c r="E12" s="40" t="s">
        <v>45</v>
      </c>
      <c r="F12" s="41">
        <f>+F11</f>
        <v>5000</v>
      </c>
      <c r="G12" s="41">
        <v>0</v>
      </c>
      <c r="H12" s="41">
        <f t="shared" si="0"/>
        <v>5000</v>
      </c>
    </row>
    <row r="13" spans="2:13" ht="21.75" thickBot="1" x14ac:dyDescent="0.4">
      <c r="B13" s="37"/>
      <c r="C13" s="50"/>
      <c r="D13" s="51"/>
      <c r="E13" s="52"/>
      <c r="F13" s="53"/>
      <c r="G13" s="53"/>
      <c r="H13" s="53">
        <f t="shared" si="0"/>
        <v>0</v>
      </c>
    </row>
    <row r="14" spans="2:13" ht="31.5" customHeight="1" thickBot="1" x14ac:dyDescent="0.4">
      <c r="B14" s="54"/>
      <c r="C14" s="71" t="s">
        <v>26</v>
      </c>
      <c r="D14" s="72"/>
      <c r="E14" s="73"/>
      <c r="F14" s="55">
        <f>+F11+F8</f>
        <v>32280</v>
      </c>
      <c r="G14" s="55">
        <f t="shared" ref="G14:H14" si="1">+G11+G8</f>
        <v>0</v>
      </c>
      <c r="H14" s="55">
        <f t="shared" si="1"/>
        <v>32280</v>
      </c>
    </row>
    <row r="15" spans="2:13" x14ac:dyDescent="0.35">
      <c r="B15" s="22"/>
      <c r="C15" s="56"/>
      <c r="D15" s="56"/>
      <c r="E15" s="22"/>
      <c r="F15" s="57"/>
      <c r="G15" s="22"/>
      <c r="H15" s="22"/>
    </row>
    <row r="16" spans="2:13" ht="54" customHeight="1" x14ac:dyDescent="0.35">
      <c r="B16" s="76" t="s">
        <v>44</v>
      </c>
      <c r="C16" s="76"/>
      <c r="D16" s="76"/>
      <c r="E16" s="76"/>
      <c r="F16" s="76"/>
      <c r="G16" s="76"/>
      <c r="H16" s="76"/>
    </row>
    <row r="18" spans="2:8" ht="57.75" customHeight="1" x14ac:dyDescent="0.35">
      <c r="B18" s="68"/>
      <c r="C18" s="68"/>
      <c r="D18" s="68"/>
      <c r="E18" s="68"/>
      <c r="F18" s="68"/>
      <c r="G18" s="68"/>
      <c r="H18" s="68"/>
    </row>
    <row r="20" spans="2:8" ht="174" customHeight="1" x14ac:dyDescent="0.35">
      <c r="D20" s="68"/>
      <c r="E20" s="68"/>
      <c r="F20" s="68"/>
      <c r="G20" s="68"/>
    </row>
  </sheetData>
  <mergeCells count="7">
    <mergeCell ref="B18:H18"/>
    <mergeCell ref="D20:G20"/>
    <mergeCell ref="B5:H5"/>
    <mergeCell ref="B16:H16"/>
    <mergeCell ref="C3:H3"/>
    <mergeCell ref="B4:H4"/>
    <mergeCell ref="C14:E14"/>
  </mergeCells>
  <pageMargins left="0.39370078740157483" right="0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04 2020</vt:lpstr>
      <vt:lpstr>Ejecución 04 2020 (FSV)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2020-06-30T20:58:16Z</cp:lastPrinted>
  <dcterms:created xsi:type="dcterms:W3CDTF">2018-01-26T15:23:45Z</dcterms:created>
  <dcterms:modified xsi:type="dcterms:W3CDTF">2020-07-16T20:40:22Z</dcterms:modified>
</cp:coreProperties>
</file>