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7965" windowHeight="13230"/>
  </bookViews>
  <sheets>
    <sheet name="Ejecución 30122013" sheetId="4" r:id="rId1"/>
  </sheets>
  <calcPr calcId="144525"/>
</workbook>
</file>

<file path=xl/calcChain.xml><?xml version="1.0" encoding="utf-8"?>
<calcChain xmlns="http://schemas.openxmlformats.org/spreadsheetml/2006/main">
  <c r="F25" i="4" l="1"/>
  <c r="F42" i="4"/>
  <c r="F41" i="4"/>
  <c r="F40" i="4"/>
  <c r="F39" i="4"/>
  <c r="F38" i="4"/>
  <c r="E37" i="4"/>
  <c r="D37" i="4"/>
  <c r="F35" i="4"/>
  <c r="F34" i="4"/>
  <c r="F33" i="4"/>
  <c r="E32" i="4"/>
  <c r="D32" i="4"/>
  <c r="E31" i="4"/>
  <c r="F24" i="4"/>
  <c r="F23" i="4"/>
  <c r="E22" i="4"/>
  <c r="D22" i="4"/>
  <c r="F21" i="4"/>
  <c r="F19" i="4"/>
  <c r="F18" i="4"/>
  <c r="F17" i="4"/>
  <c r="F16" i="4"/>
  <c r="F15" i="4"/>
  <c r="F14" i="4"/>
  <c r="F13" i="4"/>
  <c r="E12" i="4"/>
  <c r="D12" i="4"/>
  <c r="F11" i="4"/>
  <c r="F10" i="4"/>
  <c r="F9" i="4"/>
  <c r="F8" i="4"/>
  <c r="E7" i="4"/>
  <c r="D7" i="4"/>
  <c r="F37" i="4" l="1"/>
  <c r="F32" i="4"/>
  <c r="F12" i="4"/>
  <c r="D44" i="4"/>
  <c r="E44" i="4"/>
  <c r="F22" i="4"/>
  <c r="E27" i="4"/>
  <c r="D27" i="4"/>
  <c r="F7" i="4"/>
  <c r="F44" i="4" l="1"/>
  <c r="E46" i="4"/>
  <c r="F27" i="4"/>
  <c r="D46" i="4"/>
  <c r="F46" i="4" l="1"/>
</calcChain>
</file>

<file path=xl/sharedStrings.xml><?xml version="1.0" encoding="utf-8"?>
<sst xmlns="http://schemas.openxmlformats.org/spreadsheetml/2006/main" count="47" uniqueCount="40">
  <si>
    <t>FONDO DE SANEAMIENTO Y FORTALECIMIENTO FINANCIERO</t>
  </si>
  <si>
    <t>1. GASTOS DE FUNCIONAMIENTO</t>
  </si>
  <si>
    <t>(Cifras en US$ Dólares)</t>
  </si>
  <si>
    <t>Rubros del Presupuesto</t>
  </si>
  <si>
    <t>Partidas del presupuesto</t>
  </si>
  <si>
    <t>Montos aprobados             2013</t>
  </si>
  <si>
    <t>Disponibilidad</t>
  </si>
  <si>
    <t>I- Gastos Administrativos</t>
  </si>
  <si>
    <t>Fnc. Edificios y Equipo</t>
  </si>
  <si>
    <t>Otros Gastos</t>
  </si>
  <si>
    <t>II- 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</si>
  <si>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</si>
  <si>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</si>
  <si>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</si>
  <si>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</si>
  <si>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</si>
  <si>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</si>
  <si>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</si>
  <si>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</si>
  <si>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III- Gestión de Recuperación de Cartera</t>
  </si>
  <si>
    <t>Comisiones a Gestores de Cobro Externo</t>
  </si>
  <si>
    <t>Pago de Impuestos y Derechos de Registro</t>
  </si>
  <si>
    <t>IV- Inversión en Activos Permanentes</t>
  </si>
  <si>
    <t>SUB TOTAL</t>
  </si>
  <si>
    <t>2. EROGACIONES GESTION DE RECUPERACION DE CARTERA Y RECUPERACION DE ACTIVOS</t>
  </si>
  <si>
    <t>Montos aprobados             año 2013</t>
  </si>
  <si>
    <t>V- Gestión de Comercialización de Activos Extraordinarios</t>
  </si>
  <si>
    <t xml:space="preserve">Impuestos </t>
  </si>
  <si>
    <t>Comisiones a Instituciones Adminstradoras</t>
  </si>
  <si>
    <t>VI- Gestión de Recuperación de Cartera</t>
  </si>
  <si>
    <t>Primas de Seguro de Cartera de Préstamos</t>
  </si>
  <si>
    <t>Servicio de Vigilancia y Otros Servicios (garantías)</t>
  </si>
  <si>
    <t>Erogaciones Convenio CNR</t>
  </si>
  <si>
    <t>TOTAL PRESUPUESTO AÑO 2013</t>
  </si>
  <si>
    <r>
      <t>FOSAFFI</t>
    </r>
    <r>
      <rPr>
        <sz val="12"/>
        <color rgb="FF000000"/>
        <rFont val="Arial"/>
        <family val="2"/>
      </rPr>
      <t xml:space="preserve"> </t>
    </r>
  </si>
  <si>
    <r>
      <t>Personal</t>
    </r>
    <r>
      <rPr>
        <b/>
        <sz val="12"/>
        <color theme="1"/>
        <rFont val="Calibri"/>
        <family val="2"/>
        <scheme val="minor"/>
      </rPr>
      <t xml:space="preserve"> </t>
    </r>
  </si>
  <si>
    <r>
      <t>Suministros y Servicios</t>
    </r>
    <r>
      <rPr>
        <b/>
        <sz val="12"/>
        <color theme="1"/>
        <rFont val="Calibri"/>
        <family val="2"/>
        <scheme val="minor"/>
      </rPr>
      <t xml:space="preserve"> </t>
    </r>
  </si>
  <si>
    <r>
      <t>Costas Procesales</t>
    </r>
    <r>
      <rPr>
        <b/>
        <sz val="12"/>
        <color theme="1"/>
        <rFont val="Calibri"/>
        <family val="2"/>
        <scheme val="minor"/>
      </rPr>
      <t xml:space="preserve"> </t>
    </r>
  </si>
  <si>
    <t>INFORME DE EJECUCION PRESUPUESTARIA CORRESPONDIENTE AL MES DE DICIEMBRE DE 2013</t>
  </si>
  <si>
    <t>Ejecutado                         enero a dic.             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</si>
</sst>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2" borderId="0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1" fillId="2" borderId="9" xfId="0" applyFont="1" applyFill="1" applyBorder="1"/>
    <xf numFmtId="4" fontId="5" fillId="2" borderId="8" xfId="0" applyNumberFormat="1" applyFont="1" applyFill="1" applyBorder="1"/>
    <xf numFmtId="4" fontId="5" fillId="2" borderId="10" xfId="0" applyNumberFormat="1" applyFont="1" applyFill="1" applyBorder="1"/>
    <xf numFmtId="4" fontId="5" fillId="2" borderId="9" xfId="0" applyNumberFormat="1" applyFont="1" applyFill="1" applyBorder="1"/>
    <xf numFmtId="4" fontId="1" fillId="2" borderId="8" xfId="0" applyNumberFormat="1" applyFont="1" applyFill="1" applyBorder="1"/>
    <xf numFmtId="4" fontId="1" fillId="2" borderId="10" xfId="0" applyNumberFormat="1" applyFont="1" applyFill="1" applyBorder="1"/>
    <xf numFmtId="4" fontId="1" fillId="2" borderId="11" xfId="0" applyNumberFormat="1" applyFont="1" applyFill="1" applyBorder="1"/>
    <xf numFmtId="4" fontId="1" fillId="2" borderId="0" xfId="0" applyNumberFormat="1" applyFont="1" applyFill="1" applyBorder="1"/>
    <xf numFmtId="0" fontId="2" fillId="2" borderId="12" xfId="0" applyFont="1" applyFill="1" applyBorder="1" applyAlignment="1">
      <alignment wrapText="1"/>
    </xf>
    <xf numFmtId="0" fontId="1" fillId="2" borderId="13" xfId="0" applyFont="1" applyFill="1" applyBorder="1"/>
    <xf numFmtId="4" fontId="1" fillId="2" borderId="12" xfId="0" applyNumberFormat="1" applyFont="1" applyFill="1" applyBorder="1"/>
    <xf numFmtId="4" fontId="1" fillId="2" borderId="14" xfId="0" applyNumberFormat="1" applyFont="1" applyFill="1" applyBorder="1"/>
    <xf numFmtId="4" fontId="1" fillId="2" borderId="13" xfId="0" applyNumberFormat="1" applyFont="1" applyFill="1" applyBorder="1"/>
    <xf numFmtId="4" fontId="1" fillId="2" borderId="15" xfId="0" applyNumberFormat="1" applyFont="1" applyFill="1" applyBorder="1"/>
    <xf numFmtId="0" fontId="2" fillId="2" borderId="9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1" fillId="2" borderId="17" xfId="0" applyFont="1" applyFill="1" applyBorder="1"/>
    <xf numFmtId="4" fontId="1" fillId="2" borderId="16" xfId="0" applyNumberFormat="1" applyFont="1" applyFill="1" applyBorder="1"/>
    <xf numFmtId="4" fontId="1" fillId="2" borderId="18" xfId="0" applyNumberFormat="1" applyFont="1" applyFill="1" applyBorder="1"/>
    <xf numFmtId="4" fontId="1" fillId="2" borderId="19" xfId="0" applyNumberFormat="1" applyFont="1" applyFill="1" applyBorder="1"/>
    <xf numFmtId="0" fontId="2" fillId="2" borderId="4" xfId="0" applyFont="1" applyFill="1" applyBorder="1" applyAlignment="1">
      <alignment horizontal="right" vertical="center" wrapText="1"/>
    </xf>
    <xf numFmtId="0" fontId="2" fillId="2" borderId="20" xfId="0" applyFont="1" applyFill="1" applyBorder="1"/>
    <xf numFmtId="4" fontId="2" fillId="2" borderId="4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vertical="top" wrapText="1"/>
    </xf>
    <xf numFmtId="0" fontId="2" fillId="2" borderId="24" xfId="0" applyFont="1" applyFill="1" applyBorder="1"/>
    <xf numFmtId="0" fontId="1" fillId="2" borderId="3" xfId="0" applyFont="1" applyFill="1" applyBorder="1" applyAlignment="1"/>
    <xf numFmtId="4" fontId="1" fillId="2" borderId="9" xfId="0" applyNumberFormat="1" applyFont="1" applyFill="1" applyBorder="1"/>
    <xf numFmtId="0" fontId="1" fillId="2" borderId="8" xfId="0" applyFont="1" applyFill="1" applyBorder="1"/>
    <xf numFmtId="0" fontId="2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0" xfId="0" applyFont="1" applyFill="1" applyBorder="1"/>
    <xf numFmtId="0" fontId="2" fillId="2" borderId="4" xfId="0" applyFont="1" applyFill="1" applyBorder="1" applyAlignment="1">
      <alignment horizontal="right" wrapText="1"/>
    </xf>
    <xf numFmtId="4" fontId="1" fillId="2" borderId="20" xfId="0" applyNumberFormat="1" applyFont="1" applyFill="1" applyBorder="1"/>
    <xf numFmtId="4" fontId="2" fillId="2" borderId="5" xfId="0" applyNumberFormat="1" applyFont="1" applyFill="1" applyBorder="1"/>
    <xf numFmtId="4" fontId="2" fillId="2" borderId="27" xfId="0" applyNumberFormat="1" applyFont="1" applyFill="1" applyBorder="1"/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vertical="center"/>
    </xf>
    <xf numFmtId="4" fontId="5" fillId="2" borderId="10" xfId="0" applyNumberFormat="1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5" fillId="2" borderId="23" xfId="0" applyNumberFormat="1" applyFont="1" applyFill="1" applyBorder="1" applyAlignment="1">
      <alignment vertical="center"/>
    </xf>
    <xf numFmtId="4" fontId="5" fillId="2" borderId="25" xfId="0" applyNumberFormat="1" applyFont="1" applyFill="1" applyBorder="1" applyAlignment="1">
      <alignment vertical="center"/>
    </xf>
    <xf numFmtId="4" fontId="5" fillId="2" borderId="26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vertical="top"/>
    </xf>
    <xf numFmtId="4" fontId="1" fillId="2" borderId="10" xfId="0" applyNumberFormat="1" applyFont="1" applyFill="1" applyBorder="1" applyAlignment="1">
      <alignment vertical="top"/>
    </xf>
    <xf numFmtId="4" fontId="1" fillId="2" borderId="9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justify" vertical="justify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152400</xdr:rowOff>
    </xdr:from>
    <xdr:to>
      <xdr:col>1</xdr:col>
      <xdr:colOff>762000</xdr:colOff>
      <xdr:row>2</xdr:row>
      <xdr:rowOff>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62865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8" zoomScaleNormal="100" workbookViewId="0">
      <selection activeCell="F8" sqref="F8"/>
    </sheetView>
  </sheetViews>
  <sheetFormatPr baseColWidth="10" defaultRowHeight="15.75" x14ac:dyDescent="0.25"/>
  <cols>
    <col min="1" max="1" width="4" style="1" bestFit="1" customWidth="1"/>
    <col min="2" max="2" width="38.85546875" style="1" bestFit="1" customWidth="1"/>
    <col min="3" max="3" width="45.28515625" style="1" bestFit="1" customWidth="1"/>
    <col min="4" max="4" width="17.85546875" style="1" bestFit="1" customWidth="1"/>
    <col min="5" max="5" width="15.5703125" style="1" customWidth="1"/>
    <col min="6" max="6" width="18.85546875" style="1" bestFit="1" customWidth="1"/>
    <col min="7" max="16384" width="11.42578125" style="1"/>
  </cols>
  <sheetData>
    <row r="1" spans="2:8" ht="29.25" customHeight="1" x14ac:dyDescent="0.25">
      <c r="B1" s="74" t="s">
        <v>0</v>
      </c>
      <c r="C1" s="74"/>
      <c r="D1" s="74"/>
      <c r="E1" s="74"/>
      <c r="F1" s="74"/>
    </row>
    <row r="2" spans="2:8" ht="18.75" customHeight="1" x14ac:dyDescent="0.25">
      <c r="B2" s="75" t="s">
        <v>38</v>
      </c>
      <c r="C2" s="75"/>
      <c r="D2" s="75"/>
      <c r="E2" s="75"/>
      <c r="F2" s="75"/>
    </row>
    <row r="3" spans="2:8" x14ac:dyDescent="0.25">
      <c r="B3" s="3" t="s">
        <v>34</v>
      </c>
      <c r="C3" s="4"/>
      <c r="D3" s="4"/>
    </row>
    <row r="4" spans="2:8" x14ac:dyDescent="0.25">
      <c r="B4" s="5"/>
      <c r="C4" s="4"/>
      <c r="D4" s="4"/>
    </row>
    <row r="5" spans="2:8" ht="16.5" thickBot="1" x14ac:dyDescent="0.3">
      <c r="B5" s="6" t="s">
        <v>1</v>
      </c>
      <c r="D5" s="76" t="s">
        <v>2</v>
      </c>
      <c r="E5" s="77"/>
      <c r="F5" s="77"/>
      <c r="G5" s="7"/>
    </row>
    <row r="6" spans="2:8" ht="69.75" customHeight="1" thickBot="1" x14ac:dyDescent="0.3">
      <c r="B6" s="8" t="s">
        <v>3</v>
      </c>
      <c r="C6" s="9" t="s">
        <v>4</v>
      </c>
      <c r="D6" s="69" t="s">
        <v>5</v>
      </c>
      <c r="E6" s="10" t="s">
        <v>39</v>
      </c>
      <c r="F6" s="70" t="s">
        <v>6</v>
      </c>
    </row>
    <row r="7" spans="2:8" x14ac:dyDescent="0.25">
      <c r="B7" s="11" t="s">
        <v>7</v>
      </c>
      <c r="C7" s="12"/>
      <c r="D7" s="13">
        <f>SUM(D8:D11)</f>
        <v>1935185</v>
      </c>
      <c r="E7" s="14">
        <f t="shared" ref="E7:F7" si="0">SUM(E8:E11)</f>
        <v>1839197.4000000001</v>
      </c>
      <c r="F7" s="15">
        <f t="shared" si="0"/>
        <v>95987.599999999889</v>
      </c>
    </row>
    <row r="8" spans="2:8" x14ac:dyDescent="0.25">
      <c r="B8" s="11"/>
      <c r="C8" s="12" t="s">
        <v>35</v>
      </c>
      <c r="D8" s="16">
        <v>1628902</v>
      </c>
      <c r="E8" s="17">
        <v>1563236.35</v>
      </c>
      <c r="F8" s="18">
        <f>+D8-E8</f>
        <v>65665.649999999907</v>
      </c>
      <c r="H8" s="19"/>
    </row>
    <row r="9" spans="2:8" x14ac:dyDescent="0.25">
      <c r="B9" s="11"/>
      <c r="C9" s="12" t="s">
        <v>36</v>
      </c>
      <c r="D9" s="16">
        <v>66120</v>
      </c>
      <c r="E9" s="17">
        <v>50978.85</v>
      </c>
      <c r="F9" s="18">
        <f t="shared" ref="F9:F11" si="1">+D9-E9</f>
        <v>15141.150000000001</v>
      </c>
      <c r="H9" s="19"/>
    </row>
    <row r="10" spans="2:8" x14ac:dyDescent="0.25">
      <c r="B10" s="11"/>
      <c r="C10" s="12" t="s">
        <v>8</v>
      </c>
      <c r="D10" s="16">
        <v>225213</v>
      </c>
      <c r="E10" s="17">
        <v>218351.98</v>
      </c>
      <c r="F10" s="18">
        <f t="shared" si="1"/>
        <v>6861.0199999999895</v>
      </c>
      <c r="H10" s="19"/>
    </row>
    <row r="11" spans="2:8" x14ac:dyDescent="0.25">
      <c r="B11" s="20"/>
      <c r="C11" s="21" t="s">
        <v>9</v>
      </c>
      <c r="D11" s="22">
        <v>14950</v>
      </c>
      <c r="E11" s="23">
        <v>6630.22</v>
      </c>
      <c r="F11" s="24">
        <f t="shared" si="1"/>
        <v>8319.7799999999988</v>
      </c>
      <c r="H11" s="19"/>
    </row>
    <row r="12" spans="2:8" ht="31.5" x14ac:dyDescent="0.25">
      <c r="B12" s="11" t="s">
        <v>10</v>
      </c>
      <c r="C12" s="12"/>
      <c r="D12" s="13">
        <f>SUM(D13:D21)</f>
        <v>239269</v>
      </c>
      <c r="E12" s="14">
        <f t="shared" ref="E12:F12" si="2">SUM(E13:E21)</f>
        <v>191591.07</v>
      </c>
      <c r="F12" s="15">
        <f t="shared" si="2"/>
        <v>47677.93</v>
      </c>
      <c r="H12" s="19"/>
    </row>
    <row r="13" spans="2:8" x14ac:dyDescent="0.25">
      <c r="B13" s="11"/>
      <c r="C13" s="12" t="s">
        <v>11</v>
      </c>
      <c r="D13" s="16">
        <v>14400</v>
      </c>
      <c r="E13" s="17">
        <v>11178.62</v>
      </c>
      <c r="F13" s="18">
        <f>+D13-E13</f>
        <v>3221.3799999999992</v>
      </c>
      <c r="H13" s="19"/>
    </row>
    <row r="14" spans="2:8" x14ac:dyDescent="0.25">
      <c r="B14" s="11"/>
      <c r="C14" s="12" t="s">
        <v>12</v>
      </c>
      <c r="D14" s="16">
        <v>14000</v>
      </c>
      <c r="E14" s="17">
        <v>10199.790000000001</v>
      </c>
      <c r="F14" s="18">
        <f t="shared" ref="F14:F19" si="3">+D14-E14</f>
        <v>3800.2099999999991</v>
      </c>
      <c r="H14" s="19"/>
    </row>
    <row r="15" spans="2:8" x14ac:dyDescent="0.25">
      <c r="B15" s="11"/>
      <c r="C15" s="12" t="s">
        <v>13</v>
      </c>
      <c r="D15" s="16">
        <v>12027</v>
      </c>
      <c r="E15" s="17">
        <v>8756.7099999999991</v>
      </c>
      <c r="F15" s="18">
        <f t="shared" si="3"/>
        <v>3270.2900000000009</v>
      </c>
      <c r="H15" s="19"/>
    </row>
    <row r="16" spans="2:8" x14ac:dyDescent="0.25">
      <c r="B16" s="11"/>
      <c r="C16" s="12" t="s">
        <v>14</v>
      </c>
      <c r="D16" s="16">
        <v>143955</v>
      </c>
      <c r="E16" s="17">
        <v>126090.87</v>
      </c>
      <c r="F16" s="18">
        <f t="shared" si="3"/>
        <v>17864.130000000005</v>
      </c>
      <c r="H16" s="19"/>
    </row>
    <row r="17" spans="2:8" x14ac:dyDescent="0.25">
      <c r="B17" s="11"/>
      <c r="C17" s="12" t="s">
        <v>15</v>
      </c>
      <c r="D17" s="16">
        <v>8289</v>
      </c>
      <c r="E17" s="17">
        <v>7658.42</v>
      </c>
      <c r="F17" s="18">
        <f t="shared" si="3"/>
        <v>630.57999999999993</v>
      </c>
      <c r="H17" s="19"/>
    </row>
    <row r="18" spans="2:8" x14ac:dyDescent="0.25">
      <c r="B18" s="11"/>
      <c r="C18" s="12" t="s">
        <v>16</v>
      </c>
      <c r="D18" s="16">
        <v>8115</v>
      </c>
      <c r="E18" s="17">
        <v>8107.22</v>
      </c>
      <c r="F18" s="18">
        <f t="shared" si="3"/>
        <v>7.7799999999997453</v>
      </c>
      <c r="H18" s="19"/>
    </row>
    <row r="19" spans="2:8" x14ac:dyDescent="0.25">
      <c r="B19" s="11"/>
      <c r="C19" s="12" t="s">
        <v>17</v>
      </c>
      <c r="D19" s="16">
        <v>21983</v>
      </c>
      <c r="E19" s="17">
        <v>16106.65</v>
      </c>
      <c r="F19" s="18">
        <f t="shared" si="3"/>
        <v>5876.35</v>
      </c>
      <c r="H19" s="19"/>
    </row>
    <row r="20" spans="2:8" x14ac:dyDescent="0.25">
      <c r="B20" s="11"/>
      <c r="C20" s="12"/>
      <c r="D20" s="16"/>
      <c r="E20" s="17"/>
      <c r="F20" s="18"/>
      <c r="H20" s="19"/>
    </row>
    <row r="21" spans="2:8" x14ac:dyDescent="0.25">
      <c r="B21" s="20"/>
      <c r="C21" s="21" t="s">
        <v>18</v>
      </c>
      <c r="D21" s="22">
        <v>16500</v>
      </c>
      <c r="E21" s="23">
        <v>3492.79</v>
      </c>
      <c r="F21" s="25">
        <f>+D21-E21</f>
        <v>13007.21</v>
      </c>
      <c r="H21" s="19"/>
    </row>
    <row r="22" spans="2:8" ht="24" customHeight="1" x14ac:dyDescent="0.25">
      <c r="B22" s="58" t="s">
        <v>19</v>
      </c>
      <c r="C22" s="59"/>
      <c r="D22" s="60">
        <f>SUM(D23:D24)</f>
        <v>80000</v>
      </c>
      <c r="E22" s="61">
        <f t="shared" ref="E22:F22" si="4">SUM(E23:E24)</f>
        <v>39904.31</v>
      </c>
      <c r="F22" s="62">
        <f t="shared" si="4"/>
        <v>40095.69</v>
      </c>
      <c r="H22" s="19"/>
    </row>
    <row r="23" spans="2:8" x14ac:dyDescent="0.25">
      <c r="B23" s="27"/>
      <c r="C23" s="28" t="s">
        <v>20</v>
      </c>
      <c r="D23" s="16">
        <v>40000</v>
      </c>
      <c r="E23" s="17">
        <v>14143.33</v>
      </c>
      <c r="F23" s="18">
        <f>+D23-E23</f>
        <v>25856.67</v>
      </c>
      <c r="H23" s="19"/>
    </row>
    <row r="24" spans="2:8" x14ac:dyDescent="0.25">
      <c r="B24" s="29"/>
      <c r="C24" s="30" t="s">
        <v>21</v>
      </c>
      <c r="D24" s="22">
        <v>40000</v>
      </c>
      <c r="E24" s="23">
        <v>25760.98</v>
      </c>
      <c r="F24" s="25">
        <f>+D24-E24</f>
        <v>14239.02</v>
      </c>
      <c r="H24" s="19"/>
    </row>
    <row r="25" spans="2:8" ht="21" customHeight="1" x14ac:dyDescent="0.25">
      <c r="B25" s="11" t="s">
        <v>22</v>
      </c>
      <c r="C25" s="26"/>
      <c r="D25" s="13">
        <v>16680</v>
      </c>
      <c r="E25" s="14">
        <v>16208.22</v>
      </c>
      <c r="F25" s="15">
        <f>+D25-E25</f>
        <v>471.78000000000065</v>
      </c>
      <c r="H25" s="19"/>
    </row>
    <row r="26" spans="2:8" ht="16.5" thickBot="1" x14ac:dyDescent="0.3">
      <c r="B26" s="31"/>
      <c r="C26" s="32"/>
      <c r="D26" s="33"/>
      <c r="E26" s="34"/>
      <c r="F26" s="35"/>
      <c r="H26" s="19"/>
    </row>
    <row r="27" spans="2:8" ht="16.5" thickBot="1" x14ac:dyDescent="0.3">
      <c r="B27" s="36" t="s">
        <v>23</v>
      </c>
      <c r="C27" s="37"/>
      <c r="D27" s="38">
        <f>+D25+D22+D12+D7</f>
        <v>2271134</v>
      </c>
      <c r="E27" s="39">
        <f>+E25+E22+E12+E7</f>
        <v>2086901.0000000002</v>
      </c>
      <c r="F27" s="40">
        <f>+D27-E27</f>
        <v>184232.99999999977</v>
      </c>
    </row>
    <row r="28" spans="2:8" x14ac:dyDescent="0.25">
      <c r="B28" s="41"/>
      <c r="D28" s="19"/>
      <c r="E28" s="19"/>
      <c r="F28" s="19"/>
    </row>
    <row r="29" spans="2:8" ht="33.75" customHeight="1" x14ac:dyDescent="0.25">
      <c r="B29" s="78" t="s">
        <v>24</v>
      </c>
      <c r="C29" s="78"/>
      <c r="D29" s="78"/>
      <c r="E29" s="78"/>
      <c r="F29" s="78"/>
    </row>
    <row r="30" spans="2:8" ht="16.5" thickBot="1" x14ac:dyDescent="0.3">
      <c r="B30" s="42"/>
      <c r="C30" s="42"/>
      <c r="D30" s="76" t="s">
        <v>2</v>
      </c>
      <c r="E30" s="77"/>
      <c r="F30" s="77"/>
      <c r="G30" s="7"/>
    </row>
    <row r="31" spans="2:8" ht="66" customHeight="1" thickBot="1" x14ac:dyDescent="0.3">
      <c r="B31" s="43" t="s">
        <v>3</v>
      </c>
      <c r="C31" s="44" t="s">
        <v>4</v>
      </c>
      <c r="D31" s="69" t="s">
        <v>25</v>
      </c>
      <c r="E31" s="10" t="str">
        <f>E6</f>
        <v>Ejecutado                         enero a dic.               2013</v>
      </c>
      <c r="F31" s="70" t="s">
        <v>6</v>
      </c>
    </row>
    <row r="32" spans="2:8" ht="31.5" x14ac:dyDescent="0.25">
      <c r="B32" s="45" t="s">
        <v>26</v>
      </c>
      <c r="C32" s="46"/>
      <c r="D32" s="63">
        <f>SUM(D33:D35)</f>
        <v>106528</v>
      </c>
      <c r="E32" s="64">
        <f t="shared" ref="E32:F32" si="5">SUM(E33:E35)</f>
        <v>100148.94</v>
      </c>
      <c r="F32" s="65">
        <f t="shared" si="5"/>
        <v>6379.0600000000049</v>
      </c>
      <c r="H32" s="19"/>
    </row>
    <row r="33" spans="1:8" x14ac:dyDescent="0.25">
      <c r="B33" s="11"/>
      <c r="C33" s="47" t="s">
        <v>27</v>
      </c>
      <c r="D33" s="66">
        <v>86801</v>
      </c>
      <c r="E33" s="67">
        <v>80984.09</v>
      </c>
      <c r="F33" s="68">
        <f>+D33-E33</f>
        <v>5816.9100000000035</v>
      </c>
      <c r="H33" s="19"/>
    </row>
    <row r="34" spans="1:8" x14ac:dyDescent="0.25">
      <c r="B34" s="49"/>
      <c r="C34" s="7" t="s">
        <v>16</v>
      </c>
      <c r="D34" s="66">
        <v>19727</v>
      </c>
      <c r="E34" s="67">
        <v>19164.849999999999</v>
      </c>
      <c r="F34" s="68">
        <f>+D34-E34</f>
        <v>562.15000000000146</v>
      </c>
      <c r="H34" s="19"/>
    </row>
    <row r="35" spans="1:8" x14ac:dyDescent="0.25">
      <c r="B35" s="11"/>
      <c r="C35" s="7" t="s">
        <v>28</v>
      </c>
      <c r="D35" s="66">
        <v>0</v>
      </c>
      <c r="E35" s="67">
        <v>0</v>
      </c>
      <c r="F35" s="68">
        <f>+D35-E35</f>
        <v>0</v>
      </c>
      <c r="H35" s="19"/>
    </row>
    <row r="36" spans="1:8" x14ac:dyDescent="0.25">
      <c r="B36" s="11"/>
      <c r="C36" s="7"/>
      <c r="D36" s="16"/>
      <c r="E36" s="17"/>
      <c r="F36" s="48"/>
      <c r="H36" s="19"/>
    </row>
    <row r="37" spans="1:8" ht="31.5" x14ac:dyDescent="0.25">
      <c r="B37" s="11" t="s">
        <v>29</v>
      </c>
      <c r="C37" s="50"/>
      <c r="D37" s="13">
        <f>SUM(D38:D42)</f>
        <v>645082</v>
      </c>
      <c r="E37" s="14">
        <f t="shared" ref="E37:F37" si="6">SUM(E38:E42)</f>
        <v>638077.81999999995</v>
      </c>
      <c r="F37" s="15">
        <f t="shared" si="6"/>
        <v>7004.1800000000258</v>
      </c>
      <c r="H37" s="19"/>
    </row>
    <row r="38" spans="1:8" x14ac:dyDescent="0.25">
      <c r="B38" s="11"/>
      <c r="C38" s="7" t="s">
        <v>28</v>
      </c>
      <c r="D38" s="16">
        <v>7412</v>
      </c>
      <c r="E38" s="17">
        <v>5700.5</v>
      </c>
      <c r="F38" s="48">
        <f>+D38-E38</f>
        <v>1711.5</v>
      </c>
      <c r="H38" s="19"/>
    </row>
    <row r="39" spans="1:8" x14ac:dyDescent="0.25">
      <c r="B39" s="49"/>
      <c r="C39" s="7" t="s">
        <v>30</v>
      </c>
      <c r="D39" s="16">
        <v>32639</v>
      </c>
      <c r="E39" s="17">
        <v>31625.69</v>
      </c>
      <c r="F39" s="48">
        <f t="shared" ref="F39:F42" si="7">+D39-E39</f>
        <v>1013.3100000000013</v>
      </c>
      <c r="H39" s="19"/>
    </row>
    <row r="40" spans="1:8" x14ac:dyDescent="0.25">
      <c r="B40" s="49"/>
      <c r="C40" s="7" t="s">
        <v>37</v>
      </c>
      <c r="D40" s="16">
        <v>483320</v>
      </c>
      <c r="E40" s="17">
        <v>479180.6</v>
      </c>
      <c r="F40" s="48">
        <f t="shared" si="7"/>
        <v>4139.4000000000233</v>
      </c>
      <c r="H40" s="19"/>
    </row>
    <row r="41" spans="1:8" ht="40.5" customHeight="1" x14ac:dyDescent="0.25">
      <c r="B41" s="49"/>
      <c r="C41" s="51" t="s">
        <v>31</v>
      </c>
      <c r="D41" s="16">
        <v>21711</v>
      </c>
      <c r="E41" s="17">
        <v>21571.03</v>
      </c>
      <c r="F41" s="48">
        <f t="shared" si="7"/>
        <v>139.97000000000116</v>
      </c>
      <c r="H41" s="19"/>
    </row>
    <row r="42" spans="1:8" x14ac:dyDescent="0.25">
      <c r="B42" s="49"/>
      <c r="C42" s="7" t="s">
        <v>32</v>
      </c>
      <c r="D42" s="16">
        <v>100000</v>
      </c>
      <c r="E42" s="17">
        <v>100000</v>
      </c>
      <c r="F42" s="48">
        <f t="shared" si="7"/>
        <v>0</v>
      </c>
      <c r="H42" s="19"/>
    </row>
    <row r="43" spans="1:8" ht="16.5" thickBot="1" x14ac:dyDescent="0.3">
      <c r="B43" s="52"/>
      <c r="C43" s="7"/>
      <c r="D43" s="49"/>
      <c r="E43" s="53"/>
      <c r="F43" s="12"/>
    </row>
    <row r="44" spans="1:8" ht="16.5" thickBot="1" x14ac:dyDescent="0.3">
      <c r="B44" s="54" t="s">
        <v>23</v>
      </c>
      <c r="C44" s="55"/>
      <c r="D44" s="38">
        <f>+D37+D32</f>
        <v>751610</v>
      </c>
      <c r="E44" s="39">
        <f t="shared" ref="E44" si="8">+E37+E32</f>
        <v>738226.76</v>
      </c>
      <c r="F44" s="56">
        <f>+D44-E44</f>
        <v>13383.239999999991</v>
      </c>
    </row>
    <row r="45" spans="1:8" ht="16.5" thickBot="1" x14ac:dyDescent="0.3">
      <c r="E45" s="53"/>
      <c r="F45" s="53"/>
    </row>
    <row r="46" spans="1:8" ht="16.5" thickBot="1" x14ac:dyDescent="0.3">
      <c r="B46" s="79" t="s">
        <v>33</v>
      </c>
      <c r="C46" s="80"/>
      <c r="D46" s="57">
        <f>+D44+D27</f>
        <v>3022744</v>
      </c>
      <c r="E46" s="39">
        <f t="shared" ref="E46" si="9">+E44+E27</f>
        <v>2825127.7600000002</v>
      </c>
      <c r="F46" s="56">
        <f>+D46-E46</f>
        <v>197616.23999999976</v>
      </c>
    </row>
    <row r="47" spans="1:8" x14ac:dyDescent="0.25">
      <c r="B47" s="72"/>
    </row>
    <row r="48" spans="1:8" ht="18" customHeight="1" x14ac:dyDescent="0.25">
      <c r="A48" s="71"/>
      <c r="B48" s="71"/>
      <c r="C48" s="71"/>
      <c r="D48" s="71"/>
      <c r="E48" s="71"/>
    </row>
    <row r="49" spans="1:6" ht="30.75" customHeight="1" x14ac:dyDescent="0.25">
      <c r="A49" s="2"/>
      <c r="B49" s="73"/>
      <c r="C49" s="73"/>
      <c r="D49" s="73"/>
      <c r="E49" s="73"/>
      <c r="F49" s="73"/>
    </row>
    <row r="50" spans="1:6" ht="9" customHeight="1" x14ac:dyDescent="0.25"/>
    <row r="51" spans="1:6" ht="33" customHeight="1" x14ac:dyDescent="0.25">
      <c r="A51" s="2"/>
      <c r="B51" s="73"/>
      <c r="C51" s="73"/>
      <c r="D51" s="73"/>
      <c r="E51" s="73"/>
      <c r="F51" s="73"/>
    </row>
  </sheetData>
  <mergeCells count="8">
    <mergeCell ref="B49:F49"/>
    <mergeCell ref="B51:F51"/>
    <mergeCell ref="B1:F1"/>
    <mergeCell ref="B2:F2"/>
    <mergeCell ref="D5:F5"/>
    <mergeCell ref="B29:F29"/>
    <mergeCell ref="D30:F30"/>
    <mergeCell ref="B46:C46"/>
  </mergeCells>
  <pageMargins left="0.11811023622047245" right="0.11811023622047245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30122013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2014-11-12T20:13:05Z</cp:lastPrinted>
  <dcterms:created xsi:type="dcterms:W3CDTF">2013-04-30T19:50:27Z</dcterms:created>
  <dcterms:modified xsi:type="dcterms:W3CDTF">2016-09-30T17:03:03Z</dcterms:modified>
</cp:coreProperties>
</file>