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90" yWindow="6330" windowWidth="18795" windowHeight="11760"/>
  </bookViews>
  <sheets>
    <sheet name="31122015" sheetId="17" r:id="rId1"/>
  </sheets>
  <calcPr calcId="145621"/>
</workbook>
</file>

<file path=xl/calcChain.xml><?xml version="1.0" encoding="utf-8"?>
<calcChain xmlns="http://schemas.openxmlformats.org/spreadsheetml/2006/main">
  <c r="D29" i="17" l="1"/>
  <c r="F45" i="17" l="1"/>
  <c r="F44" i="17"/>
  <c r="F43" i="17"/>
  <c r="F42" i="17"/>
  <c r="E41" i="17"/>
  <c r="D41" i="17"/>
  <c r="F39" i="17"/>
  <c r="F38" i="17"/>
  <c r="F37" i="17"/>
  <c r="E36" i="17"/>
  <c r="D36" i="17"/>
  <c r="E35" i="17"/>
  <c r="D35" i="17"/>
  <c r="F29" i="17"/>
  <c r="F28" i="17"/>
  <c r="F27" i="17"/>
  <c r="F26" i="17"/>
  <c r="E25" i="17"/>
  <c r="F24" i="17"/>
  <c r="F23" i="17"/>
  <c r="E22" i="17"/>
  <c r="D22" i="17"/>
  <c r="F21" i="17"/>
  <c r="F19" i="17"/>
  <c r="F18" i="17"/>
  <c r="F17" i="17"/>
  <c r="F16" i="17"/>
  <c r="F15" i="17"/>
  <c r="F14" i="17"/>
  <c r="F13" i="17"/>
  <c r="E12" i="17"/>
  <c r="D12" i="17"/>
  <c r="F11" i="17"/>
  <c r="F10" i="17"/>
  <c r="F9" i="17"/>
  <c r="F8" i="17"/>
  <c r="E7" i="17"/>
  <c r="D7" i="17"/>
  <c r="F41" i="17" l="1"/>
  <c r="F36" i="17"/>
  <c r="F22" i="17"/>
  <c r="F12" i="17"/>
  <c r="F7" i="17"/>
  <c r="E47" i="17"/>
  <c r="D47" i="17"/>
  <c r="E31" i="17"/>
  <c r="F25" i="17"/>
  <c r="D25" i="17"/>
  <c r="E49" i="17" l="1"/>
  <c r="F47" i="17"/>
  <c r="D31" i="17"/>
  <c r="F31" i="17" s="1"/>
  <c r="D49" i="17" l="1"/>
  <c r="F49" i="17"/>
</calcChain>
</file>

<file path=xl/sharedStrings.xml><?xml version="1.0" encoding="utf-8"?>
<sst xmlns="http://schemas.openxmlformats.org/spreadsheetml/2006/main" count="49" uniqueCount="42">
  <si>
    <t>1. GASTOS DE FUNCIONAMIENTO</t>
  </si>
  <si>
    <t>(Cifras en US$ Dólares)</t>
  </si>
  <si>
    <t>Rubros del Presupuesto</t>
  </si>
  <si>
    <t>Partidas del presupuesto</t>
  </si>
  <si>
    <t>Disponibilidad</t>
  </si>
  <si>
    <t>I- Gastos Administrativos</t>
  </si>
  <si>
    <t>Fnc. Edificios y Equipo</t>
  </si>
  <si>
    <t>Otros Gastos</t>
  </si>
  <si>
    <t>II- 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</si>
  <si>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</si>
  <si>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</si>
  <si>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</si>
  <si>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</si>
  <si>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</si>
  <si>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</si>
  <si>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Com.</t>
  </si>
  <si>
    <t>Comisiones a Corredores de Bienes Raíces</t>
  </si>
  <si>
    <t>III- Gestión de Recuperación de Cartera</t>
  </si>
  <si>
    <t>Comisiones a Gestores de Cobro Externo</t>
  </si>
  <si>
    <t>Pago de Impuestos y Derechos de Registro</t>
  </si>
  <si>
    <t>IV- Inversión en Activos Permanentes</t>
  </si>
  <si>
    <t>Equipo Informático</t>
  </si>
  <si>
    <t>Intangibles</t>
  </si>
  <si>
    <t>Mobiliario y Equipo</t>
  </si>
  <si>
    <t>SUB TOTAL</t>
  </si>
  <si>
    <t>2. EROGACIONES GESTION DE RECUPERACION DE CARTERA Y RECUPERACION DE ACTIVOS</t>
  </si>
  <si>
    <t>V- Gestión de Comercialización de Activos Extraordinarios</t>
  </si>
  <si>
    <t xml:space="preserve">Impuestos </t>
  </si>
  <si>
    <t>Comisiones a Instituciones Adminstradoras</t>
  </si>
  <si>
    <t>VI- Gestión de Recuperación de Cartera</t>
  </si>
  <si>
    <t>Primas de Seguro de Cartera de Préstamos</t>
  </si>
  <si>
    <t>Servicio de Vigilancia y Otros Servicios (garantías)</t>
  </si>
  <si>
    <t>TOTAL PRESUPUESTO AÑO 2015</t>
  </si>
  <si>
    <r>
      <t>Personal</t>
    </r>
    <r>
      <rPr>
        <b/>
        <sz val="12"/>
        <color theme="1"/>
        <rFont val="Calibri"/>
        <family val="2"/>
        <scheme val="minor"/>
      </rPr>
      <t xml:space="preserve"> </t>
    </r>
  </si>
  <si>
    <r>
      <t>Suministros y Servicios</t>
    </r>
    <r>
      <rPr>
        <b/>
        <sz val="12"/>
        <color theme="1"/>
        <rFont val="Calibri"/>
        <family val="2"/>
        <scheme val="minor"/>
      </rPr>
      <t xml:space="preserve"> </t>
    </r>
  </si>
  <si>
    <r>
      <t>Costas Procesales</t>
    </r>
    <r>
      <rPr>
        <b/>
        <sz val="12"/>
        <color theme="1"/>
        <rFont val="Calibri"/>
        <family val="2"/>
        <scheme val="minor"/>
      </rPr>
      <t xml:space="preserve"> </t>
    </r>
  </si>
  <si>
    <t>Montos aprobados             2015</t>
  </si>
  <si>
    <t>Vehículos</t>
  </si>
  <si>
    <t xml:space="preserve">*Presupuesto con transferencias </t>
  </si>
  <si>
    <t>Ejecutado                         enero-dic.                     2015</t>
  </si>
  <si>
    <t>Fondo de Saneamiento y Fortalecimiento Financiero (FOSAFFI)</t>
  </si>
  <si>
    <t>Informe de la Ejecución Presupuestaria al mes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</si>
</sst>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Border="1"/>
    <xf numFmtId="0" fontId="1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2" fillId="2" borderId="9" xfId="0" applyFont="1" applyFill="1" applyBorder="1"/>
    <xf numFmtId="4" fontId="5" fillId="2" borderId="8" xfId="0" applyNumberFormat="1" applyFont="1" applyFill="1" applyBorder="1"/>
    <xf numFmtId="4" fontId="5" fillId="2" borderId="10" xfId="0" applyNumberFormat="1" applyFont="1" applyFill="1" applyBorder="1"/>
    <xf numFmtId="4" fontId="5" fillId="2" borderId="9" xfId="0" applyNumberFormat="1" applyFont="1" applyFill="1" applyBorder="1"/>
    <xf numFmtId="4" fontId="2" fillId="2" borderId="8" xfId="0" applyNumberFormat="1" applyFont="1" applyFill="1" applyBorder="1"/>
    <xf numFmtId="4" fontId="2" fillId="2" borderId="10" xfId="0" applyNumberFormat="1" applyFont="1" applyFill="1" applyBorder="1"/>
    <xf numFmtId="4" fontId="2" fillId="2" borderId="11" xfId="0" applyNumberFormat="1" applyFont="1" applyFill="1" applyBorder="1"/>
    <xf numFmtId="4" fontId="2" fillId="2" borderId="0" xfId="0" applyNumberFormat="1" applyFont="1" applyFill="1" applyBorder="1"/>
    <xf numFmtId="0" fontId="1" fillId="2" borderId="12" xfId="0" applyFont="1" applyFill="1" applyBorder="1" applyAlignment="1">
      <alignment wrapText="1"/>
    </xf>
    <xf numFmtId="0" fontId="2" fillId="2" borderId="13" xfId="0" applyFont="1" applyFill="1" applyBorder="1"/>
    <xf numFmtId="4" fontId="2" fillId="2" borderId="12" xfId="0" applyNumberFormat="1" applyFont="1" applyFill="1" applyBorder="1"/>
    <xf numFmtId="4" fontId="2" fillId="2" borderId="14" xfId="0" applyNumberFormat="1" applyFont="1" applyFill="1" applyBorder="1"/>
    <xf numFmtId="4" fontId="2" fillId="2" borderId="13" xfId="0" applyNumberFormat="1" applyFont="1" applyFill="1" applyBorder="1"/>
    <xf numFmtId="4" fontId="2" fillId="2" borderId="15" xfId="0" applyNumberFormat="1" applyFont="1" applyFill="1" applyBorder="1"/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/>
    </xf>
    <xf numFmtId="4" fontId="5" fillId="2" borderId="8" xfId="0" applyNumberFormat="1" applyFont="1" applyFill="1" applyBorder="1" applyAlignment="1">
      <alignment vertical="center"/>
    </xf>
    <xf numFmtId="4" fontId="5" fillId="2" borderId="10" xfId="0" applyNumberFormat="1" applyFont="1" applyFill="1" applyBorder="1" applyAlignment="1">
      <alignment vertical="center"/>
    </xf>
    <xf numFmtId="4" fontId="5" fillId="2" borderId="9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1" fillId="2" borderId="9" xfId="0" applyFont="1" applyFill="1" applyBorder="1"/>
    <xf numFmtId="0" fontId="1" fillId="2" borderId="16" xfId="0" applyFont="1" applyFill="1" applyBorder="1" applyAlignment="1">
      <alignment wrapText="1"/>
    </xf>
    <xf numFmtId="0" fontId="2" fillId="2" borderId="17" xfId="0" applyFont="1" applyFill="1" applyBorder="1"/>
    <xf numFmtId="4" fontId="2" fillId="2" borderId="16" xfId="0" applyNumberFormat="1" applyFont="1" applyFill="1" applyBorder="1"/>
    <xf numFmtId="4" fontId="2" fillId="2" borderId="18" xfId="0" applyNumberFormat="1" applyFont="1" applyFill="1" applyBorder="1"/>
    <xf numFmtId="4" fontId="2" fillId="2" borderId="19" xfId="0" applyNumberFormat="1" applyFont="1" applyFill="1" applyBorder="1"/>
    <xf numFmtId="0" fontId="1" fillId="2" borderId="4" xfId="0" applyFont="1" applyFill="1" applyBorder="1" applyAlignment="1">
      <alignment horizontal="right" vertical="center" wrapText="1"/>
    </xf>
    <xf numFmtId="0" fontId="1" fillId="2" borderId="20" xfId="0" applyFont="1" applyFill="1" applyBorder="1"/>
    <xf numFmtId="4" fontId="1" fillId="2" borderId="4" xfId="0" applyNumberFormat="1" applyFont="1" applyFill="1" applyBorder="1"/>
    <xf numFmtId="4" fontId="1" fillId="2" borderId="6" xfId="0" applyNumberFormat="1" applyFont="1" applyFill="1" applyBorder="1"/>
    <xf numFmtId="4" fontId="1" fillId="2" borderId="7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vertical="top" wrapText="1"/>
    </xf>
    <xf numFmtId="0" fontId="1" fillId="2" borderId="24" xfId="0" applyFont="1" applyFill="1" applyBorder="1"/>
    <xf numFmtId="4" fontId="5" fillId="2" borderId="23" xfId="0" applyNumberFormat="1" applyFont="1" applyFill="1" applyBorder="1" applyAlignment="1">
      <alignment vertical="center"/>
    </xf>
    <xf numFmtId="4" fontId="5" fillId="2" borderId="25" xfId="0" applyNumberFormat="1" applyFont="1" applyFill="1" applyBorder="1" applyAlignment="1">
      <alignment vertical="center"/>
    </xf>
    <xf numFmtId="4" fontId="5" fillId="2" borderId="26" xfId="0" applyNumberFormat="1" applyFont="1" applyFill="1" applyBorder="1" applyAlignment="1">
      <alignment vertical="center"/>
    </xf>
    <xf numFmtId="0" fontId="2" fillId="2" borderId="3" xfId="0" applyFont="1" applyFill="1" applyBorder="1" applyAlignment="1"/>
    <xf numFmtId="4" fontId="2" fillId="2" borderId="8" xfId="0" applyNumberFormat="1" applyFont="1" applyFill="1" applyBorder="1" applyAlignment="1">
      <alignment vertical="top"/>
    </xf>
    <xf numFmtId="4" fontId="2" fillId="2" borderId="10" xfId="0" applyNumberFormat="1" applyFont="1" applyFill="1" applyBorder="1" applyAlignment="1">
      <alignment vertical="top"/>
    </xf>
    <xf numFmtId="4" fontId="2" fillId="2" borderId="9" xfId="0" applyNumberFormat="1" applyFont="1" applyFill="1" applyBorder="1" applyAlignment="1">
      <alignment vertical="top"/>
    </xf>
    <xf numFmtId="0" fontId="2" fillId="2" borderId="8" xfId="0" applyFont="1" applyFill="1" applyBorder="1"/>
    <xf numFmtId="4" fontId="2" fillId="2" borderId="9" xfId="0" applyNumberFormat="1" applyFont="1" applyFill="1" applyBorder="1"/>
    <xf numFmtId="0" fontId="1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16" xfId="0" applyFont="1" applyFill="1" applyBorder="1"/>
    <xf numFmtId="0" fontId="2" fillId="2" borderId="10" xfId="0" applyFont="1" applyFill="1" applyBorder="1"/>
    <xf numFmtId="0" fontId="1" fillId="2" borderId="4" xfId="0" applyFont="1" applyFill="1" applyBorder="1" applyAlignment="1">
      <alignment horizontal="right" wrapText="1"/>
    </xf>
    <xf numFmtId="4" fontId="2" fillId="2" borderId="20" xfId="0" applyNumberFormat="1" applyFont="1" applyFill="1" applyBorder="1"/>
    <xf numFmtId="4" fontId="1" fillId="2" borderId="5" xfId="0" applyNumberFormat="1" applyFont="1" applyFill="1" applyBorder="1"/>
    <xf numFmtId="4" fontId="1" fillId="2" borderId="27" xfId="0" applyNumberFormat="1" applyFont="1" applyFill="1" applyBorder="1"/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228598</xdr:colOff>
      <xdr:row>0</xdr:row>
      <xdr:rowOff>0</xdr:rowOff>
    </xdr:from>
    <xdr:to>
      <xdr:col>1</xdr:col>
      <xdr:colOff>1257299</xdr:colOff>
      <xdr:row>2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8" y="0"/>
          <a:ext cx="1295401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tabSelected="1" workbookViewId="0">
      <selection activeCell="C9" sqref="C9"/>
    </sheetView>
  </sheetViews>
  <sheetFormatPr baseColWidth="10" defaultRowHeight="15.75" x14ac:dyDescent="0.25"/>
  <cols>
    <col min="1" max="1" width="4" style="1" bestFit="1" customWidth="1"/>
    <col min="2" max="2" width="39.85546875" style="1" bestFit="1" customWidth="1"/>
    <col min="3" max="3" width="41.85546875" style="1" bestFit="1" customWidth="1"/>
    <col min="4" max="4" width="15.140625" style="1" customWidth="1"/>
    <col min="5" max="5" width="14.28515625" style="1" customWidth="1"/>
    <col min="6" max="6" width="15" style="1" bestFit="1" customWidth="1"/>
    <col min="7" max="16384" width="11.42578125" style="1"/>
  </cols>
  <sheetData>
    <row r="2" spans="2:8" ht="32.25" customHeight="1" x14ac:dyDescent="0.35">
      <c r="B2" s="74" t="s">
        <v>40</v>
      </c>
      <c r="C2" s="74"/>
      <c r="D2" s="74"/>
      <c r="E2" s="74"/>
      <c r="F2" s="74"/>
    </row>
    <row r="3" spans="2:8" ht="21.75" customHeight="1" x14ac:dyDescent="0.25">
      <c r="B3" s="75" t="s">
        <v>41</v>
      </c>
      <c r="C3" s="75"/>
      <c r="D3" s="75"/>
      <c r="E3" s="75"/>
      <c r="F3" s="75"/>
    </row>
    <row r="4" spans="2:8" x14ac:dyDescent="0.25">
      <c r="B4" s="4"/>
      <c r="C4" s="3"/>
      <c r="D4" s="3"/>
    </row>
    <row r="5" spans="2:8" ht="23.25" customHeight="1" thickBot="1" x14ac:dyDescent="0.3">
      <c r="B5" s="70" t="s">
        <v>0</v>
      </c>
      <c r="D5" s="76" t="s">
        <v>1</v>
      </c>
      <c r="E5" s="77"/>
      <c r="F5" s="77"/>
      <c r="G5" s="5"/>
    </row>
    <row r="6" spans="2:8" ht="48" thickBot="1" x14ac:dyDescent="0.3">
      <c r="B6" s="6" t="s">
        <v>2</v>
      </c>
      <c r="C6" s="7" t="s">
        <v>3</v>
      </c>
      <c r="D6" s="68" t="s">
        <v>36</v>
      </c>
      <c r="E6" s="8" t="s">
        <v>39</v>
      </c>
      <c r="F6" s="69" t="s">
        <v>4</v>
      </c>
    </row>
    <row r="7" spans="2:8" x14ac:dyDescent="0.25">
      <c r="B7" s="9" t="s">
        <v>5</v>
      </c>
      <c r="C7" s="10"/>
      <c r="D7" s="11">
        <f>SUM(D8:D11)</f>
        <v>1767422.45</v>
      </c>
      <c r="E7" s="12">
        <f t="shared" ref="E7:F7" si="0">SUM(E8:E11)</f>
        <v>1767422.45</v>
      </c>
      <c r="F7" s="13">
        <f t="shared" si="0"/>
        <v>0</v>
      </c>
    </row>
    <row r="8" spans="2:8" x14ac:dyDescent="0.25">
      <c r="B8" s="9"/>
      <c r="C8" s="10" t="s">
        <v>33</v>
      </c>
      <c r="D8" s="14">
        <v>1507716.62</v>
      </c>
      <c r="E8" s="15">
        <v>1507716.62</v>
      </c>
      <c r="F8" s="16">
        <f>+D8-E8</f>
        <v>0</v>
      </c>
      <c r="H8" s="17"/>
    </row>
    <row r="9" spans="2:8" x14ac:dyDescent="0.25">
      <c r="B9" s="9"/>
      <c r="C9" s="10" t="s">
        <v>34</v>
      </c>
      <c r="D9" s="14">
        <v>50977.45</v>
      </c>
      <c r="E9" s="15">
        <v>50977.45</v>
      </c>
      <c r="F9" s="16">
        <f t="shared" ref="F9:F11" si="1">+D9-E9</f>
        <v>0</v>
      </c>
      <c r="H9" s="17"/>
    </row>
    <row r="10" spans="2:8" x14ac:dyDescent="0.25">
      <c r="B10" s="9"/>
      <c r="C10" s="10" t="s">
        <v>6</v>
      </c>
      <c r="D10" s="14">
        <v>203924.48000000001</v>
      </c>
      <c r="E10" s="15">
        <v>203924.48000000001</v>
      </c>
      <c r="F10" s="16">
        <f t="shared" si="1"/>
        <v>0</v>
      </c>
      <c r="H10" s="17"/>
    </row>
    <row r="11" spans="2:8" x14ac:dyDescent="0.25">
      <c r="B11" s="18"/>
      <c r="C11" s="19" t="s">
        <v>7</v>
      </c>
      <c r="D11" s="20">
        <v>4803.8999999999996</v>
      </c>
      <c r="E11" s="21">
        <v>4803.8999999999996</v>
      </c>
      <c r="F11" s="22">
        <f t="shared" si="1"/>
        <v>0</v>
      </c>
      <c r="H11" s="17"/>
    </row>
    <row r="12" spans="2:8" ht="31.5" x14ac:dyDescent="0.25">
      <c r="B12" s="9" t="s">
        <v>8</v>
      </c>
      <c r="C12" s="10"/>
      <c r="D12" s="11">
        <f>SUM(D13:D21)</f>
        <v>143781.54999999999</v>
      </c>
      <c r="E12" s="12">
        <f t="shared" ref="E12:F12" si="2">SUM(E13:E21)</f>
        <v>134384.47</v>
      </c>
      <c r="F12" s="13">
        <f t="shared" si="2"/>
        <v>9397.0799999999981</v>
      </c>
      <c r="H12" s="17"/>
    </row>
    <row r="13" spans="2:8" x14ac:dyDescent="0.25">
      <c r="B13" s="9"/>
      <c r="C13" s="10" t="s">
        <v>9</v>
      </c>
      <c r="D13" s="14">
        <v>6610</v>
      </c>
      <c r="E13" s="15">
        <v>6257.72</v>
      </c>
      <c r="F13" s="16">
        <f>+D13-E13</f>
        <v>352.27999999999975</v>
      </c>
      <c r="H13" s="17"/>
    </row>
    <row r="14" spans="2:8" x14ac:dyDescent="0.25">
      <c r="B14" s="9"/>
      <c r="C14" s="10" t="s">
        <v>10</v>
      </c>
      <c r="D14" s="14">
        <v>12545</v>
      </c>
      <c r="E14" s="15">
        <v>11712.2</v>
      </c>
      <c r="F14" s="16">
        <f t="shared" ref="F14:F19" si="3">+D14-E14</f>
        <v>832.79999999999927</v>
      </c>
      <c r="H14" s="17"/>
    </row>
    <row r="15" spans="2:8" x14ac:dyDescent="0.25">
      <c r="B15" s="9"/>
      <c r="C15" s="10" t="s">
        <v>11</v>
      </c>
      <c r="D15" s="14">
        <v>5446</v>
      </c>
      <c r="E15" s="15">
        <v>5159.01</v>
      </c>
      <c r="F15" s="16">
        <f t="shared" si="3"/>
        <v>286.98999999999978</v>
      </c>
      <c r="H15" s="17"/>
    </row>
    <row r="16" spans="2:8" x14ac:dyDescent="0.25">
      <c r="B16" s="9"/>
      <c r="C16" s="10" t="s">
        <v>12</v>
      </c>
      <c r="D16" s="14">
        <v>76348.289999999994</v>
      </c>
      <c r="E16" s="15">
        <v>76348.289999999994</v>
      </c>
      <c r="F16" s="16">
        <f t="shared" si="3"/>
        <v>0</v>
      </c>
      <c r="H16" s="17"/>
    </row>
    <row r="17" spans="2:8" x14ac:dyDescent="0.25">
      <c r="B17" s="9"/>
      <c r="C17" s="10" t="s">
        <v>13</v>
      </c>
      <c r="D17" s="14">
        <v>14151.71</v>
      </c>
      <c r="E17" s="15">
        <v>13855.34</v>
      </c>
      <c r="F17" s="16">
        <f t="shared" si="3"/>
        <v>296.36999999999898</v>
      </c>
      <c r="H17" s="17"/>
    </row>
    <row r="18" spans="2:8" x14ac:dyDescent="0.25">
      <c r="B18" s="9"/>
      <c r="C18" s="10" t="s">
        <v>14</v>
      </c>
      <c r="D18" s="14">
        <v>900</v>
      </c>
      <c r="E18" s="15">
        <v>757.19</v>
      </c>
      <c r="F18" s="16">
        <f t="shared" si="3"/>
        <v>142.80999999999995</v>
      </c>
      <c r="H18" s="17"/>
    </row>
    <row r="19" spans="2:8" x14ac:dyDescent="0.25">
      <c r="B19" s="9"/>
      <c r="C19" s="10" t="s">
        <v>15</v>
      </c>
      <c r="D19" s="14">
        <v>20280.55</v>
      </c>
      <c r="E19" s="15">
        <v>20147.759999999998</v>
      </c>
      <c r="F19" s="16">
        <f t="shared" si="3"/>
        <v>132.79000000000087</v>
      </c>
      <c r="H19" s="17"/>
    </row>
    <row r="20" spans="2:8" x14ac:dyDescent="0.25">
      <c r="B20" s="9"/>
      <c r="C20" s="10"/>
      <c r="D20" s="14"/>
      <c r="E20" s="15"/>
      <c r="F20" s="16"/>
      <c r="H20" s="17"/>
    </row>
    <row r="21" spans="2:8" x14ac:dyDescent="0.25">
      <c r="B21" s="18"/>
      <c r="C21" s="19" t="s">
        <v>16</v>
      </c>
      <c r="D21" s="20">
        <v>7500</v>
      </c>
      <c r="E21" s="21">
        <v>146.96</v>
      </c>
      <c r="F21" s="23">
        <f>+D21-E21</f>
        <v>7353.04</v>
      </c>
      <c r="H21" s="17"/>
    </row>
    <row r="22" spans="2:8" ht="30" customHeight="1" x14ac:dyDescent="0.25">
      <c r="B22" s="24" t="s">
        <v>17</v>
      </c>
      <c r="C22" s="25"/>
      <c r="D22" s="26">
        <f>SUM(D23:D24)</f>
        <v>56600</v>
      </c>
      <c r="E22" s="27">
        <f t="shared" ref="E22:F22" si="4">SUM(E23:E24)</f>
        <v>30206.17</v>
      </c>
      <c r="F22" s="28">
        <f t="shared" si="4"/>
        <v>26393.83</v>
      </c>
      <c r="H22" s="17"/>
    </row>
    <row r="23" spans="2:8" x14ac:dyDescent="0.25">
      <c r="B23" s="29"/>
      <c r="C23" s="30" t="s">
        <v>18</v>
      </c>
      <c r="D23" s="14">
        <v>18000</v>
      </c>
      <c r="E23" s="15">
        <v>7559.82</v>
      </c>
      <c r="F23" s="16">
        <f>+D23-E23</f>
        <v>10440.18</v>
      </c>
      <c r="H23" s="17"/>
    </row>
    <row r="24" spans="2:8" x14ac:dyDescent="0.25">
      <c r="B24" s="31"/>
      <c r="C24" s="32" t="s">
        <v>19</v>
      </c>
      <c r="D24" s="20">
        <v>38600</v>
      </c>
      <c r="E24" s="21">
        <v>22646.35</v>
      </c>
      <c r="F24" s="23">
        <f>+D24-E24</f>
        <v>15953.650000000001</v>
      </c>
      <c r="H24" s="17"/>
    </row>
    <row r="25" spans="2:8" ht="35.25" customHeight="1" x14ac:dyDescent="0.25">
      <c r="B25" s="9" t="s">
        <v>20</v>
      </c>
      <c r="C25" s="33"/>
      <c r="D25" s="11">
        <f>SUM(D26:D29)</f>
        <v>37430</v>
      </c>
      <c r="E25" s="12">
        <f>SUM(E26:E29)</f>
        <v>20897.489999999998</v>
      </c>
      <c r="F25" s="13">
        <f>SUM(F26:F29)</f>
        <v>16532.510000000002</v>
      </c>
      <c r="H25" s="17"/>
    </row>
    <row r="26" spans="2:8" x14ac:dyDescent="0.25">
      <c r="B26" s="9"/>
      <c r="C26" s="10" t="s">
        <v>21</v>
      </c>
      <c r="D26" s="14">
        <v>8695.75</v>
      </c>
      <c r="E26" s="15">
        <v>8695.75</v>
      </c>
      <c r="F26" s="16">
        <f>+D26-E26</f>
        <v>0</v>
      </c>
      <c r="H26" s="17"/>
    </row>
    <row r="27" spans="2:8" x14ac:dyDescent="0.25">
      <c r="B27" s="9"/>
      <c r="C27" s="10" t="s">
        <v>22</v>
      </c>
      <c r="D27" s="14">
        <v>1288.8</v>
      </c>
      <c r="E27" s="15">
        <v>1288.8</v>
      </c>
      <c r="F27" s="16">
        <f>+D27-E27</f>
        <v>0</v>
      </c>
      <c r="H27" s="17"/>
    </row>
    <row r="28" spans="2:8" x14ac:dyDescent="0.25">
      <c r="B28" s="9"/>
      <c r="C28" s="10" t="s">
        <v>37</v>
      </c>
      <c r="D28" s="14">
        <v>16500</v>
      </c>
      <c r="E28" s="15">
        <v>0</v>
      </c>
      <c r="F28" s="16">
        <f>+D28-E28</f>
        <v>16500</v>
      </c>
      <c r="H28" s="17"/>
    </row>
    <row r="29" spans="2:8" x14ac:dyDescent="0.25">
      <c r="B29" s="9"/>
      <c r="C29" s="10" t="s">
        <v>23</v>
      </c>
      <c r="D29" s="14">
        <f>10912.94+32.51</f>
        <v>10945.45</v>
      </c>
      <c r="E29" s="15">
        <v>10912.94</v>
      </c>
      <c r="F29" s="16">
        <f>+D29-E29</f>
        <v>32.510000000000218</v>
      </c>
      <c r="H29" s="17"/>
    </row>
    <row r="30" spans="2:8" ht="9" customHeight="1" thickBot="1" x14ac:dyDescent="0.3">
      <c r="B30" s="34"/>
      <c r="C30" s="35"/>
      <c r="D30" s="36"/>
      <c r="E30" s="37"/>
      <c r="F30" s="38"/>
      <c r="H30" s="17"/>
    </row>
    <row r="31" spans="2:8" ht="16.5" thickBot="1" x14ac:dyDescent="0.3">
      <c r="B31" s="39" t="s">
        <v>24</v>
      </c>
      <c r="C31" s="40"/>
      <c r="D31" s="41">
        <f>+D25+D22+D12+D7</f>
        <v>2005234</v>
      </c>
      <c r="E31" s="42">
        <f>+E25+E22+E12+E7</f>
        <v>1952910.58</v>
      </c>
      <c r="F31" s="43">
        <f>+D31-E31</f>
        <v>52323.419999999925</v>
      </c>
    </row>
    <row r="32" spans="2:8" x14ac:dyDescent="0.25">
      <c r="B32" s="44"/>
      <c r="D32" s="17"/>
      <c r="E32" s="17"/>
      <c r="F32" s="17"/>
    </row>
    <row r="33" spans="2:8" ht="18.75" x14ac:dyDescent="0.25">
      <c r="B33" s="78" t="s">
        <v>25</v>
      </c>
      <c r="C33" s="78"/>
      <c r="D33" s="78"/>
      <c r="E33" s="78"/>
      <c r="F33" s="78"/>
    </row>
    <row r="34" spans="2:8" ht="16.5" thickBot="1" x14ac:dyDescent="0.3">
      <c r="B34" s="45"/>
      <c r="C34" s="45"/>
      <c r="D34" s="76" t="s">
        <v>1</v>
      </c>
      <c r="E34" s="77"/>
      <c r="F34" s="77"/>
      <c r="G34" s="5"/>
    </row>
    <row r="35" spans="2:8" ht="48" thickBot="1" x14ac:dyDescent="0.3">
      <c r="B35" s="46" t="s">
        <v>2</v>
      </c>
      <c r="C35" s="47" t="s">
        <v>3</v>
      </c>
      <c r="D35" s="68" t="str">
        <f>D6</f>
        <v>Montos aprobados             2015</v>
      </c>
      <c r="E35" s="67" t="str">
        <f>E6</f>
        <v>Ejecutado                         enero-dic.                     2015</v>
      </c>
      <c r="F35" s="69" t="s">
        <v>4</v>
      </c>
    </row>
    <row r="36" spans="2:8" ht="31.5" x14ac:dyDescent="0.25">
      <c r="B36" s="48" t="s">
        <v>26</v>
      </c>
      <c r="C36" s="49"/>
      <c r="D36" s="50">
        <f>SUM(D37:D39)</f>
        <v>100000</v>
      </c>
      <c r="E36" s="51">
        <f t="shared" ref="E36:F36" si="5">SUM(E37:E39)</f>
        <v>44982.22</v>
      </c>
      <c r="F36" s="52">
        <f t="shared" si="5"/>
        <v>55017.78</v>
      </c>
      <c r="H36" s="17"/>
    </row>
    <row r="37" spans="2:8" x14ac:dyDescent="0.25">
      <c r="B37" s="9"/>
      <c r="C37" s="53" t="s">
        <v>27</v>
      </c>
      <c r="D37" s="54">
        <v>60000</v>
      </c>
      <c r="E37" s="55">
        <v>27404.63</v>
      </c>
      <c r="F37" s="56">
        <f>+D37-E37</f>
        <v>32595.37</v>
      </c>
      <c r="H37" s="17"/>
    </row>
    <row r="38" spans="2:8" x14ac:dyDescent="0.25">
      <c r="B38" s="57"/>
      <c r="C38" s="5" t="s">
        <v>14</v>
      </c>
      <c r="D38" s="54">
        <v>20000</v>
      </c>
      <c r="E38" s="55">
        <v>17577.59</v>
      </c>
      <c r="F38" s="56">
        <f>+D38-E38</f>
        <v>2422.41</v>
      </c>
      <c r="H38" s="17"/>
    </row>
    <row r="39" spans="2:8" x14ac:dyDescent="0.25">
      <c r="B39" s="9"/>
      <c r="C39" s="5" t="s">
        <v>28</v>
      </c>
      <c r="D39" s="54">
        <v>20000</v>
      </c>
      <c r="E39" s="55">
        <v>0</v>
      </c>
      <c r="F39" s="56">
        <f>+D39-E39</f>
        <v>20000</v>
      </c>
      <c r="H39" s="17"/>
    </row>
    <row r="40" spans="2:8" x14ac:dyDescent="0.25">
      <c r="B40" s="9"/>
      <c r="C40" s="5"/>
      <c r="D40" s="14"/>
      <c r="E40" s="15"/>
      <c r="F40" s="58"/>
      <c r="H40" s="17"/>
    </row>
    <row r="41" spans="2:8" x14ac:dyDescent="0.25">
      <c r="B41" s="9" t="s">
        <v>29</v>
      </c>
      <c r="C41" s="59"/>
      <c r="D41" s="11">
        <f>SUM(D42:D45)</f>
        <v>290709</v>
      </c>
      <c r="E41" s="12">
        <f>SUM(E42:E45)</f>
        <v>191496.53000000003</v>
      </c>
      <c r="F41" s="13">
        <f>SUM(F42:F45)</f>
        <v>99212.469999999987</v>
      </c>
      <c r="H41" s="17"/>
    </row>
    <row r="42" spans="2:8" x14ac:dyDescent="0.25">
      <c r="B42" s="9"/>
      <c r="C42" s="5" t="s">
        <v>28</v>
      </c>
      <c r="D42" s="14">
        <v>13000</v>
      </c>
      <c r="E42" s="15">
        <v>8866.8799999999992</v>
      </c>
      <c r="F42" s="58">
        <f>+D42-E42</f>
        <v>4133.1200000000008</v>
      </c>
      <c r="H42" s="17"/>
    </row>
    <row r="43" spans="2:8" x14ac:dyDescent="0.25">
      <c r="B43" s="57"/>
      <c r="C43" s="5" t="s">
        <v>30</v>
      </c>
      <c r="D43" s="14">
        <v>50200</v>
      </c>
      <c r="E43" s="15">
        <v>49850.64</v>
      </c>
      <c r="F43" s="58">
        <f t="shared" ref="F43:F45" si="6">+D43-E43</f>
        <v>349.36000000000058</v>
      </c>
      <c r="H43" s="17"/>
    </row>
    <row r="44" spans="2:8" x14ac:dyDescent="0.25">
      <c r="B44" s="57"/>
      <c r="C44" s="5" t="s">
        <v>35</v>
      </c>
      <c r="D44" s="14">
        <v>184509</v>
      </c>
      <c r="E44" s="15">
        <v>89916.96</v>
      </c>
      <c r="F44" s="58">
        <f t="shared" si="6"/>
        <v>94592.04</v>
      </c>
      <c r="H44" s="17"/>
    </row>
    <row r="45" spans="2:8" ht="31.5" x14ac:dyDescent="0.25">
      <c r="B45" s="57"/>
      <c r="C45" s="60" t="s">
        <v>31</v>
      </c>
      <c r="D45" s="14">
        <v>43000</v>
      </c>
      <c r="E45" s="15">
        <v>42862.05</v>
      </c>
      <c r="F45" s="58">
        <f t="shared" si="6"/>
        <v>137.94999999999709</v>
      </c>
      <c r="H45" s="17"/>
    </row>
    <row r="46" spans="2:8" ht="8.25" customHeight="1" thickBot="1" x14ac:dyDescent="0.3">
      <c r="B46" s="61"/>
      <c r="C46" s="5"/>
      <c r="D46" s="57"/>
      <c r="E46" s="62"/>
      <c r="F46" s="10"/>
    </row>
    <row r="47" spans="2:8" ht="15.75" customHeight="1" thickBot="1" x14ac:dyDescent="0.3">
      <c r="B47" s="63" t="s">
        <v>24</v>
      </c>
      <c r="C47" s="64"/>
      <c r="D47" s="41">
        <f>+D41+D36</f>
        <v>390709</v>
      </c>
      <c r="E47" s="42">
        <f>+E41+E36</f>
        <v>236478.75000000003</v>
      </c>
      <c r="F47" s="65">
        <f>+D47-E47</f>
        <v>154230.24999999997</v>
      </c>
    </row>
    <row r="48" spans="2:8" ht="16.5" thickBot="1" x14ac:dyDescent="0.3">
      <c r="E48" s="62"/>
      <c r="F48" s="62"/>
    </row>
    <row r="49" spans="1:6" ht="16.5" thickBot="1" x14ac:dyDescent="0.3">
      <c r="B49" s="79" t="s">
        <v>32</v>
      </c>
      <c r="C49" s="80"/>
      <c r="D49" s="66">
        <f>+D47+D31</f>
        <v>2395943</v>
      </c>
      <c r="E49" s="42">
        <f>+E47+E31</f>
        <v>2189389.33</v>
      </c>
      <c r="F49" s="65">
        <f>+D49-E49</f>
        <v>206553.66999999993</v>
      </c>
    </row>
    <row r="50" spans="1:6" x14ac:dyDescent="0.25">
      <c r="B50" s="71" t="s">
        <v>38</v>
      </c>
    </row>
    <row r="51" spans="1:6" x14ac:dyDescent="0.25">
      <c r="A51" s="72"/>
      <c r="B51" s="72"/>
      <c r="C51" s="72"/>
      <c r="D51" s="72"/>
      <c r="E51" s="72"/>
    </row>
    <row r="52" spans="1:6" x14ac:dyDescent="0.25">
      <c r="A52" s="2"/>
      <c r="B52" s="73"/>
      <c r="C52" s="73"/>
      <c r="D52" s="73"/>
      <c r="E52" s="73"/>
      <c r="F52" s="73"/>
    </row>
    <row r="54" spans="1:6" x14ac:dyDescent="0.25">
      <c r="A54" s="2"/>
      <c r="B54" s="73"/>
      <c r="C54" s="73"/>
      <c r="D54" s="73"/>
      <c r="E54" s="73"/>
      <c r="F54" s="73"/>
    </row>
    <row r="59" spans="1:6" x14ac:dyDescent="0.25">
      <c r="B59"/>
    </row>
  </sheetData>
  <mergeCells count="9">
    <mergeCell ref="A51:E51"/>
    <mergeCell ref="B52:F52"/>
    <mergeCell ref="B54:F54"/>
    <mergeCell ref="B2:F2"/>
    <mergeCell ref="B3:F3"/>
    <mergeCell ref="D5:F5"/>
    <mergeCell ref="B33:F33"/>
    <mergeCell ref="D34:F34"/>
    <mergeCell ref="B49:C49"/>
  </mergeCells>
  <pageMargins left="0.11811023622047245" right="0.11811023622047245" top="0.19685039370078741" bottom="0.1968503937007874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31122015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Roxana Diaz</cp:lastModifiedBy>
  <cp:lastPrinted>2016-02-19T15:10:11Z</cp:lastPrinted>
  <dcterms:created xsi:type="dcterms:W3CDTF">2012-07-19T21:43:03Z</dcterms:created>
  <dcterms:modified xsi:type="dcterms:W3CDTF">2016-02-19T15:19:46Z</dcterms:modified>
</cp:coreProperties>
</file>