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nocimiento\Desktop\"/>
    </mc:Choice>
  </mc:AlternateContent>
  <bookViews>
    <workbookView xWindow="0" yWindow="0" windowWidth="20490" windowHeight="7110"/>
  </bookViews>
  <sheets>
    <sheet name="Hoja2" sheetId="2" r:id="rId1"/>
    <sheet name="Pasar a word" sheetId="3" r:id="rId2"/>
  </sheets>
  <calcPr calcId="152511"/>
</workbook>
</file>

<file path=xl/calcChain.xml><?xml version="1.0" encoding="utf-8"?>
<calcChain xmlns="http://schemas.openxmlformats.org/spreadsheetml/2006/main">
  <c r="R6" i="2" l="1"/>
  <c r="M23" i="3" l="1"/>
  <c r="L23" i="3"/>
  <c r="K23" i="3"/>
  <c r="I23" i="3"/>
  <c r="G23" i="3"/>
  <c r="F23" i="3"/>
  <c r="H17" i="3"/>
  <c r="H6" i="3"/>
  <c r="H23" i="3" s="1"/>
  <c r="P23" i="2"/>
  <c r="Q23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6" i="2"/>
  <c r="O23" i="2"/>
  <c r="K23" i="2" l="1"/>
  <c r="F23" i="2" l="1"/>
  <c r="M23" i="2" l="1"/>
  <c r="L23" i="2"/>
  <c r="G23" i="2"/>
  <c r="I23" i="2"/>
  <c r="H17" i="2" l="1"/>
  <c r="H6" i="2" l="1"/>
  <c r="H23" i="2" s="1"/>
</calcChain>
</file>

<file path=xl/sharedStrings.xml><?xml version="1.0" encoding="utf-8"?>
<sst xmlns="http://schemas.openxmlformats.org/spreadsheetml/2006/main" count="179" uniqueCount="77">
  <si>
    <t>N°</t>
  </si>
  <si>
    <t>DEPARTAMENTO</t>
  </si>
  <si>
    <t>Unidad ejecutora</t>
  </si>
  <si>
    <t>Nombre del Proyecto</t>
  </si>
  <si>
    <t>Metas</t>
  </si>
  <si>
    <t>APORTE FINANCIERO</t>
  </si>
  <si>
    <t>Plazo (meses)</t>
  </si>
  <si>
    <t>Avance %</t>
  </si>
  <si>
    <t>FONAES</t>
  </si>
  <si>
    <t>Unidad Ejecutora-beneficiarios</t>
  </si>
  <si>
    <t>Monto del proyecto</t>
  </si>
  <si>
    <t>Monto Aprobado</t>
  </si>
  <si>
    <t>Chalatenango</t>
  </si>
  <si>
    <t>Instalación de 11 sistemas de captación de agua lluvia en   Centros Escolares De Azacualpa, San Francisco Lempa Y San Luis Del Carmen, Departamento De Chalatenango. ETAPA I.</t>
  </si>
  <si>
    <t>Consejo Ejecutivo Escolar del centro escolar Metropolitano</t>
  </si>
  <si>
    <t>Centro Escolar San Antonio Los Ranchos</t>
  </si>
  <si>
    <t>Consejo Ejecutivo Escolar Santa Rita</t>
  </si>
  <si>
    <t>Consejo Ejecutivo Escolar Carasque</t>
  </si>
  <si>
    <t>Consejo Directivo Escolar del complejo educativo San Benito</t>
  </si>
  <si>
    <t>Santa Ana</t>
  </si>
  <si>
    <t>C.D.E Coronel Mauricio Ernesto Vargas</t>
  </si>
  <si>
    <t>Dotación de 105 filtros cerámicos purificadores de agua</t>
  </si>
  <si>
    <t>C.D.E Arambala</t>
  </si>
  <si>
    <t>Instalación de 6 sistemas de captación de aguas lluvias, 1 de 20 m³ y  5 de 10 m³, en Centros Escolares del Municipio de Berlín, Departamento de Usulután</t>
  </si>
  <si>
    <t xml:space="preserve">Instalación de 17 sistemas de captación de aguas lluvias de 10 m3, en El Cantón Ochupse Arriba, Municipio y Departamento de Santa Ana.      </t>
  </si>
  <si>
    <t>18 sistemas, 3 jornadas de capacitaciones, un comité ambiental local, 126 filtros</t>
  </si>
  <si>
    <t>ADESCOCOA</t>
  </si>
  <si>
    <t>6 sistemas, 2 capacitaciones, 30 filtro, un comité ambiental local,</t>
  </si>
  <si>
    <t>ADESCOCA</t>
  </si>
  <si>
    <t>SANTA ANA</t>
  </si>
  <si>
    <t xml:space="preserve"> ADESCOPOGA</t>
  </si>
  <si>
    <t>Instalación de 11 sistemas individuales para la captación de aguas lluvias, Efectuar 3 jornadas de captación a 22 participantes</t>
  </si>
  <si>
    <t>DETALLES DE PROYECTOS  TECHO Y AGUA JUNIO 2017-SEPTIEMBRE 2018</t>
  </si>
  <si>
    <t>TOTAL</t>
  </si>
  <si>
    <t>1</t>
  </si>
  <si>
    <t>Morazán</t>
  </si>
  <si>
    <t>Centro Escolar "Caserío Llano Grande"</t>
  </si>
  <si>
    <t>Instalación de 18 sistemas de captación de aguas lluvias de 10 m³ en Centros Escolares del Municipio  de Corinto, Departamento de Morazán</t>
  </si>
  <si>
    <t>Usulután</t>
  </si>
  <si>
    <t>Alcaldía Municipal de Berlín</t>
  </si>
  <si>
    <t>Escuela de Educación Parvularia Sergio Romero</t>
  </si>
  <si>
    <t>Instalación de 11 sistemas, 2 capacitaciones, 68 filtros, un comité ambiental local</t>
  </si>
  <si>
    <t>Complejo Educativo San José Cancasque</t>
  </si>
  <si>
    <t>Instalación de 9 sistemas de Captación de aguas lluvias en centros escolares de los Municipios de San José Cancasque, Potonico,  y San Miguel de Mercedes Departamento de Chalatenango Fase II</t>
  </si>
  <si>
    <t>Instalación de 9 sistemas, dotación de 59 filtros, 2 jornadas de capacitación, un comité ambiental local</t>
  </si>
  <si>
    <t>Instalación de 9 sistemas de captación de aguas lluvias en los Municipio de San José Las Flores, San Antonio Los Ranchos, y San Isidro Labrador, Departamento de Chalatenango, Fase III</t>
  </si>
  <si>
    <t>Instalación de 10 sistemas de captación de aguas lluvias en centros escolares de los Municipio de Chalatenango, El Carrizal, y Las Vueltas, Departamento de Chalatenango, Etapa IV</t>
  </si>
  <si>
    <t xml:space="preserve">Instalación de 10 sistemas, 2 jornada de capacitación, formación de un comité ambiental local, 143 filtros </t>
  </si>
  <si>
    <t>Dotación de 105 filtros</t>
  </si>
  <si>
    <t xml:space="preserve">Dotación de 16 sistemas de captación de aguas lluvias en centros escolares de Yoloaiquin, San Francisco Goteras, Meanguera, Corinto, San Carlos, Sensembra, y Chilanga, Morazán Fase VI </t>
  </si>
  <si>
    <t>Dotación de 16 sistemas, 2 jornadas de capacitación, 186 filtros, un comité ambiental Local</t>
  </si>
  <si>
    <t>C.D.E Caserío El Rodeo</t>
  </si>
  <si>
    <t xml:space="preserve">14 sistemas, 3 jornadas de capacitación,  94 filtros, un comité ambiental </t>
  </si>
  <si>
    <t>Dotación de 19 sistemas de captación de aguas lluvias, en centros escolares, de Delicias, de concepción, Jocoaitique, El Rosario, Perquín, San Fernando, Arambala, y Juateca, Morazán Fase V</t>
  </si>
  <si>
    <t>19 sistemas, 2 jornadas de capacitación, 158 filtros, un comité ambiental local</t>
  </si>
  <si>
    <t>Instalación de 12 sistemas de aguas lluvias en centros escolares de los Municipios de Dulce Nombre de Maria, San Rafael, Santa Rita, Departamento de Chalatenango V</t>
  </si>
  <si>
    <t>Instalación de 12 sistemas, 2 jornadas de capacitaciones, dotación de 143 filtros, un comité ambiental local</t>
  </si>
  <si>
    <t>Instalación de 8 sistemas de captación de aguas lluvias en centros escolares de los Municipios de Arcatao y Nueva Trinidad, Departamento de Chalatenango Fase VI</t>
  </si>
  <si>
    <t>Instalación de 8 sistemas, 2 jornadas de capacitación, Dotación de 61 filtros, un comité ambiental local</t>
  </si>
  <si>
    <t>Instalación de 10 sistemas de captación de aguas lluvias  en centros escolares de los Municipio de San Antonio de la Cruz, y Nombre de Jesús, Departamento de Chalatenango Fase VII</t>
  </si>
  <si>
    <t xml:space="preserve">Instalación de 10 sistemas, 2 jornada de capacitación, formación de un comité ambiental local, 78 filtros </t>
  </si>
  <si>
    <t>Consejo Directivo Escolar Caserío Los Amate</t>
  </si>
  <si>
    <t>Instalación de 12 sistemas de aguas lluvias en centros escolares de la Laguna, El Paraíso, Chalatenango, San Francisco Morazán, Comalapa, y San Rafael, Departamento de Chalatenango Fase VIII</t>
  </si>
  <si>
    <t>Instalación de 12 sistemas, 2 jornadas de capacitaciones, dotación de 125 filtros, un comité ambiental local</t>
  </si>
  <si>
    <t>Centro Escolar Caserío Colonia San Francisco, Cantón Belén Guijat</t>
  </si>
  <si>
    <t>Instalación de sistemas de captación de aguas lluvias en el Municipio de Metapán, Departamento de Santa Ana</t>
  </si>
  <si>
    <t>Instalación de 19 sistemas, 3 jornadas de capacitación, Dotación de 122 filtros, Comité Ambiental Local</t>
  </si>
  <si>
    <t>Filtros</t>
  </si>
  <si>
    <t>Capacitaciones</t>
  </si>
  <si>
    <t>Instalación de 11 sistemas de captación de aguas lluvias de 10 m³,  en el Cantón Potrero Grande, Municipio y Departamento de Santa Ana 3ra. Etapa</t>
  </si>
  <si>
    <t>Instalación de sistemas de agua lluvias en catorce centros escolares del municipio de Cacaopera, Departamento de Morazán, etapa IV</t>
  </si>
  <si>
    <t>17 sistemas, 3 jornadas de capacitaciones, un comité ambiental local, 17 filtros</t>
  </si>
  <si>
    <t>Sistemas Instalados</t>
  </si>
  <si>
    <t>Beneficiarios Directos</t>
  </si>
  <si>
    <t>M3</t>
  </si>
  <si>
    <t># Tanques</t>
  </si>
  <si>
    <t>Litros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</si>
</sst>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 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3" fontId="3" fillId="0" borderId="1" xfId="0" applyNumberFormat="1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Border="1" applyAlignment="1">
      <alignment horizontal="center"/>
    </xf>
    <xf numFmtId="3" fontId="0" fillId="0" borderId="0" xfId="0" applyNumberFormat="1" applyFont="1"/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topLeftCell="A5" zoomScale="80" zoomScaleNormal="80" workbookViewId="0">
      <selection activeCell="S8" sqref="S8"/>
    </sheetView>
  </sheetViews>
  <sheetFormatPr baseColWidth="10" defaultRowHeight="15.75"/>
  <cols>
    <col min="1" max="1" width="5" style="1" customWidth="1"/>
    <col min="2" max="2" width="13" style="1" customWidth="1"/>
    <col min="3" max="3" width="12.25" style="1" customWidth="1"/>
    <col min="4" max="4" width="24.25" style="1" customWidth="1"/>
    <col min="5" max="5" width="16.5" style="1" hidden="1" customWidth="1"/>
    <col min="6" max="9" width="11" style="1"/>
    <col min="10" max="10" width="0" style="1" hidden="1" customWidth="1"/>
    <col min="11" max="12" width="11" style="1"/>
    <col min="13" max="13" width="14.5" style="1" customWidth="1"/>
    <col min="14" max="16384" width="11" style="1"/>
  </cols>
  <sheetData>
    <row r="1" spans="1:18" ht="15.75" customHeight="1">
      <c r="A1" s="52" t="s">
        <v>32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8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8" ht="16.5" customHeight="1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1"/>
      <c r="H3" s="41"/>
      <c r="I3" s="42" t="s">
        <v>73</v>
      </c>
      <c r="J3" s="41" t="s">
        <v>6</v>
      </c>
      <c r="K3" s="45" t="s">
        <v>4</v>
      </c>
      <c r="L3" s="46"/>
      <c r="M3" s="47"/>
      <c r="N3" s="41" t="s">
        <v>7</v>
      </c>
      <c r="O3" s="37"/>
      <c r="P3" s="38"/>
      <c r="Q3" s="38"/>
    </row>
    <row r="4" spans="1:18" ht="16.5" customHeight="1">
      <c r="A4" s="41"/>
      <c r="B4" s="41"/>
      <c r="C4" s="41"/>
      <c r="D4" s="41"/>
      <c r="E4" s="41"/>
      <c r="F4" s="7" t="s">
        <v>8</v>
      </c>
      <c r="G4" s="41" t="s">
        <v>9</v>
      </c>
      <c r="H4" s="41" t="s">
        <v>10</v>
      </c>
      <c r="I4" s="43"/>
      <c r="J4" s="41"/>
      <c r="K4" s="48"/>
      <c r="L4" s="49"/>
      <c r="M4" s="50"/>
      <c r="N4" s="41"/>
      <c r="O4" s="39"/>
      <c r="P4" s="40"/>
      <c r="Q4" s="40"/>
    </row>
    <row r="5" spans="1:18" ht="31.5">
      <c r="A5" s="41"/>
      <c r="B5" s="41"/>
      <c r="C5" s="41"/>
      <c r="D5" s="41"/>
      <c r="E5" s="41"/>
      <c r="F5" s="7" t="s">
        <v>11</v>
      </c>
      <c r="G5" s="41"/>
      <c r="H5" s="41"/>
      <c r="I5" s="44"/>
      <c r="J5" s="41"/>
      <c r="K5" s="31" t="s">
        <v>72</v>
      </c>
      <c r="L5" s="26" t="s">
        <v>67</v>
      </c>
      <c r="M5" s="30" t="s">
        <v>68</v>
      </c>
      <c r="N5" s="41"/>
      <c r="O5" s="35" t="s">
        <v>75</v>
      </c>
      <c r="P5" s="35" t="s">
        <v>74</v>
      </c>
      <c r="Q5" s="35" t="s">
        <v>76</v>
      </c>
    </row>
    <row r="6" spans="1:18" ht="85.5" customHeight="1">
      <c r="A6" s="21" t="s">
        <v>34</v>
      </c>
      <c r="B6" s="22" t="s">
        <v>29</v>
      </c>
      <c r="C6" s="23" t="s">
        <v>30</v>
      </c>
      <c r="D6" s="28" t="s">
        <v>69</v>
      </c>
      <c r="E6" s="24" t="s">
        <v>31</v>
      </c>
      <c r="F6" s="9">
        <v>21080.000000000004</v>
      </c>
      <c r="G6" s="9">
        <v>1613.5</v>
      </c>
      <c r="H6" s="9">
        <f>F6+G6</f>
        <v>22693.500000000004</v>
      </c>
      <c r="I6" s="13">
        <v>55</v>
      </c>
      <c r="J6" s="4">
        <v>3</v>
      </c>
      <c r="K6" s="20">
        <v>11</v>
      </c>
      <c r="L6" s="27">
        <v>11</v>
      </c>
      <c r="M6" s="20">
        <v>3</v>
      </c>
      <c r="N6" s="8">
        <v>1</v>
      </c>
      <c r="O6" s="32">
        <v>22</v>
      </c>
      <c r="P6" s="32">
        <f>O6*10</f>
        <v>220</v>
      </c>
      <c r="Q6" s="32">
        <f>P6*1000</f>
        <v>220000</v>
      </c>
      <c r="R6" s="36">
        <f>I8+I9+I10+I11+I12+I13+I14+I15+I16+I18+I19+I20+I21+I22</f>
        <v>19461</v>
      </c>
    </row>
    <row r="7" spans="1:18" ht="63.75">
      <c r="A7" s="23">
        <v>2</v>
      </c>
      <c r="B7" s="23" t="s">
        <v>19</v>
      </c>
      <c r="C7" s="23" t="s">
        <v>26</v>
      </c>
      <c r="D7" s="28" t="s">
        <v>24</v>
      </c>
      <c r="E7" s="23" t="s">
        <v>71</v>
      </c>
      <c r="F7" s="11">
        <v>32320</v>
      </c>
      <c r="G7" s="10">
        <v>1055</v>
      </c>
      <c r="H7" s="10">
        <v>33375</v>
      </c>
      <c r="I7" s="13">
        <v>85</v>
      </c>
      <c r="J7" s="4">
        <v>3</v>
      </c>
      <c r="K7" s="2">
        <v>17</v>
      </c>
      <c r="L7" s="20">
        <v>17</v>
      </c>
      <c r="M7" s="20">
        <v>3</v>
      </c>
      <c r="N7" s="5">
        <v>1</v>
      </c>
      <c r="O7" s="32">
        <v>34</v>
      </c>
      <c r="P7" s="32">
        <f t="shared" ref="P7:P22" si="0">O7*10</f>
        <v>340</v>
      </c>
      <c r="Q7" s="32">
        <f t="shared" ref="Q7:Q22" si="1">P7*1000</f>
        <v>340000</v>
      </c>
    </row>
    <row r="8" spans="1:18" ht="72" customHeight="1">
      <c r="A8" s="23">
        <v>3</v>
      </c>
      <c r="B8" s="23" t="s">
        <v>35</v>
      </c>
      <c r="C8" s="23" t="s">
        <v>36</v>
      </c>
      <c r="D8" s="28" t="s">
        <v>37</v>
      </c>
      <c r="E8" s="23" t="s">
        <v>25</v>
      </c>
      <c r="F8" s="11">
        <v>41060</v>
      </c>
      <c r="G8" s="9">
        <v>2031</v>
      </c>
      <c r="H8" s="9">
        <v>43091</v>
      </c>
      <c r="I8" s="13">
        <v>2093</v>
      </c>
      <c r="J8" s="3">
        <v>4</v>
      </c>
      <c r="K8" s="20">
        <v>18</v>
      </c>
      <c r="L8" s="20">
        <v>126</v>
      </c>
      <c r="M8" s="20">
        <v>3</v>
      </c>
      <c r="N8" s="5">
        <v>1</v>
      </c>
      <c r="O8" s="33">
        <v>36</v>
      </c>
      <c r="P8" s="32">
        <f t="shared" si="0"/>
        <v>360</v>
      </c>
      <c r="Q8" s="32">
        <f t="shared" si="1"/>
        <v>360000</v>
      </c>
    </row>
    <row r="9" spans="1:18" ht="80.25" customHeight="1">
      <c r="A9" s="23">
        <v>4</v>
      </c>
      <c r="B9" s="23" t="s">
        <v>38</v>
      </c>
      <c r="C9" s="23" t="s">
        <v>39</v>
      </c>
      <c r="D9" s="28" t="s">
        <v>23</v>
      </c>
      <c r="E9" s="23" t="s">
        <v>27</v>
      </c>
      <c r="F9" s="6">
        <v>9001</v>
      </c>
      <c r="G9" s="10">
        <v>2707</v>
      </c>
      <c r="H9" s="10">
        <v>11914.5</v>
      </c>
      <c r="I9" s="13">
        <v>824</v>
      </c>
      <c r="J9" s="4">
        <v>4</v>
      </c>
      <c r="K9" s="20">
        <v>11</v>
      </c>
      <c r="L9" s="20">
        <v>30</v>
      </c>
      <c r="M9" s="20">
        <v>2</v>
      </c>
      <c r="N9" s="5">
        <v>1</v>
      </c>
      <c r="O9" s="33">
        <v>14</v>
      </c>
      <c r="P9" s="32">
        <f t="shared" si="0"/>
        <v>140</v>
      </c>
      <c r="Q9" s="32">
        <f t="shared" si="1"/>
        <v>140000</v>
      </c>
    </row>
    <row r="10" spans="1:18" ht="105.75" customHeight="1">
      <c r="A10" s="21">
        <v>5</v>
      </c>
      <c r="B10" s="22" t="s">
        <v>12</v>
      </c>
      <c r="C10" s="23" t="s">
        <v>40</v>
      </c>
      <c r="D10" s="28" t="s">
        <v>13</v>
      </c>
      <c r="E10" s="23" t="s">
        <v>41</v>
      </c>
      <c r="F10" s="6">
        <v>23007</v>
      </c>
      <c r="G10" s="10">
        <v>1452</v>
      </c>
      <c r="H10" s="10">
        <v>24459</v>
      </c>
      <c r="I10" s="14">
        <v>658</v>
      </c>
      <c r="J10" s="3">
        <v>5</v>
      </c>
      <c r="K10" s="2">
        <v>11</v>
      </c>
      <c r="L10" s="20">
        <v>68</v>
      </c>
      <c r="M10" s="20">
        <v>2</v>
      </c>
      <c r="N10" s="5">
        <v>1</v>
      </c>
      <c r="O10" s="34">
        <v>21</v>
      </c>
      <c r="P10" s="32">
        <f t="shared" si="0"/>
        <v>210</v>
      </c>
      <c r="Q10" s="32">
        <f t="shared" si="1"/>
        <v>210000</v>
      </c>
    </row>
    <row r="11" spans="1:18" ht="115.5" customHeight="1">
      <c r="A11" s="23">
        <v>6</v>
      </c>
      <c r="B11" s="23" t="s">
        <v>12</v>
      </c>
      <c r="C11" s="23" t="s">
        <v>42</v>
      </c>
      <c r="D11" s="28" t="s">
        <v>43</v>
      </c>
      <c r="E11" s="23" t="s">
        <v>44</v>
      </c>
      <c r="F11" s="11">
        <v>21279</v>
      </c>
      <c r="G11" s="10">
        <v>1260</v>
      </c>
      <c r="H11" s="10">
        <v>22539</v>
      </c>
      <c r="I11" s="13">
        <v>736</v>
      </c>
      <c r="J11" s="3">
        <v>5</v>
      </c>
      <c r="K11" s="2">
        <v>9</v>
      </c>
      <c r="L11" s="20">
        <v>59</v>
      </c>
      <c r="M11" s="20">
        <v>2</v>
      </c>
      <c r="N11" s="5">
        <v>1</v>
      </c>
      <c r="O11" s="34">
        <v>20</v>
      </c>
      <c r="P11" s="32">
        <f t="shared" si="0"/>
        <v>200</v>
      </c>
      <c r="Q11" s="32">
        <f t="shared" si="1"/>
        <v>200000</v>
      </c>
    </row>
    <row r="12" spans="1:18" ht="115.5" customHeight="1">
      <c r="A12" s="21">
        <v>7</v>
      </c>
      <c r="B12" s="22" t="s">
        <v>12</v>
      </c>
      <c r="C12" s="24" t="s">
        <v>15</v>
      </c>
      <c r="D12" s="28" t="s">
        <v>45</v>
      </c>
      <c r="E12" s="23" t="s">
        <v>44</v>
      </c>
      <c r="F12" s="9">
        <v>20315</v>
      </c>
      <c r="G12" s="6">
        <v>1305</v>
      </c>
      <c r="H12" s="9">
        <v>21620</v>
      </c>
      <c r="I12" s="13">
        <v>657</v>
      </c>
      <c r="J12" s="3">
        <v>5</v>
      </c>
      <c r="K12" s="2">
        <v>9</v>
      </c>
      <c r="L12" s="20">
        <v>59</v>
      </c>
      <c r="M12" s="20">
        <v>2</v>
      </c>
      <c r="N12" s="5">
        <v>1</v>
      </c>
      <c r="O12" s="34">
        <v>20</v>
      </c>
      <c r="P12" s="32">
        <f t="shared" si="0"/>
        <v>200</v>
      </c>
      <c r="Q12" s="32">
        <f t="shared" si="1"/>
        <v>200000</v>
      </c>
    </row>
    <row r="13" spans="1:18" ht="96.75" customHeight="1">
      <c r="A13" s="21">
        <v>8</v>
      </c>
      <c r="B13" s="23" t="s">
        <v>12</v>
      </c>
      <c r="C13" s="23" t="s">
        <v>14</v>
      </c>
      <c r="D13" s="28" t="s">
        <v>46</v>
      </c>
      <c r="E13" s="23" t="s">
        <v>47</v>
      </c>
      <c r="F13" s="11">
        <v>27433</v>
      </c>
      <c r="G13" s="10">
        <v>1419</v>
      </c>
      <c r="H13" s="10">
        <v>28852</v>
      </c>
      <c r="I13" s="13">
        <v>1899</v>
      </c>
      <c r="J13" s="3">
        <v>5</v>
      </c>
      <c r="K13" s="2">
        <v>10</v>
      </c>
      <c r="L13" s="20">
        <v>143</v>
      </c>
      <c r="M13" s="20">
        <v>2</v>
      </c>
      <c r="N13" s="5">
        <v>1</v>
      </c>
      <c r="O13" s="34">
        <v>26</v>
      </c>
      <c r="P13" s="32">
        <f t="shared" si="0"/>
        <v>260</v>
      </c>
      <c r="Q13" s="32">
        <f t="shared" si="1"/>
        <v>260000</v>
      </c>
    </row>
    <row r="14" spans="1:18" ht="75" customHeight="1">
      <c r="A14" s="23">
        <v>11</v>
      </c>
      <c r="B14" s="23" t="s">
        <v>35</v>
      </c>
      <c r="C14" s="23" t="s">
        <v>51</v>
      </c>
      <c r="D14" s="28" t="s">
        <v>70</v>
      </c>
      <c r="E14" s="23" t="s">
        <v>52</v>
      </c>
      <c r="F14" s="9">
        <v>40976</v>
      </c>
      <c r="G14" s="10">
        <v>2418</v>
      </c>
      <c r="H14" s="10">
        <v>43394</v>
      </c>
      <c r="I14" s="13">
        <v>1061</v>
      </c>
      <c r="J14" s="3">
        <v>5</v>
      </c>
      <c r="K14" s="2">
        <v>14</v>
      </c>
      <c r="L14" s="20">
        <v>94</v>
      </c>
      <c r="M14" s="20">
        <v>3</v>
      </c>
      <c r="N14" s="5">
        <v>1</v>
      </c>
      <c r="O14" s="34">
        <v>41</v>
      </c>
      <c r="P14" s="32">
        <f t="shared" si="0"/>
        <v>410</v>
      </c>
      <c r="Q14" s="32">
        <f t="shared" si="1"/>
        <v>410000</v>
      </c>
    </row>
    <row r="15" spans="1:18" ht="104.25" customHeight="1">
      <c r="A15" s="21">
        <v>12</v>
      </c>
      <c r="B15" s="23" t="s">
        <v>35</v>
      </c>
      <c r="C15" s="23" t="s">
        <v>22</v>
      </c>
      <c r="D15" s="28" t="s">
        <v>53</v>
      </c>
      <c r="E15" s="23" t="s">
        <v>54</v>
      </c>
      <c r="F15" s="9">
        <v>47178</v>
      </c>
      <c r="G15" s="10">
        <v>4130</v>
      </c>
      <c r="H15" s="6">
        <v>51308</v>
      </c>
      <c r="I15" s="16">
        <v>1740</v>
      </c>
      <c r="J15" s="3">
        <v>4</v>
      </c>
      <c r="K15" s="2">
        <v>19</v>
      </c>
      <c r="L15" s="20">
        <v>158</v>
      </c>
      <c r="M15" s="20">
        <v>2</v>
      </c>
      <c r="N15" s="5">
        <v>1</v>
      </c>
      <c r="O15" s="34">
        <v>50</v>
      </c>
      <c r="P15" s="32">
        <f t="shared" si="0"/>
        <v>500</v>
      </c>
      <c r="Q15" s="32">
        <f t="shared" si="1"/>
        <v>500000</v>
      </c>
    </row>
    <row r="16" spans="1:18" ht="107.25" customHeight="1">
      <c r="A16" s="23">
        <v>10</v>
      </c>
      <c r="B16" s="23" t="s">
        <v>35</v>
      </c>
      <c r="C16" s="23" t="s">
        <v>20</v>
      </c>
      <c r="D16" s="28" t="s">
        <v>49</v>
      </c>
      <c r="E16" s="23" t="s">
        <v>50</v>
      </c>
      <c r="F16" s="9">
        <v>38674</v>
      </c>
      <c r="G16" s="9">
        <v>1920</v>
      </c>
      <c r="H16" s="10">
        <v>40594</v>
      </c>
      <c r="I16" s="13">
        <v>2924</v>
      </c>
      <c r="J16" s="3">
        <v>3</v>
      </c>
      <c r="K16" s="2">
        <v>16</v>
      </c>
      <c r="L16" s="20">
        <v>186</v>
      </c>
      <c r="M16" s="20">
        <v>2</v>
      </c>
      <c r="N16" s="5">
        <v>1</v>
      </c>
      <c r="O16" s="34">
        <v>36</v>
      </c>
      <c r="P16" s="32">
        <f t="shared" si="0"/>
        <v>360</v>
      </c>
      <c r="Q16" s="32">
        <f t="shared" si="1"/>
        <v>360000</v>
      </c>
    </row>
    <row r="17" spans="1:17" ht="45" customHeight="1">
      <c r="A17" s="23">
        <v>9</v>
      </c>
      <c r="B17" s="23" t="s">
        <v>19</v>
      </c>
      <c r="C17" s="23" t="s">
        <v>28</v>
      </c>
      <c r="D17" s="28" t="s">
        <v>21</v>
      </c>
      <c r="E17" s="23" t="s">
        <v>48</v>
      </c>
      <c r="F17" s="9">
        <v>3500</v>
      </c>
      <c r="G17" s="9">
        <v>200</v>
      </c>
      <c r="H17" s="9">
        <f>F17+G17</f>
        <v>3700</v>
      </c>
      <c r="I17" s="15">
        <v>525</v>
      </c>
      <c r="J17" s="3">
        <v>2</v>
      </c>
      <c r="K17" s="2">
        <v>0</v>
      </c>
      <c r="L17" s="20">
        <v>105</v>
      </c>
      <c r="M17" s="20">
        <v>1</v>
      </c>
      <c r="N17" s="5">
        <v>1</v>
      </c>
      <c r="O17" s="32"/>
      <c r="P17" s="32">
        <f t="shared" si="0"/>
        <v>0</v>
      </c>
      <c r="Q17" s="32">
        <f t="shared" si="1"/>
        <v>0</v>
      </c>
    </row>
    <row r="18" spans="1:17" ht="94.5" customHeight="1">
      <c r="A18" s="23">
        <v>13</v>
      </c>
      <c r="B18" s="23" t="s">
        <v>12</v>
      </c>
      <c r="C18" s="23" t="s">
        <v>16</v>
      </c>
      <c r="D18" s="28" t="s">
        <v>55</v>
      </c>
      <c r="E18" s="23" t="s">
        <v>56</v>
      </c>
      <c r="F18" s="11">
        <v>30683</v>
      </c>
      <c r="G18" s="10">
        <v>2055</v>
      </c>
      <c r="H18" s="10">
        <v>32738</v>
      </c>
      <c r="I18" s="13">
        <v>2055</v>
      </c>
      <c r="J18" s="3">
        <v>5</v>
      </c>
      <c r="K18" s="2">
        <v>12</v>
      </c>
      <c r="L18" s="20">
        <v>143</v>
      </c>
      <c r="M18" s="20">
        <v>2</v>
      </c>
      <c r="N18" s="5">
        <v>0.94399999999999995</v>
      </c>
      <c r="O18" s="32">
        <v>25</v>
      </c>
      <c r="P18" s="32">
        <f t="shared" si="0"/>
        <v>250</v>
      </c>
      <c r="Q18" s="32">
        <f t="shared" si="1"/>
        <v>250000</v>
      </c>
    </row>
    <row r="19" spans="1:17" ht="76.5">
      <c r="A19" s="21">
        <v>14</v>
      </c>
      <c r="B19" s="23" t="s">
        <v>12</v>
      </c>
      <c r="C19" s="23" t="s">
        <v>17</v>
      </c>
      <c r="D19" s="28" t="s">
        <v>57</v>
      </c>
      <c r="E19" s="23" t="s">
        <v>58</v>
      </c>
      <c r="F19" s="11">
        <v>18687</v>
      </c>
      <c r="G19" s="11">
        <v>1303</v>
      </c>
      <c r="H19" s="10">
        <v>19990</v>
      </c>
      <c r="I19" s="13">
        <v>453</v>
      </c>
      <c r="J19" s="3">
        <v>5</v>
      </c>
      <c r="K19" s="2">
        <v>8</v>
      </c>
      <c r="L19" s="20">
        <v>61</v>
      </c>
      <c r="M19" s="20">
        <v>2</v>
      </c>
      <c r="N19" s="5">
        <v>0.94399999999999995</v>
      </c>
      <c r="O19" s="32">
        <v>15</v>
      </c>
      <c r="P19" s="32">
        <f t="shared" si="0"/>
        <v>150</v>
      </c>
      <c r="Q19" s="32">
        <f t="shared" si="1"/>
        <v>150000</v>
      </c>
    </row>
    <row r="20" spans="1:17" ht="96.75" customHeight="1">
      <c r="A20" s="21">
        <v>15</v>
      </c>
      <c r="B20" s="23" t="s">
        <v>12</v>
      </c>
      <c r="C20" s="23" t="s">
        <v>18</v>
      </c>
      <c r="D20" s="28" t="s">
        <v>59</v>
      </c>
      <c r="E20" s="23" t="s">
        <v>60</v>
      </c>
      <c r="F20" s="11">
        <v>24331</v>
      </c>
      <c r="G20" s="10">
        <v>1587</v>
      </c>
      <c r="H20" s="10">
        <v>25917</v>
      </c>
      <c r="I20" s="13">
        <v>792</v>
      </c>
      <c r="J20" s="3">
        <v>5</v>
      </c>
      <c r="K20" s="2">
        <v>10</v>
      </c>
      <c r="L20" s="20">
        <v>78</v>
      </c>
      <c r="M20" s="20">
        <v>2</v>
      </c>
      <c r="N20" s="5">
        <v>0.94399999999999995</v>
      </c>
      <c r="O20" s="32">
        <v>19</v>
      </c>
      <c r="P20" s="32">
        <f t="shared" si="0"/>
        <v>190</v>
      </c>
      <c r="Q20" s="32">
        <f t="shared" si="1"/>
        <v>190000</v>
      </c>
    </row>
    <row r="21" spans="1:17" ht="103.5" customHeight="1">
      <c r="A21" s="23">
        <v>16</v>
      </c>
      <c r="B21" s="23" t="s">
        <v>12</v>
      </c>
      <c r="C21" s="23" t="s">
        <v>61</v>
      </c>
      <c r="D21" s="28" t="s">
        <v>62</v>
      </c>
      <c r="E21" s="23" t="s">
        <v>63</v>
      </c>
      <c r="F21" s="11">
        <v>30141</v>
      </c>
      <c r="G21" s="10">
        <v>2055</v>
      </c>
      <c r="H21" s="10">
        <v>32196</v>
      </c>
      <c r="I21" s="13">
        <v>1588</v>
      </c>
      <c r="J21" s="3">
        <v>5</v>
      </c>
      <c r="K21" s="2">
        <v>12</v>
      </c>
      <c r="L21" s="20">
        <v>125</v>
      </c>
      <c r="M21" s="20">
        <v>2</v>
      </c>
      <c r="N21" s="5">
        <v>0.94399999999999995</v>
      </c>
      <c r="O21" s="32">
        <v>25</v>
      </c>
      <c r="P21" s="32">
        <f t="shared" si="0"/>
        <v>250</v>
      </c>
      <c r="Q21" s="32">
        <f t="shared" si="1"/>
        <v>250000</v>
      </c>
    </row>
    <row r="22" spans="1:17" ht="87" customHeight="1">
      <c r="A22" s="23">
        <v>17</v>
      </c>
      <c r="B22" s="23" t="s">
        <v>19</v>
      </c>
      <c r="C22" s="23" t="s">
        <v>64</v>
      </c>
      <c r="D22" s="28" t="s">
        <v>65</v>
      </c>
      <c r="E22" s="23" t="s">
        <v>66</v>
      </c>
      <c r="F22" s="11">
        <v>40057.97</v>
      </c>
      <c r="G22" s="10">
        <v>2143.83</v>
      </c>
      <c r="H22" s="10">
        <v>42201.8</v>
      </c>
      <c r="I22" s="13">
        <v>1981</v>
      </c>
      <c r="J22" s="3">
        <v>5</v>
      </c>
      <c r="K22" s="2">
        <v>19</v>
      </c>
      <c r="L22" s="20">
        <v>122</v>
      </c>
      <c r="M22" s="20">
        <v>3</v>
      </c>
      <c r="N22" s="5">
        <v>2.5000000000000001E-2</v>
      </c>
      <c r="O22" s="32">
        <v>37</v>
      </c>
      <c r="P22" s="32">
        <f t="shared" si="0"/>
        <v>370</v>
      </c>
      <c r="Q22" s="32">
        <f t="shared" si="1"/>
        <v>370000</v>
      </c>
    </row>
    <row r="23" spans="1:17" ht="15.75" customHeight="1">
      <c r="A23" s="51" t="s">
        <v>33</v>
      </c>
      <c r="B23" s="51"/>
      <c r="C23" s="51"/>
      <c r="D23" s="51"/>
      <c r="E23" s="51"/>
      <c r="F23" s="17">
        <f>SUM(F6:F22)</f>
        <v>469722.97</v>
      </c>
      <c r="G23" s="17">
        <f t="shared" ref="G23" si="2">SUM(G6:G22)</f>
        <v>30654.33</v>
      </c>
      <c r="H23" s="17">
        <f>SUM(H6:H22)</f>
        <v>500582.8</v>
      </c>
      <c r="I23" s="18">
        <f>SUM(I6:I22)</f>
        <v>20126</v>
      </c>
      <c r="J23" s="19"/>
      <c r="K23" s="20">
        <f>SUM(K6:K22)</f>
        <v>206</v>
      </c>
      <c r="L23" s="25">
        <f>SUM(L6:L22)</f>
        <v>1585</v>
      </c>
      <c r="M23" s="20">
        <f>SUM(M6:M22)</f>
        <v>38</v>
      </c>
      <c r="N23" s="19"/>
      <c r="O23" s="20">
        <f>SUM(O6:O22)</f>
        <v>441</v>
      </c>
      <c r="P23" s="20">
        <f t="shared" ref="P23:Q23" si="3">SUM(P6:P22)</f>
        <v>4410</v>
      </c>
      <c r="Q23" s="20">
        <f t="shared" si="3"/>
        <v>4410000</v>
      </c>
    </row>
    <row r="24" spans="1:17" ht="15.75" customHeight="1">
      <c r="F24" s="12"/>
      <c r="G24" s="12"/>
      <c r="H24" s="12"/>
      <c r="I24" s="12"/>
    </row>
  </sheetData>
  <mergeCells count="15">
    <mergeCell ref="A1:N2"/>
    <mergeCell ref="O3:Q4"/>
    <mergeCell ref="N3:N5"/>
    <mergeCell ref="I3:I5"/>
    <mergeCell ref="K3:M4"/>
    <mergeCell ref="A23:E23"/>
    <mergeCell ref="H4:H5"/>
    <mergeCell ref="A3:A5"/>
    <mergeCell ref="B3:B5"/>
    <mergeCell ref="C3:C5"/>
    <mergeCell ref="D3:D5"/>
    <mergeCell ref="E3:E5"/>
    <mergeCell ref="F3:H3"/>
    <mergeCell ref="J3:J5"/>
    <mergeCell ref="G4:G5"/>
  </mergeCells>
  <pageMargins left="0.7" right="0.7" top="0.75" bottom="0.75" header="0.3" footer="0.3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zoomScale="80" zoomScaleNormal="80" workbookViewId="0">
      <selection activeCell="A3" sqref="A3:N23"/>
    </sheetView>
  </sheetViews>
  <sheetFormatPr baseColWidth="10" defaultRowHeight="15.75"/>
  <cols>
    <col min="1" max="1" width="5" style="1" customWidth="1"/>
    <col min="2" max="2" width="13" style="1" customWidth="1"/>
    <col min="3" max="3" width="12.25" style="1" customWidth="1"/>
    <col min="4" max="4" width="24.25" style="1" customWidth="1"/>
    <col min="5" max="5" width="16.5" style="1" hidden="1" customWidth="1"/>
    <col min="6" max="9" width="11" style="1"/>
    <col min="10" max="10" width="0" style="1" hidden="1" customWidth="1"/>
    <col min="11" max="12" width="11" style="1"/>
    <col min="13" max="13" width="14.5" style="1" customWidth="1"/>
    <col min="14" max="16384" width="11" style="1"/>
  </cols>
  <sheetData>
    <row r="1" spans="1:14" ht="15.75" customHeight="1">
      <c r="A1" s="52" t="s">
        <v>32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16.5" customHeight="1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1"/>
      <c r="H3" s="41"/>
      <c r="I3" s="42" t="s">
        <v>73</v>
      </c>
      <c r="J3" s="41" t="s">
        <v>6</v>
      </c>
      <c r="K3" s="45" t="s">
        <v>4</v>
      </c>
      <c r="L3" s="46"/>
      <c r="M3" s="47"/>
      <c r="N3" s="41" t="s">
        <v>7</v>
      </c>
    </row>
    <row r="4" spans="1:14" ht="16.5" customHeight="1">
      <c r="A4" s="41"/>
      <c r="B4" s="41"/>
      <c r="C4" s="41"/>
      <c r="D4" s="41"/>
      <c r="E4" s="41"/>
      <c r="F4" s="29" t="s">
        <v>8</v>
      </c>
      <c r="G4" s="41" t="s">
        <v>9</v>
      </c>
      <c r="H4" s="41" t="s">
        <v>10</v>
      </c>
      <c r="I4" s="43"/>
      <c r="J4" s="41"/>
      <c r="K4" s="48"/>
      <c r="L4" s="49"/>
      <c r="M4" s="50"/>
      <c r="N4" s="41"/>
    </row>
    <row r="5" spans="1:14" ht="31.5">
      <c r="A5" s="41"/>
      <c r="B5" s="41"/>
      <c r="C5" s="41"/>
      <c r="D5" s="41"/>
      <c r="E5" s="41"/>
      <c r="F5" s="29" t="s">
        <v>11</v>
      </c>
      <c r="G5" s="41"/>
      <c r="H5" s="41"/>
      <c r="I5" s="44"/>
      <c r="J5" s="41"/>
      <c r="K5" s="31" t="s">
        <v>72</v>
      </c>
      <c r="L5" s="26" t="s">
        <v>67</v>
      </c>
      <c r="M5" s="30" t="s">
        <v>68</v>
      </c>
      <c r="N5" s="41"/>
    </row>
    <row r="6" spans="1:14" ht="85.5" hidden="1" customHeight="1">
      <c r="A6" s="21" t="s">
        <v>34</v>
      </c>
      <c r="B6" s="22" t="s">
        <v>29</v>
      </c>
      <c r="C6" s="23" t="s">
        <v>30</v>
      </c>
      <c r="D6" s="28" t="s">
        <v>69</v>
      </c>
      <c r="E6" s="24" t="s">
        <v>31</v>
      </c>
      <c r="F6" s="9">
        <v>21080.000000000004</v>
      </c>
      <c r="G6" s="9">
        <v>1613.5</v>
      </c>
      <c r="H6" s="9">
        <f>F6+G6</f>
        <v>22693.500000000004</v>
      </c>
      <c r="I6" s="13">
        <v>55</v>
      </c>
      <c r="J6" s="4">
        <v>3</v>
      </c>
      <c r="K6" s="20">
        <v>11</v>
      </c>
      <c r="L6" s="27">
        <v>11</v>
      </c>
      <c r="M6" s="20">
        <v>3</v>
      </c>
      <c r="N6" s="8">
        <v>1</v>
      </c>
    </row>
    <row r="7" spans="1:14" ht="63.75" hidden="1">
      <c r="A7" s="23">
        <v>2</v>
      </c>
      <c r="B7" s="23" t="s">
        <v>19</v>
      </c>
      <c r="C7" s="23" t="s">
        <v>26</v>
      </c>
      <c r="D7" s="28" t="s">
        <v>24</v>
      </c>
      <c r="E7" s="23" t="s">
        <v>71</v>
      </c>
      <c r="F7" s="11">
        <v>32320</v>
      </c>
      <c r="G7" s="10">
        <v>1055</v>
      </c>
      <c r="H7" s="10">
        <v>33375</v>
      </c>
      <c r="I7" s="13">
        <v>85</v>
      </c>
      <c r="J7" s="4">
        <v>3</v>
      </c>
      <c r="K7" s="2">
        <v>17</v>
      </c>
      <c r="L7" s="20">
        <v>17</v>
      </c>
      <c r="M7" s="20">
        <v>3</v>
      </c>
      <c r="N7" s="5">
        <v>1</v>
      </c>
    </row>
    <row r="8" spans="1:14" ht="72" hidden="1" customHeight="1">
      <c r="A8" s="23">
        <v>3</v>
      </c>
      <c r="B8" s="23" t="s">
        <v>35</v>
      </c>
      <c r="C8" s="23" t="s">
        <v>36</v>
      </c>
      <c r="D8" s="28" t="s">
        <v>37</v>
      </c>
      <c r="E8" s="23" t="s">
        <v>25</v>
      </c>
      <c r="F8" s="11">
        <v>41060</v>
      </c>
      <c r="G8" s="9">
        <v>2031</v>
      </c>
      <c r="H8" s="9">
        <v>43091</v>
      </c>
      <c r="I8" s="13">
        <v>2093</v>
      </c>
      <c r="J8" s="3">
        <v>4</v>
      </c>
      <c r="K8" s="20">
        <v>18</v>
      </c>
      <c r="L8" s="20">
        <v>126</v>
      </c>
      <c r="M8" s="20">
        <v>3</v>
      </c>
      <c r="N8" s="5">
        <v>1</v>
      </c>
    </row>
    <row r="9" spans="1:14" ht="80.25" hidden="1" customHeight="1">
      <c r="A9" s="23">
        <v>4</v>
      </c>
      <c r="B9" s="23" t="s">
        <v>38</v>
      </c>
      <c r="C9" s="23" t="s">
        <v>39</v>
      </c>
      <c r="D9" s="28" t="s">
        <v>23</v>
      </c>
      <c r="E9" s="23" t="s">
        <v>27</v>
      </c>
      <c r="F9" s="6">
        <v>9001</v>
      </c>
      <c r="G9" s="10">
        <v>2707</v>
      </c>
      <c r="H9" s="10">
        <v>11914.5</v>
      </c>
      <c r="I9" s="13">
        <v>824</v>
      </c>
      <c r="J9" s="4">
        <v>4</v>
      </c>
      <c r="K9" s="20">
        <v>11</v>
      </c>
      <c r="L9" s="20">
        <v>30</v>
      </c>
      <c r="M9" s="20">
        <v>2</v>
      </c>
      <c r="N9" s="5">
        <v>1</v>
      </c>
    </row>
    <row r="10" spans="1:14" ht="105.75" hidden="1" customHeight="1">
      <c r="A10" s="21">
        <v>5</v>
      </c>
      <c r="B10" s="22" t="s">
        <v>12</v>
      </c>
      <c r="C10" s="23" t="s">
        <v>40</v>
      </c>
      <c r="D10" s="28" t="s">
        <v>13</v>
      </c>
      <c r="E10" s="23" t="s">
        <v>41</v>
      </c>
      <c r="F10" s="6">
        <v>23007</v>
      </c>
      <c r="G10" s="10">
        <v>1452</v>
      </c>
      <c r="H10" s="10">
        <v>24459</v>
      </c>
      <c r="I10" s="14">
        <v>658</v>
      </c>
      <c r="J10" s="3">
        <v>5</v>
      </c>
      <c r="K10" s="2">
        <v>11</v>
      </c>
      <c r="L10" s="20">
        <v>68</v>
      </c>
      <c r="M10" s="20">
        <v>2</v>
      </c>
      <c r="N10" s="5">
        <v>1</v>
      </c>
    </row>
    <row r="11" spans="1:14" ht="115.5" hidden="1" customHeight="1">
      <c r="A11" s="23">
        <v>6</v>
      </c>
      <c r="B11" s="23" t="s">
        <v>12</v>
      </c>
      <c r="C11" s="23" t="s">
        <v>42</v>
      </c>
      <c r="D11" s="28" t="s">
        <v>43</v>
      </c>
      <c r="E11" s="23" t="s">
        <v>44</v>
      </c>
      <c r="F11" s="11">
        <v>21279</v>
      </c>
      <c r="G11" s="10">
        <v>1260</v>
      </c>
      <c r="H11" s="10">
        <v>22539</v>
      </c>
      <c r="I11" s="13">
        <v>736</v>
      </c>
      <c r="J11" s="3">
        <v>5</v>
      </c>
      <c r="K11" s="2">
        <v>9</v>
      </c>
      <c r="L11" s="20">
        <v>59</v>
      </c>
      <c r="M11" s="20">
        <v>2</v>
      </c>
      <c r="N11" s="5">
        <v>1</v>
      </c>
    </row>
    <row r="12" spans="1:14" ht="115.5" hidden="1" customHeight="1">
      <c r="A12" s="21">
        <v>7</v>
      </c>
      <c r="B12" s="22" t="s">
        <v>12</v>
      </c>
      <c r="C12" s="24" t="s">
        <v>15</v>
      </c>
      <c r="D12" s="28" t="s">
        <v>45</v>
      </c>
      <c r="E12" s="23" t="s">
        <v>44</v>
      </c>
      <c r="F12" s="9">
        <v>20315</v>
      </c>
      <c r="G12" s="6">
        <v>1305</v>
      </c>
      <c r="H12" s="9">
        <v>21620</v>
      </c>
      <c r="I12" s="13">
        <v>657</v>
      </c>
      <c r="J12" s="3">
        <v>5</v>
      </c>
      <c r="K12" s="2">
        <v>9</v>
      </c>
      <c r="L12" s="20">
        <v>59</v>
      </c>
      <c r="M12" s="20">
        <v>2</v>
      </c>
      <c r="N12" s="5">
        <v>1</v>
      </c>
    </row>
    <row r="13" spans="1:14" ht="96.75" hidden="1" customHeight="1">
      <c r="A13" s="21">
        <v>8</v>
      </c>
      <c r="B13" s="23" t="s">
        <v>12</v>
      </c>
      <c r="C13" s="23" t="s">
        <v>14</v>
      </c>
      <c r="D13" s="28" t="s">
        <v>46</v>
      </c>
      <c r="E13" s="23" t="s">
        <v>47</v>
      </c>
      <c r="F13" s="11">
        <v>27433</v>
      </c>
      <c r="G13" s="10">
        <v>1419</v>
      </c>
      <c r="H13" s="10">
        <v>28852</v>
      </c>
      <c r="I13" s="13">
        <v>1899</v>
      </c>
      <c r="J13" s="3">
        <v>5</v>
      </c>
      <c r="K13" s="2">
        <v>10</v>
      </c>
      <c r="L13" s="20">
        <v>143</v>
      </c>
      <c r="M13" s="20">
        <v>2</v>
      </c>
      <c r="N13" s="5">
        <v>1</v>
      </c>
    </row>
    <row r="14" spans="1:14" ht="75" hidden="1" customHeight="1">
      <c r="A14" s="23">
        <v>9</v>
      </c>
      <c r="B14" s="23" t="s">
        <v>35</v>
      </c>
      <c r="C14" s="23" t="s">
        <v>51</v>
      </c>
      <c r="D14" s="28" t="s">
        <v>70</v>
      </c>
      <c r="E14" s="23" t="s">
        <v>52</v>
      </c>
      <c r="F14" s="9">
        <v>40976</v>
      </c>
      <c r="G14" s="10">
        <v>2418</v>
      </c>
      <c r="H14" s="10">
        <v>43394</v>
      </c>
      <c r="I14" s="13">
        <v>1061</v>
      </c>
      <c r="J14" s="3">
        <v>5</v>
      </c>
      <c r="K14" s="2">
        <v>14</v>
      </c>
      <c r="L14" s="20">
        <v>94</v>
      </c>
      <c r="M14" s="20">
        <v>3</v>
      </c>
      <c r="N14" s="5">
        <v>1</v>
      </c>
    </row>
    <row r="15" spans="1:14" ht="104.25" hidden="1" customHeight="1">
      <c r="A15" s="21">
        <v>10</v>
      </c>
      <c r="B15" s="23" t="s">
        <v>35</v>
      </c>
      <c r="C15" s="23" t="s">
        <v>22</v>
      </c>
      <c r="D15" s="28" t="s">
        <v>53</v>
      </c>
      <c r="E15" s="23" t="s">
        <v>54</v>
      </c>
      <c r="F15" s="9">
        <v>47178</v>
      </c>
      <c r="G15" s="10">
        <v>4130</v>
      </c>
      <c r="H15" s="6">
        <v>51308</v>
      </c>
      <c r="I15" s="16">
        <v>1740</v>
      </c>
      <c r="J15" s="3">
        <v>4</v>
      </c>
      <c r="K15" s="2">
        <v>19</v>
      </c>
      <c r="L15" s="20">
        <v>158</v>
      </c>
      <c r="M15" s="20">
        <v>2</v>
      </c>
      <c r="N15" s="5">
        <v>1</v>
      </c>
    </row>
    <row r="16" spans="1:14" ht="107.25" hidden="1" customHeight="1">
      <c r="A16" s="23">
        <v>11</v>
      </c>
      <c r="B16" s="23" t="s">
        <v>35</v>
      </c>
      <c r="C16" s="23" t="s">
        <v>20</v>
      </c>
      <c r="D16" s="28" t="s">
        <v>49</v>
      </c>
      <c r="E16" s="23" t="s">
        <v>50</v>
      </c>
      <c r="F16" s="9">
        <v>38674</v>
      </c>
      <c r="G16" s="9">
        <v>1920</v>
      </c>
      <c r="H16" s="10">
        <v>40594</v>
      </c>
      <c r="I16" s="13">
        <v>2924</v>
      </c>
      <c r="J16" s="3">
        <v>3</v>
      </c>
      <c r="K16" s="2">
        <v>16</v>
      </c>
      <c r="L16" s="20">
        <v>186</v>
      </c>
      <c r="M16" s="20">
        <v>2</v>
      </c>
      <c r="N16" s="5">
        <v>1</v>
      </c>
    </row>
    <row r="17" spans="1:14" ht="45" hidden="1" customHeight="1">
      <c r="A17" s="23">
        <v>12</v>
      </c>
      <c r="B17" s="23" t="s">
        <v>19</v>
      </c>
      <c r="C17" s="23" t="s">
        <v>28</v>
      </c>
      <c r="D17" s="28" t="s">
        <v>21</v>
      </c>
      <c r="E17" s="23" t="s">
        <v>48</v>
      </c>
      <c r="F17" s="9">
        <v>3500</v>
      </c>
      <c r="G17" s="9">
        <v>200</v>
      </c>
      <c r="H17" s="9">
        <f>F17+G17</f>
        <v>3700</v>
      </c>
      <c r="I17" s="15">
        <v>525</v>
      </c>
      <c r="J17" s="3">
        <v>2</v>
      </c>
      <c r="K17" s="2">
        <v>0</v>
      </c>
      <c r="L17" s="20">
        <v>105</v>
      </c>
      <c r="M17" s="20">
        <v>1</v>
      </c>
      <c r="N17" s="5">
        <v>1</v>
      </c>
    </row>
    <row r="18" spans="1:14" ht="94.5" hidden="1" customHeight="1">
      <c r="A18" s="23">
        <v>13</v>
      </c>
      <c r="B18" s="23" t="s">
        <v>12</v>
      </c>
      <c r="C18" s="23" t="s">
        <v>16</v>
      </c>
      <c r="D18" s="28" t="s">
        <v>55</v>
      </c>
      <c r="E18" s="23" t="s">
        <v>56</v>
      </c>
      <c r="F18" s="11">
        <v>30683</v>
      </c>
      <c r="G18" s="10">
        <v>2055</v>
      </c>
      <c r="H18" s="10">
        <v>32738</v>
      </c>
      <c r="I18" s="13">
        <v>2055</v>
      </c>
      <c r="J18" s="3">
        <v>5</v>
      </c>
      <c r="K18" s="2">
        <v>12</v>
      </c>
      <c r="L18" s="20">
        <v>143</v>
      </c>
      <c r="M18" s="20">
        <v>2</v>
      </c>
      <c r="N18" s="5">
        <v>0.94399999999999995</v>
      </c>
    </row>
    <row r="19" spans="1:14" ht="76.5" hidden="1">
      <c r="A19" s="21">
        <v>14</v>
      </c>
      <c r="B19" s="23" t="s">
        <v>12</v>
      </c>
      <c r="C19" s="23" t="s">
        <v>17</v>
      </c>
      <c r="D19" s="28" t="s">
        <v>57</v>
      </c>
      <c r="E19" s="23" t="s">
        <v>58</v>
      </c>
      <c r="F19" s="11">
        <v>18687</v>
      </c>
      <c r="G19" s="11">
        <v>1303</v>
      </c>
      <c r="H19" s="10">
        <v>19990</v>
      </c>
      <c r="I19" s="13">
        <v>453</v>
      </c>
      <c r="J19" s="3">
        <v>5</v>
      </c>
      <c r="K19" s="2">
        <v>8</v>
      </c>
      <c r="L19" s="20">
        <v>61</v>
      </c>
      <c r="M19" s="20">
        <v>2</v>
      </c>
      <c r="N19" s="5">
        <v>0.94399999999999995</v>
      </c>
    </row>
    <row r="20" spans="1:14" ht="96.75" hidden="1" customHeight="1">
      <c r="A20" s="21">
        <v>15</v>
      </c>
      <c r="B20" s="23" t="s">
        <v>12</v>
      </c>
      <c r="C20" s="23" t="s">
        <v>18</v>
      </c>
      <c r="D20" s="28" t="s">
        <v>59</v>
      </c>
      <c r="E20" s="23" t="s">
        <v>60</v>
      </c>
      <c r="F20" s="11">
        <v>24331</v>
      </c>
      <c r="G20" s="10">
        <v>1587</v>
      </c>
      <c r="H20" s="10">
        <v>25917</v>
      </c>
      <c r="I20" s="13">
        <v>792</v>
      </c>
      <c r="J20" s="3">
        <v>5</v>
      </c>
      <c r="K20" s="2">
        <v>10</v>
      </c>
      <c r="L20" s="20">
        <v>78</v>
      </c>
      <c r="M20" s="20">
        <v>2</v>
      </c>
      <c r="N20" s="5">
        <v>0.94399999999999995</v>
      </c>
    </row>
    <row r="21" spans="1:14" ht="103.5" customHeight="1">
      <c r="A21" s="23">
        <v>16</v>
      </c>
      <c r="B21" s="23" t="s">
        <v>12</v>
      </c>
      <c r="C21" s="23" t="s">
        <v>61</v>
      </c>
      <c r="D21" s="28" t="s">
        <v>62</v>
      </c>
      <c r="E21" s="23" t="s">
        <v>63</v>
      </c>
      <c r="F21" s="11">
        <v>30141</v>
      </c>
      <c r="G21" s="10">
        <v>2055</v>
      </c>
      <c r="H21" s="10">
        <v>32196</v>
      </c>
      <c r="I21" s="13">
        <v>1588</v>
      </c>
      <c r="J21" s="3">
        <v>5</v>
      </c>
      <c r="K21" s="2">
        <v>12</v>
      </c>
      <c r="L21" s="20">
        <v>125</v>
      </c>
      <c r="M21" s="20">
        <v>2</v>
      </c>
      <c r="N21" s="5">
        <v>0.94399999999999995</v>
      </c>
    </row>
    <row r="22" spans="1:14" ht="87" customHeight="1">
      <c r="A22" s="23">
        <v>17</v>
      </c>
      <c r="B22" s="23" t="s">
        <v>19</v>
      </c>
      <c r="C22" s="23" t="s">
        <v>64</v>
      </c>
      <c r="D22" s="28" t="s">
        <v>65</v>
      </c>
      <c r="E22" s="23" t="s">
        <v>66</v>
      </c>
      <c r="F22" s="11">
        <v>40057.97</v>
      </c>
      <c r="G22" s="10">
        <v>2143.83</v>
      </c>
      <c r="H22" s="10">
        <v>42201.8</v>
      </c>
      <c r="I22" s="13">
        <v>1981</v>
      </c>
      <c r="J22" s="3">
        <v>5</v>
      </c>
      <c r="K22" s="2">
        <v>19</v>
      </c>
      <c r="L22" s="20">
        <v>122</v>
      </c>
      <c r="M22" s="20">
        <v>3</v>
      </c>
      <c r="N22" s="5">
        <v>2.5000000000000001E-2</v>
      </c>
    </row>
    <row r="23" spans="1:14" ht="15.75" customHeight="1">
      <c r="A23" s="56" t="s">
        <v>33</v>
      </c>
      <c r="B23" s="56"/>
      <c r="C23" s="56"/>
      <c r="D23" s="56"/>
      <c r="E23" s="56"/>
      <c r="F23" s="17">
        <f>SUM(F6:F22)</f>
        <v>469722.97</v>
      </c>
      <c r="G23" s="17">
        <f t="shared" ref="G23" si="0">SUM(G6:G22)</f>
        <v>30654.33</v>
      </c>
      <c r="H23" s="17">
        <f>SUM(H6:H22)</f>
        <v>500582.8</v>
      </c>
      <c r="I23" s="18">
        <f>SUM(I6:I22)</f>
        <v>20126</v>
      </c>
      <c r="J23" s="19"/>
      <c r="K23" s="20">
        <f>SUM(K6:K22)</f>
        <v>206</v>
      </c>
      <c r="L23" s="25">
        <f>SUM(L6:L22)</f>
        <v>1585</v>
      </c>
      <c r="M23" s="20">
        <f>SUM(M6:M22)</f>
        <v>38</v>
      </c>
      <c r="N23" s="19"/>
    </row>
    <row r="24" spans="1:14" ht="15.75" customHeight="1">
      <c r="F24" s="12"/>
      <c r="G24" s="12"/>
      <c r="H24" s="12"/>
      <c r="I24" s="12"/>
    </row>
  </sheetData>
  <mergeCells count="14">
    <mergeCell ref="N3:N5"/>
    <mergeCell ref="G4:G5"/>
    <mergeCell ref="H4:H5"/>
    <mergeCell ref="A23:E23"/>
    <mergeCell ref="A1:N2"/>
    <mergeCell ref="A3:A5"/>
    <mergeCell ref="B3:B5"/>
    <mergeCell ref="C3:C5"/>
    <mergeCell ref="D3:D5"/>
    <mergeCell ref="E3:E5"/>
    <mergeCell ref="F3:H3"/>
    <mergeCell ref="I3:I5"/>
    <mergeCell ref="J3:J5"/>
    <mergeCell ref="K3:M4"/>
  </mergeCells>
  <pageMargins left="0.7" right="0.7" top="0.75" bottom="0.75" header="0.3" footer="0.3"/>
  <pageSetup paperSize="9" scale="82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Pasar a word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Proyectos</dc:creator>
  <cp:lastModifiedBy>Proyectos</cp:lastModifiedBy>
  <cp:lastPrinted>2018-10-18T21:32:40Z</cp:lastPrinted>
  <dcterms:created xsi:type="dcterms:W3CDTF">2018-10-09T14:21:36Z</dcterms:created>
  <dcterms:modified xsi:type="dcterms:W3CDTF">2018-10-23T21:22:46Z</dcterms:modified>
</cp:coreProperties>
</file>