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oto.MINDEL\Downloads\"/>
    </mc:Choice>
  </mc:AlternateContent>
  <xr:revisionPtr revIDLastSave="0" documentId="13_ncr:1_{90C1A107-4173-481C-9672-7C55030480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P FINET 2024" sheetId="2" r:id="rId1"/>
  </sheets>
  <definedNames>
    <definedName name="_xlnm.Print_Area" localSheetId="0">'PEP FINET 2024'!$A$2:$N$44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L30" i="2"/>
  <c r="K30" i="2"/>
  <c r="J30" i="2"/>
  <c r="I30" i="2"/>
  <c r="H30" i="2"/>
  <c r="G30" i="2"/>
  <c r="F30" i="2"/>
  <c r="E30" i="2"/>
  <c r="D30" i="2"/>
  <c r="C30" i="2"/>
  <c r="B30" i="2"/>
  <c r="N30" i="2" s="1"/>
  <c r="C36" i="2"/>
  <c r="B16" i="2"/>
  <c r="B10" i="2"/>
  <c r="B25" i="2"/>
  <c r="N25" i="2" s="1"/>
  <c r="N18" i="2"/>
  <c r="H19" i="2" l="1"/>
  <c r="I19" i="2"/>
  <c r="J19" i="2"/>
  <c r="J20" i="2" s="1"/>
  <c r="K19" i="2"/>
  <c r="K20" i="2" s="1"/>
  <c r="L19" i="2"/>
  <c r="M19" i="2"/>
  <c r="G19" i="2"/>
  <c r="F16" i="2"/>
  <c r="I26" i="2"/>
  <c r="I27" i="2" s="1"/>
  <c r="I28" i="2" s="1"/>
  <c r="I29" i="2" s="1"/>
  <c r="B26" i="2"/>
  <c r="B27" i="2" s="1"/>
  <c r="B28" i="2" s="1"/>
  <c r="B29" i="2" s="1"/>
  <c r="C26" i="2"/>
  <c r="C27" i="2" s="1"/>
  <c r="C28" i="2" s="1"/>
  <c r="D26" i="2"/>
  <c r="D27" i="2" s="1"/>
  <c r="D28" i="2" s="1"/>
  <c r="E26" i="2"/>
  <c r="E27" i="2" s="1"/>
  <c r="F26" i="2"/>
  <c r="F27" i="2" s="1"/>
  <c r="G26" i="2"/>
  <c r="G27" i="2" s="1"/>
  <c r="G28" i="2" s="1"/>
  <c r="H26" i="2"/>
  <c r="H27" i="2" s="1"/>
  <c r="H28" i="2" s="1"/>
  <c r="J26" i="2"/>
  <c r="J27" i="2" s="1"/>
  <c r="J28" i="2" s="1"/>
  <c r="K26" i="2"/>
  <c r="K27" i="2" s="1"/>
  <c r="K28" i="2" s="1"/>
  <c r="L26" i="2"/>
  <c r="L27" i="2" s="1"/>
  <c r="M26" i="2"/>
  <c r="M27" i="2" s="1"/>
  <c r="M28" i="2" s="1"/>
  <c r="D20" i="2"/>
  <c r="F20" i="2"/>
  <c r="G20" i="2"/>
  <c r="H20" i="2"/>
  <c r="I20" i="2"/>
  <c r="L20" i="2"/>
  <c r="M20" i="2"/>
  <c r="B20" i="2"/>
  <c r="H16" i="2"/>
  <c r="I16" i="2"/>
  <c r="J16" i="2"/>
  <c r="K16" i="2"/>
  <c r="L16" i="2"/>
  <c r="M16" i="2"/>
  <c r="C16" i="2"/>
  <c r="D16" i="2"/>
  <c r="E16" i="2"/>
  <c r="G16" i="2"/>
  <c r="C14" i="2"/>
  <c r="D14" i="2"/>
  <c r="E14" i="2"/>
  <c r="F14" i="2"/>
  <c r="G14" i="2"/>
  <c r="H14" i="2"/>
  <c r="I14" i="2"/>
  <c r="J14" i="2"/>
  <c r="K14" i="2"/>
  <c r="L14" i="2"/>
  <c r="M14" i="2"/>
  <c r="B14" i="2"/>
  <c r="C12" i="2"/>
  <c r="D12" i="2"/>
  <c r="E12" i="2"/>
  <c r="F12" i="2"/>
  <c r="G12" i="2"/>
  <c r="H12" i="2"/>
  <c r="I12" i="2"/>
  <c r="J12" i="2"/>
  <c r="K12" i="2"/>
  <c r="L12" i="2"/>
  <c r="M12" i="2"/>
  <c r="B12" i="2"/>
  <c r="M10" i="2"/>
  <c r="L10" i="2"/>
  <c r="K10" i="2"/>
  <c r="D10" i="2"/>
  <c r="C10" i="2"/>
  <c r="E10" i="2"/>
  <c r="F10" i="2"/>
  <c r="G10" i="2"/>
  <c r="H10" i="2"/>
  <c r="I10" i="2"/>
  <c r="J10" i="2"/>
  <c r="B17" i="2"/>
  <c r="E19" i="2"/>
  <c r="E20" i="2" s="1"/>
  <c r="C19" i="2"/>
  <c r="C20" i="2" s="1"/>
  <c r="N15" i="2"/>
  <c r="N13" i="2"/>
  <c r="N11" i="2"/>
  <c r="N9" i="2"/>
  <c r="N8" i="2"/>
  <c r="N16" i="2" l="1"/>
  <c r="B21" i="2"/>
  <c r="B22" i="2" s="1"/>
  <c r="M17" i="2"/>
  <c r="I17" i="2"/>
  <c r="I21" i="2" s="1"/>
  <c r="I22" i="2" s="1"/>
  <c r="E17" i="2"/>
  <c r="E21" i="2" s="1"/>
  <c r="E22" i="2" s="1"/>
  <c r="E23" i="2" s="1"/>
  <c r="H17" i="2"/>
  <c r="H21" i="2" s="1"/>
  <c r="H22" i="2" s="1"/>
  <c r="H23" i="2" s="1"/>
  <c r="C17" i="2"/>
  <c r="C21" i="2" s="1"/>
  <c r="C22" i="2" s="1"/>
  <c r="C23" i="2" s="1"/>
  <c r="M21" i="2"/>
  <c r="M22" i="2" s="1"/>
  <c r="M23" i="2" s="1"/>
  <c r="N20" i="2"/>
  <c r="G17" i="2"/>
  <c r="G21" i="2" s="1"/>
  <c r="G22" i="2" s="1"/>
  <c r="G23" i="2" s="1"/>
  <c r="D17" i="2"/>
  <c r="D21" i="2" s="1"/>
  <c r="D22" i="2" s="1"/>
  <c r="D23" i="2" s="1"/>
  <c r="L17" i="2"/>
  <c r="L21" i="2" s="1"/>
  <c r="L22" i="2" s="1"/>
  <c r="L23" i="2" s="1"/>
  <c r="K17" i="2"/>
  <c r="K21" i="2" s="1"/>
  <c r="K22" i="2" s="1"/>
  <c r="K23" i="2" s="1"/>
  <c r="J17" i="2"/>
  <c r="J21" i="2" s="1"/>
  <c r="J22" i="2" s="1"/>
  <c r="J23" i="2" s="1"/>
  <c r="F17" i="2"/>
  <c r="F21" i="2" s="1"/>
  <c r="F22" i="2" s="1"/>
  <c r="F23" i="2" s="1"/>
  <c r="M29" i="2"/>
  <c r="L28" i="2"/>
  <c r="L29" i="2" s="1"/>
  <c r="J29" i="2"/>
  <c r="G29" i="2"/>
  <c r="F28" i="2"/>
  <c r="F29" i="2" s="1"/>
  <c r="E28" i="2"/>
  <c r="E29" i="2" s="1"/>
  <c r="D29" i="2"/>
  <c r="C29" i="2"/>
  <c r="N26" i="2"/>
  <c r="H29" i="2"/>
  <c r="K29" i="2"/>
  <c r="N27" i="2"/>
  <c r="N12" i="2"/>
  <c r="N14" i="2"/>
  <c r="N10" i="2"/>
  <c r="N19" i="2"/>
  <c r="I32" i="2" l="1"/>
  <c r="I23" i="2"/>
  <c r="B32" i="2"/>
  <c r="B23" i="2"/>
  <c r="N23" i="2" s="1"/>
  <c r="M32" i="2"/>
  <c r="H32" i="2"/>
  <c r="J32" i="2"/>
  <c r="L32" i="2"/>
  <c r="K32" i="2"/>
  <c r="D32" i="2"/>
  <c r="G32" i="2"/>
  <c r="F32" i="2"/>
  <c r="N29" i="2"/>
  <c r="E32" i="2"/>
  <c r="N21" i="2"/>
  <c r="N17" i="2"/>
  <c r="C32" i="2"/>
  <c r="N22" i="2"/>
  <c r="N28" i="2"/>
  <c r="N32" i="2" l="1"/>
</calcChain>
</file>

<file path=xl/sharedStrings.xml><?xml version="1.0" encoding="utf-8"?>
<sst xmlns="http://schemas.openxmlformats.org/spreadsheetml/2006/main" count="44" uniqueCount="42">
  <si>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</si>
  <si>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</si>
  <si>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</si>
  <si>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</si>
  <si>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</si>
  <si>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</si>
  <si>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</si>
  <si>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</si>
  <si>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</si>
  <si>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</si>
  <si>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</si>
  <si>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</si>
  <si>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</si>
  <si>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Cuenta :511</t>
  </si>
  <si>
    <t>Total Cuenta :514</t>
  </si>
  <si>
    <t>Total Cuenta :515</t>
  </si>
  <si>
    <t>Total Cuenta :517</t>
  </si>
  <si>
    <t>Total Rubro :51</t>
  </si>
  <si>
    <t>Total Cuenta :545</t>
  </si>
  <si>
    <t>Total Rubro :54</t>
  </si>
  <si>
    <t>Total Clasif Econo.:21</t>
  </si>
  <si>
    <t>Total Linea :0101</t>
  </si>
  <si>
    <t>Ejercicio Financiero Fiscal:</t>
  </si>
  <si>
    <t xml:space="preserve">PROGRAMACIÓN DE LA EJECUCIÓN PRESUPUESTARIA </t>
  </si>
  <si>
    <t>Agrupación Operacional: 3 Recursos de Carácter Especial</t>
  </si>
  <si>
    <t>Institución: 4115 Fondo de Inversión Nacional en Electricidad y Telefonía (FINET)</t>
  </si>
  <si>
    <t>Total Cuenta :563</t>
  </si>
  <si>
    <t>Total Rubro :56</t>
  </si>
  <si>
    <t>Total Linea :0102</t>
  </si>
  <si>
    <t>Total General</t>
  </si>
  <si>
    <t xml:space="preserve">Total Presupuesto </t>
  </si>
  <si>
    <t>1- Fondo General</t>
  </si>
  <si>
    <t>2- Recursos Propios</t>
  </si>
  <si>
    <t>Total clasificador</t>
  </si>
  <si>
    <t>21- Gastos Corrientes</t>
  </si>
  <si>
    <t>22- Gastos de Capital</t>
  </si>
  <si>
    <t>Firma:</t>
  </si>
  <si>
    <t>Dirección General del Presupuesto</t>
  </si>
  <si>
    <t>2 Recursos Propios</t>
  </si>
  <si>
    <t>Cifrado: 4115-4-01-01-21-2</t>
  </si>
  <si>
    <t>Cifrado: 4115-4-01-02-21-1</t>
  </si>
  <si>
    <t>1 Fondo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</si>
</sst>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6"/>
      <color rgb="FF000000"/>
      <name val="Tahoma"/>
      <family val="2"/>
    </font>
    <font>
      <b/>
      <sz val="6"/>
      <color rgb="FF000000"/>
      <name val="Tahoma"/>
      <family val="2"/>
    </font>
    <font>
      <b/>
      <sz val="6"/>
      <name val="Tahoma"/>
      <family val="2"/>
    </font>
    <font>
      <sz val="10"/>
      <color rgb="FF000000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  <font>
      <b/>
      <sz val="10"/>
      <color rgb="FF000000"/>
      <name val="Times New Roman"/>
      <family val="1"/>
    </font>
    <font>
      <b/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0" fillId="2" borderId="0" xfId="0" applyFill="1" applyAlignment="1">
      <alignment horizontal="left" vertical="top"/>
    </xf>
    <xf numFmtId="0" fontId="8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" fontId="2" fillId="2" borderId="0" xfId="0" applyNumberFormat="1" applyFont="1" applyFill="1" applyAlignment="1">
      <alignment horizontal="left" vertical="center" shrinkToFit="1"/>
    </xf>
    <xf numFmtId="44" fontId="2" fillId="2" borderId="0" xfId="0" applyNumberFormat="1" applyFont="1" applyFill="1" applyAlignment="1">
      <alignment horizontal="right" vertical="center" wrapText="1" indent="1"/>
    </xf>
    <xf numFmtId="44" fontId="3" fillId="2" borderId="0" xfId="0" applyNumberFormat="1" applyFont="1" applyFill="1" applyAlignment="1">
      <alignment horizontal="right" vertical="center" wrapText="1" indent="1"/>
    </xf>
    <xf numFmtId="44" fontId="5" fillId="2" borderId="0" xfId="0" applyNumberFormat="1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44" fontId="3" fillId="2" borderId="3" xfId="0" applyNumberFormat="1" applyFont="1" applyFill="1" applyBorder="1" applyAlignment="1">
      <alignment horizontal="right" vertical="center" wrapText="1" indent="1"/>
    </xf>
    <xf numFmtId="0" fontId="4" fillId="2" borderId="4" xfId="0" applyFont="1" applyFill="1" applyBorder="1" applyAlignment="1">
      <alignment horizontal="left" vertical="center" wrapText="1"/>
    </xf>
    <xf numFmtId="44" fontId="3" fillId="2" borderId="4" xfId="0" applyNumberFormat="1" applyFont="1" applyFill="1" applyBorder="1" applyAlignment="1">
      <alignment horizontal="right" vertical="center" wrapText="1" indent="1"/>
    </xf>
    <xf numFmtId="0" fontId="4" fillId="2" borderId="0" xfId="0" applyFont="1" applyFill="1" applyAlignment="1">
      <alignment horizontal="left" vertical="center" wrapText="1"/>
    </xf>
    <xf numFmtId="44" fontId="0" fillId="2" borderId="0" xfId="0" applyNumberForma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44" fontId="8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4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/>
    </xf>
    <xf numFmtId="44" fontId="3" fillId="2" borderId="6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 vertical="center"/>
    </xf>
    <xf numFmtId="44" fontId="3" fillId="2" borderId="5" xfId="0" applyNumberFormat="1" applyFont="1" applyFill="1" applyBorder="1" applyAlignment="1">
      <alignment horizontal="center"/>
    </xf>
  </cellXfs>
  <cellStyles count="3">
    <cellStyle name="Normal" xfId="0" builtinId="0"/>
    <cellStyle name="Normal 2" xfId="2" xr:uid="{1B8EB907-6286-4F94-B8D9-277F892CD785}"/>
    <cellStyle name="Normal 3" xfId="1" xr:uid="{6D91E163-4C8D-4E73-9900-94136C8D46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5"/>
  <sheetViews>
    <sheetView tabSelected="1" zoomScale="145" zoomScaleNormal="145" workbookViewId="0">
      <selection activeCell="A3" sqref="A3"/>
    </sheetView>
  </sheetViews>
  <sheetFormatPr baseColWidth="10" defaultColWidth="9.33203125" defaultRowHeight="12.75" x14ac:dyDescent="0.2"/>
  <cols>
    <col min="1" max="1" width="22.1640625" bestFit="1" customWidth="1"/>
    <col min="2" max="2" width="15.5" bestFit="1" customWidth="1"/>
    <col min="3" max="5" width="14.6640625" customWidth="1"/>
    <col min="6" max="6" width="14.83203125" customWidth="1"/>
    <col min="7" max="7" width="14" customWidth="1"/>
    <col min="8" max="9" width="14.83203125" customWidth="1"/>
    <col min="10" max="12" width="14.5" customWidth="1"/>
    <col min="13" max="13" width="13.33203125" customWidth="1"/>
    <col min="14" max="14" width="15.5" bestFit="1" customWidth="1"/>
    <col min="15" max="15" width="14.6640625" bestFit="1" customWidth="1"/>
    <col min="16" max="16" width="14.5" bestFit="1" customWidth="1"/>
  </cols>
  <sheetData>
    <row r="1" spans="1:15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26.25" customHeight="1" x14ac:dyDescent="0.2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4"/>
    </row>
    <row r="3" spans="1:15" ht="24.75" customHeight="1" x14ac:dyDescent="0.2">
      <c r="A3" s="5" t="s">
        <v>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8"/>
      <c r="O3" s="4"/>
    </row>
    <row r="4" spans="1:15" x14ac:dyDescent="0.2">
      <c r="A4" s="5" t="s">
        <v>24</v>
      </c>
      <c r="B4" s="6"/>
      <c r="C4" s="6"/>
      <c r="D4" s="6"/>
      <c r="E4" s="6"/>
      <c r="F4" s="6"/>
      <c r="G4" s="6"/>
      <c r="H4" s="6"/>
      <c r="I4" s="6"/>
      <c r="J4" s="6"/>
      <c r="K4" s="6"/>
      <c r="L4" s="34" t="s">
        <v>22</v>
      </c>
      <c r="M4" s="34"/>
      <c r="N4" s="9">
        <v>2024</v>
      </c>
      <c r="O4" s="4"/>
    </row>
    <row r="5" spans="1:15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4"/>
    </row>
    <row r="6" spans="1:15" ht="12" customHeight="1" x14ac:dyDescent="0.2">
      <c r="A6" s="11"/>
      <c r="B6" s="12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2" t="s">
        <v>8</v>
      </c>
      <c r="K6" s="12" t="s">
        <v>9</v>
      </c>
      <c r="L6" s="12" t="s">
        <v>10</v>
      </c>
      <c r="M6" s="12" t="s">
        <v>11</v>
      </c>
      <c r="N6" s="12" t="s">
        <v>12</v>
      </c>
      <c r="O6" s="4"/>
    </row>
    <row r="7" spans="1:15" ht="13.7" customHeight="1" x14ac:dyDescent="0.2">
      <c r="A7" s="13" t="s">
        <v>39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4"/>
    </row>
    <row r="8" spans="1:15" ht="13.5" customHeight="1" x14ac:dyDescent="0.2">
      <c r="A8" s="15">
        <v>51101</v>
      </c>
      <c r="B8" s="16">
        <v>3775</v>
      </c>
      <c r="C8" s="16">
        <v>3775</v>
      </c>
      <c r="D8" s="16">
        <v>3775</v>
      </c>
      <c r="E8" s="16">
        <v>3775</v>
      </c>
      <c r="F8" s="16">
        <v>3775</v>
      </c>
      <c r="G8" s="16">
        <v>3775</v>
      </c>
      <c r="H8" s="16">
        <v>3775</v>
      </c>
      <c r="I8" s="16">
        <v>3775</v>
      </c>
      <c r="J8" s="16">
        <v>3775</v>
      </c>
      <c r="K8" s="16">
        <v>3775</v>
      </c>
      <c r="L8" s="16">
        <v>3775</v>
      </c>
      <c r="M8" s="16">
        <v>3800</v>
      </c>
      <c r="N8" s="17">
        <f>SUM(B8:M8)</f>
        <v>45325</v>
      </c>
      <c r="O8" s="4"/>
    </row>
    <row r="9" spans="1:15" ht="13.5" customHeight="1" x14ac:dyDescent="0.2">
      <c r="A9" s="15">
        <v>51103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6">
        <v>1645</v>
      </c>
      <c r="N9" s="17">
        <f t="shared" ref="N9:N22" si="0">SUM(B9:M9)</f>
        <v>1645</v>
      </c>
      <c r="O9" s="4"/>
    </row>
    <row r="10" spans="1:15" ht="13.5" customHeight="1" x14ac:dyDescent="0.2">
      <c r="A10" s="19" t="s">
        <v>13</v>
      </c>
      <c r="B10" s="20">
        <f>B8+B9</f>
        <v>3775</v>
      </c>
      <c r="C10" s="20">
        <f t="shared" ref="C10:J10" si="1">C8+C9</f>
        <v>3775</v>
      </c>
      <c r="D10" s="20">
        <f>D8+D9</f>
        <v>3775</v>
      </c>
      <c r="E10" s="20">
        <f t="shared" si="1"/>
        <v>3775</v>
      </c>
      <c r="F10" s="20">
        <f t="shared" si="1"/>
        <v>3775</v>
      </c>
      <c r="G10" s="20">
        <f t="shared" si="1"/>
        <v>3775</v>
      </c>
      <c r="H10" s="20">
        <f t="shared" si="1"/>
        <v>3775</v>
      </c>
      <c r="I10" s="20">
        <f t="shared" si="1"/>
        <v>3775</v>
      </c>
      <c r="J10" s="20">
        <f t="shared" si="1"/>
        <v>3775</v>
      </c>
      <c r="K10" s="20">
        <f>K8+K9</f>
        <v>3775</v>
      </c>
      <c r="L10" s="20">
        <f>L8+L9</f>
        <v>3775</v>
      </c>
      <c r="M10" s="20">
        <f>M8+M9</f>
        <v>5445</v>
      </c>
      <c r="N10" s="20">
        <f t="shared" si="0"/>
        <v>46970</v>
      </c>
      <c r="O10" s="4"/>
    </row>
    <row r="11" spans="1:15" ht="13.5" customHeight="1" x14ac:dyDescent="0.2">
      <c r="A11" s="15">
        <v>51401</v>
      </c>
      <c r="B11" s="16">
        <v>210</v>
      </c>
      <c r="C11" s="16">
        <v>210</v>
      </c>
      <c r="D11" s="16">
        <v>210</v>
      </c>
      <c r="E11" s="16">
        <v>210</v>
      </c>
      <c r="F11" s="16">
        <v>210</v>
      </c>
      <c r="G11" s="16">
        <v>210</v>
      </c>
      <c r="H11" s="16">
        <v>210</v>
      </c>
      <c r="I11" s="16">
        <v>210</v>
      </c>
      <c r="J11" s="16">
        <v>210</v>
      </c>
      <c r="K11" s="16">
        <v>210</v>
      </c>
      <c r="L11" s="16">
        <v>210</v>
      </c>
      <c r="M11" s="16">
        <v>210</v>
      </c>
      <c r="N11" s="17">
        <f t="shared" si="0"/>
        <v>2520</v>
      </c>
      <c r="O11" s="4"/>
    </row>
    <row r="12" spans="1:15" ht="13.5" customHeight="1" x14ac:dyDescent="0.2">
      <c r="A12" s="19" t="s">
        <v>14</v>
      </c>
      <c r="B12" s="20">
        <f>B11</f>
        <v>210</v>
      </c>
      <c r="C12" s="20">
        <f t="shared" ref="C12:M12" si="2">C11</f>
        <v>210</v>
      </c>
      <c r="D12" s="20">
        <f t="shared" si="2"/>
        <v>210</v>
      </c>
      <c r="E12" s="20">
        <f t="shared" si="2"/>
        <v>210</v>
      </c>
      <c r="F12" s="20">
        <f t="shared" si="2"/>
        <v>210</v>
      </c>
      <c r="G12" s="20">
        <f t="shared" si="2"/>
        <v>210</v>
      </c>
      <c r="H12" s="20">
        <f t="shared" si="2"/>
        <v>210</v>
      </c>
      <c r="I12" s="20">
        <f t="shared" si="2"/>
        <v>210</v>
      </c>
      <c r="J12" s="20">
        <f t="shared" si="2"/>
        <v>210</v>
      </c>
      <c r="K12" s="20">
        <f t="shared" si="2"/>
        <v>210</v>
      </c>
      <c r="L12" s="20">
        <f t="shared" si="2"/>
        <v>210</v>
      </c>
      <c r="M12" s="20">
        <f t="shared" si="2"/>
        <v>210</v>
      </c>
      <c r="N12" s="20">
        <f t="shared" si="0"/>
        <v>2520</v>
      </c>
      <c r="O12" s="4"/>
    </row>
    <row r="13" spans="1:15" ht="13.5" customHeight="1" x14ac:dyDescent="0.2">
      <c r="A13" s="15">
        <v>51501</v>
      </c>
      <c r="B13" s="16">
        <v>330</v>
      </c>
      <c r="C13" s="16">
        <v>330</v>
      </c>
      <c r="D13" s="16">
        <v>330</v>
      </c>
      <c r="E13" s="16">
        <v>330</v>
      </c>
      <c r="F13" s="16">
        <v>330</v>
      </c>
      <c r="G13" s="16">
        <v>330</v>
      </c>
      <c r="H13" s="16">
        <v>330</v>
      </c>
      <c r="I13" s="16">
        <v>330</v>
      </c>
      <c r="J13" s="16">
        <v>330</v>
      </c>
      <c r="K13" s="16">
        <v>330</v>
      </c>
      <c r="L13" s="16">
        <v>330</v>
      </c>
      <c r="M13" s="16">
        <v>335</v>
      </c>
      <c r="N13" s="17">
        <f t="shared" si="0"/>
        <v>3965</v>
      </c>
      <c r="O13" s="4"/>
    </row>
    <row r="14" spans="1:15" ht="13.5" customHeight="1" x14ac:dyDescent="0.2">
      <c r="A14" s="19" t="s">
        <v>15</v>
      </c>
      <c r="B14" s="20">
        <f>B13</f>
        <v>330</v>
      </c>
      <c r="C14" s="20">
        <f t="shared" ref="C14:M14" si="3">C13</f>
        <v>330</v>
      </c>
      <c r="D14" s="20">
        <f t="shared" si="3"/>
        <v>330</v>
      </c>
      <c r="E14" s="20">
        <f t="shared" si="3"/>
        <v>330</v>
      </c>
      <c r="F14" s="20">
        <f t="shared" si="3"/>
        <v>330</v>
      </c>
      <c r="G14" s="20">
        <f t="shared" si="3"/>
        <v>330</v>
      </c>
      <c r="H14" s="20">
        <f t="shared" si="3"/>
        <v>330</v>
      </c>
      <c r="I14" s="20">
        <f t="shared" si="3"/>
        <v>330</v>
      </c>
      <c r="J14" s="20">
        <f t="shared" si="3"/>
        <v>330</v>
      </c>
      <c r="K14" s="20">
        <f t="shared" si="3"/>
        <v>330</v>
      </c>
      <c r="L14" s="20">
        <f t="shared" si="3"/>
        <v>330</v>
      </c>
      <c r="M14" s="20">
        <f t="shared" si="3"/>
        <v>335</v>
      </c>
      <c r="N14" s="20">
        <f t="shared" si="0"/>
        <v>3965</v>
      </c>
      <c r="O14" s="4"/>
    </row>
    <row r="15" spans="1:15" ht="13.5" customHeight="1" x14ac:dyDescent="0.2">
      <c r="A15" s="15">
        <v>51701</v>
      </c>
      <c r="B15" s="16">
        <v>0</v>
      </c>
      <c r="C15" s="16">
        <v>0</v>
      </c>
      <c r="D15" s="16">
        <v>2500</v>
      </c>
      <c r="E15" s="16"/>
      <c r="F15" s="16">
        <v>2500</v>
      </c>
      <c r="G15" s="16"/>
      <c r="H15" s="16">
        <v>2500</v>
      </c>
      <c r="I15" s="16"/>
      <c r="J15" s="16">
        <v>2500</v>
      </c>
      <c r="K15" s="16"/>
      <c r="L15" s="16"/>
      <c r="M15" s="16"/>
      <c r="N15" s="16">
        <f t="shared" si="0"/>
        <v>10000</v>
      </c>
      <c r="O15" s="4"/>
    </row>
    <row r="16" spans="1:15" ht="13.5" customHeight="1" x14ac:dyDescent="0.2">
      <c r="A16" s="19" t="s">
        <v>16</v>
      </c>
      <c r="B16" s="17">
        <f>B15</f>
        <v>0</v>
      </c>
      <c r="C16" s="17">
        <f t="shared" ref="C16:G16" si="4">C15</f>
        <v>0</v>
      </c>
      <c r="D16" s="17">
        <f t="shared" si="4"/>
        <v>2500</v>
      </c>
      <c r="E16" s="17">
        <f t="shared" si="4"/>
        <v>0</v>
      </c>
      <c r="F16" s="17">
        <f>F15</f>
        <v>2500</v>
      </c>
      <c r="G16" s="17">
        <f t="shared" si="4"/>
        <v>0</v>
      </c>
      <c r="H16" s="17">
        <f t="shared" ref="H16" si="5">H15</f>
        <v>2500</v>
      </c>
      <c r="I16" s="17">
        <f t="shared" ref="I16" si="6">I15</f>
        <v>0</v>
      </c>
      <c r="J16" s="17">
        <f t="shared" ref="J16" si="7">J15</f>
        <v>2500</v>
      </c>
      <c r="K16" s="17">
        <f t="shared" ref="K16" si="8">K15</f>
        <v>0</v>
      </c>
      <c r="L16" s="17">
        <f t="shared" ref="L16" si="9">L15</f>
        <v>0</v>
      </c>
      <c r="M16" s="17">
        <f t="shared" ref="M16" si="10">M15</f>
        <v>0</v>
      </c>
      <c r="N16" s="17">
        <f t="shared" si="0"/>
        <v>10000</v>
      </c>
      <c r="O16" s="4"/>
    </row>
    <row r="17" spans="1:15" ht="13.5" customHeight="1" x14ac:dyDescent="0.2">
      <c r="A17" s="21" t="s">
        <v>17</v>
      </c>
      <c r="B17" s="22">
        <f>B10+B12+B14+B16</f>
        <v>4315</v>
      </c>
      <c r="C17" s="22">
        <f t="shared" ref="C17:L17" si="11">C10+C12+C14+C16</f>
        <v>4315</v>
      </c>
      <c r="D17" s="22">
        <f t="shared" si="11"/>
        <v>6815</v>
      </c>
      <c r="E17" s="22">
        <f t="shared" si="11"/>
        <v>4315</v>
      </c>
      <c r="F17" s="22">
        <f t="shared" si="11"/>
        <v>6815</v>
      </c>
      <c r="G17" s="22">
        <f t="shared" si="11"/>
        <v>4315</v>
      </c>
      <c r="H17" s="22">
        <f t="shared" si="11"/>
        <v>6815</v>
      </c>
      <c r="I17" s="22">
        <f t="shared" si="11"/>
        <v>4315</v>
      </c>
      <c r="J17" s="22">
        <f t="shared" si="11"/>
        <v>6815</v>
      </c>
      <c r="K17" s="22">
        <f t="shared" si="11"/>
        <v>4315</v>
      </c>
      <c r="L17" s="22">
        <f t="shared" si="11"/>
        <v>4315</v>
      </c>
      <c r="M17" s="22">
        <f>M10+M12+M14+M16</f>
        <v>5990</v>
      </c>
      <c r="N17" s="22">
        <f>SUM(B17:M17)</f>
        <v>63455</v>
      </c>
      <c r="O17" s="4"/>
    </row>
    <row r="18" spans="1:15" ht="13.5" customHeight="1" x14ac:dyDescent="0.2">
      <c r="A18" s="15">
        <v>54504</v>
      </c>
      <c r="B18" s="16">
        <v>0</v>
      </c>
      <c r="C18" s="16">
        <v>10000</v>
      </c>
      <c r="D18" s="16">
        <v>0</v>
      </c>
      <c r="E18" s="16">
        <v>10000</v>
      </c>
      <c r="F18" s="16">
        <v>0</v>
      </c>
      <c r="G18" s="16">
        <v>10000</v>
      </c>
      <c r="H18" s="16">
        <v>0</v>
      </c>
      <c r="I18" s="16">
        <v>10000</v>
      </c>
      <c r="J18" s="16">
        <v>0</v>
      </c>
      <c r="K18" s="16">
        <v>0</v>
      </c>
      <c r="L18" s="16">
        <v>0</v>
      </c>
      <c r="M18" s="16">
        <v>0</v>
      </c>
      <c r="N18" s="17">
        <f>SUM(B18:M18)</f>
        <v>40000</v>
      </c>
      <c r="O18" s="4"/>
    </row>
    <row r="19" spans="1:15" ht="13.5" customHeight="1" x14ac:dyDescent="0.2">
      <c r="A19" s="19" t="s">
        <v>18</v>
      </c>
      <c r="B19" s="17">
        <v>0</v>
      </c>
      <c r="C19" s="17">
        <f>C18</f>
        <v>10000</v>
      </c>
      <c r="D19" s="17">
        <v>0</v>
      </c>
      <c r="E19" s="17">
        <f>E18</f>
        <v>10000</v>
      </c>
      <c r="F19" s="17">
        <v>0</v>
      </c>
      <c r="G19" s="17">
        <f>G18</f>
        <v>10000</v>
      </c>
      <c r="H19" s="17">
        <f t="shared" ref="H19:M19" si="12">H18</f>
        <v>0</v>
      </c>
      <c r="I19" s="17">
        <f t="shared" si="12"/>
        <v>10000</v>
      </c>
      <c r="J19" s="17">
        <f t="shared" si="12"/>
        <v>0</v>
      </c>
      <c r="K19" s="17">
        <f t="shared" si="12"/>
        <v>0</v>
      </c>
      <c r="L19" s="17">
        <f t="shared" si="12"/>
        <v>0</v>
      </c>
      <c r="M19" s="17">
        <f t="shared" si="12"/>
        <v>0</v>
      </c>
      <c r="N19" s="17">
        <f>SUM(B19:M19)</f>
        <v>40000</v>
      </c>
      <c r="O19" s="4"/>
    </row>
    <row r="20" spans="1:15" ht="13.5" customHeight="1" x14ac:dyDescent="0.2">
      <c r="A20" s="21" t="s">
        <v>19</v>
      </c>
      <c r="B20" s="22">
        <f>B19</f>
        <v>0</v>
      </c>
      <c r="C20" s="22">
        <f>C19</f>
        <v>10000</v>
      </c>
      <c r="D20" s="22">
        <f t="shared" ref="D20:M20" si="13">D19</f>
        <v>0</v>
      </c>
      <c r="E20" s="22">
        <f t="shared" si="13"/>
        <v>10000</v>
      </c>
      <c r="F20" s="22">
        <f t="shared" si="13"/>
        <v>0</v>
      </c>
      <c r="G20" s="22">
        <f t="shared" si="13"/>
        <v>10000</v>
      </c>
      <c r="H20" s="22">
        <f t="shared" si="13"/>
        <v>0</v>
      </c>
      <c r="I20" s="22">
        <f t="shared" si="13"/>
        <v>10000</v>
      </c>
      <c r="J20" s="22">
        <f t="shared" si="13"/>
        <v>0</v>
      </c>
      <c r="K20" s="22">
        <f t="shared" si="13"/>
        <v>0</v>
      </c>
      <c r="L20" s="22">
        <f t="shared" si="13"/>
        <v>0</v>
      </c>
      <c r="M20" s="22">
        <f t="shared" si="13"/>
        <v>0</v>
      </c>
      <c r="N20" s="22">
        <f t="shared" si="0"/>
        <v>40000</v>
      </c>
      <c r="O20" s="4"/>
    </row>
    <row r="21" spans="1:15" ht="13.5" customHeight="1" x14ac:dyDescent="0.2">
      <c r="A21" s="21" t="s">
        <v>20</v>
      </c>
      <c r="B21" s="20">
        <f>B17+B20</f>
        <v>4315</v>
      </c>
      <c r="C21" s="20">
        <f>C17+C20</f>
        <v>14315</v>
      </c>
      <c r="D21" s="20">
        <f t="shared" ref="D21:M21" si="14">D17+D20</f>
        <v>6815</v>
      </c>
      <c r="E21" s="20">
        <f t="shared" si="14"/>
        <v>14315</v>
      </c>
      <c r="F21" s="20">
        <f t="shared" si="14"/>
        <v>6815</v>
      </c>
      <c r="G21" s="20">
        <f t="shared" si="14"/>
        <v>14315</v>
      </c>
      <c r="H21" s="20">
        <f t="shared" si="14"/>
        <v>6815</v>
      </c>
      <c r="I21" s="20">
        <f t="shared" si="14"/>
        <v>14315</v>
      </c>
      <c r="J21" s="20">
        <f t="shared" si="14"/>
        <v>6815</v>
      </c>
      <c r="K21" s="20">
        <f t="shared" si="14"/>
        <v>4315</v>
      </c>
      <c r="L21" s="20">
        <f t="shared" si="14"/>
        <v>4315</v>
      </c>
      <c r="M21" s="20">
        <f t="shared" si="14"/>
        <v>5990</v>
      </c>
      <c r="N21" s="20">
        <f>SUM(B21:M21)</f>
        <v>103455</v>
      </c>
      <c r="O21" s="4"/>
    </row>
    <row r="22" spans="1:15" ht="13.5" customHeight="1" x14ac:dyDescent="0.2">
      <c r="A22" s="19" t="s">
        <v>21</v>
      </c>
      <c r="B22" s="20">
        <f>B21</f>
        <v>4315</v>
      </c>
      <c r="C22" s="20">
        <f t="shared" ref="C22:M23" si="15">C21</f>
        <v>14315</v>
      </c>
      <c r="D22" s="20">
        <f t="shared" si="15"/>
        <v>6815</v>
      </c>
      <c r="E22" s="20">
        <f t="shared" si="15"/>
        <v>14315</v>
      </c>
      <c r="F22" s="20">
        <f t="shared" si="15"/>
        <v>6815</v>
      </c>
      <c r="G22" s="20">
        <f t="shared" si="15"/>
        <v>14315</v>
      </c>
      <c r="H22" s="20">
        <f t="shared" si="15"/>
        <v>6815</v>
      </c>
      <c r="I22" s="20">
        <f t="shared" si="15"/>
        <v>14315</v>
      </c>
      <c r="J22" s="20">
        <f t="shared" si="15"/>
        <v>6815</v>
      </c>
      <c r="K22" s="20">
        <f t="shared" si="15"/>
        <v>4315</v>
      </c>
      <c r="L22" s="20">
        <f t="shared" si="15"/>
        <v>4315</v>
      </c>
      <c r="M22" s="20">
        <f t="shared" si="15"/>
        <v>5990</v>
      </c>
      <c r="N22" s="20">
        <f t="shared" si="0"/>
        <v>103455</v>
      </c>
      <c r="O22" s="4"/>
    </row>
    <row r="23" spans="1:15" ht="13.5" customHeight="1" x14ac:dyDescent="0.2">
      <c r="A23" s="21" t="s">
        <v>38</v>
      </c>
      <c r="B23" s="20">
        <f>B22</f>
        <v>4315</v>
      </c>
      <c r="C23" s="20">
        <f t="shared" si="15"/>
        <v>14315</v>
      </c>
      <c r="D23" s="20">
        <f t="shared" si="15"/>
        <v>6815</v>
      </c>
      <c r="E23" s="20">
        <f t="shared" si="15"/>
        <v>14315</v>
      </c>
      <c r="F23" s="20">
        <f t="shared" si="15"/>
        <v>6815</v>
      </c>
      <c r="G23" s="20">
        <f t="shared" si="15"/>
        <v>14315</v>
      </c>
      <c r="H23" s="20">
        <f t="shared" si="15"/>
        <v>6815</v>
      </c>
      <c r="I23" s="20">
        <f t="shared" si="15"/>
        <v>14315</v>
      </c>
      <c r="J23" s="20">
        <f t="shared" si="15"/>
        <v>6815</v>
      </c>
      <c r="K23" s="20">
        <f t="shared" si="15"/>
        <v>4315</v>
      </c>
      <c r="L23" s="20">
        <f t="shared" si="15"/>
        <v>4315</v>
      </c>
      <c r="M23" s="20">
        <f t="shared" si="15"/>
        <v>5990</v>
      </c>
      <c r="N23" s="20">
        <f t="shared" ref="N23" si="16">SUM(B23:M23)</f>
        <v>103455</v>
      </c>
      <c r="O23" s="4"/>
    </row>
    <row r="24" spans="1:15" ht="16.5" customHeight="1" x14ac:dyDescent="0.2">
      <c r="A24" s="23" t="s">
        <v>40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4"/>
    </row>
    <row r="25" spans="1:15" ht="16.5" customHeight="1" x14ac:dyDescent="0.2">
      <c r="A25" s="15">
        <v>56301</v>
      </c>
      <c r="B25" s="16">
        <f>10606227+5500000</f>
        <v>16106227</v>
      </c>
      <c r="C25" s="16">
        <v>5500000</v>
      </c>
      <c r="D25" s="16">
        <v>5500000</v>
      </c>
      <c r="E25" s="16">
        <v>5500000</v>
      </c>
      <c r="F25" s="16">
        <v>5500000</v>
      </c>
      <c r="G25" s="16">
        <v>5500000</v>
      </c>
      <c r="H25" s="16">
        <v>5500000</v>
      </c>
      <c r="I25" s="16">
        <v>5500000</v>
      </c>
      <c r="J25" s="16">
        <v>5500000</v>
      </c>
      <c r="K25" s="16">
        <v>4020010</v>
      </c>
      <c r="L25" s="16"/>
      <c r="M25" s="16">
        <v>0</v>
      </c>
      <c r="N25" s="17">
        <f>SUM(B25:M25)</f>
        <v>64126237</v>
      </c>
      <c r="O25" s="4"/>
    </row>
    <row r="26" spans="1:15" ht="16.5" customHeight="1" x14ac:dyDescent="0.2">
      <c r="A26" s="19" t="s">
        <v>26</v>
      </c>
      <c r="B26" s="20">
        <f>B25</f>
        <v>16106227</v>
      </c>
      <c r="C26" s="20">
        <f t="shared" ref="C26:M26" si="17">C25</f>
        <v>5500000</v>
      </c>
      <c r="D26" s="20">
        <f t="shared" si="17"/>
        <v>5500000</v>
      </c>
      <c r="E26" s="20">
        <f t="shared" si="17"/>
        <v>5500000</v>
      </c>
      <c r="F26" s="20">
        <f t="shared" si="17"/>
        <v>5500000</v>
      </c>
      <c r="G26" s="20">
        <f t="shared" si="17"/>
        <v>5500000</v>
      </c>
      <c r="H26" s="20">
        <f t="shared" si="17"/>
        <v>5500000</v>
      </c>
      <c r="I26" s="20">
        <f>I25</f>
        <v>5500000</v>
      </c>
      <c r="J26" s="20">
        <f t="shared" si="17"/>
        <v>5500000</v>
      </c>
      <c r="K26" s="20">
        <f t="shared" si="17"/>
        <v>4020010</v>
      </c>
      <c r="L26" s="20">
        <f t="shared" si="17"/>
        <v>0</v>
      </c>
      <c r="M26" s="20">
        <f t="shared" si="17"/>
        <v>0</v>
      </c>
      <c r="N26" s="20">
        <f>SUM(B26:M26)</f>
        <v>64126237</v>
      </c>
      <c r="O26" s="4"/>
    </row>
    <row r="27" spans="1:15" ht="16.5" customHeight="1" x14ac:dyDescent="0.2">
      <c r="A27" s="21" t="s">
        <v>27</v>
      </c>
      <c r="B27" s="20">
        <f>B26</f>
        <v>16106227</v>
      </c>
      <c r="C27" s="20">
        <f t="shared" ref="C27:C28" si="18">C26</f>
        <v>5500000</v>
      </c>
      <c r="D27" s="20">
        <f t="shared" ref="D27:D28" si="19">D26</f>
        <v>5500000</v>
      </c>
      <c r="E27" s="20">
        <f t="shared" ref="E27:E28" si="20">E26</f>
        <v>5500000</v>
      </c>
      <c r="F27" s="20">
        <f t="shared" ref="F27:F28" si="21">F26</f>
        <v>5500000</v>
      </c>
      <c r="G27" s="20">
        <f t="shared" ref="G27:G28" si="22">G26</f>
        <v>5500000</v>
      </c>
      <c r="H27" s="20">
        <f t="shared" ref="H27:H28" si="23">H26</f>
        <v>5500000</v>
      </c>
      <c r="I27" s="20">
        <f>I26</f>
        <v>5500000</v>
      </c>
      <c r="J27" s="20">
        <f t="shared" ref="J27:J28" si="24">J26</f>
        <v>5500000</v>
      </c>
      <c r="K27" s="20">
        <f t="shared" ref="K27:K28" si="25">K26</f>
        <v>4020010</v>
      </c>
      <c r="L27" s="20">
        <f t="shared" ref="L27:L28" si="26">L26</f>
        <v>0</v>
      </c>
      <c r="M27" s="20">
        <f t="shared" ref="M27:M28" si="27">M26</f>
        <v>0</v>
      </c>
      <c r="N27" s="20">
        <f t="shared" ref="N27" si="28">SUM(B27:M27)</f>
        <v>64126237</v>
      </c>
      <c r="O27" s="4"/>
    </row>
    <row r="28" spans="1:15" ht="16.5" customHeight="1" x14ac:dyDescent="0.2">
      <c r="A28" s="21" t="s">
        <v>20</v>
      </c>
      <c r="B28" s="20">
        <f>B27</f>
        <v>16106227</v>
      </c>
      <c r="C28" s="20">
        <f t="shared" si="18"/>
        <v>5500000</v>
      </c>
      <c r="D28" s="20">
        <f t="shared" si="19"/>
        <v>5500000</v>
      </c>
      <c r="E28" s="20">
        <f t="shared" si="20"/>
        <v>5500000</v>
      </c>
      <c r="F28" s="20">
        <f t="shared" si="21"/>
        <v>5500000</v>
      </c>
      <c r="G28" s="20">
        <f t="shared" si="22"/>
        <v>5500000</v>
      </c>
      <c r="H28" s="20">
        <f t="shared" si="23"/>
        <v>5500000</v>
      </c>
      <c r="I28" s="20">
        <f>I27</f>
        <v>5500000</v>
      </c>
      <c r="J28" s="20">
        <f t="shared" si="24"/>
        <v>5500000</v>
      </c>
      <c r="K28" s="20">
        <f t="shared" si="25"/>
        <v>4020010</v>
      </c>
      <c r="L28" s="20">
        <f t="shared" si="26"/>
        <v>0</v>
      </c>
      <c r="M28" s="20">
        <f t="shared" si="27"/>
        <v>0</v>
      </c>
      <c r="N28" s="20">
        <f>SUM(B28:M28)</f>
        <v>64126237</v>
      </c>
      <c r="O28" s="4"/>
    </row>
    <row r="29" spans="1:15" ht="16.5" customHeight="1" x14ac:dyDescent="0.2">
      <c r="A29" s="19" t="s">
        <v>28</v>
      </c>
      <c r="B29" s="20">
        <f>B28</f>
        <v>16106227</v>
      </c>
      <c r="C29" s="20">
        <f t="shared" ref="C29:C30" si="29">C28</f>
        <v>5500000</v>
      </c>
      <c r="D29" s="20">
        <f t="shared" ref="D29:D30" si="30">D28</f>
        <v>5500000</v>
      </c>
      <c r="E29" s="20">
        <f t="shared" ref="E29:E30" si="31">E28</f>
        <v>5500000</v>
      </c>
      <c r="F29" s="20">
        <f t="shared" ref="F29:F30" si="32">F28</f>
        <v>5500000</v>
      </c>
      <c r="G29" s="20">
        <f t="shared" ref="G29:G30" si="33">G28</f>
        <v>5500000</v>
      </c>
      <c r="H29" s="20">
        <f t="shared" ref="H29:H30" si="34">H28</f>
        <v>5500000</v>
      </c>
      <c r="I29" s="20">
        <f>I28</f>
        <v>5500000</v>
      </c>
      <c r="J29" s="20">
        <f t="shared" ref="J29:J30" si="35">J28</f>
        <v>5500000</v>
      </c>
      <c r="K29" s="20">
        <f t="shared" ref="K29:K30" si="36">K28</f>
        <v>4020010</v>
      </c>
      <c r="L29" s="20">
        <f t="shared" ref="L29:L30" si="37">L28</f>
        <v>0</v>
      </c>
      <c r="M29" s="20">
        <f t="shared" ref="M29:M30" si="38">M28</f>
        <v>0</v>
      </c>
      <c r="N29" s="20">
        <f>SUM(B29:M29)</f>
        <v>64126237</v>
      </c>
      <c r="O29" s="4"/>
    </row>
    <row r="30" spans="1:15" ht="16.5" customHeight="1" x14ac:dyDescent="0.2">
      <c r="A30" s="21" t="s">
        <v>41</v>
      </c>
      <c r="B30" s="20">
        <f>B29</f>
        <v>16106227</v>
      </c>
      <c r="C30" s="20">
        <f t="shared" si="29"/>
        <v>5500000</v>
      </c>
      <c r="D30" s="20">
        <f t="shared" si="30"/>
        <v>5500000</v>
      </c>
      <c r="E30" s="20">
        <f t="shared" si="31"/>
        <v>5500000</v>
      </c>
      <c r="F30" s="20">
        <f t="shared" si="32"/>
        <v>5500000</v>
      </c>
      <c r="G30" s="20">
        <f t="shared" si="33"/>
        <v>5500000</v>
      </c>
      <c r="H30" s="20">
        <f t="shared" si="34"/>
        <v>5500000</v>
      </c>
      <c r="I30" s="20">
        <f>I29</f>
        <v>5500000</v>
      </c>
      <c r="J30" s="20">
        <f t="shared" si="35"/>
        <v>5500000</v>
      </c>
      <c r="K30" s="20">
        <f t="shared" si="36"/>
        <v>4020010</v>
      </c>
      <c r="L30" s="20">
        <f t="shared" si="37"/>
        <v>0</v>
      </c>
      <c r="M30" s="20">
        <f t="shared" si="38"/>
        <v>0</v>
      </c>
      <c r="N30" s="20">
        <f>SUM(B30:M30)</f>
        <v>64126237</v>
      </c>
      <c r="O30" s="4"/>
    </row>
    <row r="31" spans="1:15" ht="7.5" customHeight="1" x14ac:dyDescent="0.2">
      <c r="A31" s="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4"/>
    </row>
    <row r="32" spans="1:15" ht="16.5" customHeight="1" x14ac:dyDescent="0.2">
      <c r="A32" s="21" t="s">
        <v>30</v>
      </c>
      <c r="B32" s="22">
        <f>B22+B29</f>
        <v>16110542</v>
      </c>
      <c r="C32" s="22">
        <f t="shared" ref="C32:M32" si="39">C22+C29</f>
        <v>5514315</v>
      </c>
      <c r="D32" s="22">
        <f t="shared" si="39"/>
        <v>5506815</v>
      </c>
      <c r="E32" s="22">
        <f t="shared" si="39"/>
        <v>5514315</v>
      </c>
      <c r="F32" s="22">
        <f t="shared" si="39"/>
        <v>5506815</v>
      </c>
      <c r="G32" s="22">
        <f t="shared" si="39"/>
        <v>5514315</v>
      </c>
      <c r="H32" s="22">
        <f t="shared" si="39"/>
        <v>5506815</v>
      </c>
      <c r="I32" s="22">
        <f t="shared" si="39"/>
        <v>5514315</v>
      </c>
      <c r="J32" s="22">
        <f t="shared" si="39"/>
        <v>5506815</v>
      </c>
      <c r="K32" s="22">
        <f t="shared" si="39"/>
        <v>4024325</v>
      </c>
      <c r="L32" s="22">
        <f t="shared" si="39"/>
        <v>4315</v>
      </c>
      <c r="M32" s="22">
        <f t="shared" si="39"/>
        <v>5990</v>
      </c>
      <c r="N32" s="22">
        <f>N22+N29</f>
        <v>64229692</v>
      </c>
      <c r="O32" s="4"/>
    </row>
    <row r="33" spans="1:15" s="1" customFormat="1" ht="11.25" x14ac:dyDescent="0.2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5"/>
    </row>
    <row r="34" spans="1:15" s="3" customFormat="1" ht="14.25" customHeight="1" x14ac:dyDescent="0.15">
      <c r="A34" s="27" t="s">
        <v>31</v>
      </c>
      <c r="B34" s="28"/>
      <c r="C34" s="29">
        <v>64126237</v>
      </c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s="3" customFormat="1" ht="14.25" customHeight="1" x14ac:dyDescent="0.15">
      <c r="A35" s="27" t="s">
        <v>32</v>
      </c>
      <c r="B35" s="28"/>
      <c r="C35" s="29">
        <v>103455</v>
      </c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s="3" customFormat="1" ht="14.25" customHeight="1" thickBot="1" x14ac:dyDescent="0.2">
      <c r="A36" s="30" t="s">
        <v>29</v>
      </c>
      <c r="B36" s="28"/>
      <c r="C36" s="31">
        <f>SUM(C34:C35)</f>
        <v>64229692</v>
      </c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spans="1:15" s="3" customFormat="1" ht="19.5" customHeight="1" x14ac:dyDescent="0.15">
      <c r="A37" s="27"/>
      <c r="B37" s="27"/>
      <c r="C37" s="27"/>
      <c r="D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</row>
    <row r="38" spans="1:15" s="2" customFormat="1" ht="10.5" x14ac:dyDescent="0.15">
      <c r="A38" s="32"/>
      <c r="B38" s="32"/>
      <c r="C38" s="32"/>
      <c r="D38" s="32"/>
      <c r="E38" s="29"/>
      <c r="F38" s="29"/>
      <c r="G38" s="29"/>
      <c r="H38" s="29"/>
      <c r="I38" s="33"/>
      <c r="J38" s="33"/>
      <c r="K38" s="33"/>
      <c r="L38" s="33"/>
      <c r="M38" s="33"/>
      <c r="N38" s="33"/>
      <c r="O38" s="33"/>
    </row>
    <row r="39" spans="1:15" s="2" customFormat="1" ht="16.5" customHeight="1" x14ac:dyDescent="0.15">
      <c r="A39" s="27" t="s">
        <v>33</v>
      </c>
      <c r="B39" s="33"/>
      <c r="C39" s="27" t="s">
        <v>34</v>
      </c>
      <c r="D39" s="33"/>
      <c r="E39" s="29">
        <v>64229692</v>
      </c>
      <c r="F39" s="29"/>
      <c r="G39" s="29"/>
      <c r="H39" s="29"/>
      <c r="I39" s="33"/>
      <c r="J39" s="33"/>
      <c r="K39" s="33"/>
      <c r="L39" s="33"/>
      <c r="M39" s="33"/>
      <c r="N39" s="33"/>
      <c r="O39" s="33"/>
    </row>
    <row r="40" spans="1:15" s="2" customFormat="1" ht="16.5" customHeight="1" x14ac:dyDescent="0.15">
      <c r="A40" s="27" t="s">
        <v>33</v>
      </c>
      <c r="B40" s="33"/>
      <c r="C40" s="27" t="s">
        <v>35</v>
      </c>
      <c r="D40" s="33"/>
      <c r="E40" s="29">
        <v>0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15" s="2" customFormat="1" ht="10.5" x14ac:dyDescent="0.15">
      <c r="A41" s="27"/>
      <c r="B41" s="33"/>
      <c r="C41" s="33"/>
      <c r="D41" s="33"/>
      <c r="E41" s="29"/>
      <c r="F41" s="29"/>
      <c r="G41" s="33"/>
      <c r="H41" s="33"/>
      <c r="I41" s="33"/>
      <c r="J41" s="33"/>
      <c r="K41" s="33"/>
      <c r="L41" s="33"/>
      <c r="M41" s="33"/>
      <c r="N41" s="33"/>
      <c r="O41" s="33"/>
    </row>
    <row r="42" spans="1:15" s="2" customFormat="1" ht="10.5" x14ac:dyDescent="0.15">
      <c r="A42" s="27"/>
      <c r="B42" s="33"/>
      <c r="C42" s="33"/>
      <c r="D42" s="33"/>
      <c r="E42" s="29"/>
      <c r="F42" s="29" t="s">
        <v>36</v>
      </c>
      <c r="G42" s="29"/>
      <c r="H42" s="29"/>
      <c r="I42" s="33"/>
      <c r="J42" s="33"/>
      <c r="K42" s="33"/>
      <c r="L42" s="33"/>
      <c r="M42" s="33"/>
      <c r="N42" s="33"/>
      <c r="O42" s="33"/>
    </row>
    <row r="43" spans="1:15" s="2" customFormat="1" ht="10.5" x14ac:dyDescent="0.15">
      <c r="A43" s="27"/>
      <c r="B43" s="33"/>
      <c r="C43" s="33"/>
      <c r="D43" s="33"/>
      <c r="E43" s="33"/>
      <c r="F43" s="33"/>
      <c r="G43" s="36" t="s">
        <v>37</v>
      </c>
      <c r="H43" s="36"/>
      <c r="I43" s="36"/>
      <c r="J43" s="36"/>
      <c r="K43" s="33"/>
      <c r="L43" s="33"/>
      <c r="M43" s="33"/>
      <c r="N43" s="33"/>
      <c r="O43" s="33"/>
    </row>
    <row r="44" spans="1:15" s="1" customFormat="1" ht="11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s="1" customFormat="1" ht="11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s="1" customFormat="1" ht="11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s="1" customFormat="1" ht="11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s="1" customFormat="1" ht="11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s="1" customFormat="1" ht="11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s="1" customFormat="1" ht="11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s="1" customFormat="1" ht="11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s="1" customFormat="1" ht="11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s="1" customFormat="1" ht="11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s="1" customFormat="1" ht="11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s="1" customFormat="1" ht="11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s="1" customFormat="1" ht="11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s="1" customFormat="1" ht="11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s="1" customFormat="1" ht="11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s="1" customFormat="1" ht="11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s="1" customFormat="1" ht="11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s="1" customFormat="1" ht="11.2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s="1" customFormat="1" ht="11.25" x14ac:dyDescent="0.2"/>
    <row r="63" spans="1:15" s="1" customFormat="1" ht="11.25" x14ac:dyDescent="0.2"/>
    <row r="64" spans="1:15" s="1" customFormat="1" ht="11.25" x14ac:dyDescent="0.2"/>
    <row r="65" s="1" customFormat="1" ht="11.25" x14ac:dyDescent="0.2"/>
  </sheetData>
  <mergeCells count="3">
    <mergeCell ref="L4:M4"/>
    <mergeCell ref="A2:N2"/>
    <mergeCell ref="G43:J43"/>
  </mergeCells>
  <pageMargins left="0.45" right="0.36" top="1.03" bottom="0.75" header="0.3" footer="0.3"/>
  <pageSetup scale="68" orientation="landscape" r:id="rId1"/>
  <ignoredErrors>
    <ignoredError sqref="N8:N10 N21:N22 N20 N11 N12:N13 N14 N15:N16 N25 N18" formulaRange="1"/>
    <ignoredError sqref="C22:M22 D21:M21 B21:C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PEP FINET 2024</vt:lpstr>
      <vt:lpstr>'PEP FINET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documento_pep</dc:title>
  <dc:creator>Administrador</dc:creator>
  <cp:lastModifiedBy>Ministerio de Desarrollo Local</cp:lastModifiedBy>
  <cp:lastPrinted>2024-01-09T15:23:46Z</cp:lastPrinted>
  <dcterms:created xsi:type="dcterms:W3CDTF">2023-01-06T16:54:04Z</dcterms:created>
  <dcterms:modified xsi:type="dcterms:W3CDTF">2024-04-15T20:02:26Z</dcterms:modified>
</cp:coreProperties>
</file>