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oto\Downloads\"/>
    </mc:Choice>
  </mc:AlternateContent>
  <xr:revisionPtr revIDLastSave="0" documentId="13_ncr:1_{B110DB62-7EB9-4525-A0A5-D285D84A55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2" sheetId="2" r:id="rId1"/>
  </sheets>
  <definedNames>
    <definedName name="_xlnm.Print_Area" localSheetId="0">'Table 2'!$A$1:$N$52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  <c r="B28" i="2" s="1"/>
  <c r="B29" i="2" s="1"/>
  <c r="B30" i="2" s="1"/>
  <c r="B31" i="2" s="1"/>
  <c r="B32" i="2" s="1"/>
  <c r="N27" i="2"/>
  <c r="N18" i="2"/>
  <c r="C28" i="2"/>
  <c r="C29" i="2" s="1"/>
  <c r="C30" i="2" s="1"/>
  <c r="D28" i="2"/>
  <c r="D29" i="2" s="1"/>
  <c r="D30" i="2" s="1"/>
  <c r="E28" i="2"/>
  <c r="E29" i="2" s="1"/>
  <c r="F28" i="2"/>
  <c r="F29" i="2" s="1"/>
  <c r="G28" i="2"/>
  <c r="G29" i="2" s="1"/>
  <c r="G30" i="2" s="1"/>
  <c r="H28" i="2"/>
  <c r="H29" i="2" s="1"/>
  <c r="H30" i="2" s="1"/>
  <c r="I28" i="2"/>
  <c r="I29" i="2" s="1"/>
  <c r="I30" i="2" s="1"/>
  <c r="J28" i="2"/>
  <c r="J29" i="2" s="1"/>
  <c r="J30" i="2" s="1"/>
  <c r="K28" i="2"/>
  <c r="K29" i="2" s="1"/>
  <c r="K30" i="2" s="1"/>
  <c r="L28" i="2"/>
  <c r="L29" i="2" s="1"/>
  <c r="M28" i="2"/>
  <c r="M29" i="2" s="1"/>
  <c r="M30" i="2" s="1"/>
  <c r="D20" i="2"/>
  <c r="F20" i="2"/>
  <c r="H20" i="2"/>
  <c r="I20" i="2"/>
  <c r="J20" i="2"/>
  <c r="K20" i="2"/>
  <c r="L20" i="2"/>
  <c r="M20" i="2"/>
  <c r="B20" i="2"/>
  <c r="H16" i="2"/>
  <c r="I16" i="2"/>
  <c r="J16" i="2"/>
  <c r="K16" i="2"/>
  <c r="L16" i="2"/>
  <c r="M16" i="2"/>
  <c r="C16" i="2"/>
  <c r="D16" i="2"/>
  <c r="E16" i="2"/>
  <c r="F16" i="2"/>
  <c r="G16" i="2"/>
  <c r="B16" i="2"/>
  <c r="C14" i="2"/>
  <c r="D14" i="2"/>
  <c r="E14" i="2"/>
  <c r="F14" i="2"/>
  <c r="G14" i="2"/>
  <c r="H14" i="2"/>
  <c r="I14" i="2"/>
  <c r="J14" i="2"/>
  <c r="K14" i="2"/>
  <c r="L14" i="2"/>
  <c r="M14" i="2"/>
  <c r="B14" i="2"/>
  <c r="C12" i="2"/>
  <c r="D12" i="2"/>
  <c r="E12" i="2"/>
  <c r="F12" i="2"/>
  <c r="G12" i="2"/>
  <c r="H12" i="2"/>
  <c r="I12" i="2"/>
  <c r="J12" i="2"/>
  <c r="K12" i="2"/>
  <c r="L12" i="2"/>
  <c r="M12" i="2"/>
  <c r="B12" i="2"/>
  <c r="M10" i="2"/>
  <c r="L10" i="2"/>
  <c r="K10" i="2"/>
  <c r="D10" i="2"/>
  <c r="C10" i="2"/>
  <c r="E10" i="2"/>
  <c r="F10" i="2"/>
  <c r="G10" i="2"/>
  <c r="H10" i="2"/>
  <c r="I10" i="2"/>
  <c r="J10" i="2"/>
  <c r="B10" i="2"/>
  <c r="B17" i="2" s="1"/>
  <c r="B21" i="2" s="1"/>
  <c r="B22" i="2" s="1"/>
  <c r="G19" i="2"/>
  <c r="G20" i="2" s="1"/>
  <c r="E19" i="2"/>
  <c r="E20" i="2" s="1"/>
  <c r="C19" i="2"/>
  <c r="C20" i="2" s="1"/>
  <c r="N15" i="2"/>
  <c r="N13" i="2"/>
  <c r="N11" i="2"/>
  <c r="N9" i="2"/>
  <c r="N8" i="2"/>
  <c r="J17" i="2" l="1"/>
  <c r="J21" i="2" s="1"/>
  <c r="J22" i="2" s="1"/>
  <c r="J23" i="2" s="1"/>
  <c r="J25" i="2" s="1"/>
  <c r="N28" i="2"/>
  <c r="B34" i="2"/>
  <c r="B23" i="2"/>
  <c r="F17" i="2"/>
  <c r="F21" i="2" s="1"/>
  <c r="F22" i="2" s="1"/>
  <c r="F23" i="2" s="1"/>
  <c r="F25" i="2" s="1"/>
  <c r="C17" i="2"/>
  <c r="C21" i="2" s="1"/>
  <c r="C22" i="2" s="1"/>
  <c r="C23" i="2" s="1"/>
  <c r="C25" i="2" s="1"/>
  <c r="I17" i="2"/>
  <c r="I21" i="2" s="1"/>
  <c r="I22" i="2" s="1"/>
  <c r="I23" i="2" s="1"/>
  <c r="I25" i="2" s="1"/>
  <c r="H17" i="2"/>
  <c r="H21" i="2" s="1"/>
  <c r="H22" i="2" s="1"/>
  <c r="H23" i="2" s="1"/>
  <c r="H25" i="2" s="1"/>
  <c r="D17" i="2"/>
  <c r="D21" i="2" s="1"/>
  <c r="D22" i="2" s="1"/>
  <c r="D23" i="2" s="1"/>
  <c r="D25" i="2" s="1"/>
  <c r="E17" i="2"/>
  <c r="E21" i="2" s="1"/>
  <c r="E22" i="2" s="1"/>
  <c r="E23" i="2" s="1"/>
  <c r="E25" i="2" s="1"/>
  <c r="K17" i="2"/>
  <c r="K21" i="2" s="1"/>
  <c r="K22" i="2" s="1"/>
  <c r="K23" i="2" s="1"/>
  <c r="K25" i="2" s="1"/>
  <c r="L17" i="2"/>
  <c r="L21" i="2" s="1"/>
  <c r="L22" i="2" s="1"/>
  <c r="L23" i="2" s="1"/>
  <c r="L25" i="2" s="1"/>
  <c r="G17" i="2"/>
  <c r="G21" i="2" s="1"/>
  <c r="G22" i="2" s="1"/>
  <c r="G23" i="2" s="1"/>
  <c r="G25" i="2" s="1"/>
  <c r="M17" i="2"/>
  <c r="M21" i="2" s="1"/>
  <c r="M22" i="2" s="1"/>
  <c r="M23" i="2" s="1"/>
  <c r="M25" i="2" s="1"/>
  <c r="N20" i="2"/>
  <c r="N16" i="2"/>
  <c r="M31" i="2"/>
  <c r="M32" i="2" s="1"/>
  <c r="M34" i="2" s="1"/>
  <c r="L30" i="2"/>
  <c r="L31" i="2" s="1"/>
  <c r="L32" i="2" s="1"/>
  <c r="L34" i="2" s="1"/>
  <c r="J31" i="2"/>
  <c r="J32" i="2" s="1"/>
  <c r="J34" i="2" s="1"/>
  <c r="G31" i="2"/>
  <c r="G32" i="2" s="1"/>
  <c r="G34" i="2" s="1"/>
  <c r="F30" i="2"/>
  <c r="F31" i="2" s="1"/>
  <c r="F32" i="2" s="1"/>
  <c r="F34" i="2" s="1"/>
  <c r="F36" i="2" s="1"/>
  <c r="E30" i="2"/>
  <c r="E31" i="2" s="1"/>
  <c r="E32" i="2" s="1"/>
  <c r="E34" i="2" s="1"/>
  <c r="D31" i="2"/>
  <c r="D32" i="2" s="1"/>
  <c r="D34" i="2" s="1"/>
  <c r="C31" i="2"/>
  <c r="C32" i="2" s="1"/>
  <c r="C34" i="2" s="1"/>
  <c r="H31" i="2"/>
  <c r="H32" i="2" s="1"/>
  <c r="H34" i="2" s="1"/>
  <c r="I31" i="2"/>
  <c r="I32" i="2" s="1"/>
  <c r="I34" i="2" s="1"/>
  <c r="K31" i="2"/>
  <c r="K32" i="2" s="1"/>
  <c r="K34" i="2" s="1"/>
  <c r="N29" i="2"/>
  <c r="N12" i="2"/>
  <c r="N14" i="2"/>
  <c r="N10" i="2"/>
  <c r="N19" i="2"/>
  <c r="D36" i="2" l="1"/>
  <c r="J36" i="2"/>
  <c r="K36" i="2"/>
  <c r="E36" i="2"/>
  <c r="G36" i="2"/>
  <c r="I36" i="2"/>
  <c r="L36" i="2"/>
  <c r="M36" i="2"/>
  <c r="H36" i="2"/>
  <c r="C36" i="2"/>
  <c r="N32" i="2"/>
  <c r="N22" i="2"/>
  <c r="N34" i="2"/>
  <c r="B38" i="2" s="1"/>
  <c r="B25" i="2"/>
  <c r="N25" i="2" s="1"/>
  <c r="B39" i="2" s="1"/>
  <c r="N23" i="2"/>
  <c r="N17" i="2"/>
  <c r="N21" i="2"/>
  <c r="N30" i="2"/>
  <c r="N31" i="2"/>
  <c r="B36" i="2" l="1"/>
  <c r="N36" i="2" s="1"/>
  <c r="E43" i="2" s="1"/>
  <c r="B40" i="2"/>
  <c r="O35" i="2"/>
</calcChain>
</file>

<file path=xl/sharedStrings.xml><?xml version="1.0" encoding="utf-8"?>
<sst xmlns="http://schemas.openxmlformats.org/spreadsheetml/2006/main" count="49" uniqueCount="43">
  <si>
    <t>Fecha: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</si>
  <si>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</si>
  <si>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</si>
  <si>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</si>
  <si>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</si>
  <si>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</si>
  <si>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</si>
  <si>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</si>
  <si>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</si>
  <si>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</si>
  <si>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</si>
  <si>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</si>
  <si>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</si>
  <si>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</si>
  <si>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Cuenta :511</t>
  </si>
  <si>
    <t>Total Cuenta :514</t>
  </si>
  <si>
    <t>Total Cuenta :515</t>
  </si>
  <si>
    <t>Total Cuenta :517</t>
  </si>
  <si>
    <t>Total Rubro :51</t>
  </si>
  <si>
    <t>Total Cuenta :545</t>
  </si>
  <si>
    <t>Total Rubro :54</t>
  </si>
  <si>
    <t>Total Clasif Econo.:21</t>
  </si>
  <si>
    <t>Total Linea :0101</t>
  </si>
  <si>
    <t>Ejercicio Financiero Fiscal:</t>
  </si>
  <si>
    <t xml:space="preserve">PROGRAMACIÓN DE LA EJECUCIÓN PRESUPUESTARIA </t>
  </si>
  <si>
    <t>Agrupación Operacional: 3 Recursos de Carácter Especial</t>
  </si>
  <si>
    <t>Institución: 4115 Fondo de Inversión Nacional en Electricidad y Telefonía (FINET)</t>
  </si>
  <si>
    <t>Total Cuenta :563</t>
  </si>
  <si>
    <t>Total Rubro :56</t>
  </si>
  <si>
    <t>Total Linea :0102</t>
  </si>
  <si>
    <t>Cifrado: 4115-4-01-01-21-2</t>
  </si>
  <si>
    <t>Total U.P. : 01</t>
  </si>
  <si>
    <t>Total Fuente Financ. :</t>
  </si>
  <si>
    <t xml:space="preserve">2 Recursos Propios </t>
  </si>
  <si>
    <t>Cifrado: 4115-4-01-02-21-1</t>
  </si>
  <si>
    <t>1 Fondo General</t>
  </si>
  <si>
    <t xml:space="preserve">Total General </t>
  </si>
  <si>
    <t xml:space="preserve">1 Fondo General </t>
  </si>
  <si>
    <t>Total Clasificador</t>
  </si>
  <si>
    <t xml:space="preserve">21 Gastos Corrientes </t>
  </si>
  <si>
    <t xml:space="preserve">22 Gastos de Capital </t>
  </si>
  <si>
    <t>Firma:</t>
  </si>
  <si>
    <t xml:space="preserve">Dirección General del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</si>
</sst>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8" formatCode="&quot;$&quot;#,##0.00"/>
  </numFmts>
  <fonts count="1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6"/>
      <color rgb="FF000000"/>
      <name val="Tahoma"/>
      <family val="2"/>
    </font>
    <font>
      <b/>
      <sz val="6"/>
      <color rgb="FF000000"/>
      <name val="Tahoma"/>
      <family val="2"/>
    </font>
    <font>
      <b/>
      <sz val="6"/>
      <name val="Tahoma"/>
      <family val="2"/>
    </font>
    <font>
      <sz val="10"/>
      <color rgb="FF000000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000000"/>
      <name val="Times New Roman"/>
      <family val="1"/>
    </font>
    <font>
      <sz val="6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44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" fontId="2" fillId="0" borderId="0" xfId="0" applyNumberFormat="1" applyFont="1" applyAlignment="1">
      <alignment horizontal="left" vertical="center" shrinkToFit="1"/>
    </xf>
    <xf numFmtId="44" fontId="2" fillId="0" borderId="0" xfId="0" applyNumberFormat="1" applyFont="1" applyAlignment="1">
      <alignment horizontal="right" vertical="center" shrinkToFit="1"/>
    </xf>
    <xf numFmtId="44" fontId="3" fillId="0" borderId="0" xfId="0" applyNumberFormat="1" applyFont="1" applyAlignment="1">
      <alignment horizontal="right" vertical="center" shrinkToFit="1"/>
    </xf>
    <xf numFmtId="0" fontId="4" fillId="0" borderId="1" xfId="0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right" vertical="center" shrinkToFit="1"/>
    </xf>
    <xf numFmtId="1" fontId="2" fillId="0" borderId="3" xfId="0" applyNumberFormat="1" applyFont="1" applyBorder="1" applyAlignment="1">
      <alignment horizontal="left" vertical="center" shrinkToFit="1"/>
    </xf>
    <xf numFmtId="44" fontId="2" fillId="0" borderId="3" xfId="0" applyNumberFormat="1" applyFont="1" applyBorder="1" applyAlignment="1">
      <alignment horizontal="right" vertical="center" shrinkToFit="1"/>
    </xf>
    <xf numFmtId="44" fontId="3" fillId="0" borderId="3" xfId="0" applyNumberFormat="1" applyFont="1" applyBorder="1" applyAlignment="1">
      <alignment horizontal="right"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right" vertical="top" wrapText="1" indent="1"/>
    </xf>
    <xf numFmtId="0" fontId="6" fillId="0" borderId="5" xfId="0" applyFont="1" applyBorder="1" applyAlignment="1">
      <alignment horizontal="right" vertical="top" wrapText="1"/>
    </xf>
    <xf numFmtId="0" fontId="4" fillId="0" borderId="0" xfId="0" applyFont="1" applyAlignment="1">
      <alignment horizontal="left" wrapText="1"/>
    </xf>
    <xf numFmtId="168" fontId="3" fillId="0" borderId="0" xfId="0" applyNumberFormat="1" applyFont="1" applyAlignment="1">
      <alignment horizontal="right" shrinkToFit="1"/>
    </xf>
    <xf numFmtId="168" fontId="5" fillId="0" borderId="0" xfId="0" applyNumberFormat="1" applyFont="1" applyAlignment="1">
      <alignment horizontal="left" wrapText="1"/>
    </xf>
    <xf numFmtId="168" fontId="2" fillId="0" borderId="0" xfId="0" applyNumberFormat="1" applyFont="1" applyAlignment="1">
      <alignment horizontal="right" shrinkToFit="1"/>
    </xf>
    <xf numFmtId="168" fontId="3" fillId="0" borderId="1" xfId="0" applyNumberFormat="1" applyFont="1" applyBorder="1" applyAlignment="1">
      <alignment horizontal="right" shrinkToFit="1"/>
    </xf>
    <xf numFmtId="168" fontId="3" fillId="0" borderId="2" xfId="0" applyNumberFormat="1" applyFont="1" applyBorder="1" applyAlignment="1">
      <alignment horizontal="right" shrinkToFit="1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168" fontId="3" fillId="0" borderId="6" xfId="0" applyNumberFormat="1" applyFont="1" applyBorder="1" applyAlignment="1">
      <alignment horizontal="right" shrinkToFit="1"/>
    </xf>
    <xf numFmtId="0" fontId="0" fillId="0" borderId="7" xfId="0" applyBorder="1" applyAlignment="1">
      <alignment horizontal="left" vertical="top"/>
    </xf>
    <xf numFmtId="168" fontId="0" fillId="0" borderId="0" xfId="0" applyNumberFormat="1" applyAlignment="1">
      <alignment horizontal="left" vertical="top"/>
    </xf>
    <xf numFmtId="43" fontId="10" fillId="0" borderId="4" xfId="2" applyNumberFormat="1" applyFont="1" applyBorder="1" applyAlignment="1">
      <alignment vertical="center" wrapText="1"/>
    </xf>
    <xf numFmtId="0" fontId="4" fillId="0" borderId="8" xfId="0" applyFont="1" applyBorder="1" applyAlignment="1">
      <alignment horizontal="left" wrapText="1"/>
    </xf>
    <xf numFmtId="168" fontId="3" fillId="0" borderId="8" xfId="0" applyNumberFormat="1" applyFont="1" applyBorder="1" applyAlignment="1">
      <alignment horizontal="right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8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top"/>
    </xf>
  </cellXfs>
  <cellStyles count="3">
    <cellStyle name="Normal" xfId="0" builtinId="0"/>
    <cellStyle name="Normal 2" xfId="2" xr:uid="{1B8EB907-6286-4F94-B8D9-277F892CD785}"/>
    <cellStyle name="Normal 3" xfId="1" xr:uid="{6D91E163-4C8D-4E73-9900-94136C8D46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O48"/>
  <sheetViews>
    <sheetView tabSelected="1" zoomScale="145" zoomScaleNormal="145" workbookViewId="0">
      <selection activeCell="A23" sqref="A23"/>
    </sheetView>
  </sheetViews>
  <sheetFormatPr baseColWidth="10" defaultColWidth="9.33203125" defaultRowHeight="12.75" x14ac:dyDescent="0.2"/>
  <cols>
    <col min="1" max="1" width="22.1640625" bestFit="1" customWidth="1"/>
    <col min="2" max="2" width="13.5" bestFit="1" customWidth="1"/>
    <col min="3" max="3" width="12.6640625" bestFit="1" customWidth="1"/>
    <col min="4" max="4" width="11.5" customWidth="1"/>
    <col min="5" max="5" width="14.1640625" bestFit="1" customWidth="1"/>
    <col min="6" max="9" width="12.6640625" bestFit="1" customWidth="1"/>
    <col min="10" max="10" width="12.33203125" bestFit="1" customWidth="1"/>
    <col min="11" max="11" width="10.33203125" bestFit="1" customWidth="1"/>
    <col min="12" max="12" width="11.1640625" bestFit="1" customWidth="1"/>
    <col min="13" max="13" width="10.33203125" bestFit="1" customWidth="1"/>
    <col min="14" max="14" width="13" bestFit="1" customWidth="1"/>
    <col min="15" max="15" width="14.1640625" hidden="1" customWidth="1"/>
  </cols>
  <sheetData>
    <row r="3" spans="1:14" ht="20.25" customHeight="1" x14ac:dyDescent="0.2">
      <c r="A3" s="42" t="s">
        <v>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4.75" customHeight="1" x14ac:dyDescent="0.2">
      <c r="A4" s="3" t="s">
        <v>26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 t="s">
        <v>0</v>
      </c>
      <c r="N4" s="6">
        <v>44935</v>
      </c>
    </row>
    <row r="5" spans="1:14" ht="13.5" thickBot="1" x14ac:dyDescent="0.25">
      <c r="A5" s="3" t="s">
        <v>25</v>
      </c>
      <c r="B5" s="3"/>
      <c r="C5" s="4"/>
      <c r="D5" s="4"/>
      <c r="E5" s="4"/>
      <c r="F5" s="4"/>
      <c r="G5" s="4"/>
      <c r="H5" s="4"/>
      <c r="I5" s="4"/>
      <c r="J5" s="4"/>
      <c r="K5" s="4"/>
      <c r="L5" s="41" t="s">
        <v>23</v>
      </c>
      <c r="M5" s="41"/>
      <c r="N5" s="7">
        <v>2023</v>
      </c>
    </row>
    <row r="6" spans="1:14" ht="12" customHeight="1" thickBot="1" x14ac:dyDescent="0.25">
      <c r="A6" s="19"/>
      <c r="B6" s="20" t="s">
        <v>1</v>
      </c>
      <c r="C6" s="20" t="s">
        <v>2</v>
      </c>
      <c r="D6" s="21" t="s">
        <v>3</v>
      </c>
      <c r="E6" s="20" t="s">
        <v>4</v>
      </c>
      <c r="F6" s="20" t="s">
        <v>5</v>
      </c>
      <c r="G6" s="20" t="s">
        <v>6</v>
      </c>
      <c r="H6" s="21" t="s">
        <v>7</v>
      </c>
      <c r="I6" s="20" t="s">
        <v>8</v>
      </c>
      <c r="J6" s="20" t="s">
        <v>9</v>
      </c>
      <c r="K6" s="21" t="s">
        <v>10</v>
      </c>
      <c r="L6" s="20" t="s">
        <v>11</v>
      </c>
      <c r="M6" s="20" t="s">
        <v>12</v>
      </c>
      <c r="N6" s="21" t="s">
        <v>13</v>
      </c>
    </row>
    <row r="7" spans="1:14" ht="13.7" customHeight="1" x14ac:dyDescent="0.2">
      <c r="A7" s="17" t="s">
        <v>30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13.35" hidden="1" customHeight="1" x14ac:dyDescent="0.2">
      <c r="A8" s="8">
        <v>51101</v>
      </c>
      <c r="B8" s="9">
        <v>3778</v>
      </c>
      <c r="C8" s="9">
        <v>3778</v>
      </c>
      <c r="D8" s="9">
        <v>3778</v>
      </c>
      <c r="E8" s="9">
        <v>3778</v>
      </c>
      <c r="F8" s="9">
        <v>3778</v>
      </c>
      <c r="G8" s="9">
        <v>3778</v>
      </c>
      <c r="H8" s="9">
        <v>3778</v>
      </c>
      <c r="I8" s="9">
        <v>3778</v>
      </c>
      <c r="J8" s="9">
        <v>3778</v>
      </c>
      <c r="K8" s="9">
        <v>3778</v>
      </c>
      <c r="L8" s="9">
        <v>3778</v>
      </c>
      <c r="M8" s="9">
        <v>3778</v>
      </c>
      <c r="N8" s="10">
        <f>SUM(B8:M8)</f>
        <v>45336</v>
      </c>
    </row>
    <row r="9" spans="1:14" ht="9" hidden="1" customHeight="1" x14ac:dyDescent="0.2">
      <c r="A9" s="8">
        <v>51103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9">
        <v>1643</v>
      </c>
      <c r="N9" s="10">
        <f t="shared" ref="N9:N20" si="0">SUM(B9:M9)</f>
        <v>1643</v>
      </c>
    </row>
    <row r="10" spans="1:14" ht="9.75" hidden="1" customHeight="1" x14ac:dyDescent="0.2">
      <c r="A10" s="11" t="s">
        <v>14</v>
      </c>
      <c r="B10" s="12">
        <f>B8+B9</f>
        <v>3778</v>
      </c>
      <c r="C10" s="12">
        <f t="shared" ref="C10:J10" si="1">C8+C9</f>
        <v>3778</v>
      </c>
      <c r="D10" s="12">
        <f>D8+D9</f>
        <v>3778</v>
      </c>
      <c r="E10" s="12">
        <f t="shared" si="1"/>
        <v>3778</v>
      </c>
      <c r="F10" s="12">
        <f t="shared" si="1"/>
        <v>3778</v>
      </c>
      <c r="G10" s="12">
        <f t="shared" si="1"/>
        <v>3778</v>
      </c>
      <c r="H10" s="12">
        <f t="shared" si="1"/>
        <v>3778</v>
      </c>
      <c r="I10" s="12">
        <f t="shared" si="1"/>
        <v>3778</v>
      </c>
      <c r="J10" s="12">
        <f t="shared" si="1"/>
        <v>3778</v>
      </c>
      <c r="K10" s="12">
        <f>K8+K9</f>
        <v>3778</v>
      </c>
      <c r="L10" s="12">
        <f>L8+L9</f>
        <v>3778</v>
      </c>
      <c r="M10" s="12">
        <f>M8+M9</f>
        <v>5421</v>
      </c>
      <c r="N10" s="12">
        <f t="shared" si="0"/>
        <v>46979</v>
      </c>
    </row>
    <row r="11" spans="1:14" ht="11.1" hidden="1" customHeight="1" x14ac:dyDescent="0.2">
      <c r="A11" s="8">
        <v>51401</v>
      </c>
      <c r="B11" s="9">
        <v>210</v>
      </c>
      <c r="C11" s="9">
        <v>210</v>
      </c>
      <c r="D11" s="9">
        <v>210</v>
      </c>
      <c r="E11" s="9">
        <v>210</v>
      </c>
      <c r="F11" s="9">
        <v>210</v>
      </c>
      <c r="G11" s="9">
        <v>210</v>
      </c>
      <c r="H11" s="9">
        <v>210</v>
      </c>
      <c r="I11" s="9">
        <v>210</v>
      </c>
      <c r="J11" s="9">
        <v>210</v>
      </c>
      <c r="K11" s="9">
        <v>210</v>
      </c>
      <c r="L11" s="9">
        <v>210</v>
      </c>
      <c r="M11" s="9">
        <v>210</v>
      </c>
      <c r="N11" s="10">
        <f t="shared" si="0"/>
        <v>2520</v>
      </c>
    </row>
    <row r="12" spans="1:14" ht="9.75" hidden="1" customHeight="1" x14ac:dyDescent="0.2">
      <c r="A12" s="11" t="s">
        <v>15</v>
      </c>
      <c r="B12" s="12">
        <f>B11</f>
        <v>210</v>
      </c>
      <c r="C12" s="12">
        <f t="shared" ref="C12:M12" si="2">C11</f>
        <v>210</v>
      </c>
      <c r="D12" s="12">
        <f t="shared" si="2"/>
        <v>210</v>
      </c>
      <c r="E12" s="12">
        <f t="shared" si="2"/>
        <v>210</v>
      </c>
      <c r="F12" s="12">
        <f t="shared" si="2"/>
        <v>210</v>
      </c>
      <c r="G12" s="12">
        <f t="shared" si="2"/>
        <v>210</v>
      </c>
      <c r="H12" s="12">
        <f t="shared" si="2"/>
        <v>210</v>
      </c>
      <c r="I12" s="12">
        <f t="shared" si="2"/>
        <v>210</v>
      </c>
      <c r="J12" s="12">
        <f t="shared" si="2"/>
        <v>210</v>
      </c>
      <c r="K12" s="12">
        <f t="shared" si="2"/>
        <v>210</v>
      </c>
      <c r="L12" s="12">
        <f t="shared" si="2"/>
        <v>210</v>
      </c>
      <c r="M12" s="12">
        <f t="shared" si="2"/>
        <v>210</v>
      </c>
      <c r="N12" s="12">
        <f t="shared" si="0"/>
        <v>2520</v>
      </c>
    </row>
    <row r="13" spans="1:14" ht="11.1" hidden="1" customHeight="1" x14ac:dyDescent="0.2">
      <c r="A13" s="13">
        <v>51501</v>
      </c>
      <c r="B13" s="14">
        <v>293</v>
      </c>
      <c r="C13" s="14">
        <v>293</v>
      </c>
      <c r="D13" s="14">
        <v>293</v>
      </c>
      <c r="E13" s="14">
        <v>293</v>
      </c>
      <c r="F13" s="14">
        <v>293</v>
      </c>
      <c r="G13" s="14">
        <v>293</v>
      </c>
      <c r="H13" s="14">
        <v>293</v>
      </c>
      <c r="I13" s="14">
        <v>293</v>
      </c>
      <c r="J13" s="14">
        <v>293</v>
      </c>
      <c r="K13" s="14">
        <v>293</v>
      </c>
      <c r="L13" s="14">
        <v>293</v>
      </c>
      <c r="M13" s="14">
        <v>295</v>
      </c>
      <c r="N13" s="15">
        <f t="shared" si="0"/>
        <v>3518</v>
      </c>
    </row>
    <row r="14" spans="1:14" ht="9.75" hidden="1" customHeight="1" x14ac:dyDescent="0.2">
      <c r="A14" s="11" t="s">
        <v>16</v>
      </c>
      <c r="B14" s="12">
        <f>B13</f>
        <v>293</v>
      </c>
      <c r="C14" s="12">
        <f t="shared" ref="C14:M14" si="3">C13</f>
        <v>293</v>
      </c>
      <c r="D14" s="12">
        <f t="shared" si="3"/>
        <v>293</v>
      </c>
      <c r="E14" s="12">
        <f t="shared" si="3"/>
        <v>293</v>
      </c>
      <c r="F14" s="12">
        <f t="shared" si="3"/>
        <v>293</v>
      </c>
      <c r="G14" s="12">
        <f t="shared" si="3"/>
        <v>293</v>
      </c>
      <c r="H14" s="12">
        <f t="shared" si="3"/>
        <v>293</v>
      </c>
      <c r="I14" s="12">
        <f t="shared" si="3"/>
        <v>293</v>
      </c>
      <c r="J14" s="12">
        <f t="shared" si="3"/>
        <v>293</v>
      </c>
      <c r="K14" s="12">
        <f t="shared" si="3"/>
        <v>293</v>
      </c>
      <c r="L14" s="12">
        <f t="shared" si="3"/>
        <v>293</v>
      </c>
      <c r="M14" s="12">
        <f t="shared" si="3"/>
        <v>295</v>
      </c>
      <c r="N14" s="12">
        <f t="shared" si="0"/>
        <v>3518</v>
      </c>
    </row>
    <row r="15" spans="1:14" ht="11.1" hidden="1" customHeight="1" x14ac:dyDescent="0.2">
      <c r="A15" s="8">
        <v>51701</v>
      </c>
      <c r="B15" s="2"/>
      <c r="C15" s="9">
        <v>1000</v>
      </c>
      <c r="D15" s="9">
        <v>2000</v>
      </c>
      <c r="E15" s="2"/>
      <c r="F15" s="2"/>
      <c r="G15" s="9">
        <v>2000</v>
      </c>
      <c r="H15" s="2"/>
      <c r="I15" s="9">
        <v>998</v>
      </c>
      <c r="J15" s="9">
        <v>1995</v>
      </c>
      <c r="K15" s="2"/>
      <c r="L15" s="2"/>
      <c r="M15" s="9">
        <v>1995</v>
      </c>
      <c r="N15" s="10">
        <f t="shared" si="0"/>
        <v>9988</v>
      </c>
    </row>
    <row r="16" spans="1:14" ht="9.75" hidden="1" customHeight="1" x14ac:dyDescent="0.2">
      <c r="A16" s="17" t="s">
        <v>17</v>
      </c>
      <c r="B16" s="10">
        <f>B15</f>
        <v>0</v>
      </c>
      <c r="C16" s="10">
        <f t="shared" ref="C16:G16" si="4">C15</f>
        <v>1000</v>
      </c>
      <c r="D16" s="10">
        <f t="shared" si="4"/>
        <v>2000</v>
      </c>
      <c r="E16" s="10">
        <f t="shared" si="4"/>
        <v>0</v>
      </c>
      <c r="F16" s="10">
        <f t="shared" si="4"/>
        <v>0</v>
      </c>
      <c r="G16" s="10">
        <f t="shared" si="4"/>
        <v>2000</v>
      </c>
      <c r="H16" s="10">
        <f t="shared" ref="H16" si="5">H15</f>
        <v>0</v>
      </c>
      <c r="I16" s="10">
        <f t="shared" ref="I16" si="6">I15</f>
        <v>998</v>
      </c>
      <c r="J16" s="10">
        <f t="shared" ref="J16" si="7">J15</f>
        <v>1995</v>
      </c>
      <c r="K16" s="10">
        <f t="shared" ref="K16" si="8">K15</f>
        <v>0</v>
      </c>
      <c r="L16" s="10">
        <f t="shared" ref="L16" si="9">L15</f>
        <v>0</v>
      </c>
      <c r="M16" s="10">
        <f t="shared" ref="M16" si="10">M15</f>
        <v>1995</v>
      </c>
      <c r="N16" s="10">
        <f t="shared" si="0"/>
        <v>9988</v>
      </c>
    </row>
    <row r="17" spans="1:14" ht="16.5" customHeight="1" x14ac:dyDescent="0.15">
      <c r="A17" s="17" t="s">
        <v>18</v>
      </c>
      <c r="B17" s="23">
        <f t="shared" ref="B17:M17" si="11">B10+B12+B13+B16</f>
        <v>4281</v>
      </c>
      <c r="C17" s="23">
        <f t="shared" si="11"/>
        <v>5281</v>
      </c>
      <c r="D17" s="23">
        <f t="shared" si="11"/>
        <v>6281</v>
      </c>
      <c r="E17" s="23">
        <f t="shared" si="11"/>
        <v>4281</v>
      </c>
      <c r="F17" s="23">
        <f t="shared" si="11"/>
        <v>4281</v>
      </c>
      <c r="G17" s="23">
        <f t="shared" si="11"/>
        <v>6281</v>
      </c>
      <c r="H17" s="23">
        <f t="shared" si="11"/>
        <v>4281</v>
      </c>
      <c r="I17" s="23">
        <f t="shared" si="11"/>
        <v>5279</v>
      </c>
      <c r="J17" s="23">
        <f t="shared" si="11"/>
        <v>6276</v>
      </c>
      <c r="K17" s="23">
        <f t="shared" si="11"/>
        <v>4281</v>
      </c>
      <c r="L17" s="23">
        <f t="shared" si="11"/>
        <v>4281</v>
      </c>
      <c r="M17" s="23">
        <f t="shared" si="11"/>
        <v>7921</v>
      </c>
      <c r="N17" s="23">
        <f>SUM(B17:M17)</f>
        <v>63005</v>
      </c>
    </row>
    <row r="18" spans="1:14" ht="9" hidden="1" customHeight="1" x14ac:dyDescent="0.2">
      <c r="A18" s="8">
        <v>54504</v>
      </c>
      <c r="B18" s="24"/>
      <c r="C18" s="25">
        <v>17000</v>
      </c>
      <c r="D18" s="25">
        <v>0</v>
      </c>
      <c r="E18" s="25">
        <v>17000</v>
      </c>
      <c r="F18" s="25">
        <v>0</v>
      </c>
      <c r="G18" s="25">
        <v>7000</v>
      </c>
      <c r="H18" s="25">
        <v>0</v>
      </c>
      <c r="I18" s="25">
        <v>4000</v>
      </c>
      <c r="J18" s="25">
        <v>0</v>
      </c>
      <c r="K18" s="25">
        <v>0</v>
      </c>
      <c r="L18" s="25">
        <v>0</v>
      </c>
      <c r="M18" s="25">
        <v>0</v>
      </c>
      <c r="N18" s="23">
        <f>SUM(B18:M18)</f>
        <v>45000</v>
      </c>
    </row>
    <row r="19" spans="1:14" ht="17.25" hidden="1" customHeight="1" x14ac:dyDescent="0.15">
      <c r="A19" s="17" t="s">
        <v>19</v>
      </c>
      <c r="B19" s="23">
        <v>0</v>
      </c>
      <c r="C19" s="23">
        <f>C18</f>
        <v>17000</v>
      </c>
      <c r="D19" s="23">
        <v>0</v>
      </c>
      <c r="E19" s="23">
        <f>E18</f>
        <v>17000</v>
      </c>
      <c r="F19" s="23">
        <v>0</v>
      </c>
      <c r="G19" s="23">
        <f>G18</f>
        <v>7000</v>
      </c>
      <c r="H19" s="23">
        <v>0</v>
      </c>
      <c r="I19" s="23">
        <v>4000</v>
      </c>
      <c r="J19" s="23">
        <v>0</v>
      </c>
      <c r="K19" s="23">
        <v>0</v>
      </c>
      <c r="L19" s="23">
        <v>0</v>
      </c>
      <c r="M19" s="23">
        <v>0</v>
      </c>
      <c r="N19" s="23">
        <f>SUM(B19:M19)</f>
        <v>45000</v>
      </c>
    </row>
    <row r="20" spans="1:14" ht="10.5" customHeight="1" x14ac:dyDescent="0.15">
      <c r="A20" s="11" t="s">
        <v>20</v>
      </c>
      <c r="B20" s="26">
        <f>B19</f>
        <v>0</v>
      </c>
      <c r="C20" s="26">
        <f t="shared" ref="C20:M20" si="12">C19</f>
        <v>17000</v>
      </c>
      <c r="D20" s="26">
        <f t="shared" si="12"/>
        <v>0</v>
      </c>
      <c r="E20" s="26">
        <f t="shared" si="12"/>
        <v>17000</v>
      </c>
      <c r="F20" s="26">
        <f t="shared" si="12"/>
        <v>0</v>
      </c>
      <c r="G20" s="26">
        <f t="shared" si="12"/>
        <v>7000</v>
      </c>
      <c r="H20" s="26">
        <f t="shared" si="12"/>
        <v>0</v>
      </c>
      <c r="I20" s="26">
        <f t="shared" si="12"/>
        <v>4000</v>
      </c>
      <c r="J20" s="26">
        <f t="shared" si="12"/>
        <v>0</v>
      </c>
      <c r="K20" s="26">
        <f t="shared" si="12"/>
        <v>0</v>
      </c>
      <c r="L20" s="26">
        <f t="shared" si="12"/>
        <v>0</v>
      </c>
      <c r="M20" s="26">
        <f t="shared" si="12"/>
        <v>0</v>
      </c>
      <c r="N20" s="26">
        <f t="shared" si="0"/>
        <v>45000</v>
      </c>
    </row>
    <row r="21" spans="1:14" ht="15.75" customHeight="1" x14ac:dyDescent="0.15">
      <c r="A21" s="11" t="s">
        <v>21</v>
      </c>
      <c r="B21" s="26">
        <f>B17+B20</f>
        <v>4281</v>
      </c>
      <c r="C21" s="26">
        <f t="shared" ref="C21:M21" si="13">C17+C20</f>
        <v>22281</v>
      </c>
      <c r="D21" s="26">
        <f t="shared" si="13"/>
        <v>6281</v>
      </c>
      <c r="E21" s="26">
        <f t="shared" si="13"/>
        <v>21281</v>
      </c>
      <c r="F21" s="26">
        <f t="shared" si="13"/>
        <v>4281</v>
      </c>
      <c r="G21" s="26">
        <f t="shared" si="13"/>
        <v>13281</v>
      </c>
      <c r="H21" s="26">
        <f t="shared" si="13"/>
        <v>4281</v>
      </c>
      <c r="I21" s="26">
        <f t="shared" si="13"/>
        <v>9279</v>
      </c>
      <c r="J21" s="26">
        <f t="shared" si="13"/>
        <v>6276</v>
      </c>
      <c r="K21" s="26">
        <f t="shared" si="13"/>
        <v>4281</v>
      </c>
      <c r="L21" s="26">
        <f t="shared" si="13"/>
        <v>4281</v>
      </c>
      <c r="M21" s="26">
        <f t="shared" si="13"/>
        <v>7921</v>
      </c>
      <c r="N21" s="26">
        <f>SUM(B21:M21)</f>
        <v>108005</v>
      </c>
    </row>
    <row r="22" spans="1:14" ht="11.25" customHeight="1" x14ac:dyDescent="0.15">
      <c r="A22" s="11" t="s">
        <v>22</v>
      </c>
      <c r="B22" s="26">
        <f>B21</f>
        <v>4281</v>
      </c>
      <c r="C22" s="26">
        <f t="shared" ref="C22:M22" si="14">C21</f>
        <v>22281</v>
      </c>
      <c r="D22" s="26">
        <f t="shared" si="14"/>
        <v>6281</v>
      </c>
      <c r="E22" s="26">
        <f t="shared" si="14"/>
        <v>21281</v>
      </c>
      <c r="F22" s="26">
        <f t="shared" si="14"/>
        <v>4281</v>
      </c>
      <c r="G22" s="26">
        <f t="shared" si="14"/>
        <v>13281</v>
      </c>
      <c r="H22" s="26">
        <f t="shared" si="14"/>
        <v>4281</v>
      </c>
      <c r="I22" s="26">
        <f t="shared" si="14"/>
        <v>9279</v>
      </c>
      <c r="J22" s="26">
        <f t="shared" si="14"/>
        <v>6276</v>
      </c>
      <c r="K22" s="26">
        <f t="shared" si="14"/>
        <v>4281</v>
      </c>
      <c r="L22" s="26">
        <f t="shared" si="14"/>
        <v>4281</v>
      </c>
      <c r="M22" s="26">
        <f t="shared" si="14"/>
        <v>7921</v>
      </c>
      <c r="N22" s="26">
        <f>SUM(B22:M22)</f>
        <v>108005</v>
      </c>
    </row>
    <row r="23" spans="1:14" ht="19.5" customHeight="1" x14ac:dyDescent="0.15">
      <c r="A23" s="28" t="s">
        <v>31</v>
      </c>
      <c r="B23" s="27">
        <f>B22</f>
        <v>4281</v>
      </c>
      <c r="C23" s="27">
        <f t="shared" ref="C23:M23" si="15">C22</f>
        <v>22281</v>
      </c>
      <c r="D23" s="27">
        <f t="shared" si="15"/>
        <v>6281</v>
      </c>
      <c r="E23" s="27">
        <f t="shared" si="15"/>
        <v>21281</v>
      </c>
      <c r="F23" s="27">
        <f t="shared" si="15"/>
        <v>4281</v>
      </c>
      <c r="G23" s="27">
        <f t="shared" si="15"/>
        <v>13281</v>
      </c>
      <c r="H23" s="27">
        <f t="shared" si="15"/>
        <v>4281</v>
      </c>
      <c r="I23" s="27">
        <f t="shared" si="15"/>
        <v>9279</v>
      </c>
      <c r="J23" s="27">
        <f t="shared" si="15"/>
        <v>6276</v>
      </c>
      <c r="K23" s="27">
        <f t="shared" si="15"/>
        <v>4281</v>
      </c>
      <c r="L23" s="27">
        <f t="shared" si="15"/>
        <v>4281</v>
      </c>
      <c r="M23" s="27">
        <f t="shared" si="15"/>
        <v>7921</v>
      </c>
      <c r="N23" s="27">
        <f>SUM(B23:M23)</f>
        <v>108005</v>
      </c>
    </row>
    <row r="24" spans="1:14" ht="11.25" customHeight="1" x14ac:dyDescent="0.15">
      <c r="A24" s="22" t="s">
        <v>32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6.5" customHeight="1" thickBot="1" x14ac:dyDescent="0.2">
      <c r="A25" s="29" t="s">
        <v>33</v>
      </c>
      <c r="B25" s="30">
        <f>B23</f>
        <v>4281</v>
      </c>
      <c r="C25" s="30">
        <f t="shared" ref="C25:M25" si="16">C23</f>
        <v>22281</v>
      </c>
      <c r="D25" s="30">
        <f t="shared" si="16"/>
        <v>6281</v>
      </c>
      <c r="E25" s="30">
        <f t="shared" si="16"/>
        <v>21281</v>
      </c>
      <c r="F25" s="30">
        <f t="shared" si="16"/>
        <v>4281</v>
      </c>
      <c r="G25" s="30">
        <f t="shared" si="16"/>
        <v>13281</v>
      </c>
      <c r="H25" s="30">
        <f t="shared" si="16"/>
        <v>4281</v>
      </c>
      <c r="I25" s="30">
        <f t="shared" si="16"/>
        <v>9279</v>
      </c>
      <c r="J25" s="30">
        <f t="shared" si="16"/>
        <v>6276</v>
      </c>
      <c r="K25" s="30">
        <f t="shared" si="16"/>
        <v>4281</v>
      </c>
      <c r="L25" s="30">
        <f t="shared" si="16"/>
        <v>4281</v>
      </c>
      <c r="M25" s="30">
        <f t="shared" si="16"/>
        <v>7921</v>
      </c>
      <c r="N25" s="30">
        <f>SUM(B25:M25)</f>
        <v>108005</v>
      </c>
    </row>
    <row r="26" spans="1:14" ht="13.5" thickTop="1" x14ac:dyDescent="0.2">
      <c r="A26" s="17" t="s">
        <v>34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idden="1" x14ac:dyDescent="0.15">
      <c r="A27" s="8">
        <v>56301</v>
      </c>
      <c r="B27" s="33">
        <f>10044680+5400000</f>
        <v>15444680</v>
      </c>
      <c r="C27" s="33">
        <v>5400000</v>
      </c>
      <c r="D27" s="33">
        <v>5400000</v>
      </c>
      <c r="E27" s="33">
        <v>5400000</v>
      </c>
      <c r="F27" s="33">
        <v>5400000</v>
      </c>
      <c r="G27" s="33">
        <v>5400000</v>
      </c>
      <c r="H27" s="33">
        <v>5400000</v>
      </c>
      <c r="I27" s="33">
        <v>3679475</v>
      </c>
      <c r="J27" s="33"/>
      <c r="K27" s="25">
        <v>0</v>
      </c>
      <c r="L27" s="25">
        <v>0</v>
      </c>
      <c r="M27" s="25">
        <v>0</v>
      </c>
      <c r="N27" s="23">
        <f>SUM(B27:M27)</f>
        <v>51524155</v>
      </c>
    </row>
    <row r="28" spans="1:14" hidden="1" x14ac:dyDescent="0.15">
      <c r="A28" s="11" t="s">
        <v>27</v>
      </c>
      <c r="B28" s="26">
        <f>B27</f>
        <v>15444680</v>
      </c>
      <c r="C28" s="26">
        <f t="shared" ref="C28:M28" si="17">C27</f>
        <v>5400000</v>
      </c>
      <c r="D28" s="26">
        <f t="shared" si="17"/>
        <v>5400000</v>
      </c>
      <c r="E28" s="26">
        <f t="shared" si="17"/>
        <v>5400000</v>
      </c>
      <c r="F28" s="26">
        <f t="shared" si="17"/>
        <v>5400000</v>
      </c>
      <c r="G28" s="26">
        <f t="shared" si="17"/>
        <v>5400000</v>
      </c>
      <c r="H28" s="26">
        <f t="shared" si="17"/>
        <v>5400000</v>
      </c>
      <c r="I28" s="26">
        <f>I27</f>
        <v>3679475</v>
      </c>
      <c r="J28" s="26">
        <f>J27</f>
        <v>0</v>
      </c>
      <c r="K28" s="26">
        <f t="shared" si="17"/>
        <v>0</v>
      </c>
      <c r="L28" s="26">
        <f t="shared" si="17"/>
        <v>0</v>
      </c>
      <c r="M28" s="26">
        <f t="shared" si="17"/>
        <v>0</v>
      </c>
      <c r="N28" s="26">
        <f>SUM(B28:M28)</f>
        <v>51524155</v>
      </c>
    </row>
    <row r="29" spans="1:14" ht="19.5" customHeight="1" x14ac:dyDescent="0.15">
      <c r="A29" s="16" t="s">
        <v>28</v>
      </c>
      <c r="B29" s="27">
        <f>B28</f>
        <v>15444680</v>
      </c>
      <c r="C29" s="27">
        <f t="shared" ref="C29:C30" si="18">C28</f>
        <v>5400000</v>
      </c>
      <c r="D29" s="27">
        <f t="shared" ref="D29:D30" si="19">D28</f>
        <v>5400000</v>
      </c>
      <c r="E29" s="27">
        <f t="shared" ref="E29:E30" si="20">E28</f>
        <v>5400000</v>
      </c>
      <c r="F29" s="27">
        <f t="shared" ref="F29:F30" si="21">F28</f>
        <v>5400000</v>
      </c>
      <c r="G29" s="27">
        <f t="shared" ref="G29:G30" si="22">G28</f>
        <v>5400000</v>
      </c>
      <c r="H29" s="27">
        <f t="shared" ref="H29:H30" si="23">H28</f>
        <v>5400000</v>
      </c>
      <c r="I29" s="27">
        <f t="shared" ref="I29:I30" si="24">I28</f>
        <v>3679475</v>
      </c>
      <c r="J29" s="27">
        <f t="shared" ref="J29:J30" si="25">J28</f>
        <v>0</v>
      </c>
      <c r="K29" s="27">
        <f t="shared" ref="K29:K30" si="26">K28</f>
        <v>0</v>
      </c>
      <c r="L29" s="27">
        <f t="shared" ref="L29:L30" si="27">L28</f>
        <v>0</v>
      </c>
      <c r="M29" s="27">
        <f t="shared" ref="M29:M30" si="28">M28</f>
        <v>0</v>
      </c>
      <c r="N29" s="27">
        <f t="shared" ref="N29" si="29">SUM(B29:M29)</f>
        <v>51524155</v>
      </c>
    </row>
    <row r="30" spans="1:14" ht="19.5" customHeight="1" x14ac:dyDescent="0.15">
      <c r="A30" s="16" t="s">
        <v>21</v>
      </c>
      <c r="B30" s="27">
        <f>B29</f>
        <v>15444680</v>
      </c>
      <c r="C30" s="27">
        <f t="shared" si="18"/>
        <v>5400000</v>
      </c>
      <c r="D30" s="27">
        <f t="shared" si="19"/>
        <v>5400000</v>
      </c>
      <c r="E30" s="27">
        <f t="shared" si="20"/>
        <v>5400000</v>
      </c>
      <c r="F30" s="27">
        <f t="shared" si="21"/>
        <v>5400000</v>
      </c>
      <c r="G30" s="27">
        <f t="shared" si="22"/>
        <v>5400000</v>
      </c>
      <c r="H30" s="27">
        <f t="shared" si="23"/>
        <v>5400000</v>
      </c>
      <c r="I30" s="27">
        <f t="shared" si="24"/>
        <v>3679475</v>
      </c>
      <c r="J30" s="27">
        <f t="shared" si="25"/>
        <v>0</v>
      </c>
      <c r="K30" s="27">
        <f t="shared" si="26"/>
        <v>0</v>
      </c>
      <c r="L30" s="27">
        <f t="shared" si="27"/>
        <v>0</v>
      </c>
      <c r="M30" s="27">
        <f t="shared" si="28"/>
        <v>0</v>
      </c>
      <c r="N30" s="27">
        <f>SUM(B30:M30)</f>
        <v>51524155</v>
      </c>
    </row>
    <row r="31" spans="1:14" ht="19.5" customHeight="1" x14ac:dyDescent="0.15">
      <c r="A31" s="11" t="s">
        <v>29</v>
      </c>
      <c r="B31" s="26">
        <f>B30</f>
        <v>15444680</v>
      </c>
      <c r="C31" s="26">
        <f t="shared" ref="C31:C32" si="30">C30</f>
        <v>5400000</v>
      </c>
      <c r="D31" s="26">
        <f t="shared" ref="D31:D32" si="31">D30</f>
        <v>5400000</v>
      </c>
      <c r="E31" s="26">
        <f t="shared" ref="E31:E32" si="32">E30</f>
        <v>5400000</v>
      </c>
      <c r="F31" s="26">
        <f t="shared" ref="F31:F32" si="33">F30</f>
        <v>5400000</v>
      </c>
      <c r="G31" s="26">
        <f t="shared" ref="G31:G32" si="34">G30</f>
        <v>5400000</v>
      </c>
      <c r="H31" s="26">
        <f t="shared" ref="H31:H32" si="35">H30</f>
        <v>5400000</v>
      </c>
      <c r="I31" s="26">
        <f t="shared" ref="I31:I32" si="36">I30</f>
        <v>3679475</v>
      </c>
      <c r="J31" s="26">
        <f t="shared" ref="J31:J32" si="37">J30</f>
        <v>0</v>
      </c>
      <c r="K31" s="26">
        <f t="shared" ref="K31:K32" si="38">K30</f>
        <v>0</v>
      </c>
      <c r="L31" s="26">
        <f t="shared" ref="L31:L32" si="39">L30</f>
        <v>0</v>
      </c>
      <c r="M31" s="26">
        <f t="shared" ref="M31:M32" si="40">M30</f>
        <v>0</v>
      </c>
      <c r="N31" s="26">
        <f t="shared" ref="N31" si="41">SUM(B31:M31)</f>
        <v>51524155</v>
      </c>
    </row>
    <row r="32" spans="1:14" ht="24" customHeight="1" x14ac:dyDescent="0.15">
      <c r="A32" s="28" t="s">
        <v>31</v>
      </c>
      <c r="B32" s="27">
        <f>B31</f>
        <v>15444680</v>
      </c>
      <c r="C32" s="27">
        <f t="shared" si="30"/>
        <v>5400000</v>
      </c>
      <c r="D32" s="27">
        <f t="shared" si="31"/>
        <v>5400000</v>
      </c>
      <c r="E32" s="27">
        <f t="shared" si="32"/>
        <v>5400000</v>
      </c>
      <c r="F32" s="27">
        <f t="shared" si="33"/>
        <v>5400000</v>
      </c>
      <c r="G32" s="27">
        <f t="shared" si="34"/>
        <v>5400000</v>
      </c>
      <c r="H32" s="27">
        <f t="shared" si="35"/>
        <v>5400000</v>
      </c>
      <c r="I32" s="27">
        <f t="shared" si="36"/>
        <v>3679475</v>
      </c>
      <c r="J32" s="27">
        <f t="shared" si="37"/>
        <v>0</v>
      </c>
      <c r="K32" s="27">
        <f t="shared" si="38"/>
        <v>0</v>
      </c>
      <c r="L32" s="27">
        <f t="shared" si="39"/>
        <v>0</v>
      </c>
      <c r="M32" s="27">
        <f t="shared" si="40"/>
        <v>0</v>
      </c>
      <c r="N32" s="27">
        <f>SUM(B32:M32)</f>
        <v>51524155</v>
      </c>
    </row>
    <row r="33" spans="1:15" ht="18.75" customHeight="1" x14ac:dyDescent="0.15">
      <c r="A33" s="22" t="s">
        <v>32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5" ht="16.5" customHeight="1" thickBot="1" x14ac:dyDescent="0.2">
      <c r="A34" s="29" t="s">
        <v>35</v>
      </c>
      <c r="B34" s="30">
        <f>B32</f>
        <v>15444680</v>
      </c>
      <c r="C34" s="30">
        <f t="shared" ref="C34:M34" si="42">C32</f>
        <v>5400000</v>
      </c>
      <c r="D34" s="30">
        <f t="shared" si="42"/>
        <v>5400000</v>
      </c>
      <c r="E34" s="30">
        <f t="shared" si="42"/>
        <v>5400000</v>
      </c>
      <c r="F34" s="30">
        <f t="shared" si="42"/>
        <v>5400000</v>
      </c>
      <c r="G34" s="30">
        <f t="shared" si="42"/>
        <v>5400000</v>
      </c>
      <c r="H34" s="30">
        <f t="shared" si="42"/>
        <v>5400000</v>
      </c>
      <c r="I34" s="30">
        <f t="shared" si="42"/>
        <v>3679475</v>
      </c>
      <c r="J34" s="30">
        <f t="shared" si="42"/>
        <v>0</v>
      </c>
      <c r="K34" s="30">
        <f t="shared" si="42"/>
        <v>0</v>
      </c>
      <c r="L34" s="30">
        <f t="shared" si="42"/>
        <v>0</v>
      </c>
      <c r="M34" s="30">
        <f t="shared" si="42"/>
        <v>0</v>
      </c>
      <c r="N34" s="30">
        <f>SUM(B34:M34)</f>
        <v>51524155</v>
      </c>
    </row>
    <row r="35" spans="1:15" ht="13.5" thickTop="1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>
        <f>N34+N25</f>
        <v>51632160</v>
      </c>
    </row>
    <row r="36" spans="1:15" ht="16.5" customHeight="1" thickBot="1" x14ac:dyDescent="0.2">
      <c r="A36" s="34" t="s">
        <v>36</v>
      </c>
      <c r="B36" s="35">
        <f>B25+B34</f>
        <v>15448961</v>
      </c>
      <c r="C36" s="35">
        <f t="shared" ref="C36:M36" si="43">C25+C34</f>
        <v>5422281</v>
      </c>
      <c r="D36" s="35">
        <f t="shared" si="43"/>
        <v>5406281</v>
      </c>
      <c r="E36" s="35">
        <f t="shared" si="43"/>
        <v>5421281</v>
      </c>
      <c r="F36" s="35">
        <f t="shared" si="43"/>
        <v>5404281</v>
      </c>
      <c r="G36" s="35">
        <f t="shared" si="43"/>
        <v>5413281</v>
      </c>
      <c r="H36" s="35">
        <f t="shared" si="43"/>
        <v>5404281</v>
      </c>
      <c r="I36" s="35">
        <f t="shared" si="43"/>
        <v>3688754</v>
      </c>
      <c r="J36" s="35">
        <f t="shared" si="43"/>
        <v>6276</v>
      </c>
      <c r="K36" s="35">
        <f t="shared" si="43"/>
        <v>4281</v>
      </c>
      <c r="L36" s="35">
        <f t="shared" si="43"/>
        <v>4281</v>
      </c>
      <c r="M36" s="35">
        <f t="shared" si="43"/>
        <v>7921</v>
      </c>
      <c r="N36" s="35">
        <f>SUM(B36:M36)</f>
        <v>51632160</v>
      </c>
    </row>
    <row r="37" spans="1:15" ht="13.5" thickTop="1" x14ac:dyDescent="0.2"/>
    <row r="38" spans="1:15" ht="15" customHeight="1" x14ac:dyDescent="0.15">
      <c r="A38" s="36" t="s">
        <v>37</v>
      </c>
      <c r="B38" s="38">
        <f>N34</f>
        <v>51524155</v>
      </c>
    </row>
    <row r="39" spans="1:15" ht="15" customHeight="1" x14ac:dyDescent="0.15">
      <c r="A39" s="36" t="s">
        <v>33</v>
      </c>
      <c r="B39" s="38">
        <f>N25</f>
        <v>108005</v>
      </c>
    </row>
    <row r="40" spans="1:15" ht="15" customHeight="1" x14ac:dyDescent="0.15">
      <c r="A40" s="37" t="s">
        <v>36</v>
      </c>
      <c r="B40" s="38">
        <f>SUM(B38:B39)</f>
        <v>51632160</v>
      </c>
    </row>
    <row r="43" spans="1:15" x14ac:dyDescent="0.15">
      <c r="A43" s="36" t="s">
        <v>38</v>
      </c>
      <c r="B43" s="36"/>
      <c r="C43" s="36" t="s">
        <v>39</v>
      </c>
      <c r="D43" s="36"/>
      <c r="E43" s="38">
        <f>N36</f>
        <v>51632160</v>
      </c>
    </row>
    <row r="44" spans="1:15" x14ac:dyDescent="0.15">
      <c r="A44" s="36" t="s">
        <v>38</v>
      </c>
      <c r="B44" s="36"/>
      <c r="C44" s="36" t="s">
        <v>40</v>
      </c>
      <c r="D44" s="36"/>
      <c r="E44" s="38">
        <v>0</v>
      </c>
    </row>
    <row r="45" spans="1:15" ht="9.75" customHeight="1" x14ac:dyDescent="0.15">
      <c r="A45" s="36"/>
      <c r="B45" s="36"/>
      <c r="C45" s="36"/>
      <c r="D45" s="36"/>
    </row>
    <row r="46" spans="1:15" x14ac:dyDescent="0.2">
      <c r="F46" s="39" t="s">
        <v>41</v>
      </c>
      <c r="G46" s="40"/>
      <c r="H46" s="40"/>
      <c r="I46" s="40"/>
    </row>
    <row r="47" spans="1:15" x14ac:dyDescent="0.2">
      <c r="F47" s="1"/>
      <c r="G47" s="43" t="s">
        <v>42</v>
      </c>
      <c r="H47" s="43"/>
      <c r="I47" s="43"/>
    </row>
    <row r="48" spans="1:15" x14ac:dyDescent="0.2">
      <c r="F48" s="1"/>
      <c r="G48" s="1"/>
      <c r="H48" s="1"/>
      <c r="I48" s="1"/>
    </row>
  </sheetData>
  <mergeCells count="3">
    <mergeCell ref="L5:M5"/>
    <mergeCell ref="A3:N3"/>
    <mergeCell ref="G47:I47"/>
  </mergeCells>
  <pageMargins left="0.4" right="0.15748031496062992" top="0.31496062992125984" bottom="0.15748031496062992" header="0.31496062992125984" footer="0.15748031496062992"/>
  <pageSetup paperSize="5" scale="97" orientation="landscape" r:id="rId1"/>
  <ignoredErrors>
    <ignoredError sqref="N8:N10 N21 N20 N11 N12:N13 N14 N15:N16" formulaRange="1"/>
    <ignoredError sqref="B21 C21:M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2</vt:lpstr>
      <vt:lpstr>'Table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documento_pep</dc:title>
  <dc:creator>Administrador</dc:creator>
  <cp:lastModifiedBy>CARMEN GUADALUPE COTO OLIVA</cp:lastModifiedBy>
  <cp:lastPrinted>2023-01-10T17:22:37Z</cp:lastPrinted>
  <dcterms:created xsi:type="dcterms:W3CDTF">2023-01-06T16:54:04Z</dcterms:created>
  <dcterms:modified xsi:type="dcterms:W3CDTF">2023-02-21T19:32:36Z</dcterms:modified>
</cp:coreProperties>
</file>