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INANZAS\CPRES\REQUERIMIENTO OIR\NOV 2021\"/>
    </mc:Choice>
  </mc:AlternateContent>
  <xr:revisionPtr revIDLastSave="0" documentId="8_{0B905D97-220C-4703-A3B6-0B6F78044DEA}" xr6:coauthVersionLast="47" xr6:coauthVersionMax="47" xr10:uidLastSave="{00000000-0000-0000-0000-000000000000}"/>
  <bookViews>
    <workbookView xWindow="-120" yWindow="-120" windowWidth="20730" windowHeight="11160" tabRatio="694" activeTab="1" xr2:uid="{00000000-000D-0000-FFFF-FFFF00000000}"/>
  </bookViews>
  <sheets>
    <sheet name="PRESUPUESTO INICI.-EJEC-TRANSF." sheetId="8" r:id="rId1"/>
    <sheet name="DETALLE FUENTES FINANC.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" i="8" l="1"/>
  <c r="G7" i="8"/>
  <c r="F7" i="8"/>
  <c r="D4" i="9"/>
  <c r="F6" i="9"/>
  <c r="K7" i="8"/>
  <c r="F7" i="9"/>
  <c r="N19" i="8"/>
  <c r="M19" i="8"/>
  <c r="L19" i="8"/>
  <c r="K19" i="8"/>
  <c r="J19" i="8"/>
  <c r="I19" i="8"/>
  <c r="G19" i="8"/>
  <c r="F19" i="8"/>
  <c r="E19" i="8"/>
  <c r="D19" i="8"/>
  <c r="C19" i="8"/>
  <c r="H19" i="8"/>
  <c r="C9" i="8"/>
  <c r="Q9" i="8" l="1"/>
  <c r="P9" i="8"/>
  <c r="O9" i="8"/>
  <c r="H6" i="8"/>
  <c r="F9" i="8" l="1"/>
  <c r="G9" i="8"/>
  <c r="H9" i="8"/>
  <c r="I9" i="8"/>
  <c r="J9" i="8"/>
  <c r="K9" i="8"/>
  <c r="L9" i="8"/>
  <c r="M9" i="8"/>
  <c r="N9" i="8"/>
  <c r="D9" i="8"/>
  <c r="E9" i="8"/>
</calcChain>
</file>

<file path=xl/sharedStrings.xml><?xml version="1.0" encoding="utf-8"?>
<sst xmlns="http://schemas.openxmlformats.org/spreadsheetml/2006/main" count="76" uniqueCount="31">
  <si>
    <t>Total general</t>
  </si>
  <si>
    <t>FONDO DE INVERSIÓN SOCIAL PARA EL DESARROLLO LOCAL (FISDL)</t>
  </si>
  <si>
    <t>ESTRATEGIA DE ERRADICACIÓN DE LA POBREZA-FAMILIAS SOSTENIBLES</t>
  </si>
  <si>
    <t>PENSION BASICA UNIVERSAL</t>
  </si>
  <si>
    <t>Fte. de fto. FISDL</t>
  </si>
  <si>
    <t>AÑOS</t>
  </si>
  <si>
    <t>FUENTE DE FINANCIAMIENTO</t>
  </si>
  <si>
    <t>TOTAL PRESUPUESTO</t>
  </si>
  <si>
    <t>TOTAL EJECUTADO</t>
  </si>
  <si>
    <t>Fondo General</t>
  </si>
  <si>
    <t>Donaciones</t>
  </si>
  <si>
    <t>71.Z</t>
  </si>
  <si>
    <t>85.G</t>
  </si>
  <si>
    <t>85.Q</t>
  </si>
  <si>
    <t>PENSIÓN BÁSICA UNIVERSAL</t>
  </si>
  <si>
    <t>EJECUTADO</t>
  </si>
  <si>
    <t xml:space="preserve">GASTO EN TRANSFERENCIAS MONETARIAS </t>
  </si>
  <si>
    <t>PRESUPUESTO DE LEY: INICIAL,  EJECUCIÓN Y GASTO EN TRANSFERENCIAS MONETARIAS</t>
  </si>
  <si>
    <t xml:space="preserve">PROGRAMA APOYO A VETERANOS DE GUERRA </t>
  </si>
  <si>
    <t>VETERANOS DE GUERRA</t>
  </si>
  <si>
    <t>N/A</t>
  </si>
  <si>
    <t xml:space="preserve">PRESUPUESTO </t>
  </si>
  <si>
    <t xml:space="preserve">VETERANOS DE GUERRA </t>
  </si>
  <si>
    <t>857-FONDO GENERAL-VETERANOS DE GUERRA-2017</t>
  </si>
  <si>
    <t>85.H</t>
  </si>
  <si>
    <t>85.R</t>
  </si>
  <si>
    <t xml:space="preserve">TOTAL EJECUTADO </t>
  </si>
  <si>
    <t>TRANF.MONETARIAS</t>
  </si>
  <si>
    <t>COMISIONES Y GASTOS BANCARIOS</t>
  </si>
  <si>
    <t>CONSULTORIAS, ESTUDIOS E INVESTIGACIONES DIVERSAS</t>
  </si>
  <si>
    <t>12.E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</si>
</sst>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u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5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51">
    <xf numFmtId="0" fontId="0" fillId="0" borderId="0" xfId="0"/>
    <xf numFmtId="0" fontId="0" fillId="2" borderId="0" xfId="0" applyFill="1"/>
    <xf numFmtId="49" fontId="2" fillId="2" borderId="0" xfId="0" applyNumberFormat="1" applyFont="1" applyFill="1" applyBorder="1"/>
    <xf numFmtId="4" fontId="1" fillId="2" borderId="0" xfId="0" applyNumberFormat="1" applyFont="1" applyFill="1" applyBorder="1"/>
    <xf numFmtId="0" fontId="1" fillId="2" borderId="0" xfId="0" applyFont="1" applyFill="1" applyBorder="1"/>
    <xf numFmtId="0" fontId="0" fillId="2" borderId="0" xfId="0" applyFill="1" applyBorder="1"/>
    <xf numFmtId="4" fontId="0" fillId="2" borderId="0" xfId="0" applyNumberFormat="1" applyFill="1" applyBorder="1"/>
    <xf numFmtId="0" fontId="0" fillId="3" borderId="0" xfId="0" applyFill="1" applyBorder="1"/>
    <xf numFmtId="4" fontId="2" fillId="3" borderId="0" xfId="0" applyNumberFormat="1" applyFont="1" applyFill="1" applyBorder="1"/>
    <xf numFmtId="4" fontId="0" fillId="3" borderId="0" xfId="0" applyNumberForma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4" fontId="0" fillId="0" borderId="1" xfId="0" applyNumberFormat="1" applyBorder="1"/>
    <xf numFmtId="4" fontId="0" fillId="0" borderId="0" xfId="0" applyNumberFormat="1"/>
    <xf numFmtId="4" fontId="1" fillId="2" borderId="2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4" fontId="0" fillId="2" borderId="2" xfId="0" applyNumberFormat="1" applyFill="1" applyBorder="1"/>
    <xf numFmtId="4" fontId="1" fillId="2" borderId="2" xfId="0" applyNumberFormat="1" applyFont="1" applyFill="1" applyBorder="1"/>
    <xf numFmtId="4" fontId="2" fillId="2" borderId="2" xfId="0" applyNumberFormat="1" applyFont="1" applyFill="1" applyBorder="1"/>
    <xf numFmtId="4" fontId="2" fillId="2" borderId="4" xfId="0" applyNumberFormat="1" applyFont="1" applyFill="1" applyBorder="1"/>
    <xf numFmtId="49" fontId="1" fillId="2" borderId="3" xfId="0" applyNumberFormat="1" applyFont="1" applyFill="1" applyBorder="1"/>
    <xf numFmtId="4" fontId="1" fillId="2" borderId="3" xfId="0" applyNumberFormat="1" applyFont="1" applyFill="1" applyBorder="1"/>
    <xf numFmtId="0" fontId="0" fillId="2" borderId="0" xfId="0" applyFill="1" applyBorder="1" applyAlignment="1">
      <alignment wrapText="1"/>
    </xf>
    <xf numFmtId="4" fontId="2" fillId="2" borderId="2" xfId="0" applyNumberFormat="1" applyFont="1" applyFill="1" applyBorder="1" applyAlignment="1">
      <alignment horizontal="center" wrapText="1"/>
    </xf>
    <xf numFmtId="49" fontId="6" fillId="2" borderId="0" xfId="0" applyNumberFormat="1" applyFont="1" applyFill="1" applyBorder="1"/>
    <xf numFmtId="0" fontId="0" fillId="0" borderId="0" xfId="0" applyAlignment="1">
      <alignment horizontal="center" wrapText="1"/>
    </xf>
    <xf numFmtId="0" fontId="0" fillId="0" borderId="0" xfId="0"/>
    <xf numFmtId="0" fontId="1" fillId="0" borderId="0" xfId="0" applyFont="1"/>
    <xf numFmtId="4" fontId="1" fillId="0" borderId="2" xfId="0" applyNumberFormat="1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4" fontId="0" fillId="0" borderId="2" xfId="0" applyNumberFormat="1" applyFill="1" applyBorder="1"/>
    <xf numFmtId="0" fontId="0" fillId="0" borderId="0" xfId="0" applyFill="1" applyBorder="1"/>
    <xf numFmtId="0" fontId="0" fillId="0" borderId="0" xfId="0" applyFill="1" applyBorder="1" applyAlignment="1">
      <alignment wrapText="1"/>
    </xf>
    <xf numFmtId="4" fontId="0" fillId="2" borderId="1" xfId="0" applyNumberForma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0" fillId="0" borderId="1" xfId="0" applyBorder="1"/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4" fontId="0" fillId="2" borderId="0" xfId="0" applyNumberFormat="1" applyFill="1"/>
    <xf numFmtId="4" fontId="0" fillId="0" borderId="1" xfId="0" applyNumberFormat="1" applyFill="1" applyBorder="1"/>
    <xf numFmtId="0" fontId="4" fillId="0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5">
    <cellStyle name="Millares 2" xfId="4" xr:uid="{72FC1E4D-F65B-49F6-BBF8-293F96A26CD6}"/>
    <cellStyle name="Moneda 2" xfId="3" xr:uid="{95EE4036-714A-4E13-9546-577D8806E551}"/>
    <cellStyle name="Normal" xfId="0" builtinId="0"/>
    <cellStyle name="Normal 10" xfId="2" xr:uid="{C6B7F245-9E62-4895-A17B-FEBB95EF95D6}"/>
    <cellStyle name="Normal 8" xfId="1" xr:uid="{1F8EDF32-24F5-47E7-9418-249C906CFD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S27"/>
  <sheetViews>
    <sheetView zoomScaleNormal="100" workbookViewId="0">
      <pane xSplit="2" ySplit="5" topLeftCell="K6" activePane="bottomRight" state="frozen"/>
      <selection pane="topRight" activeCell="C1" sqref="C1"/>
      <selection pane="bottomLeft" activeCell="A6" sqref="A6"/>
      <selection pane="bottomRight" activeCell="K12" sqref="K12"/>
    </sheetView>
  </sheetViews>
  <sheetFormatPr baseColWidth="10" defaultRowHeight="15" outlineLevelRow="1" x14ac:dyDescent="0.25"/>
  <cols>
    <col min="1" max="1" width="5" customWidth="1"/>
    <col min="2" max="2" width="47.42578125" customWidth="1"/>
    <col min="3" max="17" width="16.28515625" customWidth="1"/>
    <col min="18" max="18" width="12.7109375" customWidth="1"/>
  </cols>
  <sheetData>
    <row r="1" spans="1:19" s="5" customFormat="1" ht="18.75" x14ac:dyDescent="0.3">
      <c r="B1" s="24" t="s">
        <v>1</v>
      </c>
      <c r="D1" s="2"/>
    </row>
    <row r="2" spans="1:19" s="5" customFormat="1" outlineLevel="1" x14ac:dyDescent="0.25">
      <c r="A2" s="4"/>
      <c r="B2" s="2" t="s">
        <v>17</v>
      </c>
      <c r="C2" s="4"/>
      <c r="D2" s="2"/>
      <c r="E2" s="3"/>
    </row>
    <row r="3" spans="1:19" s="5" customFormat="1" x14ac:dyDescent="0.25">
      <c r="A3" s="7"/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pans="1:19" s="5" customFormat="1" ht="18.75" x14ac:dyDescent="0.3">
      <c r="B4" s="18"/>
      <c r="C4" s="46">
        <v>2017</v>
      </c>
      <c r="D4" s="46"/>
      <c r="E4" s="46"/>
      <c r="F4" s="45">
        <v>2018</v>
      </c>
      <c r="G4" s="45"/>
      <c r="H4" s="45"/>
      <c r="I4" s="45">
        <v>2019</v>
      </c>
      <c r="J4" s="45"/>
      <c r="K4" s="45"/>
      <c r="L4" s="45">
        <v>2020</v>
      </c>
      <c r="M4" s="45"/>
      <c r="N4" s="45"/>
      <c r="O4" s="45">
        <v>2021</v>
      </c>
      <c r="P4" s="45"/>
      <c r="Q4" s="45"/>
      <c r="R4" s="31"/>
      <c r="S4" s="31"/>
    </row>
    <row r="5" spans="1:19" s="22" customFormat="1" ht="45" customHeight="1" x14ac:dyDescent="0.25">
      <c r="B5" s="23"/>
      <c r="C5" s="14" t="s">
        <v>21</v>
      </c>
      <c r="D5" s="14" t="s">
        <v>15</v>
      </c>
      <c r="E5" s="15" t="s">
        <v>16</v>
      </c>
      <c r="F5" s="28" t="s">
        <v>21</v>
      </c>
      <c r="G5" s="28" t="s">
        <v>15</v>
      </c>
      <c r="H5" s="29" t="s">
        <v>16</v>
      </c>
      <c r="I5" s="28" t="s">
        <v>21</v>
      </c>
      <c r="J5" s="28" t="s">
        <v>15</v>
      </c>
      <c r="K5" s="29" t="s">
        <v>16</v>
      </c>
      <c r="L5" s="28" t="s">
        <v>21</v>
      </c>
      <c r="M5" s="28" t="s">
        <v>15</v>
      </c>
      <c r="N5" s="29" t="s">
        <v>16</v>
      </c>
      <c r="O5" s="28" t="s">
        <v>21</v>
      </c>
      <c r="P5" s="28" t="s">
        <v>15</v>
      </c>
      <c r="Q5" s="29" t="s">
        <v>16</v>
      </c>
      <c r="R5" s="32"/>
      <c r="S5" s="32"/>
    </row>
    <row r="6" spans="1:19" s="5" customFormat="1" ht="32.25" customHeight="1" x14ac:dyDescent="0.25">
      <c r="B6" s="17" t="s">
        <v>2</v>
      </c>
      <c r="C6" s="16">
        <v>26650525</v>
      </c>
      <c r="D6" s="16">
        <v>27046501.030000001</v>
      </c>
      <c r="E6" s="16">
        <v>10627383</v>
      </c>
      <c r="F6" s="16">
        <v>31711418</v>
      </c>
      <c r="G6" s="16">
        <v>28226717.98</v>
      </c>
      <c r="H6" s="16">
        <f>8099176+812495</f>
        <v>8911671</v>
      </c>
      <c r="I6" s="16">
        <v>31736755</v>
      </c>
      <c r="J6" s="16">
        <v>27268258.690000001</v>
      </c>
      <c r="K6" s="16">
        <v>5706800</v>
      </c>
      <c r="L6" s="16">
        <v>22761435</v>
      </c>
      <c r="M6" s="16">
        <v>15684631.699999999</v>
      </c>
      <c r="N6" s="16">
        <v>6427330</v>
      </c>
      <c r="O6" s="16">
        <v>13695152</v>
      </c>
      <c r="P6" s="16">
        <v>5600157.96</v>
      </c>
      <c r="Q6" s="16">
        <v>0</v>
      </c>
    </row>
    <row r="7" spans="1:19" s="5" customFormat="1" ht="32.25" customHeight="1" x14ac:dyDescent="0.25">
      <c r="B7" s="17" t="s">
        <v>14</v>
      </c>
      <c r="C7" s="12">
        <v>20040705</v>
      </c>
      <c r="D7" s="16">
        <v>17315672.530000001</v>
      </c>
      <c r="E7" s="16">
        <v>16693518.76</v>
      </c>
      <c r="F7" s="13">
        <f>20712385+550000+750000</f>
        <v>22012385</v>
      </c>
      <c r="G7" s="13">
        <f>19725531.41+262350+706714.2</f>
        <v>20694595.609999999</v>
      </c>
      <c r="H7" s="13">
        <f>18891749.88+262350+706714.2</f>
        <v>19860814.079999998</v>
      </c>
      <c r="I7" s="16">
        <v>21943925</v>
      </c>
      <c r="J7" s="16">
        <v>21094358.649999999</v>
      </c>
      <c r="K7" s="16">
        <f>20186790.17+549720</f>
        <v>20736510.170000002</v>
      </c>
      <c r="L7" s="16">
        <v>20000000</v>
      </c>
      <c r="M7" s="16">
        <v>19375884.940000001</v>
      </c>
      <c r="N7" s="16">
        <v>19347044.84</v>
      </c>
      <c r="O7" s="16">
        <v>28859830</v>
      </c>
      <c r="P7" s="16">
        <v>18388440.690000001</v>
      </c>
      <c r="Q7" s="16">
        <v>17456331.079999998</v>
      </c>
      <c r="R7" s="6"/>
    </row>
    <row r="8" spans="1:19" s="5" customFormat="1" x14ac:dyDescent="0.25">
      <c r="B8" s="19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</row>
    <row r="9" spans="1:19" s="5" customFormat="1" ht="15.75" thickBot="1" x14ac:dyDescent="0.3">
      <c r="A9" s="4"/>
      <c r="B9" s="20" t="s">
        <v>0</v>
      </c>
      <c r="C9" s="21">
        <f t="shared" ref="C9:Q9" si="0">SUM(C6:C8)</f>
        <v>46691230</v>
      </c>
      <c r="D9" s="21">
        <f t="shared" si="0"/>
        <v>44362173.560000002</v>
      </c>
      <c r="E9" s="21">
        <f t="shared" si="0"/>
        <v>27320901.759999998</v>
      </c>
      <c r="F9" s="21">
        <f t="shared" si="0"/>
        <v>53723803</v>
      </c>
      <c r="G9" s="21">
        <f t="shared" si="0"/>
        <v>48921313.590000004</v>
      </c>
      <c r="H9" s="21">
        <f t="shared" si="0"/>
        <v>28772485.079999998</v>
      </c>
      <c r="I9" s="21">
        <f t="shared" si="0"/>
        <v>53680680</v>
      </c>
      <c r="J9" s="21">
        <f t="shared" si="0"/>
        <v>48362617.340000004</v>
      </c>
      <c r="K9" s="21">
        <f t="shared" si="0"/>
        <v>26443310.170000002</v>
      </c>
      <c r="L9" s="21">
        <f t="shared" si="0"/>
        <v>42761435</v>
      </c>
      <c r="M9" s="21">
        <f t="shared" si="0"/>
        <v>35060516.640000001</v>
      </c>
      <c r="N9" s="21">
        <f t="shared" si="0"/>
        <v>25774374.84</v>
      </c>
      <c r="O9" s="21">
        <f t="shared" si="0"/>
        <v>42554982</v>
      </c>
      <c r="P9" s="21">
        <f t="shared" si="0"/>
        <v>23988598.650000002</v>
      </c>
      <c r="Q9" s="21">
        <f t="shared" si="0"/>
        <v>17456331.079999998</v>
      </c>
    </row>
    <row r="10" spans="1:19" s="5" customFormat="1" ht="15.75" thickTop="1" x14ac:dyDescent="0.25">
      <c r="A10" s="7"/>
      <c r="B10" s="8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1:19" s="1" customFormat="1" x14ac:dyDescent="0.25">
      <c r="G11" s="43"/>
      <c r="H11" s="43"/>
    </row>
    <row r="12" spans="1:19" x14ac:dyDescent="0.25">
      <c r="B12" s="26"/>
      <c r="H12" s="13"/>
    </row>
    <row r="13" spans="1:19" x14ac:dyDescent="0.25">
      <c r="B13" s="47" t="s">
        <v>18</v>
      </c>
      <c r="C13" s="47"/>
      <c r="D13" s="47"/>
      <c r="E13" s="47"/>
      <c r="F13" s="47"/>
    </row>
    <row r="14" spans="1:19" s="5" customFormat="1" x14ac:dyDescent="0.25">
      <c r="A14" s="7"/>
      <c r="B14" s="8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</row>
    <row r="15" spans="1:19" s="5" customFormat="1" ht="18.75" x14ac:dyDescent="0.3">
      <c r="B15" s="18"/>
      <c r="C15" s="46">
        <v>2017</v>
      </c>
      <c r="D15" s="46"/>
      <c r="E15" s="46"/>
      <c r="F15" s="45">
        <v>2018</v>
      </c>
      <c r="G15" s="45"/>
      <c r="H15" s="45"/>
      <c r="I15" s="46">
        <v>2019</v>
      </c>
      <c r="J15" s="46"/>
      <c r="K15" s="46"/>
      <c r="L15" s="45">
        <v>2020</v>
      </c>
      <c r="M15" s="45"/>
      <c r="N15" s="45"/>
      <c r="O15" s="45">
        <v>2021</v>
      </c>
      <c r="P15" s="45"/>
      <c r="Q15" s="45"/>
    </row>
    <row r="16" spans="1:19" s="22" customFormat="1" ht="45" customHeight="1" x14ac:dyDescent="0.25">
      <c r="B16" s="23"/>
      <c r="C16" s="14" t="s">
        <v>21</v>
      </c>
      <c r="D16" s="14" t="s">
        <v>15</v>
      </c>
      <c r="E16" s="15" t="s">
        <v>16</v>
      </c>
      <c r="F16" s="28" t="s">
        <v>21</v>
      </c>
      <c r="G16" s="28" t="s">
        <v>15</v>
      </c>
      <c r="H16" s="29" t="s">
        <v>16</v>
      </c>
      <c r="I16" s="14" t="s">
        <v>21</v>
      </c>
      <c r="J16" s="14" t="s">
        <v>15</v>
      </c>
      <c r="K16" s="15" t="s">
        <v>16</v>
      </c>
      <c r="L16" s="28" t="s">
        <v>21</v>
      </c>
      <c r="M16" s="28" t="s">
        <v>15</v>
      </c>
      <c r="N16" s="29" t="s">
        <v>16</v>
      </c>
      <c r="O16" s="28" t="s">
        <v>21</v>
      </c>
      <c r="P16" s="28" t="s">
        <v>15</v>
      </c>
      <c r="Q16" s="29" t="s">
        <v>16</v>
      </c>
    </row>
    <row r="17" spans="1:17" s="5" customFormat="1" ht="32.25" customHeight="1" x14ac:dyDescent="0.25">
      <c r="B17" s="17" t="s">
        <v>19</v>
      </c>
      <c r="C17" s="16">
        <v>971765</v>
      </c>
      <c r="D17" s="16">
        <v>869704</v>
      </c>
      <c r="E17" s="16">
        <v>864900</v>
      </c>
      <c r="F17" s="30">
        <v>880900</v>
      </c>
      <c r="G17" s="30">
        <v>871384.8</v>
      </c>
      <c r="H17" s="30">
        <v>864600</v>
      </c>
      <c r="I17" s="16">
        <v>838320</v>
      </c>
      <c r="J17" s="16">
        <v>647384</v>
      </c>
      <c r="K17" s="16">
        <v>645100</v>
      </c>
      <c r="L17" s="16">
        <v>840295</v>
      </c>
      <c r="M17" s="16">
        <v>114042.11</v>
      </c>
      <c r="N17" s="16">
        <v>112400</v>
      </c>
      <c r="O17" s="16" t="s">
        <v>20</v>
      </c>
      <c r="P17" s="16" t="s">
        <v>20</v>
      </c>
      <c r="Q17" s="16" t="s">
        <v>20</v>
      </c>
    </row>
    <row r="18" spans="1:17" s="5" customFormat="1" x14ac:dyDescent="0.25">
      <c r="B18" s="19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</row>
    <row r="19" spans="1:17" s="5" customFormat="1" ht="15.75" thickBot="1" x14ac:dyDescent="0.3">
      <c r="A19" s="4"/>
      <c r="B19" s="20" t="s">
        <v>0</v>
      </c>
      <c r="C19" s="21">
        <f t="shared" ref="C19:N19" si="1">SUM(C17:C18)</f>
        <v>971765</v>
      </c>
      <c r="D19" s="21">
        <f t="shared" si="1"/>
        <v>869704</v>
      </c>
      <c r="E19" s="21">
        <f t="shared" si="1"/>
        <v>864900</v>
      </c>
      <c r="F19" s="21">
        <f t="shared" si="1"/>
        <v>880900</v>
      </c>
      <c r="G19" s="21">
        <f t="shared" si="1"/>
        <v>871384.8</v>
      </c>
      <c r="H19" s="21">
        <f t="shared" si="1"/>
        <v>864600</v>
      </c>
      <c r="I19" s="21">
        <f t="shared" si="1"/>
        <v>838320</v>
      </c>
      <c r="J19" s="21">
        <f t="shared" si="1"/>
        <v>647384</v>
      </c>
      <c r="K19" s="21">
        <f t="shared" si="1"/>
        <v>645100</v>
      </c>
      <c r="L19" s="21">
        <f t="shared" si="1"/>
        <v>840295</v>
      </c>
      <c r="M19" s="21">
        <f t="shared" si="1"/>
        <v>114042.11</v>
      </c>
      <c r="N19" s="21">
        <f t="shared" si="1"/>
        <v>112400</v>
      </c>
      <c r="O19" s="21"/>
      <c r="P19" s="21"/>
      <c r="Q19" s="21"/>
    </row>
    <row r="20" spans="1:17" s="5" customFormat="1" ht="15.75" thickTop="1" x14ac:dyDescent="0.25">
      <c r="A20" s="7"/>
      <c r="B20" s="8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2" spans="1:17" x14ac:dyDescent="0.25">
      <c r="B22" s="48"/>
      <c r="D22" s="13"/>
    </row>
    <row r="23" spans="1:17" x14ac:dyDescent="0.25">
      <c r="B23" s="48"/>
    </row>
    <row r="24" spans="1:17" x14ac:dyDescent="0.25">
      <c r="B24" s="48"/>
    </row>
    <row r="25" spans="1:17" x14ac:dyDescent="0.25">
      <c r="B25" s="48"/>
    </row>
    <row r="26" spans="1:17" x14ac:dyDescent="0.25">
      <c r="B26" s="48"/>
    </row>
    <row r="27" spans="1:17" x14ac:dyDescent="0.25">
      <c r="B27" s="48"/>
    </row>
  </sheetData>
  <mergeCells count="12">
    <mergeCell ref="I15:K15"/>
    <mergeCell ref="L15:N15"/>
    <mergeCell ref="O15:Q15"/>
    <mergeCell ref="B13:F13"/>
    <mergeCell ref="B22:B27"/>
    <mergeCell ref="C15:E15"/>
    <mergeCell ref="F15:H15"/>
    <mergeCell ref="O4:Q4"/>
    <mergeCell ref="L4:N4"/>
    <mergeCell ref="C4:E4"/>
    <mergeCell ref="F4:H4"/>
    <mergeCell ref="I4:K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1A257-72DB-4B1B-97AB-D4AF86879F49}">
  <dimension ref="A1:O19"/>
  <sheetViews>
    <sheetView tabSelected="1" workbookViewId="0">
      <selection activeCell="I13" sqref="I13"/>
    </sheetView>
  </sheetViews>
  <sheetFormatPr baseColWidth="10" defaultRowHeight="15" x14ac:dyDescent="0.25"/>
  <cols>
    <col min="1" max="1" width="11.42578125" style="10"/>
    <col min="3" max="3" width="17.85546875" customWidth="1"/>
    <col min="4" max="4" width="22.140625" customWidth="1"/>
    <col min="5" max="5" width="17.42578125" customWidth="1"/>
    <col min="6" max="6" width="18.42578125" customWidth="1"/>
    <col min="7" max="7" width="12.7109375" bestFit="1" customWidth="1"/>
    <col min="9" max="15" width="11.42578125" style="26"/>
  </cols>
  <sheetData>
    <row r="1" spans="1:11" x14ac:dyDescent="0.25">
      <c r="B1" s="50" t="s">
        <v>3</v>
      </c>
      <c r="C1" s="50"/>
      <c r="D1" s="50"/>
      <c r="E1" s="50"/>
    </row>
    <row r="2" spans="1:11" ht="48.75" x14ac:dyDescent="0.25">
      <c r="A2" s="11" t="s">
        <v>4</v>
      </c>
      <c r="B2" s="34" t="s">
        <v>5</v>
      </c>
      <c r="C2" s="35" t="s">
        <v>6</v>
      </c>
      <c r="D2" s="34" t="s">
        <v>7</v>
      </c>
      <c r="E2" s="34" t="s">
        <v>26</v>
      </c>
      <c r="F2" s="39" t="s">
        <v>27</v>
      </c>
      <c r="G2" s="39" t="s">
        <v>28</v>
      </c>
      <c r="H2" s="39" t="s">
        <v>29</v>
      </c>
    </row>
    <row r="3" spans="1:11" x14ac:dyDescent="0.25">
      <c r="A3" s="10" t="s">
        <v>11</v>
      </c>
      <c r="B3" s="36">
        <v>2017</v>
      </c>
      <c r="C3" s="36" t="s">
        <v>9</v>
      </c>
      <c r="D3" s="12">
        <v>20040705</v>
      </c>
      <c r="E3" s="16">
        <v>17315672.530000001</v>
      </c>
      <c r="F3" s="16">
        <v>16693518.76</v>
      </c>
      <c r="G3" s="12">
        <v>1465.5</v>
      </c>
      <c r="H3" s="12">
        <v>620688.27</v>
      </c>
    </row>
    <row r="4" spans="1:11" x14ac:dyDescent="0.25">
      <c r="A4" s="10" t="s">
        <v>30</v>
      </c>
      <c r="B4" s="49">
        <v>2018</v>
      </c>
      <c r="C4" s="37" t="s">
        <v>10</v>
      </c>
      <c r="D4" s="12">
        <f>750000</f>
        <v>750000</v>
      </c>
      <c r="E4" s="12">
        <v>706714.2</v>
      </c>
      <c r="F4" s="12">
        <v>706714.2</v>
      </c>
      <c r="G4" s="40"/>
      <c r="H4" s="40"/>
    </row>
    <row r="5" spans="1:11" s="26" customFormat="1" x14ac:dyDescent="0.25">
      <c r="A5" s="10">
        <v>35.5</v>
      </c>
      <c r="B5" s="49"/>
      <c r="C5" s="37" t="s">
        <v>10</v>
      </c>
      <c r="D5" s="12">
        <v>550000</v>
      </c>
      <c r="E5" s="12">
        <v>262350</v>
      </c>
      <c r="F5" s="12">
        <v>262350</v>
      </c>
      <c r="G5" s="40"/>
      <c r="H5" s="40"/>
    </row>
    <row r="6" spans="1:11" x14ac:dyDescent="0.25">
      <c r="A6" s="10" t="s">
        <v>12</v>
      </c>
      <c r="B6" s="49"/>
      <c r="C6" s="36" t="s">
        <v>9</v>
      </c>
      <c r="D6" s="16">
        <v>20712385</v>
      </c>
      <c r="E6" s="16">
        <v>19725531.41</v>
      </c>
      <c r="F6" s="16">
        <f>18585749.88+306000</f>
        <v>18891749.879999999</v>
      </c>
      <c r="G6" s="12">
        <v>64467.75</v>
      </c>
      <c r="H6" s="12">
        <v>769313.78</v>
      </c>
    </row>
    <row r="7" spans="1:11" x14ac:dyDescent="0.25">
      <c r="A7" s="10" t="s">
        <v>13</v>
      </c>
      <c r="B7" s="36">
        <v>2019</v>
      </c>
      <c r="C7" s="36" t="s">
        <v>9</v>
      </c>
      <c r="D7" s="16">
        <v>21943925</v>
      </c>
      <c r="E7" s="16">
        <v>21094358.649999999</v>
      </c>
      <c r="F7" s="16">
        <f>20186790.17+549720</f>
        <v>20736510.170000002</v>
      </c>
      <c r="G7" s="12">
        <v>67958.44</v>
      </c>
      <c r="H7" s="12">
        <v>289890.03999999998</v>
      </c>
    </row>
    <row r="8" spans="1:11" x14ac:dyDescent="0.25">
      <c r="A8" s="10">
        <v>86.4</v>
      </c>
      <c r="B8" s="36">
        <v>2020</v>
      </c>
      <c r="C8" s="36" t="s">
        <v>9</v>
      </c>
      <c r="D8" s="33">
        <v>20000000</v>
      </c>
      <c r="E8" s="16">
        <v>19375884.940000001</v>
      </c>
      <c r="F8" s="12">
        <v>19347044.84</v>
      </c>
      <c r="G8" s="12">
        <v>28840.1</v>
      </c>
      <c r="H8" s="40"/>
      <c r="K8"/>
    </row>
    <row r="9" spans="1:11" x14ac:dyDescent="0.25">
      <c r="A9" s="10">
        <v>86.9</v>
      </c>
      <c r="B9" s="38">
        <v>2021</v>
      </c>
      <c r="C9" s="36" t="s">
        <v>9</v>
      </c>
      <c r="D9" s="33">
        <v>28859830</v>
      </c>
      <c r="E9" s="33">
        <v>18388440.690000001</v>
      </c>
      <c r="F9" s="12">
        <v>17456331.079999998</v>
      </c>
      <c r="G9" s="12">
        <v>30043.31</v>
      </c>
      <c r="H9" s="33">
        <v>902066.3</v>
      </c>
    </row>
    <row r="11" spans="1:11" x14ac:dyDescent="0.25">
      <c r="D11" s="13"/>
      <c r="E11" s="13"/>
      <c r="F11" s="13"/>
      <c r="G11" s="13"/>
    </row>
    <row r="12" spans="1:11" x14ac:dyDescent="0.25">
      <c r="C12" s="27" t="s">
        <v>22</v>
      </c>
      <c r="H12" s="26"/>
    </row>
    <row r="13" spans="1:11" ht="36.75" x14ac:dyDescent="0.25">
      <c r="A13" s="25" t="s">
        <v>4</v>
      </c>
      <c r="B13" s="41" t="s">
        <v>5</v>
      </c>
      <c r="C13" s="42" t="s">
        <v>6</v>
      </c>
      <c r="D13" s="34" t="s">
        <v>7</v>
      </c>
      <c r="E13" s="34" t="s">
        <v>8</v>
      </c>
      <c r="F13" s="39" t="s">
        <v>27</v>
      </c>
      <c r="G13" s="39" t="s">
        <v>28</v>
      </c>
      <c r="H13" s="26"/>
    </row>
    <row r="14" spans="1:11" x14ac:dyDescent="0.25">
      <c r="A14" s="10">
        <v>85.7</v>
      </c>
      <c r="B14" s="36">
        <v>2017</v>
      </c>
      <c r="C14" s="36" t="s">
        <v>9</v>
      </c>
      <c r="D14" s="33">
        <v>971765</v>
      </c>
      <c r="E14" s="33">
        <v>869704</v>
      </c>
      <c r="F14" s="33">
        <v>864900</v>
      </c>
      <c r="G14" s="12">
        <v>4804</v>
      </c>
      <c r="H14" s="26"/>
    </row>
    <row r="15" spans="1:11" x14ac:dyDescent="0.25">
      <c r="A15" s="10" t="s">
        <v>24</v>
      </c>
      <c r="B15" s="36">
        <v>2018</v>
      </c>
      <c r="C15" s="36" t="s">
        <v>9</v>
      </c>
      <c r="D15" s="44">
        <v>880900</v>
      </c>
      <c r="E15" s="44">
        <v>871384.8</v>
      </c>
      <c r="F15" s="44">
        <v>864600</v>
      </c>
      <c r="G15" s="12">
        <v>6784.8</v>
      </c>
      <c r="H15" s="26"/>
    </row>
    <row r="16" spans="1:11" x14ac:dyDescent="0.25">
      <c r="A16" s="10" t="s">
        <v>25</v>
      </c>
      <c r="B16" s="36">
        <v>2019</v>
      </c>
      <c r="C16" s="36" t="s">
        <v>9</v>
      </c>
      <c r="D16" s="33">
        <v>838320</v>
      </c>
      <c r="E16" s="33">
        <v>864900</v>
      </c>
      <c r="F16" s="33">
        <v>645100</v>
      </c>
      <c r="G16" s="12">
        <v>2284</v>
      </c>
    </row>
    <row r="17" spans="1:7" x14ac:dyDescent="0.25">
      <c r="A17" s="10">
        <v>86.5</v>
      </c>
      <c r="B17" s="36">
        <v>2020</v>
      </c>
      <c r="C17" s="36" t="s">
        <v>9</v>
      </c>
      <c r="D17" s="12">
        <v>840295</v>
      </c>
      <c r="E17" s="33">
        <v>114042.11</v>
      </c>
      <c r="F17" s="12">
        <v>112400</v>
      </c>
      <c r="G17" s="12">
        <v>1642.11</v>
      </c>
    </row>
    <row r="19" spans="1:7" x14ac:dyDescent="0.25">
      <c r="B19" s="26" t="s">
        <v>23</v>
      </c>
    </row>
  </sheetData>
  <mergeCells count="2">
    <mergeCell ref="B4:B6"/>
    <mergeCell ref="B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PRESUPUESTO INICI.-EJEC-TRANSF.</vt:lpstr>
      <vt:lpstr>DETALLE FUENTES FINANC.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GLENDA RAQUEL GARCIA DE ESCOBAR</dc:creator>
  <cp:lastModifiedBy>IDANIA LISSETH CASTRO BLANCO</cp:lastModifiedBy>
  <dcterms:created xsi:type="dcterms:W3CDTF">2019-08-09T22:31:54Z</dcterms:created>
  <dcterms:modified xsi:type="dcterms:W3CDTF">2021-11-30T23:32:56Z</dcterms:modified>
</cp:coreProperties>
</file>