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lina\Documents\"/>
    </mc:Choice>
  </mc:AlternateContent>
  <xr:revisionPtr revIDLastSave="0" documentId="13_ncr:1_{AAC9385F-2D39-40AE-81A6-623EAB5A6C72}" xr6:coauthVersionLast="45" xr6:coauthVersionMax="45" xr10:uidLastSave="{00000000-0000-0000-0000-000000000000}"/>
  <bookViews>
    <workbookView xWindow="-120" yWindow="-120" windowWidth="20730" windowHeight="11160" tabRatio="694" xr2:uid="{00000000-000D-0000-FFFF-FFFF00000000}"/>
  </bookViews>
  <sheets>
    <sheet name="PRESUPUESTO INICI.-EJEC-TRANSF." sheetId="8" r:id="rId1"/>
    <sheet name="Hoja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3" i="8" l="1"/>
  <c r="AC11" i="8"/>
  <c r="W11" i="8" l="1"/>
  <c r="C16" i="8" l="1"/>
  <c r="AA16" i="8" l="1"/>
  <c r="AB16" i="8"/>
  <c r="AC16" i="8"/>
  <c r="AD16" i="8"/>
  <c r="AE16" i="8"/>
  <c r="AF16" i="8"/>
  <c r="AG16" i="8"/>
  <c r="AH16" i="8"/>
  <c r="AI16" i="8"/>
  <c r="R16" i="8"/>
  <c r="S16" i="8"/>
  <c r="T16" i="8"/>
  <c r="U16" i="8"/>
  <c r="V16" i="8"/>
  <c r="W16" i="8"/>
  <c r="X16" i="8"/>
  <c r="Y16" i="8"/>
  <c r="Z16" i="8"/>
  <c r="I16" i="8"/>
  <c r="J16" i="8"/>
  <c r="K16" i="8"/>
  <c r="L16" i="8"/>
  <c r="M16" i="8"/>
  <c r="N16" i="8"/>
  <c r="O16" i="8"/>
  <c r="P16" i="8"/>
  <c r="Q16" i="8"/>
  <c r="F16" i="8"/>
  <c r="G16" i="8"/>
  <c r="H16" i="8"/>
  <c r="D16" i="8"/>
  <c r="E16" i="8"/>
  <c r="E16" i="9"/>
  <c r="D16" i="9"/>
  <c r="E13" i="9"/>
  <c r="D13" i="9"/>
  <c r="E10" i="9"/>
  <c r="D10" i="9"/>
</calcChain>
</file>

<file path=xl/sharedStrings.xml><?xml version="1.0" encoding="utf-8"?>
<sst xmlns="http://schemas.openxmlformats.org/spreadsheetml/2006/main" count="76" uniqueCount="32">
  <si>
    <t>Total general</t>
  </si>
  <si>
    <t>FONDO DE INVERSIÓN SOCIAL PARA EL DESARROLLO LOCAL (FISDL)</t>
  </si>
  <si>
    <t>COMUNIDADES SOLIDARIAS URBANAS Y RURALES</t>
  </si>
  <si>
    <t>ESTRATEGIA DE ERRADICACIÓN DE LA POBREZA-FAMILIAS SOSTENIBLES</t>
  </si>
  <si>
    <t>PENSION BASICA UNIVERSAL</t>
  </si>
  <si>
    <t>Fte. de fto. FISDL</t>
  </si>
  <si>
    <t>AÑOS</t>
  </si>
  <si>
    <t>FUENTE DE FINANCIAMIENTO</t>
  </si>
  <si>
    <t>TOTAL PRESUPUESTO</t>
  </si>
  <si>
    <t>TOTAL EJECUTADO</t>
  </si>
  <si>
    <t>Fondo General</t>
  </si>
  <si>
    <t>Donaciones</t>
  </si>
  <si>
    <t>19.E</t>
  </si>
  <si>
    <t>71.F</t>
  </si>
  <si>
    <t>71.L</t>
  </si>
  <si>
    <t>12.C y 12.D</t>
  </si>
  <si>
    <t>71.S</t>
  </si>
  <si>
    <t>71.Z</t>
  </si>
  <si>
    <t>12.E y 35.5</t>
  </si>
  <si>
    <t>85.G</t>
  </si>
  <si>
    <t>85.Q</t>
  </si>
  <si>
    <t xml:space="preserve">“Para los programas Comunidades Solidarias Urbanas, Comunidades Solidarias Rurales, Familias Sostenibles, Programa de Apoyo Temporal al Ingreso (PATI), Pensión Básica Universal y Nuestros Mayores Derechos, solicito los siguientes datos anuales para el periodo 2010-2020: 1. Presupuesto inicial aprobado, 2. Presupuesto ejecutado aprobado, 3. Gasto en transferencias monetarias dirigidas a los usuarios </t>
  </si>
  <si>
    <t>PROGRAMA DE APOYO TEMPORAL AL INGRESO PATI</t>
  </si>
  <si>
    <t>PENSIÓN BÁSICA UNIVERSAL</t>
  </si>
  <si>
    <t>NUESTROS MAYORES DERECHOS</t>
  </si>
  <si>
    <t xml:space="preserve">PRESUPUESTO INICIAL </t>
  </si>
  <si>
    <t>EJECUTADO</t>
  </si>
  <si>
    <t xml:space="preserve">GASTO EN TRANSFERENCIAS MONETARIAS </t>
  </si>
  <si>
    <t>PRESUPUESTO DE LEY: INICIAL,  EJECUCIÓN Y GASTO EN TRANSFERENCIAS MONETARIAS</t>
  </si>
  <si>
    <t>GERENCIA DE FINANZAS / ELABORADO POR DEPARTAMENTO DE PRESUPUESTOS</t>
  </si>
  <si>
    <t>FECHA DE ELABORACIÓN: 27 DE ENERO DE 2021</t>
  </si>
  <si>
    <t>ANEXO 1 DE LA SOLICITUD DE ACCESO A LA INFORMACIÓN PÚBLICA 4723-2021 DEL 13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</si>
</sst>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5" fillId="0" borderId="0"/>
    <xf numFmtId="0" fontId="3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49" fontId="2" fillId="2" borderId="0" xfId="0" applyNumberFormat="1" applyFont="1" applyFill="1" applyBorder="1"/>
    <xf numFmtId="4" fontId="1" fillId="2" borderId="0" xfId="0" applyNumberFormat="1" applyFont="1" applyFill="1" applyBorder="1"/>
    <xf numFmtId="0" fontId="1" fillId="2" borderId="0" xfId="0" applyFont="1" applyFill="1" applyBorder="1"/>
    <xf numFmtId="0" fontId="0" fillId="2" borderId="0" xfId="0" applyFill="1" applyBorder="1"/>
    <xf numFmtId="4" fontId="0" fillId="2" borderId="0" xfId="0" applyNumberFormat="1" applyFill="1" applyBorder="1"/>
    <xf numFmtId="0" fontId="0" fillId="3" borderId="0" xfId="0" applyFill="1" applyBorder="1"/>
    <xf numFmtId="4" fontId="2" fillId="3" borderId="0" xfId="0" applyNumberFormat="1" applyFont="1" applyFill="1" applyBorder="1"/>
    <xf numFmtId="4" fontId="0" fillId="3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0" fillId="0" borderId="10" xfId="0" applyBorder="1" applyAlignment="1">
      <alignment horizontal="center" vertical="center"/>
    </xf>
    <xf numFmtId="4" fontId="0" fillId="0" borderId="11" xfId="0" applyNumberFormat="1" applyBorder="1"/>
    <xf numFmtId="4" fontId="0" fillId="0" borderId="12" xfId="0" applyNumberFormat="1" applyBorder="1"/>
    <xf numFmtId="0" fontId="0" fillId="0" borderId="14" xfId="0" applyBorder="1" applyAlignment="1">
      <alignment horizontal="center" vertical="center"/>
    </xf>
    <xf numFmtId="4" fontId="0" fillId="0" borderId="15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19" xfId="0" applyNumberFormat="1" applyBorder="1"/>
    <xf numFmtId="0" fontId="0" fillId="0" borderId="20" xfId="0" applyBorder="1" applyAlignment="1">
      <alignment horizontal="center" vertical="center" wrapText="1"/>
    </xf>
    <xf numFmtId="4" fontId="0" fillId="0" borderId="0" xfId="0" applyNumberFormat="1"/>
    <xf numFmtId="4" fontId="0" fillId="0" borderId="21" xfId="0" applyNumberFormat="1" applyBorder="1"/>
    <xf numFmtId="4" fontId="0" fillId="0" borderId="22" xfId="0" applyNumberFormat="1" applyBorder="1"/>
    <xf numFmtId="0" fontId="0" fillId="0" borderId="20" xfId="0" applyBorder="1" applyAlignment="1">
      <alignment horizontal="center"/>
    </xf>
    <xf numFmtId="4" fontId="1" fillId="2" borderId="23" xfId="0" applyNumberFormat="1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0" fillId="2" borderId="23" xfId="0" applyFill="1" applyBorder="1"/>
    <xf numFmtId="4" fontId="0" fillId="2" borderId="23" xfId="0" applyNumberFormat="1" applyFill="1" applyBorder="1"/>
    <xf numFmtId="4" fontId="1" fillId="2" borderId="23" xfId="0" applyNumberFormat="1" applyFont="1" applyFill="1" applyBorder="1"/>
    <xf numFmtId="4" fontId="2" fillId="2" borderId="23" xfId="0" applyNumberFormat="1" applyFont="1" applyFill="1" applyBorder="1"/>
    <xf numFmtId="4" fontId="2" fillId="2" borderId="25" xfId="0" applyNumberFormat="1" applyFont="1" applyFill="1" applyBorder="1"/>
    <xf numFmtId="0" fontId="0" fillId="2" borderId="25" xfId="0" applyFill="1" applyBorder="1"/>
    <xf numFmtId="49" fontId="1" fillId="2" borderId="24" xfId="0" applyNumberFormat="1" applyFont="1" applyFill="1" applyBorder="1"/>
    <xf numFmtId="4" fontId="1" fillId="2" borderId="24" xfId="0" applyNumberFormat="1" applyFont="1" applyFill="1" applyBorder="1"/>
    <xf numFmtId="0" fontId="0" fillId="2" borderId="0" xfId="0" applyFill="1" applyBorder="1" applyAlignment="1">
      <alignment wrapText="1"/>
    </xf>
    <xf numFmtId="4" fontId="2" fillId="2" borderId="23" xfId="0" applyNumberFormat="1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 wrapText="1"/>
    </xf>
    <xf numFmtId="4" fontId="1" fillId="4" borderId="23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/>
    <xf numFmtId="0" fontId="4" fillId="4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">
    <cellStyle name="Moneda 2" xfId="3" xr:uid="{95EE4036-714A-4E13-9546-577D8806E551}"/>
    <cellStyle name="Normal" xfId="0" builtinId="0"/>
    <cellStyle name="Normal 10" xfId="2" xr:uid="{C6B7F245-9E62-4895-A17B-FEBB95EF95D6}"/>
    <cellStyle name="Normal 8" xfId="1" xr:uid="{1F8EDF32-24F5-47E7-9418-249C906CF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285750</xdr:rowOff>
    </xdr:from>
    <xdr:to>
      <xdr:col>12</xdr:col>
      <xdr:colOff>295275</xdr:colOff>
      <xdr:row>23</xdr:row>
      <xdr:rowOff>28575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295A8F6D-AC51-4716-8920-A221E09E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85750"/>
          <a:ext cx="4600575" cy="468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I25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baseColWidth="10" defaultRowHeight="15" outlineLevelRow="1" x14ac:dyDescent="0.25"/>
  <cols>
    <col min="1" max="1" width="5" customWidth="1"/>
    <col min="2" max="2" width="47.42578125" customWidth="1"/>
    <col min="3" max="35" width="16.28515625" customWidth="1"/>
  </cols>
  <sheetData>
    <row r="1" spans="1:35" s="5" customFormat="1" ht="18.75" x14ac:dyDescent="0.3">
      <c r="B1" s="45" t="s">
        <v>1</v>
      </c>
      <c r="D1" s="6"/>
      <c r="F1" s="2"/>
      <c r="H1" s="6"/>
      <c r="I1" s="6"/>
      <c r="J1" s="6"/>
      <c r="K1" s="6"/>
      <c r="M1" s="2"/>
      <c r="O1" s="6"/>
      <c r="S1" s="2"/>
      <c r="Y1" s="2"/>
    </row>
    <row r="2" spans="1:35" s="5" customFormat="1" outlineLevel="1" x14ac:dyDescent="0.25">
      <c r="A2" s="4"/>
      <c r="B2" s="2" t="s">
        <v>28</v>
      </c>
      <c r="C2" s="3"/>
      <c r="D2" s="3"/>
      <c r="E2" s="4"/>
      <c r="F2" s="2"/>
      <c r="G2" s="3"/>
      <c r="H2" s="3"/>
      <c r="I2" s="3"/>
      <c r="J2" s="3"/>
      <c r="K2" s="3"/>
      <c r="L2" s="4"/>
      <c r="M2" s="2"/>
      <c r="N2" s="3"/>
      <c r="O2" s="3"/>
      <c r="P2" s="6"/>
      <c r="R2" s="4"/>
      <c r="S2" s="2"/>
      <c r="T2" s="3"/>
      <c r="X2" s="4"/>
      <c r="Y2" s="2"/>
      <c r="Z2" s="3"/>
    </row>
    <row r="3" spans="1:35" s="5" customFormat="1" outlineLevel="1" x14ac:dyDescent="0.25">
      <c r="A3" s="4"/>
      <c r="B3" s="2" t="s">
        <v>29</v>
      </c>
      <c r="C3" s="3"/>
      <c r="D3" s="3"/>
      <c r="E3" s="4"/>
      <c r="F3" s="2"/>
      <c r="G3" s="3"/>
      <c r="H3" s="3"/>
      <c r="I3" s="3"/>
      <c r="J3" s="3"/>
      <c r="K3" s="3"/>
      <c r="L3" s="4"/>
      <c r="M3" s="2"/>
      <c r="N3" s="3"/>
      <c r="O3" s="3"/>
      <c r="P3" s="6"/>
      <c r="R3" s="4"/>
      <c r="S3" s="2"/>
      <c r="T3" s="3"/>
      <c r="X3" s="4"/>
      <c r="Y3" s="2"/>
      <c r="Z3" s="3"/>
    </row>
    <row r="4" spans="1:35" s="5" customFormat="1" outlineLevel="1" x14ac:dyDescent="0.25">
      <c r="A4" s="4"/>
      <c r="B4" s="2" t="s">
        <v>30</v>
      </c>
      <c r="C4" s="3"/>
      <c r="D4" s="3"/>
      <c r="E4" s="4"/>
      <c r="F4" s="2"/>
      <c r="G4" s="3"/>
      <c r="H4" s="3"/>
      <c r="I4" s="3"/>
      <c r="J4" s="3"/>
      <c r="K4" s="3"/>
      <c r="L4" s="4"/>
      <c r="M4" s="2"/>
      <c r="N4" s="3"/>
      <c r="O4" s="3"/>
      <c r="P4" s="6"/>
      <c r="R4" s="4"/>
      <c r="S4" s="2"/>
      <c r="T4" s="3"/>
      <c r="X4" s="4"/>
      <c r="Y4" s="2"/>
      <c r="Z4" s="3"/>
    </row>
    <row r="5" spans="1:35" s="5" customFormat="1" outlineLevel="1" x14ac:dyDescent="0.25">
      <c r="A5" s="4"/>
      <c r="B5" s="2" t="s">
        <v>31</v>
      </c>
      <c r="C5" s="3"/>
      <c r="D5" s="3"/>
      <c r="E5" s="4"/>
      <c r="F5" s="2"/>
      <c r="G5" s="3"/>
      <c r="H5" s="3"/>
      <c r="I5" s="3"/>
      <c r="J5" s="3"/>
      <c r="K5" s="3"/>
      <c r="L5" s="4"/>
      <c r="M5" s="2"/>
      <c r="N5" s="3"/>
      <c r="O5" s="3"/>
      <c r="P5" s="6"/>
      <c r="R5" s="4"/>
      <c r="S5" s="2"/>
      <c r="T5" s="3"/>
      <c r="X5" s="4"/>
      <c r="Y5" s="2"/>
      <c r="Z5" s="3"/>
    </row>
    <row r="6" spans="1:35" s="5" customFormat="1" outlineLevel="1" x14ac:dyDescent="0.25">
      <c r="A6" s="4"/>
      <c r="B6" s="2"/>
      <c r="C6" s="3"/>
      <c r="D6" s="3"/>
      <c r="E6" s="4"/>
      <c r="F6" s="2"/>
      <c r="G6" s="3"/>
      <c r="H6" s="3"/>
      <c r="I6" s="3"/>
      <c r="J6" s="3"/>
      <c r="K6" s="3"/>
      <c r="L6" s="4"/>
      <c r="M6" s="2"/>
      <c r="N6" s="3"/>
      <c r="O6" s="3"/>
      <c r="P6" s="6"/>
      <c r="R6" s="4"/>
      <c r="S6" s="2"/>
      <c r="T6" s="3"/>
      <c r="X6" s="4"/>
      <c r="Y6" s="2"/>
      <c r="Z6" s="3"/>
    </row>
    <row r="7" spans="1:35" s="5" customFormat="1" x14ac:dyDescent="0.25">
      <c r="A7" s="7"/>
      <c r="B7" s="8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s="5" customFormat="1" ht="18.75" x14ac:dyDescent="0.3">
      <c r="B8" s="36"/>
      <c r="C8" s="46">
        <v>2010</v>
      </c>
      <c r="D8" s="46"/>
      <c r="E8" s="46"/>
      <c r="F8" s="47">
        <v>2011</v>
      </c>
      <c r="G8" s="47"/>
      <c r="H8" s="47"/>
      <c r="I8" s="46">
        <v>2012</v>
      </c>
      <c r="J8" s="46"/>
      <c r="K8" s="46"/>
      <c r="L8" s="47">
        <v>2013</v>
      </c>
      <c r="M8" s="47"/>
      <c r="N8" s="47"/>
      <c r="O8" s="46">
        <v>2014</v>
      </c>
      <c r="P8" s="46"/>
      <c r="Q8" s="46"/>
      <c r="R8" s="47">
        <v>2015</v>
      </c>
      <c r="S8" s="47"/>
      <c r="T8" s="47"/>
      <c r="U8" s="46">
        <v>2016</v>
      </c>
      <c r="V8" s="46"/>
      <c r="W8" s="46"/>
      <c r="X8" s="47">
        <v>2017</v>
      </c>
      <c r="Y8" s="47"/>
      <c r="Z8" s="47"/>
      <c r="AA8" s="46">
        <v>2018</v>
      </c>
      <c r="AB8" s="46"/>
      <c r="AC8" s="46"/>
      <c r="AD8" s="47">
        <v>2019</v>
      </c>
      <c r="AE8" s="47"/>
      <c r="AF8" s="47"/>
      <c r="AG8" s="46">
        <v>2020</v>
      </c>
      <c r="AH8" s="46"/>
      <c r="AI8" s="46"/>
    </row>
    <row r="9" spans="1:35" s="41" customFormat="1" ht="45" customHeight="1" x14ac:dyDescent="0.25">
      <c r="B9" s="42"/>
      <c r="C9" s="44" t="s">
        <v>25</v>
      </c>
      <c r="D9" s="44" t="s">
        <v>26</v>
      </c>
      <c r="E9" s="43" t="s">
        <v>27</v>
      </c>
      <c r="F9" s="31" t="s">
        <v>25</v>
      </c>
      <c r="G9" s="31" t="s">
        <v>26</v>
      </c>
      <c r="H9" s="32" t="s">
        <v>27</v>
      </c>
      <c r="I9" s="44" t="s">
        <v>25</v>
      </c>
      <c r="J9" s="44" t="s">
        <v>26</v>
      </c>
      <c r="K9" s="43" t="s">
        <v>27</v>
      </c>
      <c r="L9" s="31" t="s">
        <v>25</v>
      </c>
      <c r="M9" s="31" t="s">
        <v>26</v>
      </c>
      <c r="N9" s="32" t="s">
        <v>27</v>
      </c>
      <c r="O9" s="44" t="s">
        <v>25</v>
      </c>
      <c r="P9" s="44" t="s">
        <v>26</v>
      </c>
      <c r="Q9" s="43" t="s">
        <v>27</v>
      </c>
      <c r="R9" s="31" t="s">
        <v>25</v>
      </c>
      <c r="S9" s="31" t="s">
        <v>26</v>
      </c>
      <c r="T9" s="32" t="s">
        <v>27</v>
      </c>
      <c r="U9" s="44" t="s">
        <v>25</v>
      </c>
      <c r="V9" s="44" t="s">
        <v>26</v>
      </c>
      <c r="W9" s="43" t="s">
        <v>27</v>
      </c>
      <c r="X9" s="31" t="s">
        <v>25</v>
      </c>
      <c r="Y9" s="31" t="s">
        <v>26</v>
      </c>
      <c r="Z9" s="32" t="s">
        <v>27</v>
      </c>
      <c r="AA9" s="44" t="s">
        <v>25</v>
      </c>
      <c r="AB9" s="44" t="s">
        <v>26</v>
      </c>
      <c r="AC9" s="43" t="s">
        <v>27</v>
      </c>
      <c r="AD9" s="31" t="s">
        <v>25</v>
      </c>
      <c r="AE9" s="31" t="s">
        <v>26</v>
      </c>
      <c r="AF9" s="32" t="s">
        <v>27</v>
      </c>
      <c r="AG9" s="44" t="s">
        <v>25</v>
      </c>
      <c r="AH9" s="44" t="s">
        <v>26</v>
      </c>
      <c r="AI9" s="43" t="s">
        <v>27</v>
      </c>
    </row>
    <row r="10" spans="1:35" s="5" customFormat="1" ht="32.25" customHeight="1" x14ac:dyDescent="0.25">
      <c r="B10" s="35" t="s">
        <v>2</v>
      </c>
      <c r="C10" s="34">
        <v>40645000</v>
      </c>
      <c r="D10" s="34">
        <v>34488547.460000001</v>
      </c>
      <c r="E10" s="34">
        <v>18864470</v>
      </c>
      <c r="F10" s="34">
        <v>40647602</v>
      </c>
      <c r="G10" s="34">
        <v>38426509.82</v>
      </c>
      <c r="H10" s="34">
        <v>17148165</v>
      </c>
      <c r="I10" s="34">
        <v>34055400</v>
      </c>
      <c r="J10" s="34">
        <v>31107645.739999998</v>
      </c>
      <c r="K10" s="34">
        <v>15420234</v>
      </c>
      <c r="L10" s="34">
        <v>36706680</v>
      </c>
      <c r="M10" s="34">
        <v>28298543.210000001</v>
      </c>
      <c r="N10" s="34">
        <v>13794020</v>
      </c>
      <c r="O10" s="34">
        <v>38895400</v>
      </c>
      <c r="P10" s="34">
        <v>28746068.899999999</v>
      </c>
      <c r="Q10" s="34">
        <v>14356068</v>
      </c>
      <c r="R10" s="34">
        <v>38847350</v>
      </c>
      <c r="S10" s="34">
        <v>32254395.800000001</v>
      </c>
      <c r="T10" s="34">
        <v>13734848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</row>
    <row r="11" spans="1:35" s="5" customFormat="1" ht="32.25" customHeight="1" x14ac:dyDescent="0.25">
      <c r="B11" s="35" t="s">
        <v>3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27350590</v>
      </c>
      <c r="V11" s="34">
        <v>24635052.669999994</v>
      </c>
      <c r="W11" s="34">
        <f>9926511+2758953</f>
        <v>12685464</v>
      </c>
      <c r="X11" s="34">
        <v>28050590</v>
      </c>
      <c r="Y11" s="34">
        <v>27046501.030000001</v>
      </c>
      <c r="Z11" s="34">
        <v>10627383</v>
      </c>
      <c r="AA11" s="34">
        <v>31023210</v>
      </c>
      <c r="AB11" s="34">
        <v>28226717.98</v>
      </c>
      <c r="AC11" s="34">
        <f>8099176+812495</f>
        <v>8911671</v>
      </c>
      <c r="AD11" s="34">
        <v>30573210</v>
      </c>
      <c r="AE11" s="34">
        <v>27268258.690000001</v>
      </c>
      <c r="AF11" s="34">
        <v>5706800</v>
      </c>
      <c r="AG11" s="34">
        <v>29214265</v>
      </c>
      <c r="AH11" s="34">
        <v>15684631.699999999</v>
      </c>
      <c r="AI11" s="34">
        <v>6427330</v>
      </c>
    </row>
    <row r="12" spans="1:35" s="5" customFormat="1" ht="32.25" customHeight="1" x14ac:dyDescent="0.25">
      <c r="B12" s="35" t="s">
        <v>22</v>
      </c>
      <c r="C12" s="34">
        <v>0</v>
      </c>
      <c r="D12" s="34">
        <v>530096</v>
      </c>
      <c r="E12" s="34">
        <v>473300</v>
      </c>
      <c r="F12" s="34">
        <v>29147245</v>
      </c>
      <c r="G12" s="34">
        <v>16116571.02</v>
      </c>
      <c r="H12" s="34">
        <v>10738300</v>
      </c>
      <c r="I12" s="34">
        <v>18788435</v>
      </c>
      <c r="J12" s="34">
        <v>20789149.98</v>
      </c>
      <c r="K12" s="34">
        <v>14746750</v>
      </c>
      <c r="L12" s="34">
        <v>15826214.35</v>
      </c>
      <c r="M12" s="34">
        <v>17678990.640000001</v>
      </c>
      <c r="N12" s="34">
        <v>11000710</v>
      </c>
      <c r="O12" s="34">
        <v>8559755</v>
      </c>
      <c r="P12" s="34">
        <v>7411338.6799999997</v>
      </c>
      <c r="Q12" s="34">
        <v>4884600</v>
      </c>
      <c r="R12" s="34">
        <v>2592130</v>
      </c>
      <c r="S12" s="34">
        <v>2991652.36</v>
      </c>
      <c r="T12" s="34">
        <v>1960600</v>
      </c>
      <c r="U12" s="34">
        <v>725000</v>
      </c>
      <c r="V12" s="34">
        <v>608616.30000000005</v>
      </c>
      <c r="W12" s="34">
        <v>246900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</row>
    <row r="13" spans="1:35" s="5" customFormat="1" ht="32.25" customHeight="1" x14ac:dyDescent="0.25">
      <c r="B13" s="35" t="s">
        <v>23</v>
      </c>
      <c r="C13" s="34">
        <v>0</v>
      </c>
      <c r="D13" s="34">
        <v>4032985</v>
      </c>
      <c r="E13" s="34">
        <v>4032985</v>
      </c>
      <c r="F13" s="33">
        <v>0</v>
      </c>
      <c r="G13" s="34">
        <v>8259955.1799999997</v>
      </c>
      <c r="H13" s="34">
        <v>7180950</v>
      </c>
      <c r="I13" s="34">
        <v>12671805</v>
      </c>
      <c r="J13" s="34">
        <v>12079616.85</v>
      </c>
      <c r="K13" s="34">
        <v>10769604</v>
      </c>
      <c r="L13" s="34">
        <v>20958695</v>
      </c>
      <c r="M13" s="34">
        <v>17190477.759999998</v>
      </c>
      <c r="N13" s="34">
        <v>16245540.779999999</v>
      </c>
      <c r="O13" s="34">
        <v>23250000</v>
      </c>
      <c r="P13" s="34">
        <v>19886754.240000002</v>
      </c>
      <c r="Q13" s="34">
        <v>19298191.050000001</v>
      </c>
      <c r="R13" s="34">
        <v>21328050</v>
      </c>
      <c r="S13" s="34">
        <v>20065917.670000002</v>
      </c>
      <c r="T13" s="34">
        <v>19081760.09</v>
      </c>
      <c r="U13" s="34">
        <v>21328050</v>
      </c>
      <c r="V13" s="34">
        <v>18746007.800000004</v>
      </c>
      <c r="W13" s="34">
        <v>17759231.440000005</v>
      </c>
      <c r="X13" s="34">
        <v>21328050</v>
      </c>
      <c r="Y13" s="34">
        <v>17315672.530000001</v>
      </c>
      <c r="Z13" s="34">
        <v>16693518.76</v>
      </c>
      <c r="AA13" s="34">
        <v>22628050</v>
      </c>
      <c r="AB13" s="34">
        <v>20694595.609999999</v>
      </c>
      <c r="AC13" s="34">
        <f>706714.2+262350+18585749.88</f>
        <v>19554814.079999998</v>
      </c>
      <c r="AD13" s="34">
        <v>22287755</v>
      </c>
      <c r="AE13" s="34">
        <v>21094358.649999999</v>
      </c>
      <c r="AF13" s="34">
        <v>20186790.169999998</v>
      </c>
      <c r="AG13" s="34">
        <v>20000000</v>
      </c>
      <c r="AH13" s="34">
        <v>19375884.940000001</v>
      </c>
      <c r="AI13" s="34">
        <v>19347044.84</v>
      </c>
    </row>
    <row r="14" spans="1:35" s="5" customFormat="1" ht="32.25" customHeight="1" x14ac:dyDescent="0.25">
      <c r="B14" s="35" t="s">
        <v>24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</row>
    <row r="15" spans="1:35" s="5" customFormat="1" x14ac:dyDescent="0.25"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4"/>
      <c r="M15" s="34"/>
      <c r="N15" s="34"/>
      <c r="O15" s="38"/>
      <c r="P15" s="38"/>
      <c r="Q15" s="38"/>
      <c r="R15" s="38"/>
      <c r="S15" s="38"/>
      <c r="T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s="5" customFormat="1" ht="15.75" thickBot="1" x14ac:dyDescent="0.3">
      <c r="A16" s="4"/>
      <c r="B16" s="39" t="s">
        <v>0</v>
      </c>
      <c r="C16" s="40">
        <f>SUM(C10:C15)</f>
        <v>40645000</v>
      </c>
      <c r="D16" s="40">
        <f t="shared" ref="D16:E16" si="0">SUM(D10:D15)</f>
        <v>39051628.460000001</v>
      </c>
      <c r="E16" s="40">
        <f t="shared" si="0"/>
        <v>23370755</v>
      </c>
      <c r="F16" s="40">
        <f t="shared" ref="F16:AI16" si="1">SUM(F10:F15)</f>
        <v>69794847</v>
      </c>
      <c r="G16" s="40">
        <f t="shared" si="1"/>
        <v>62803036.020000003</v>
      </c>
      <c r="H16" s="40">
        <f t="shared" si="1"/>
        <v>35067415</v>
      </c>
      <c r="I16" s="40">
        <f t="shared" si="1"/>
        <v>65515640</v>
      </c>
      <c r="J16" s="40">
        <f t="shared" si="1"/>
        <v>63976412.57</v>
      </c>
      <c r="K16" s="40">
        <f t="shared" si="1"/>
        <v>40936588</v>
      </c>
      <c r="L16" s="40">
        <f t="shared" si="1"/>
        <v>73491589.349999994</v>
      </c>
      <c r="M16" s="40">
        <f t="shared" si="1"/>
        <v>63168011.609999999</v>
      </c>
      <c r="N16" s="40">
        <f t="shared" si="1"/>
        <v>41040270.780000001</v>
      </c>
      <c r="O16" s="40">
        <f t="shared" si="1"/>
        <v>70705155</v>
      </c>
      <c r="P16" s="40">
        <f t="shared" si="1"/>
        <v>56044161.82</v>
      </c>
      <c r="Q16" s="40">
        <f t="shared" si="1"/>
        <v>38538859.049999997</v>
      </c>
      <c r="R16" s="40">
        <f t="shared" si="1"/>
        <v>62767530</v>
      </c>
      <c r="S16" s="40">
        <f t="shared" si="1"/>
        <v>55311965.830000006</v>
      </c>
      <c r="T16" s="40">
        <f t="shared" si="1"/>
        <v>34777208.090000004</v>
      </c>
      <c r="U16" s="40">
        <f t="shared" si="1"/>
        <v>49403640</v>
      </c>
      <c r="V16" s="40">
        <f t="shared" si="1"/>
        <v>43989676.769999996</v>
      </c>
      <c r="W16" s="40">
        <f t="shared" si="1"/>
        <v>30691595.440000005</v>
      </c>
      <c r="X16" s="40">
        <f t="shared" si="1"/>
        <v>49378640</v>
      </c>
      <c r="Y16" s="40">
        <f t="shared" si="1"/>
        <v>44362173.560000002</v>
      </c>
      <c r="Z16" s="40">
        <f t="shared" si="1"/>
        <v>27320901.759999998</v>
      </c>
      <c r="AA16" s="40">
        <f t="shared" si="1"/>
        <v>53651260</v>
      </c>
      <c r="AB16" s="40">
        <f t="shared" si="1"/>
        <v>48921313.590000004</v>
      </c>
      <c r="AC16" s="40">
        <f t="shared" si="1"/>
        <v>28466485.079999998</v>
      </c>
      <c r="AD16" s="40">
        <f t="shared" si="1"/>
        <v>52860965</v>
      </c>
      <c r="AE16" s="40">
        <f t="shared" si="1"/>
        <v>48362617.340000004</v>
      </c>
      <c r="AF16" s="40">
        <f t="shared" si="1"/>
        <v>25893590.169999998</v>
      </c>
      <c r="AG16" s="40">
        <f t="shared" si="1"/>
        <v>49214265</v>
      </c>
      <c r="AH16" s="40">
        <f t="shared" si="1"/>
        <v>35060516.640000001</v>
      </c>
      <c r="AI16" s="40">
        <f t="shared" si="1"/>
        <v>25774374.84</v>
      </c>
    </row>
    <row r="17" spans="1:35" s="5" customFormat="1" ht="15.75" thickTop="1" x14ac:dyDescent="0.25">
      <c r="A17" s="7"/>
      <c r="B17" s="8"/>
      <c r="C17" s="7"/>
      <c r="D17" s="7"/>
      <c r="E17" s="7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s="1" customFormat="1" x14ac:dyDescent="0.25"/>
    <row r="19" spans="1:35" s="5" customFormat="1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35" s="1" customFormat="1" x14ac:dyDescent="0.25">
      <c r="B20" s="48" t="s">
        <v>21</v>
      </c>
      <c r="C20" s="48"/>
      <c r="D20" s="48"/>
      <c r="E20" s="48"/>
      <c r="F20" s="48"/>
    </row>
    <row r="21" spans="1:35" s="1" customFormat="1" x14ac:dyDescent="0.25">
      <c r="B21" s="48"/>
      <c r="C21" s="48"/>
      <c r="D21" s="48"/>
      <c r="E21" s="48"/>
      <c r="F21" s="48"/>
    </row>
    <row r="22" spans="1:35" s="1" customFormat="1" x14ac:dyDescent="0.25">
      <c r="B22" s="48"/>
      <c r="C22" s="48"/>
      <c r="D22" s="48"/>
      <c r="E22" s="48"/>
      <c r="F22" s="48"/>
    </row>
    <row r="23" spans="1:35" s="1" customFormat="1" x14ac:dyDescent="0.25">
      <c r="B23" s="48"/>
      <c r="C23" s="48"/>
      <c r="D23" s="48"/>
      <c r="E23" s="48"/>
      <c r="F23" s="48"/>
    </row>
    <row r="24" spans="1:35" s="1" customFormat="1" x14ac:dyDescent="0.25">
      <c r="B24" s="48"/>
      <c r="C24" s="48"/>
      <c r="D24" s="48"/>
      <c r="E24" s="48"/>
      <c r="F24" s="48"/>
    </row>
    <row r="25" spans="1:35" s="1" customFormat="1" x14ac:dyDescent="0.25">
      <c r="B25" s="48"/>
      <c r="C25" s="48"/>
      <c r="D25" s="48"/>
      <c r="E25" s="48"/>
      <c r="F25" s="48"/>
    </row>
  </sheetData>
  <mergeCells count="12">
    <mergeCell ref="B20:F25"/>
    <mergeCell ref="C8:E8"/>
    <mergeCell ref="O8:Q8"/>
    <mergeCell ref="F8:H8"/>
    <mergeCell ref="I8:K8"/>
    <mergeCell ref="L8:N8"/>
    <mergeCell ref="AG8:AI8"/>
    <mergeCell ref="R8:T8"/>
    <mergeCell ref="U8:W8"/>
    <mergeCell ref="X8:Z8"/>
    <mergeCell ref="AA8:AC8"/>
    <mergeCell ref="AD8:A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A257-72DB-4B1B-97AB-D4AF86879F49}">
  <dimension ref="A1:H18"/>
  <sheetViews>
    <sheetView workbookViewId="0">
      <selection activeCell="G6" sqref="G6"/>
    </sheetView>
  </sheetViews>
  <sheetFormatPr baseColWidth="10" defaultRowHeight="15" x14ac:dyDescent="0.25"/>
  <cols>
    <col min="1" max="1" width="11.42578125" style="10"/>
    <col min="3" max="3" width="17.85546875" customWidth="1"/>
    <col min="4" max="4" width="22.140625" customWidth="1"/>
    <col min="5" max="5" width="17.42578125" customWidth="1"/>
  </cols>
  <sheetData>
    <row r="1" spans="1:8" ht="15.75" thickBot="1" x14ac:dyDescent="0.3">
      <c r="B1" s="51" t="s">
        <v>4</v>
      </c>
      <c r="C1" s="52"/>
      <c r="D1" s="52"/>
      <c r="E1" s="53"/>
    </row>
    <row r="2" spans="1:8" ht="30.75" thickBot="1" x14ac:dyDescent="0.3">
      <c r="A2" s="11" t="s">
        <v>5</v>
      </c>
      <c r="B2" s="12" t="s">
        <v>6</v>
      </c>
      <c r="C2" s="13" t="s">
        <v>7</v>
      </c>
      <c r="D2" s="12" t="s">
        <v>8</v>
      </c>
      <c r="E2" s="12" t="s">
        <v>9</v>
      </c>
    </row>
    <row r="3" spans="1:8" ht="15.75" thickBot="1" x14ac:dyDescent="0.3">
      <c r="B3" s="14">
        <v>2010</v>
      </c>
      <c r="C3" s="15" t="s">
        <v>10</v>
      </c>
      <c r="D3" s="16">
        <v>7700000</v>
      </c>
      <c r="E3" s="17">
        <v>4032985</v>
      </c>
    </row>
    <row r="4" spans="1:8" ht="15.75" thickBot="1" x14ac:dyDescent="0.3">
      <c r="B4" s="14">
        <v>2011</v>
      </c>
      <c r="C4" s="15" t="s">
        <v>10</v>
      </c>
      <c r="D4" s="16">
        <v>12215975</v>
      </c>
      <c r="E4" s="17">
        <v>8259955.1799999997</v>
      </c>
    </row>
    <row r="5" spans="1:8" ht="20.100000000000001" customHeight="1" x14ac:dyDescent="0.25">
      <c r="A5" s="10">
        <v>71.8</v>
      </c>
      <c r="B5" s="49">
        <v>2012</v>
      </c>
      <c r="C5" s="18" t="s">
        <v>10</v>
      </c>
      <c r="D5" s="19">
        <v>11115975</v>
      </c>
      <c r="E5" s="20">
        <v>10915414.34</v>
      </c>
    </row>
    <row r="6" spans="1:8" ht="15.75" thickBot="1" x14ac:dyDescent="0.3">
      <c r="B6" s="50"/>
      <c r="C6" s="21" t="s">
        <v>11</v>
      </c>
      <c r="D6" s="22">
        <v>1389300</v>
      </c>
      <c r="E6" s="23">
        <v>1164202.51</v>
      </c>
    </row>
    <row r="7" spans="1:8" ht="20.100000000000001" customHeight="1" x14ac:dyDescent="0.25">
      <c r="A7" s="10">
        <v>71.8</v>
      </c>
      <c r="B7" s="49">
        <v>2013</v>
      </c>
      <c r="C7" s="18" t="s">
        <v>10</v>
      </c>
      <c r="D7" s="19">
        <v>11486455</v>
      </c>
      <c r="E7" s="20">
        <v>11185601.300000001</v>
      </c>
    </row>
    <row r="8" spans="1:8" ht="20.100000000000001" customHeight="1" x14ac:dyDescent="0.25">
      <c r="A8" s="10">
        <v>12.7</v>
      </c>
      <c r="B8" s="54"/>
      <c r="C8" s="21" t="s">
        <v>11</v>
      </c>
      <c r="D8" s="24">
        <v>5574970</v>
      </c>
      <c r="E8" s="25">
        <v>5182140.78</v>
      </c>
    </row>
    <row r="9" spans="1:8" ht="15.75" thickBot="1" x14ac:dyDescent="0.3">
      <c r="A9" s="10" t="s">
        <v>12</v>
      </c>
      <c r="B9" s="50"/>
      <c r="C9" s="21" t="s">
        <v>11</v>
      </c>
      <c r="D9" s="22">
        <v>1184910</v>
      </c>
      <c r="E9" s="23">
        <v>822735</v>
      </c>
    </row>
    <row r="10" spans="1:8" ht="20.100000000000001" customHeight="1" x14ac:dyDescent="0.25">
      <c r="A10" s="10">
        <v>12.9</v>
      </c>
      <c r="B10" s="55">
        <v>2014</v>
      </c>
      <c r="C10" s="21" t="s">
        <v>11</v>
      </c>
      <c r="D10" s="19">
        <f>7912035+3137965</f>
        <v>11050000</v>
      </c>
      <c r="E10" s="20">
        <f>6459996.5+2483546.8</f>
        <v>8943543.3000000007</v>
      </c>
    </row>
    <row r="11" spans="1:8" ht="15.75" thickBot="1" x14ac:dyDescent="0.3">
      <c r="A11" s="10" t="s">
        <v>13</v>
      </c>
      <c r="B11" s="56"/>
      <c r="C11" s="26" t="s">
        <v>10</v>
      </c>
      <c r="D11" s="22">
        <v>11041215</v>
      </c>
      <c r="E11" s="23">
        <v>10943210.939999999</v>
      </c>
    </row>
    <row r="12" spans="1:8" ht="20.100000000000001" customHeight="1" x14ac:dyDescent="0.25">
      <c r="A12" s="10" t="s">
        <v>14</v>
      </c>
      <c r="B12" s="49">
        <v>2015</v>
      </c>
      <c r="C12" s="18" t="s">
        <v>10</v>
      </c>
      <c r="D12" s="19">
        <v>11414665</v>
      </c>
      <c r="E12" s="20">
        <v>11038663.76</v>
      </c>
    </row>
    <row r="13" spans="1:8" ht="15.75" thickBot="1" x14ac:dyDescent="0.3">
      <c r="A13" s="10" t="s">
        <v>15</v>
      </c>
      <c r="B13" s="50"/>
      <c r="C13" s="21" t="s">
        <v>11</v>
      </c>
      <c r="D13" s="24">
        <f>6230250+4039798</f>
        <v>10270048</v>
      </c>
      <c r="E13" s="25">
        <f>6149234+2878019.71</f>
        <v>9027253.7100000009</v>
      </c>
    </row>
    <row r="14" spans="1:8" ht="15.75" thickBot="1" x14ac:dyDescent="0.3">
      <c r="A14" s="10" t="s">
        <v>16</v>
      </c>
      <c r="B14" s="14">
        <v>2016</v>
      </c>
      <c r="C14" s="15" t="s">
        <v>10</v>
      </c>
      <c r="D14" s="16">
        <v>19965408</v>
      </c>
      <c r="E14" s="17">
        <v>18746007.800000001</v>
      </c>
      <c r="H14" s="27"/>
    </row>
    <row r="15" spans="1:8" ht="15.75" thickBot="1" x14ac:dyDescent="0.3">
      <c r="A15" s="10" t="s">
        <v>17</v>
      </c>
      <c r="B15" s="14">
        <v>2017</v>
      </c>
      <c r="C15" s="15" t="s">
        <v>10</v>
      </c>
      <c r="D15" s="16">
        <v>20040705</v>
      </c>
      <c r="E15" s="17">
        <v>17315672.530000001</v>
      </c>
    </row>
    <row r="16" spans="1:8" x14ac:dyDescent="0.25">
      <c r="A16" s="10" t="s">
        <v>18</v>
      </c>
      <c r="B16" s="49">
        <v>2018</v>
      </c>
      <c r="C16" s="21" t="s">
        <v>11</v>
      </c>
      <c r="D16" s="28">
        <f>750000+550000</f>
        <v>1300000</v>
      </c>
      <c r="E16" s="29">
        <f>706714.2+262350</f>
        <v>969064.2</v>
      </c>
    </row>
    <row r="17" spans="1:5" ht="15.75" thickBot="1" x14ac:dyDescent="0.3">
      <c r="A17" s="10" t="s">
        <v>19</v>
      </c>
      <c r="B17" s="50"/>
      <c r="C17" s="30" t="s">
        <v>10</v>
      </c>
      <c r="D17" s="22">
        <v>20712385</v>
      </c>
      <c r="E17" s="23">
        <v>19725531.41</v>
      </c>
    </row>
    <row r="18" spans="1:5" ht="15.75" thickBot="1" x14ac:dyDescent="0.3">
      <c r="A18" s="10" t="s">
        <v>20</v>
      </c>
      <c r="B18" s="14">
        <v>2019</v>
      </c>
      <c r="C18" s="15" t="s">
        <v>10</v>
      </c>
      <c r="D18" s="16">
        <v>22287755</v>
      </c>
      <c r="E18" s="17">
        <v>0</v>
      </c>
    </row>
  </sheetData>
  <mergeCells count="6">
    <mergeCell ref="B16:B17"/>
    <mergeCell ref="B1:E1"/>
    <mergeCell ref="B5:B6"/>
    <mergeCell ref="B7:B9"/>
    <mergeCell ref="B10:B11"/>
    <mergeCell ref="B12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INICI.-EJEC-TRANSF.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RAQUEL GARCIA DE ESCOBAR</dc:creator>
  <cp:lastModifiedBy>ROBERTO MOLINA</cp:lastModifiedBy>
  <dcterms:created xsi:type="dcterms:W3CDTF">2019-08-09T22:31:54Z</dcterms:created>
  <dcterms:modified xsi:type="dcterms:W3CDTF">2021-01-27T21:01:06Z</dcterms:modified>
</cp:coreProperties>
</file>